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mc:AlternateContent xmlns:mc="http://schemas.openxmlformats.org/markup-compatibility/2006">
    <mc:Choice Requires="x15">
      <x15ac:absPath xmlns:x15ac="http://schemas.microsoft.com/office/spreadsheetml/2010/11/ac" url="/Users/Sehjung/Dropbox/Research/SCH_UAE/Data/Data-Cleaning/Ver1/"/>
    </mc:Choice>
  </mc:AlternateContent>
  <bookViews>
    <workbookView xWindow="22100" yWindow="460" windowWidth="31920" windowHeight="18080" activeTab="2"/>
  </bookViews>
  <sheets>
    <sheet name="Export Summary" sheetId="1" r:id="rId1"/>
    <sheet name="Sheet1_ Evening-Pollution" sheetId="2" r:id="rId2"/>
    <sheet name="PM_PEF-ALL-Ver1-Re-Arra"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F378" i="3" l="1"/>
  <c r="P378" i="3"/>
  <c r="S378" i="3"/>
  <c r="Y378" i="3"/>
  <c r="O378" i="3"/>
  <c r="R378" i="3"/>
  <c r="X378" i="3"/>
  <c r="N378" i="3"/>
  <c r="Q378" i="3"/>
  <c r="W378" i="3"/>
  <c r="V378" i="3"/>
  <c r="U378" i="3"/>
  <c r="T378" i="3"/>
  <c r="M378" i="3"/>
  <c r="L378" i="3"/>
  <c r="K378" i="3"/>
  <c r="J378" i="3"/>
  <c r="I378" i="3"/>
  <c r="AF377" i="3"/>
  <c r="P377" i="3"/>
  <c r="S377" i="3"/>
  <c r="Y377" i="3"/>
  <c r="O377" i="3"/>
  <c r="R377" i="3"/>
  <c r="X377" i="3"/>
  <c r="N377" i="3"/>
  <c r="Q377" i="3"/>
  <c r="W377" i="3"/>
  <c r="V377" i="3"/>
  <c r="U377" i="3"/>
  <c r="T377" i="3"/>
  <c r="M377" i="3"/>
  <c r="L377" i="3"/>
  <c r="K377" i="3"/>
  <c r="J377" i="3"/>
  <c r="I377" i="3"/>
  <c r="AF376" i="3"/>
  <c r="P376" i="3"/>
  <c r="S376" i="3"/>
  <c r="Y376" i="3"/>
  <c r="O376" i="3"/>
  <c r="R376" i="3"/>
  <c r="X376" i="3"/>
  <c r="N376" i="3"/>
  <c r="Q376" i="3"/>
  <c r="W376" i="3"/>
  <c r="V376" i="3"/>
  <c r="U376" i="3"/>
  <c r="T376" i="3"/>
  <c r="M376" i="3"/>
  <c r="L376" i="3"/>
  <c r="K376" i="3"/>
  <c r="J376" i="3"/>
  <c r="I376" i="3"/>
  <c r="AF375" i="3"/>
  <c r="P375" i="3"/>
  <c r="S375" i="3"/>
  <c r="Y375" i="3"/>
  <c r="O375" i="3"/>
  <c r="R375" i="3"/>
  <c r="X375" i="3"/>
  <c r="N375" i="3"/>
  <c r="Q375" i="3"/>
  <c r="W375" i="3"/>
  <c r="V375" i="3"/>
  <c r="U375" i="3"/>
  <c r="T375" i="3"/>
  <c r="M375" i="3"/>
  <c r="L375" i="3"/>
  <c r="K375" i="3"/>
  <c r="J375" i="3"/>
  <c r="I375" i="3"/>
  <c r="AF374" i="3"/>
  <c r="P374" i="3"/>
  <c r="S374" i="3"/>
  <c r="Y374" i="3"/>
  <c r="O374" i="3"/>
  <c r="R374" i="3"/>
  <c r="X374" i="3"/>
  <c r="N374" i="3"/>
  <c r="Q374" i="3"/>
  <c r="W374" i="3"/>
  <c r="V374" i="3"/>
  <c r="U374" i="3"/>
  <c r="T374" i="3"/>
  <c r="M374" i="3"/>
  <c r="L374" i="3"/>
  <c r="K374" i="3"/>
  <c r="J374" i="3"/>
  <c r="I374" i="3"/>
  <c r="AF373" i="3"/>
  <c r="P373" i="3"/>
  <c r="S373" i="3"/>
  <c r="Y373" i="3"/>
  <c r="O373" i="3"/>
  <c r="R373" i="3"/>
  <c r="X373" i="3"/>
  <c r="N373" i="3"/>
  <c r="Q373" i="3"/>
  <c r="W373" i="3"/>
  <c r="V373" i="3"/>
  <c r="U373" i="3"/>
  <c r="T373" i="3"/>
  <c r="M373" i="3"/>
  <c r="L373" i="3"/>
  <c r="K373" i="3"/>
  <c r="J373" i="3"/>
  <c r="I373" i="3"/>
  <c r="AF372" i="3"/>
  <c r="P372" i="3"/>
  <c r="S372" i="3"/>
  <c r="Y372" i="3"/>
  <c r="O372" i="3"/>
  <c r="R372" i="3"/>
  <c r="X372" i="3"/>
  <c r="N372" i="3"/>
  <c r="Q372" i="3"/>
  <c r="W372" i="3"/>
  <c r="V372" i="3"/>
  <c r="U372" i="3"/>
  <c r="T372" i="3"/>
  <c r="M372" i="3"/>
  <c r="L372" i="3"/>
  <c r="K372" i="3"/>
  <c r="J372" i="3"/>
  <c r="I372" i="3"/>
  <c r="AF371" i="3"/>
  <c r="P371" i="3"/>
  <c r="S371" i="3"/>
  <c r="Y371" i="3"/>
  <c r="O371" i="3"/>
  <c r="R371" i="3"/>
  <c r="X371" i="3"/>
  <c r="N371" i="3"/>
  <c r="Q371" i="3"/>
  <c r="W371" i="3"/>
  <c r="V371" i="3"/>
  <c r="U371" i="3"/>
  <c r="T371" i="3"/>
  <c r="M371" i="3"/>
  <c r="L371" i="3"/>
  <c r="K371" i="3"/>
  <c r="J371" i="3"/>
  <c r="I371" i="3"/>
  <c r="AF370" i="3"/>
  <c r="P370" i="3"/>
  <c r="S370" i="3"/>
  <c r="Y370" i="3"/>
  <c r="O370" i="3"/>
  <c r="R370" i="3"/>
  <c r="X370" i="3"/>
  <c r="N370" i="3"/>
  <c r="Q370" i="3"/>
  <c r="W370" i="3"/>
  <c r="V370" i="3"/>
  <c r="U370" i="3"/>
  <c r="T370" i="3"/>
  <c r="M370" i="3"/>
  <c r="L370" i="3"/>
  <c r="K370" i="3"/>
  <c r="J370" i="3"/>
  <c r="I370" i="3"/>
  <c r="AF369" i="3"/>
  <c r="P369" i="3"/>
  <c r="S369" i="3"/>
  <c r="Y369" i="3"/>
  <c r="O369" i="3"/>
  <c r="R369" i="3"/>
  <c r="X369" i="3"/>
  <c r="N369" i="3"/>
  <c r="Q369" i="3"/>
  <c r="W369" i="3"/>
  <c r="V369" i="3"/>
  <c r="U369" i="3"/>
  <c r="T369" i="3"/>
  <c r="M369" i="3"/>
  <c r="L369" i="3"/>
  <c r="K369" i="3"/>
  <c r="J369" i="3"/>
  <c r="I369" i="3"/>
  <c r="AF368" i="3"/>
  <c r="P368" i="3"/>
  <c r="S368" i="3"/>
  <c r="Y368" i="3"/>
  <c r="O368" i="3"/>
  <c r="R368" i="3"/>
  <c r="X368" i="3"/>
  <c r="N368" i="3"/>
  <c r="Q368" i="3"/>
  <c r="W368" i="3"/>
  <c r="V368" i="3"/>
  <c r="U368" i="3"/>
  <c r="T368" i="3"/>
  <c r="M368" i="3"/>
  <c r="L368" i="3"/>
  <c r="K368" i="3"/>
  <c r="J368" i="3"/>
  <c r="I368" i="3"/>
  <c r="AF367" i="3"/>
  <c r="P367" i="3"/>
  <c r="S367" i="3"/>
  <c r="Y367" i="3"/>
  <c r="O367" i="3"/>
  <c r="R367" i="3"/>
  <c r="X367" i="3"/>
  <c r="N367" i="3"/>
  <c r="Q367" i="3"/>
  <c r="W367" i="3"/>
  <c r="V367" i="3"/>
  <c r="U367" i="3"/>
  <c r="T367" i="3"/>
  <c r="M367" i="3"/>
  <c r="L367" i="3"/>
  <c r="K367" i="3"/>
  <c r="J367" i="3"/>
  <c r="I367" i="3"/>
  <c r="AF366" i="3"/>
  <c r="P366" i="3"/>
  <c r="S366" i="3"/>
  <c r="Y366" i="3"/>
  <c r="O366" i="3"/>
  <c r="R366" i="3"/>
  <c r="X366" i="3"/>
  <c r="N366" i="3"/>
  <c r="Q366" i="3"/>
  <c r="W366" i="3"/>
  <c r="V366" i="3"/>
  <c r="U366" i="3"/>
  <c r="T366" i="3"/>
  <c r="M366" i="3"/>
  <c r="L366" i="3"/>
  <c r="K366" i="3"/>
  <c r="J366" i="3"/>
  <c r="I366" i="3"/>
  <c r="AF365" i="3"/>
  <c r="P365" i="3"/>
  <c r="S365" i="3"/>
  <c r="Y365" i="3"/>
  <c r="O365" i="3"/>
  <c r="R365" i="3"/>
  <c r="X365" i="3"/>
  <c r="N365" i="3"/>
  <c r="Q365" i="3"/>
  <c r="W365" i="3"/>
  <c r="V365" i="3"/>
  <c r="U365" i="3"/>
  <c r="T365" i="3"/>
  <c r="M365" i="3"/>
  <c r="L365" i="3"/>
  <c r="K365" i="3"/>
  <c r="J365" i="3"/>
  <c r="I365" i="3"/>
  <c r="AF364" i="3"/>
  <c r="P364" i="3"/>
  <c r="S364" i="3"/>
  <c r="Y364" i="3"/>
  <c r="O364" i="3"/>
  <c r="R364" i="3"/>
  <c r="X364" i="3"/>
  <c r="N364" i="3"/>
  <c r="Q364" i="3"/>
  <c r="W364" i="3"/>
  <c r="V364" i="3"/>
  <c r="U364" i="3"/>
  <c r="T364" i="3"/>
  <c r="M364" i="3"/>
  <c r="L364" i="3"/>
  <c r="K364" i="3"/>
  <c r="J364" i="3"/>
  <c r="I364" i="3"/>
  <c r="AF363" i="3"/>
  <c r="P363" i="3"/>
  <c r="S363" i="3"/>
  <c r="Y363" i="3"/>
  <c r="O363" i="3"/>
  <c r="R363" i="3"/>
  <c r="X363" i="3"/>
  <c r="N363" i="3"/>
  <c r="Q363" i="3"/>
  <c r="W363" i="3"/>
  <c r="V363" i="3"/>
  <c r="U363" i="3"/>
  <c r="T363" i="3"/>
  <c r="M363" i="3"/>
  <c r="L363" i="3"/>
  <c r="K363" i="3"/>
  <c r="J363" i="3"/>
  <c r="I363" i="3"/>
  <c r="AF362" i="3"/>
  <c r="P362" i="3"/>
  <c r="S362" i="3"/>
  <c r="Y362" i="3"/>
  <c r="O362" i="3"/>
  <c r="R362" i="3"/>
  <c r="X362" i="3"/>
  <c r="N362" i="3"/>
  <c r="Q362" i="3"/>
  <c r="W362" i="3"/>
  <c r="V362" i="3"/>
  <c r="U362" i="3"/>
  <c r="T362" i="3"/>
  <c r="M362" i="3"/>
  <c r="L362" i="3"/>
  <c r="K362" i="3"/>
  <c r="J362" i="3"/>
  <c r="I362" i="3"/>
  <c r="AF361" i="3"/>
  <c r="P361" i="3"/>
  <c r="S361" i="3"/>
  <c r="Y361" i="3"/>
  <c r="O361" i="3"/>
  <c r="R361" i="3"/>
  <c r="X361" i="3"/>
  <c r="N361" i="3"/>
  <c r="Q361" i="3"/>
  <c r="W361" i="3"/>
  <c r="V361" i="3"/>
  <c r="U361" i="3"/>
  <c r="T361" i="3"/>
  <c r="M361" i="3"/>
  <c r="L361" i="3"/>
  <c r="K361" i="3"/>
  <c r="J361" i="3"/>
  <c r="I361" i="3"/>
  <c r="AF360" i="3"/>
  <c r="P360" i="3"/>
  <c r="S360" i="3"/>
  <c r="Y360" i="3"/>
  <c r="O360" i="3"/>
  <c r="R360" i="3"/>
  <c r="X360" i="3"/>
  <c r="N360" i="3"/>
  <c r="Q360" i="3"/>
  <c r="W360" i="3"/>
  <c r="V360" i="3"/>
  <c r="U360" i="3"/>
  <c r="T360" i="3"/>
  <c r="M360" i="3"/>
  <c r="L360" i="3"/>
  <c r="K360" i="3"/>
  <c r="J360" i="3"/>
  <c r="I360" i="3"/>
  <c r="AF359" i="3"/>
  <c r="P359" i="3"/>
  <c r="S359" i="3"/>
  <c r="Y359" i="3"/>
  <c r="O359" i="3"/>
  <c r="R359" i="3"/>
  <c r="X359" i="3"/>
  <c r="N359" i="3"/>
  <c r="Q359" i="3"/>
  <c r="W359" i="3"/>
  <c r="V359" i="3"/>
  <c r="U359" i="3"/>
  <c r="T359" i="3"/>
  <c r="M359" i="3"/>
  <c r="L359" i="3"/>
  <c r="K359" i="3"/>
  <c r="J359" i="3"/>
  <c r="I359" i="3"/>
  <c r="AF358" i="3"/>
  <c r="P358" i="3"/>
  <c r="S358" i="3"/>
  <c r="Y358" i="3"/>
  <c r="O358" i="3"/>
  <c r="R358" i="3"/>
  <c r="X358" i="3"/>
  <c r="N358" i="3"/>
  <c r="Q358" i="3"/>
  <c r="W358" i="3"/>
  <c r="V358" i="3"/>
  <c r="U358" i="3"/>
  <c r="T358" i="3"/>
  <c r="M358" i="3"/>
  <c r="L358" i="3"/>
  <c r="K358" i="3"/>
  <c r="J358" i="3"/>
  <c r="I358" i="3"/>
  <c r="AF357" i="3"/>
  <c r="P357" i="3"/>
  <c r="S357" i="3"/>
  <c r="Y357" i="3"/>
  <c r="O357" i="3"/>
  <c r="R357" i="3"/>
  <c r="X357" i="3"/>
  <c r="N357" i="3"/>
  <c r="Q357" i="3"/>
  <c r="W357" i="3"/>
  <c r="V357" i="3"/>
  <c r="U357" i="3"/>
  <c r="T357" i="3"/>
  <c r="M357" i="3"/>
  <c r="L357" i="3"/>
  <c r="K357" i="3"/>
  <c r="J357" i="3"/>
  <c r="I357" i="3"/>
  <c r="AF356" i="3"/>
  <c r="P356" i="3"/>
  <c r="S356" i="3"/>
  <c r="Y356" i="3"/>
  <c r="O356" i="3"/>
  <c r="R356" i="3"/>
  <c r="X356" i="3"/>
  <c r="N356" i="3"/>
  <c r="Q356" i="3"/>
  <c r="W356" i="3"/>
  <c r="V356" i="3"/>
  <c r="U356" i="3"/>
  <c r="T356" i="3"/>
  <c r="M356" i="3"/>
  <c r="L356" i="3"/>
  <c r="K356" i="3"/>
  <c r="J356" i="3"/>
  <c r="I356" i="3"/>
  <c r="Y355" i="3"/>
  <c r="X355" i="3"/>
  <c r="W355" i="3"/>
  <c r="Y354" i="3"/>
  <c r="X354" i="3"/>
  <c r="W354" i="3"/>
  <c r="AF353" i="3"/>
  <c r="P353" i="3"/>
  <c r="S353" i="3"/>
  <c r="Y353" i="3"/>
  <c r="O353" i="3"/>
  <c r="R353" i="3"/>
  <c r="X353" i="3"/>
  <c r="N353" i="3"/>
  <c r="Q353" i="3"/>
  <c r="W353" i="3"/>
  <c r="V353" i="3"/>
  <c r="U353" i="3"/>
  <c r="T353" i="3"/>
  <c r="M353" i="3"/>
  <c r="L353" i="3"/>
  <c r="K353" i="3"/>
  <c r="J353" i="3"/>
  <c r="I353" i="3"/>
  <c r="AF352" i="3"/>
  <c r="P352" i="3"/>
  <c r="S352" i="3"/>
  <c r="Y352" i="3"/>
  <c r="O352" i="3"/>
  <c r="R352" i="3"/>
  <c r="X352" i="3"/>
  <c r="N352" i="3"/>
  <c r="Q352" i="3"/>
  <c r="W352" i="3"/>
  <c r="V352" i="3"/>
  <c r="U352" i="3"/>
  <c r="T352" i="3"/>
  <c r="M352" i="3"/>
  <c r="L352" i="3"/>
  <c r="K352" i="3"/>
  <c r="J352" i="3"/>
  <c r="I352" i="3"/>
  <c r="AF351" i="3"/>
  <c r="P351" i="3"/>
  <c r="S351" i="3"/>
  <c r="Y351" i="3"/>
  <c r="O351" i="3"/>
  <c r="R351" i="3"/>
  <c r="X351" i="3"/>
  <c r="N351" i="3"/>
  <c r="Q351" i="3"/>
  <c r="W351" i="3"/>
  <c r="V351" i="3"/>
  <c r="U351" i="3"/>
  <c r="T351" i="3"/>
  <c r="M351" i="3"/>
  <c r="L351" i="3"/>
  <c r="K351" i="3"/>
  <c r="J351" i="3"/>
  <c r="I351" i="3"/>
  <c r="AF350" i="3"/>
  <c r="P350" i="3"/>
  <c r="S350" i="3"/>
  <c r="Y350" i="3"/>
  <c r="O350" i="3"/>
  <c r="R350" i="3"/>
  <c r="X350" i="3"/>
  <c r="N350" i="3"/>
  <c r="Q350" i="3"/>
  <c r="W350" i="3"/>
  <c r="V350" i="3"/>
  <c r="U350" i="3"/>
  <c r="T350" i="3"/>
  <c r="M350" i="3"/>
  <c r="L350" i="3"/>
  <c r="K350" i="3"/>
  <c r="J350" i="3"/>
  <c r="I350" i="3"/>
  <c r="AF349" i="3"/>
  <c r="P349" i="3"/>
  <c r="S349" i="3"/>
  <c r="Y349" i="3"/>
  <c r="O349" i="3"/>
  <c r="R349" i="3"/>
  <c r="X349" i="3"/>
  <c r="N349" i="3"/>
  <c r="Q349" i="3"/>
  <c r="W349" i="3"/>
  <c r="V349" i="3"/>
  <c r="U349" i="3"/>
  <c r="T349" i="3"/>
  <c r="M349" i="3"/>
  <c r="L349" i="3"/>
  <c r="K349" i="3"/>
  <c r="J349" i="3"/>
  <c r="I349" i="3"/>
  <c r="AF348" i="3"/>
  <c r="P348" i="3"/>
  <c r="S348" i="3"/>
  <c r="Y348" i="3"/>
  <c r="O348" i="3"/>
  <c r="R348" i="3"/>
  <c r="X348" i="3"/>
  <c r="N348" i="3"/>
  <c r="Q348" i="3"/>
  <c r="W348" i="3"/>
  <c r="V348" i="3"/>
  <c r="U348" i="3"/>
  <c r="T348" i="3"/>
  <c r="M348" i="3"/>
  <c r="L348" i="3"/>
  <c r="K348" i="3"/>
  <c r="J348" i="3"/>
  <c r="I348" i="3"/>
  <c r="AF347" i="3"/>
  <c r="P347" i="3"/>
  <c r="S347" i="3"/>
  <c r="Y347" i="3"/>
  <c r="O347" i="3"/>
  <c r="R347" i="3"/>
  <c r="X347" i="3"/>
  <c r="N347" i="3"/>
  <c r="Q347" i="3"/>
  <c r="W347" i="3"/>
  <c r="V347" i="3"/>
  <c r="U347" i="3"/>
  <c r="T347" i="3"/>
  <c r="M347" i="3"/>
  <c r="L347" i="3"/>
  <c r="K347" i="3"/>
  <c r="J347" i="3"/>
  <c r="I347" i="3"/>
  <c r="AF346" i="3"/>
  <c r="P346" i="3"/>
  <c r="S346" i="3"/>
  <c r="Y346" i="3"/>
  <c r="O346" i="3"/>
  <c r="R346" i="3"/>
  <c r="X346" i="3"/>
  <c r="N346" i="3"/>
  <c r="Q346" i="3"/>
  <c r="W346" i="3"/>
  <c r="V346" i="3"/>
  <c r="U346" i="3"/>
  <c r="T346" i="3"/>
  <c r="M346" i="3"/>
  <c r="L346" i="3"/>
  <c r="K346" i="3"/>
  <c r="J346" i="3"/>
  <c r="I346" i="3"/>
  <c r="AF345" i="3"/>
  <c r="P345" i="3"/>
  <c r="S345" i="3"/>
  <c r="Y345" i="3"/>
  <c r="O345" i="3"/>
  <c r="R345" i="3"/>
  <c r="X345" i="3"/>
  <c r="N345" i="3"/>
  <c r="Q345" i="3"/>
  <c r="W345" i="3"/>
  <c r="V345" i="3"/>
  <c r="U345" i="3"/>
  <c r="T345" i="3"/>
  <c r="M345" i="3"/>
  <c r="L345" i="3"/>
  <c r="K345" i="3"/>
  <c r="J345" i="3"/>
  <c r="I345" i="3"/>
  <c r="AF344" i="3"/>
  <c r="P344" i="3"/>
  <c r="S344" i="3"/>
  <c r="Y344" i="3"/>
  <c r="O344" i="3"/>
  <c r="R344" i="3"/>
  <c r="X344" i="3"/>
  <c r="N344" i="3"/>
  <c r="Q344" i="3"/>
  <c r="W344" i="3"/>
  <c r="V344" i="3"/>
  <c r="U344" i="3"/>
  <c r="T344" i="3"/>
  <c r="M344" i="3"/>
  <c r="L344" i="3"/>
  <c r="K344" i="3"/>
  <c r="J344" i="3"/>
  <c r="I344" i="3"/>
  <c r="AF343" i="3"/>
  <c r="P343" i="3"/>
  <c r="S343" i="3"/>
  <c r="Y343" i="3"/>
  <c r="O343" i="3"/>
  <c r="R343" i="3"/>
  <c r="X343" i="3"/>
  <c r="N343" i="3"/>
  <c r="Q343" i="3"/>
  <c r="W343" i="3"/>
  <c r="V343" i="3"/>
  <c r="U343" i="3"/>
  <c r="T343" i="3"/>
  <c r="M343" i="3"/>
  <c r="L343" i="3"/>
  <c r="K343" i="3"/>
  <c r="J343" i="3"/>
  <c r="I343" i="3"/>
  <c r="AF342" i="3"/>
  <c r="P342" i="3"/>
  <c r="S342" i="3"/>
  <c r="Y342" i="3"/>
  <c r="O342" i="3"/>
  <c r="R342" i="3"/>
  <c r="X342" i="3"/>
  <c r="N342" i="3"/>
  <c r="Q342" i="3"/>
  <c r="W342" i="3"/>
  <c r="V342" i="3"/>
  <c r="U342" i="3"/>
  <c r="T342" i="3"/>
  <c r="M342" i="3"/>
  <c r="L342" i="3"/>
  <c r="K342" i="3"/>
  <c r="J342" i="3"/>
  <c r="I342" i="3"/>
  <c r="AF341" i="3"/>
  <c r="P341" i="3"/>
  <c r="S341" i="3"/>
  <c r="Y341" i="3"/>
  <c r="O341" i="3"/>
  <c r="R341" i="3"/>
  <c r="X341" i="3"/>
  <c r="N341" i="3"/>
  <c r="Q341" i="3"/>
  <c r="W341" i="3"/>
  <c r="V341" i="3"/>
  <c r="U341" i="3"/>
  <c r="T341" i="3"/>
  <c r="M341" i="3"/>
  <c r="L341" i="3"/>
  <c r="K341" i="3"/>
  <c r="J341" i="3"/>
  <c r="I341" i="3"/>
  <c r="AF340" i="3"/>
  <c r="P340" i="3"/>
  <c r="S340" i="3"/>
  <c r="Y340" i="3"/>
  <c r="O340" i="3"/>
  <c r="R340" i="3"/>
  <c r="X340" i="3"/>
  <c r="N340" i="3"/>
  <c r="Q340" i="3"/>
  <c r="W340" i="3"/>
  <c r="V340" i="3"/>
  <c r="U340" i="3"/>
  <c r="T340" i="3"/>
  <c r="M340" i="3"/>
  <c r="L340" i="3"/>
  <c r="K340" i="3"/>
  <c r="J340" i="3"/>
  <c r="I340" i="3"/>
  <c r="AF339" i="3"/>
  <c r="P339" i="3"/>
  <c r="S339" i="3"/>
  <c r="Y339" i="3"/>
  <c r="O339" i="3"/>
  <c r="R339" i="3"/>
  <c r="X339" i="3"/>
  <c r="N339" i="3"/>
  <c r="Q339" i="3"/>
  <c r="W339" i="3"/>
  <c r="V339" i="3"/>
  <c r="U339" i="3"/>
  <c r="T339" i="3"/>
  <c r="M339" i="3"/>
  <c r="L339" i="3"/>
  <c r="K339" i="3"/>
  <c r="J339" i="3"/>
  <c r="I339" i="3"/>
  <c r="AF338" i="3"/>
  <c r="P338" i="3"/>
  <c r="S338" i="3"/>
  <c r="Y338" i="3"/>
  <c r="O338" i="3"/>
  <c r="R338" i="3"/>
  <c r="X338" i="3"/>
  <c r="N338" i="3"/>
  <c r="Q338" i="3"/>
  <c r="W338" i="3"/>
  <c r="V338" i="3"/>
  <c r="U338" i="3"/>
  <c r="T338" i="3"/>
  <c r="M338" i="3"/>
  <c r="L338" i="3"/>
  <c r="K338" i="3"/>
  <c r="J338" i="3"/>
  <c r="I338" i="3"/>
  <c r="AF337" i="3"/>
  <c r="P337" i="3"/>
  <c r="S337" i="3"/>
  <c r="Y337" i="3"/>
  <c r="O337" i="3"/>
  <c r="R337" i="3"/>
  <c r="X337" i="3"/>
  <c r="N337" i="3"/>
  <c r="Q337" i="3"/>
  <c r="W337" i="3"/>
  <c r="V337" i="3"/>
  <c r="U337" i="3"/>
  <c r="T337" i="3"/>
  <c r="M337" i="3"/>
  <c r="L337" i="3"/>
  <c r="K337" i="3"/>
  <c r="J337" i="3"/>
  <c r="I337" i="3"/>
  <c r="AF336" i="3"/>
  <c r="P336" i="3"/>
  <c r="S336" i="3"/>
  <c r="Y336" i="3"/>
  <c r="O336" i="3"/>
  <c r="R336" i="3"/>
  <c r="X336" i="3"/>
  <c r="N336" i="3"/>
  <c r="Q336" i="3"/>
  <c r="W336" i="3"/>
  <c r="V336" i="3"/>
  <c r="U336" i="3"/>
  <c r="T336" i="3"/>
  <c r="M336" i="3"/>
  <c r="L336" i="3"/>
  <c r="K336" i="3"/>
  <c r="J336" i="3"/>
  <c r="I336" i="3"/>
  <c r="AF335" i="3"/>
  <c r="P335" i="3"/>
  <c r="S335" i="3"/>
  <c r="Y335" i="3"/>
  <c r="O335" i="3"/>
  <c r="R335" i="3"/>
  <c r="X335" i="3"/>
  <c r="N335" i="3"/>
  <c r="Q335" i="3"/>
  <c r="W335" i="3"/>
  <c r="V335" i="3"/>
  <c r="U335" i="3"/>
  <c r="T335" i="3"/>
  <c r="M335" i="3"/>
  <c r="L335" i="3"/>
  <c r="K335" i="3"/>
  <c r="J335" i="3"/>
  <c r="I335" i="3"/>
  <c r="AF334" i="3"/>
  <c r="P334" i="3"/>
  <c r="S334" i="3"/>
  <c r="Y334" i="3"/>
  <c r="O334" i="3"/>
  <c r="R334" i="3"/>
  <c r="X334" i="3"/>
  <c r="N334" i="3"/>
  <c r="Q334" i="3"/>
  <c r="W334" i="3"/>
  <c r="V334" i="3"/>
  <c r="U334" i="3"/>
  <c r="T334" i="3"/>
  <c r="M334" i="3"/>
  <c r="L334" i="3"/>
  <c r="K334" i="3"/>
  <c r="J334" i="3"/>
  <c r="I334" i="3"/>
  <c r="AF333" i="3"/>
  <c r="P333" i="3"/>
  <c r="S333" i="3"/>
  <c r="Y333" i="3"/>
  <c r="O333" i="3"/>
  <c r="R333" i="3"/>
  <c r="X333" i="3"/>
  <c r="N333" i="3"/>
  <c r="Q333" i="3"/>
  <c r="W333" i="3"/>
  <c r="V333" i="3"/>
  <c r="U333" i="3"/>
  <c r="T333" i="3"/>
  <c r="M333" i="3"/>
  <c r="L333" i="3"/>
  <c r="K333" i="3"/>
  <c r="J333" i="3"/>
  <c r="I333" i="3"/>
  <c r="AF332" i="3"/>
  <c r="P332" i="3"/>
  <c r="S332" i="3"/>
  <c r="Y332" i="3"/>
  <c r="O332" i="3"/>
  <c r="R332" i="3"/>
  <c r="X332" i="3"/>
  <c r="N332" i="3"/>
  <c r="Q332" i="3"/>
  <c r="W332" i="3"/>
  <c r="V332" i="3"/>
  <c r="U332" i="3"/>
  <c r="T332" i="3"/>
  <c r="M332" i="3"/>
  <c r="L332" i="3"/>
  <c r="K332" i="3"/>
  <c r="J332" i="3"/>
  <c r="I332" i="3"/>
  <c r="AF331" i="3"/>
  <c r="P331" i="3"/>
  <c r="S331" i="3"/>
  <c r="Y331" i="3"/>
  <c r="O331" i="3"/>
  <c r="R331" i="3"/>
  <c r="X331" i="3"/>
  <c r="N331" i="3"/>
  <c r="Q331" i="3"/>
  <c r="W331" i="3"/>
  <c r="V331" i="3"/>
  <c r="U331" i="3"/>
  <c r="T331" i="3"/>
  <c r="M331" i="3"/>
  <c r="L331" i="3"/>
  <c r="K331" i="3"/>
  <c r="J331" i="3"/>
  <c r="I331" i="3"/>
  <c r="AF330" i="3"/>
  <c r="P330" i="3"/>
  <c r="S330" i="3"/>
  <c r="Y330" i="3"/>
  <c r="O330" i="3"/>
  <c r="R330" i="3"/>
  <c r="X330" i="3"/>
  <c r="N330" i="3"/>
  <c r="Q330" i="3"/>
  <c r="W330" i="3"/>
  <c r="V330" i="3"/>
  <c r="U330" i="3"/>
  <c r="T330" i="3"/>
  <c r="M330" i="3"/>
  <c r="L330" i="3"/>
  <c r="K330" i="3"/>
  <c r="J330" i="3"/>
  <c r="I330" i="3"/>
  <c r="AF329" i="3"/>
  <c r="P329" i="3"/>
  <c r="S329" i="3"/>
  <c r="Y329" i="3"/>
  <c r="O329" i="3"/>
  <c r="R329" i="3"/>
  <c r="X329" i="3"/>
  <c r="N329" i="3"/>
  <c r="Q329" i="3"/>
  <c r="W329" i="3"/>
  <c r="V329" i="3"/>
  <c r="U329" i="3"/>
  <c r="T329" i="3"/>
  <c r="M329" i="3"/>
  <c r="L329" i="3"/>
  <c r="K329" i="3"/>
  <c r="J329" i="3"/>
  <c r="I329" i="3"/>
  <c r="AF328" i="3"/>
  <c r="P328" i="3"/>
  <c r="S328" i="3"/>
  <c r="Y328" i="3"/>
  <c r="O328" i="3"/>
  <c r="R328" i="3"/>
  <c r="X328" i="3"/>
  <c r="N328" i="3"/>
  <c r="Q328" i="3"/>
  <c r="W328" i="3"/>
  <c r="V328" i="3"/>
  <c r="U328" i="3"/>
  <c r="T328" i="3"/>
  <c r="M328" i="3"/>
  <c r="L328" i="3"/>
  <c r="K328" i="3"/>
  <c r="J328" i="3"/>
  <c r="I328" i="3"/>
  <c r="AF327" i="3"/>
  <c r="P327" i="3"/>
  <c r="S327" i="3"/>
  <c r="Y327" i="3"/>
  <c r="O327" i="3"/>
  <c r="R327" i="3"/>
  <c r="X327" i="3"/>
  <c r="N327" i="3"/>
  <c r="Q327" i="3"/>
  <c r="W327" i="3"/>
  <c r="V327" i="3"/>
  <c r="U327" i="3"/>
  <c r="T327" i="3"/>
  <c r="M327" i="3"/>
  <c r="L327" i="3"/>
  <c r="K327" i="3"/>
  <c r="J327" i="3"/>
  <c r="I327" i="3"/>
  <c r="AF326" i="3"/>
  <c r="P326" i="3"/>
  <c r="S326" i="3"/>
  <c r="Y326" i="3"/>
  <c r="O326" i="3"/>
  <c r="R326" i="3"/>
  <c r="X326" i="3"/>
  <c r="N326" i="3"/>
  <c r="Q326" i="3"/>
  <c r="W326" i="3"/>
  <c r="V326" i="3"/>
  <c r="U326" i="3"/>
  <c r="T326" i="3"/>
  <c r="M326" i="3"/>
  <c r="L326" i="3"/>
  <c r="K326" i="3"/>
  <c r="J326" i="3"/>
  <c r="I326" i="3"/>
  <c r="AF325" i="3"/>
  <c r="P325" i="3"/>
  <c r="S325" i="3"/>
  <c r="Y325" i="3"/>
  <c r="O325" i="3"/>
  <c r="R325" i="3"/>
  <c r="X325" i="3"/>
  <c r="N325" i="3"/>
  <c r="Q325" i="3"/>
  <c r="W325" i="3"/>
  <c r="V325" i="3"/>
  <c r="U325" i="3"/>
  <c r="T325" i="3"/>
  <c r="M325" i="3"/>
  <c r="L325" i="3"/>
  <c r="K325" i="3"/>
  <c r="J325" i="3"/>
  <c r="I325" i="3"/>
  <c r="AF324" i="3"/>
  <c r="P324" i="3"/>
  <c r="S324" i="3"/>
  <c r="Y324" i="3"/>
  <c r="O324" i="3"/>
  <c r="R324" i="3"/>
  <c r="X324" i="3"/>
  <c r="N324" i="3"/>
  <c r="Q324" i="3"/>
  <c r="W324" i="3"/>
  <c r="V324" i="3"/>
  <c r="U324" i="3"/>
  <c r="T324" i="3"/>
  <c r="M324" i="3"/>
  <c r="L324" i="3"/>
  <c r="K324" i="3"/>
  <c r="J324" i="3"/>
  <c r="I324" i="3"/>
  <c r="AF323" i="3"/>
  <c r="P323" i="3"/>
  <c r="S323" i="3"/>
  <c r="Y323" i="3"/>
  <c r="O323" i="3"/>
  <c r="R323" i="3"/>
  <c r="X323" i="3"/>
  <c r="N323" i="3"/>
  <c r="Q323" i="3"/>
  <c r="W323" i="3"/>
  <c r="V323" i="3"/>
  <c r="U323" i="3"/>
  <c r="T323" i="3"/>
  <c r="M323" i="3"/>
  <c r="L323" i="3"/>
  <c r="K323" i="3"/>
  <c r="J323" i="3"/>
  <c r="I323" i="3"/>
  <c r="AF322" i="3"/>
  <c r="P322" i="3"/>
  <c r="S322" i="3"/>
  <c r="Y322" i="3"/>
  <c r="O322" i="3"/>
  <c r="R322" i="3"/>
  <c r="X322" i="3"/>
  <c r="N322" i="3"/>
  <c r="Q322" i="3"/>
  <c r="W322" i="3"/>
  <c r="V322" i="3"/>
  <c r="U322" i="3"/>
  <c r="T322" i="3"/>
  <c r="M322" i="3"/>
  <c r="L322" i="3"/>
  <c r="K322" i="3"/>
  <c r="J322" i="3"/>
  <c r="I322" i="3"/>
  <c r="AF321" i="3"/>
  <c r="P321" i="3"/>
  <c r="S321" i="3"/>
  <c r="Y321" i="3"/>
  <c r="O321" i="3"/>
  <c r="R321" i="3"/>
  <c r="X321" i="3"/>
  <c r="N321" i="3"/>
  <c r="Q321" i="3"/>
  <c r="W321" i="3"/>
  <c r="V321" i="3"/>
  <c r="U321" i="3"/>
  <c r="T321" i="3"/>
  <c r="M321" i="3"/>
  <c r="L321" i="3"/>
  <c r="K321" i="3"/>
  <c r="J321" i="3"/>
  <c r="I321" i="3"/>
  <c r="AF320" i="3"/>
  <c r="P320" i="3"/>
  <c r="S320" i="3"/>
  <c r="Y320" i="3"/>
  <c r="O320" i="3"/>
  <c r="R320" i="3"/>
  <c r="X320" i="3"/>
  <c r="N320" i="3"/>
  <c r="Q320" i="3"/>
  <c r="W320" i="3"/>
  <c r="V320" i="3"/>
  <c r="U320" i="3"/>
  <c r="T320" i="3"/>
  <c r="M320" i="3"/>
  <c r="L320" i="3"/>
  <c r="K320" i="3"/>
  <c r="J320" i="3"/>
  <c r="I320" i="3"/>
  <c r="AF319" i="3"/>
  <c r="P319" i="3"/>
  <c r="S319" i="3"/>
  <c r="Y319" i="3"/>
  <c r="O319" i="3"/>
  <c r="R319" i="3"/>
  <c r="X319" i="3"/>
  <c r="N319" i="3"/>
  <c r="Q319" i="3"/>
  <c r="W319" i="3"/>
  <c r="V319" i="3"/>
  <c r="U319" i="3"/>
  <c r="T319" i="3"/>
  <c r="M319" i="3"/>
  <c r="L319" i="3"/>
  <c r="K319" i="3"/>
  <c r="J319" i="3"/>
  <c r="I319" i="3"/>
  <c r="AF318" i="3"/>
  <c r="P318" i="3"/>
  <c r="S318" i="3"/>
  <c r="Y318" i="3"/>
  <c r="O318" i="3"/>
  <c r="R318" i="3"/>
  <c r="X318" i="3"/>
  <c r="N318" i="3"/>
  <c r="Q318" i="3"/>
  <c r="W318" i="3"/>
  <c r="V318" i="3"/>
  <c r="U318" i="3"/>
  <c r="T318" i="3"/>
  <c r="M318" i="3"/>
  <c r="L318" i="3"/>
  <c r="K318" i="3"/>
  <c r="J318" i="3"/>
  <c r="I318" i="3"/>
  <c r="AF317" i="3"/>
  <c r="P317" i="3"/>
  <c r="S317" i="3"/>
  <c r="Y317" i="3"/>
  <c r="O317" i="3"/>
  <c r="R317" i="3"/>
  <c r="X317" i="3"/>
  <c r="N317" i="3"/>
  <c r="Q317" i="3"/>
  <c r="W317" i="3"/>
  <c r="V317" i="3"/>
  <c r="U317" i="3"/>
  <c r="T317" i="3"/>
  <c r="M317" i="3"/>
  <c r="L317" i="3"/>
  <c r="K317" i="3"/>
  <c r="J317" i="3"/>
  <c r="I317" i="3"/>
  <c r="AF316" i="3"/>
  <c r="P316" i="3"/>
  <c r="S316" i="3"/>
  <c r="Y316" i="3"/>
  <c r="O316" i="3"/>
  <c r="R316" i="3"/>
  <c r="X316" i="3"/>
  <c r="N316" i="3"/>
  <c r="Q316" i="3"/>
  <c r="W316" i="3"/>
  <c r="V316" i="3"/>
  <c r="U316" i="3"/>
  <c r="T316" i="3"/>
  <c r="M316" i="3"/>
  <c r="L316" i="3"/>
  <c r="K316" i="3"/>
  <c r="J316" i="3"/>
  <c r="I316" i="3"/>
  <c r="AF315" i="3"/>
  <c r="P315" i="3"/>
  <c r="S315" i="3"/>
  <c r="Y315" i="3"/>
  <c r="O315" i="3"/>
  <c r="R315" i="3"/>
  <c r="X315" i="3"/>
  <c r="N315" i="3"/>
  <c r="Q315" i="3"/>
  <c r="W315" i="3"/>
  <c r="V315" i="3"/>
  <c r="U315" i="3"/>
  <c r="T315" i="3"/>
  <c r="M315" i="3"/>
  <c r="L315" i="3"/>
  <c r="K315" i="3"/>
  <c r="J315" i="3"/>
  <c r="I315" i="3"/>
  <c r="AF314" i="3"/>
  <c r="P314" i="3"/>
  <c r="S314" i="3"/>
  <c r="Y314" i="3"/>
  <c r="O314" i="3"/>
  <c r="R314" i="3"/>
  <c r="X314" i="3"/>
  <c r="N314" i="3"/>
  <c r="Q314" i="3"/>
  <c r="W314" i="3"/>
  <c r="V314" i="3"/>
  <c r="U314" i="3"/>
  <c r="T314" i="3"/>
  <c r="M314" i="3"/>
  <c r="L314" i="3"/>
  <c r="K314" i="3"/>
  <c r="J314" i="3"/>
  <c r="I314" i="3"/>
  <c r="AF313" i="3"/>
  <c r="P313" i="3"/>
  <c r="S313" i="3"/>
  <c r="Y313" i="3"/>
  <c r="O313" i="3"/>
  <c r="R313" i="3"/>
  <c r="X313" i="3"/>
  <c r="N313" i="3"/>
  <c r="Q313" i="3"/>
  <c r="W313" i="3"/>
  <c r="V313" i="3"/>
  <c r="U313" i="3"/>
  <c r="T313" i="3"/>
  <c r="M313" i="3"/>
  <c r="L313" i="3"/>
  <c r="K313" i="3"/>
  <c r="J313" i="3"/>
  <c r="I313" i="3"/>
  <c r="AF312" i="3"/>
  <c r="P312" i="3"/>
  <c r="S312" i="3"/>
  <c r="Y312" i="3"/>
  <c r="O312" i="3"/>
  <c r="R312" i="3"/>
  <c r="X312" i="3"/>
  <c r="N312" i="3"/>
  <c r="Q312" i="3"/>
  <c r="W312" i="3"/>
  <c r="V312" i="3"/>
  <c r="U312" i="3"/>
  <c r="T312" i="3"/>
  <c r="M312" i="3"/>
  <c r="L312" i="3"/>
  <c r="K312" i="3"/>
  <c r="J312" i="3"/>
  <c r="I312" i="3"/>
  <c r="AF311" i="3"/>
  <c r="P311" i="3"/>
  <c r="S311" i="3"/>
  <c r="Y311" i="3"/>
  <c r="O311" i="3"/>
  <c r="R311" i="3"/>
  <c r="X311" i="3"/>
  <c r="N311" i="3"/>
  <c r="Q311" i="3"/>
  <c r="W311" i="3"/>
  <c r="V311" i="3"/>
  <c r="U311" i="3"/>
  <c r="T311" i="3"/>
  <c r="M311" i="3"/>
  <c r="L311" i="3"/>
  <c r="K311" i="3"/>
  <c r="J311" i="3"/>
  <c r="I311" i="3"/>
  <c r="AF310" i="3"/>
  <c r="P310" i="3"/>
  <c r="S310" i="3"/>
  <c r="Y310" i="3"/>
  <c r="O310" i="3"/>
  <c r="R310" i="3"/>
  <c r="X310" i="3"/>
  <c r="N310" i="3"/>
  <c r="Q310" i="3"/>
  <c r="W310" i="3"/>
  <c r="V310" i="3"/>
  <c r="U310" i="3"/>
  <c r="T310" i="3"/>
  <c r="M310" i="3"/>
  <c r="L310" i="3"/>
  <c r="K310" i="3"/>
  <c r="J310" i="3"/>
  <c r="I310" i="3"/>
  <c r="AF309" i="3"/>
  <c r="P309" i="3"/>
  <c r="S309" i="3"/>
  <c r="Y309" i="3"/>
  <c r="O309" i="3"/>
  <c r="R309" i="3"/>
  <c r="X309" i="3"/>
  <c r="N309" i="3"/>
  <c r="Q309" i="3"/>
  <c r="W309" i="3"/>
  <c r="V309" i="3"/>
  <c r="U309" i="3"/>
  <c r="T309" i="3"/>
  <c r="M309" i="3"/>
  <c r="L309" i="3"/>
  <c r="K309" i="3"/>
  <c r="J309" i="3"/>
  <c r="I309" i="3"/>
  <c r="AF308" i="3"/>
  <c r="P308" i="3"/>
  <c r="S308" i="3"/>
  <c r="Y308" i="3"/>
  <c r="O308" i="3"/>
  <c r="R308" i="3"/>
  <c r="X308" i="3"/>
  <c r="N308" i="3"/>
  <c r="Q308" i="3"/>
  <c r="W308" i="3"/>
  <c r="V308" i="3"/>
  <c r="U308" i="3"/>
  <c r="T308" i="3"/>
  <c r="M308" i="3"/>
  <c r="L308" i="3"/>
  <c r="K308" i="3"/>
  <c r="J308" i="3"/>
  <c r="I308" i="3"/>
  <c r="AF307" i="3"/>
  <c r="P307" i="3"/>
  <c r="S307" i="3"/>
  <c r="Y307" i="3"/>
  <c r="O307" i="3"/>
  <c r="R307" i="3"/>
  <c r="X307" i="3"/>
  <c r="N307" i="3"/>
  <c r="Q307" i="3"/>
  <c r="W307" i="3"/>
  <c r="V307" i="3"/>
  <c r="U307" i="3"/>
  <c r="T307" i="3"/>
  <c r="M307" i="3"/>
  <c r="L307" i="3"/>
  <c r="K307" i="3"/>
  <c r="J307" i="3"/>
  <c r="I307" i="3"/>
  <c r="AF306" i="3"/>
  <c r="P306" i="3"/>
  <c r="T306" i="3"/>
  <c r="Y306" i="3"/>
  <c r="O306" i="3"/>
  <c r="S306" i="3"/>
  <c r="X306" i="3"/>
  <c r="N306" i="3"/>
  <c r="Q306" i="3"/>
  <c r="W306" i="3"/>
  <c r="V306" i="3"/>
  <c r="U306" i="3"/>
  <c r="R306" i="3"/>
  <c r="M306" i="3"/>
  <c r="L306" i="3"/>
  <c r="K306" i="3"/>
  <c r="J306" i="3"/>
  <c r="I306" i="3"/>
  <c r="AF305" i="3"/>
  <c r="P305" i="3"/>
  <c r="S305" i="3"/>
  <c r="Y305" i="3"/>
  <c r="O305" i="3"/>
  <c r="R305" i="3"/>
  <c r="X305" i="3"/>
  <c r="N305" i="3"/>
  <c r="Q305" i="3"/>
  <c r="W305" i="3"/>
  <c r="V305" i="3"/>
  <c r="U305" i="3"/>
  <c r="T305" i="3"/>
  <c r="M305" i="3"/>
  <c r="L305" i="3"/>
  <c r="K305" i="3"/>
  <c r="J305" i="3"/>
  <c r="I305" i="3"/>
  <c r="AF304" i="3"/>
  <c r="P304" i="3"/>
  <c r="S304" i="3"/>
  <c r="Y304" i="3"/>
  <c r="O304" i="3"/>
  <c r="R304" i="3"/>
  <c r="X304" i="3"/>
  <c r="N304" i="3"/>
  <c r="Q304" i="3"/>
  <c r="W304" i="3"/>
  <c r="V304" i="3"/>
  <c r="U304" i="3"/>
  <c r="T304" i="3"/>
  <c r="M304" i="3"/>
  <c r="L304" i="3"/>
  <c r="K304" i="3"/>
  <c r="J304" i="3"/>
  <c r="I304" i="3"/>
  <c r="AF303" i="3"/>
  <c r="P303" i="3"/>
  <c r="S303" i="3"/>
  <c r="Y303" i="3"/>
  <c r="O303" i="3"/>
  <c r="R303" i="3"/>
  <c r="X303" i="3"/>
  <c r="N303" i="3"/>
  <c r="Q303" i="3"/>
  <c r="W303" i="3"/>
  <c r="V303" i="3"/>
  <c r="U303" i="3"/>
  <c r="T303" i="3"/>
  <c r="M303" i="3"/>
  <c r="L303" i="3"/>
  <c r="K303" i="3"/>
  <c r="J303" i="3"/>
  <c r="I303" i="3"/>
  <c r="AF302" i="3"/>
  <c r="P302" i="3"/>
  <c r="S302" i="3"/>
  <c r="Y302" i="3"/>
  <c r="O302" i="3"/>
  <c r="R302" i="3"/>
  <c r="X302" i="3"/>
  <c r="N302" i="3"/>
  <c r="Q302" i="3"/>
  <c r="W302" i="3"/>
  <c r="V302" i="3"/>
  <c r="U302" i="3"/>
  <c r="T302" i="3"/>
  <c r="M302" i="3"/>
  <c r="L302" i="3"/>
  <c r="K302" i="3"/>
  <c r="J302" i="3"/>
  <c r="I302" i="3"/>
  <c r="AF301" i="3"/>
  <c r="P301" i="3"/>
  <c r="S301" i="3"/>
  <c r="Y301" i="3"/>
  <c r="O301" i="3"/>
  <c r="R301" i="3"/>
  <c r="X301" i="3"/>
  <c r="N301" i="3"/>
  <c r="Q301" i="3"/>
  <c r="W301" i="3"/>
  <c r="V301" i="3"/>
  <c r="U301" i="3"/>
  <c r="T301" i="3"/>
  <c r="M301" i="3"/>
  <c r="L301" i="3"/>
  <c r="K301" i="3"/>
  <c r="J301" i="3"/>
  <c r="I301" i="3"/>
  <c r="AF300" i="3"/>
  <c r="P300" i="3"/>
  <c r="S300" i="3"/>
  <c r="Y300" i="3"/>
  <c r="O300" i="3"/>
  <c r="R300" i="3"/>
  <c r="X300" i="3"/>
  <c r="N300" i="3"/>
  <c r="Q300" i="3"/>
  <c r="W300" i="3"/>
  <c r="V300" i="3"/>
  <c r="U300" i="3"/>
  <c r="T300" i="3"/>
  <c r="M300" i="3"/>
  <c r="L300" i="3"/>
  <c r="K300" i="3"/>
  <c r="J300" i="3"/>
  <c r="I300" i="3"/>
  <c r="AF299" i="3"/>
  <c r="P299" i="3"/>
  <c r="S299" i="3"/>
  <c r="Y299" i="3"/>
  <c r="O299" i="3"/>
  <c r="R299" i="3"/>
  <c r="X299" i="3"/>
  <c r="N299" i="3"/>
  <c r="Q299" i="3"/>
  <c r="W299" i="3"/>
  <c r="V299" i="3"/>
  <c r="U299" i="3"/>
  <c r="T299" i="3"/>
  <c r="M299" i="3"/>
  <c r="L299" i="3"/>
  <c r="K299" i="3"/>
  <c r="J299" i="3"/>
  <c r="I299" i="3"/>
  <c r="AF298" i="3"/>
  <c r="P298" i="3"/>
  <c r="S298" i="3"/>
  <c r="Y298" i="3"/>
  <c r="O298" i="3"/>
  <c r="R298" i="3"/>
  <c r="X298" i="3"/>
  <c r="N298" i="3"/>
  <c r="Q298" i="3"/>
  <c r="W298" i="3"/>
  <c r="V298" i="3"/>
  <c r="U298" i="3"/>
  <c r="T298" i="3"/>
  <c r="M298" i="3"/>
  <c r="L298" i="3"/>
  <c r="K298" i="3"/>
  <c r="J298" i="3"/>
  <c r="I298" i="3"/>
  <c r="P297" i="3"/>
  <c r="S297" i="3"/>
  <c r="Y297" i="3"/>
  <c r="O297" i="3"/>
  <c r="R297" i="3"/>
  <c r="X297" i="3"/>
  <c r="N297" i="3"/>
  <c r="Q297" i="3"/>
  <c r="W297" i="3"/>
  <c r="V297" i="3"/>
  <c r="U297" i="3"/>
  <c r="T297" i="3"/>
  <c r="M297" i="3"/>
  <c r="L297" i="3"/>
  <c r="K297" i="3"/>
  <c r="J297" i="3"/>
  <c r="I297" i="3"/>
  <c r="P296" i="3"/>
  <c r="S296" i="3"/>
  <c r="Y296" i="3"/>
  <c r="O296" i="3"/>
  <c r="R296" i="3"/>
  <c r="X296" i="3"/>
  <c r="N296" i="3"/>
  <c r="Q296" i="3"/>
  <c r="W296" i="3"/>
  <c r="V296" i="3"/>
  <c r="U296" i="3"/>
  <c r="T296" i="3"/>
  <c r="M296" i="3"/>
  <c r="L296" i="3"/>
  <c r="K296" i="3"/>
  <c r="J296" i="3"/>
  <c r="I296" i="3"/>
  <c r="P295" i="3"/>
  <c r="S295" i="3"/>
  <c r="Y295" i="3"/>
  <c r="O295" i="3"/>
  <c r="R295" i="3"/>
  <c r="X295" i="3"/>
  <c r="N295" i="3"/>
  <c r="Q295" i="3"/>
  <c r="W295" i="3"/>
  <c r="V295" i="3"/>
  <c r="U295" i="3"/>
  <c r="T295" i="3"/>
  <c r="M295" i="3"/>
  <c r="L295" i="3"/>
  <c r="K295" i="3"/>
  <c r="J295" i="3"/>
  <c r="I295" i="3"/>
  <c r="P294" i="3"/>
  <c r="S294" i="3"/>
  <c r="Y294" i="3"/>
  <c r="O294" i="3"/>
  <c r="R294" i="3"/>
  <c r="X294" i="3"/>
  <c r="N294" i="3"/>
  <c r="Q294" i="3"/>
  <c r="W294" i="3"/>
  <c r="V294" i="3"/>
  <c r="U294" i="3"/>
  <c r="T294" i="3"/>
  <c r="M294" i="3"/>
  <c r="L294" i="3"/>
  <c r="K294" i="3"/>
  <c r="J294" i="3"/>
  <c r="I294" i="3"/>
  <c r="P293" i="3"/>
  <c r="S293" i="3"/>
  <c r="Y293" i="3"/>
  <c r="O293" i="3"/>
  <c r="R293" i="3"/>
  <c r="X293" i="3"/>
  <c r="N293" i="3"/>
  <c r="Q293" i="3"/>
  <c r="W293" i="3"/>
  <c r="V293" i="3"/>
  <c r="U293" i="3"/>
  <c r="T293" i="3"/>
  <c r="M293" i="3"/>
  <c r="L293" i="3"/>
  <c r="K293" i="3"/>
  <c r="J293" i="3"/>
  <c r="I293" i="3"/>
  <c r="P292" i="3"/>
  <c r="S292" i="3"/>
  <c r="Y292" i="3"/>
  <c r="O292" i="3"/>
  <c r="R292" i="3"/>
  <c r="X292" i="3"/>
  <c r="N292" i="3"/>
  <c r="Q292" i="3"/>
  <c r="W292" i="3"/>
  <c r="V292" i="3"/>
  <c r="U292" i="3"/>
  <c r="T292" i="3"/>
  <c r="M292" i="3"/>
  <c r="L292" i="3"/>
  <c r="K292" i="3"/>
  <c r="J292" i="3"/>
  <c r="I292" i="3"/>
  <c r="P291" i="3"/>
  <c r="S291" i="3"/>
  <c r="Y291" i="3"/>
  <c r="O291" i="3"/>
  <c r="R291" i="3"/>
  <c r="X291" i="3"/>
  <c r="N291" i="3"/>
  <c r="Q291" i="3"/>
  <c r="W291" i="3"/>
  <c r="V291" i="3"/>
  <c r="U291" i="3"/>
  <c r="T291" i="3"/>
  <c r="M291" i="3"/>
  <c r="L291" i="3"/>
  <c r="K291" i="3"/>
  <c r="J291" i="3"/>
  <c r="I291" i="3"/>
  <c r="P290" i="3"/>
  <c r="S290" i="3"/>
  <c r="Y290" i="3"/>
  <c r="O290" i="3"/>
  <c r="R290" i="3"/>
  <c r="X290" i="3"/>
  <c r="N290" i="3"/>
  <c r="Q290" i="3"/>
  <c r="W290" i="3"/>
  <c r="V290" i="3"/>
  <c r="U290" i="3"/>
  <c r="T290" i="3"/>
  <c r="M290" i="3"/>
  <c r="L290" i="3"/>
  <c r="K290" i="3"/>
  <c r="J290" i="3"/>
  <c r="I290" i="3"/>
  <c r="P289" i="3"/>
  <c r="S289" i="3"/>
  <c r="Y289" i="3"/>
  <c r="O289" i="3"/>
  <c r="R289" i="3"/>
  <c r="X289" i="3"/>
  <c r="N289" i="3"/>
  <c r="Q289" i="3"/>
  <c r="W289" i="3"/>
  <c r="V289" i="3"/>
  <c r="U289" i="3"/>
  <c r="T289" i="3"/>
  <c r="M289" i="3"/>
  <c r="L289" i="3"/>
  <c r="K289" i="3"/>
  <c r="J289" i="3"/>
  <c r="I289" i="3"/>
  <c r="AF288" i="3"/>
  <c r="P288" i="3"/>
  <c r="S288" i="3"/>
  <c r="Y288" i="3"/>
  <c r="O288" i="3"/>
  <c r="R288" i="3"/>
  <c r="X288" i="3"/>
  <c r="N288" i="3"/>
  <c r="Q288" i="3"/>
  <c r="W288" i="3"/>
  <c r="V288" i="3"/>
  <c r="U288" i="3"/>
  <c r="T288" i="3"/>
  <c r="M288" i="3"/>
  <c r="L288" i="3"/>
  <c r="K288" i="3"/>
  <c r="J288" i="3"/>
  <c r="I288" i="3"/>
  <c r="AF287" i="3"/>
  <c r="P287" i="3"/>
  <c r="S287" i="3"/>
  <c r="Y287" i="3"/>
  <c r="O287" i="3"/>
  <c r="R287" i="3"/>
  <c r="X287" i="3"/>
  <c r="N287" i="3"/>
  <c r="Q287" i="3"/>
  <c r="W287" i="3"/>
  <c r="V287" i="3"/>
  <c r="U287" i="3"/>
  <c r="T287" i="3"/>
  <c r="M287" i="3"/>
  <c r="L287" i="3"/>
  <c r="K287" i="3"/>
  <c r="J287" i="3"/>
  <c r="I287" i="3"/>
  <c r="AF286" i="3"/>
  <c r="P286" i="3"/>
  <c r="S286" i="3"/>
  <c r="Y286" i="3"/>
  <c r="O286" i="3"/>
  <c r="R286" i="3"/>
  <c r="X286" i="3"/>
  <c r="N286" i="3"/>
  <c r="Q286" i="3"/>
  <c r="W286" i="3"/>
  <c r="V286" i="3"/>
  <c r="U286" i="3"/>
  <c r="T286" i="3"/>
  <c r="M286" i="3"/>
  <c r="L286" i="3"/>
  <c r="K286" i="3"/>
  <c r="J286" i="3"/>
  <c r="I286" i="3"/>
  <c r="AF285" i="3"/>
  <c r="P285" i="3"/>
  <c r="S285" i="3"/>
  <c r="Y285" i="3"/>
  <c r="O285" i="3"/>
  <c r="R285" i="3"/>
  <c r="X285" i="3"/>
  <c r="N285" i="3"/>
  <c r="Q285" i="3"/>
  <c r="W285" i="3"/>
  <c r="V285" i="3"/>
  <c r="U285" i="3"/>
  <c r="T285" i="3"/>
  <c r="M285" i="3"/>
  <c r="L285" i="3"/>
  <c r="K285" i="3"/>
  <c r="J285" i="3"/>
  <c r="I285" i="3"/>
  <c r="AF284" i="3"/>
  <c r="P284" i="3"/>
  <c r="S284" i="3"/>
  <c r="Y284" i="3"/>
  <c r="O284" i="3"/>
  <c r="R284" i="3"/>
  <c r="X284" i="3"/>
  <c r="N284" i="3"/>
  <c r="Q284" i="3"/>
  <c r="W284" i="3"/>
  <c r="V284" i="3"/>
  <c r="U284" i="3"/>
  <c r="T284" i="3"/>
  <c r="M284" i="3"/>
  <c r="L284" i="3"/>
  <c r="K284" i="3"/>
  <c r="J284" i="3"/>
  <c r="I284" i="3"/>
  <c r="AF283" i="3"/>
  <c r="P283" i="3"/>
  <c r="S283" i="3"/>
  <c r="Y283" i="3"/>
  <c r="O283" i="3"/>
  <c r="R283" i="3"/>
  <c r="X283" i="3"/>
  <c r="N283" i="3"/>
  <c r="Q283" i="3"/>
  <c r="W283" i="3"/>
  <c r="V283" i="3"/>
  <c r="U283" i="3"/>
  <c r="T283" i="3"/>
  <c r="M283" i="3"/>
  <c r="L283" i="3"/>
  <c r="K283" i="3"/>
  <c r="J283" i="3"/>
  <c r="I283" i="3"/>
  <c r="AF282" i="3"/>
  <c r="P282" i="3"/>
  <c r="S282" i="3"/>
  <c r="Y282" i="3"/>
  <c r="O282" i="3"/>
  <c r="R282" i="3"/>
  <c r="X282" i="3"/>
  <c r="N282" i="3"/>
  <c r="Q282" i="3"/>
  <c r="W282" i="3"/>
  <c r="V282" i="3"/>
  <c r="U282" i="3"/>
  <c r="T282" i="3"/>
  <c r="M282" i="3"/>
  <c r="L282" i="3"/>
  <c r="K282" i="3"/>
  <c r="J282" i="3"/>
  <c r="I282" i="3"/>
  <c r="AF281" i="3"/>
  <c r="P281" i="3"/>
  <c r="S281" i="3"/>
  <c r="Y281" i="3"/>
  <c r="O281" i="3"/>
  <c r="R281" i="3"/>
  <c r="X281" i="3"/>
  <c r="N281" i="3"/>
  <c r="Q281" i="3"/>
  <c r="W281" i="3"/>
  <c r="V281" i="3"/>
  <c r="U281" i="3"/>
  <c r="T281" i="3"/>
  <c r="M281" i="3"/>
  <c r="L281" i="3"/>
  <c r="K281" i="3"/>
  <c r="J281" i="3"/>
  <c r="I281" i="3"/>
  <c r="AF280" i="3"/>
  <c r="P280" i="3"/>
  <c r="S280" i="3"/>
  <c r="Y280" i="3"/>
  <c r="O280" i="3"/>
  <c r="R280" i="3"/>
  <c r="X280" i="3"/>
  <c r="N280" i="3"/>
  <c r="Q280" i="3"/>
  <c r="W280" i="3"/>
  <c r="V280" i="3"/>
  <c r="U280" i="3"/>
  <c r="T280" i="3"/>
  <c r="M280" i="3"/>
  <c r="L280" i="3"/>
  <c r="K280" i="3"/>
  <c r="J280" i="3"/>
  <c r="I280" i="3"/>
  <c r="AF279" i="3"/>
  <c r="P279" i="3"/>
  <c r="S279" i="3"/>
  <c r="Y279" i="3"/>
  <c r="O279" i="3"/>
  <c r="R279" i="3"/>
  <c r="X279" i="3"/>
  <c r="N279" i="3"/>
  <c r="Q279" i="3"/>
  <c r="W279" i="3"/>
  <c r="V279" i="3"/>
  <c r="U279" i="3"/>
  <c r="T279" i="3"/>
  <c r="M279" i="3"/>
  <c r="L279" i="3"/>
  <c r="K279" i="3"/>
  <c r="J279" i="3"/>
  <c r="I279" i="3"/>
  <c r="AF278" i="3"/>
  <c r="P278" i="3"/>
  <c r="S278" i="3"/>
  <c r="Y278" i="3"/>
  <c r="O278" i="3"/>
  <c r="R278" i="3"/>
  <c r="X278" i="3"/>
  <c r="N278" i="3"/>
  <c r="Q278" i="3"/>
  <c r="W278" i="3"/>
  <c r="V278" i="3"/>
  <c r="U278" i="3"/>
  <c r="T278" i="3"/>
  <c r="M278" i="3"/>
  <c r="L278" i="3"/>
  <c r="K278" i="3"/>
  <c r="J278" i="3"/>
  <c r="I278" i="3"/>
  <c r="AF277" i="3"/>
  <c r="P277" i="3"/>
  <c r="S277" i="3"/>
  <c r="Y277" i="3"/>
  <c r="O277" i="3"/>
  <c r="R277" i="3"/>
  <c r="X277" i="3"/>
  <c r="N277" i="3"/>
  <c r="Q277" i="3"/>
  <c r="W277" i="3"/>
  <c r="V277" i="3"/>
  <c r="U277" i="3"/>
  <c r="T277" i="3"/>
  <c r="M277" i="3"/>
  <c r="L277" i="3"/>
  <c r="K277" i="3"/>
  <c r="J277" i="3"/>
  <c r="I277" i="3"/>
  <c r="AF276" i="3"/>
  <c r="P276" i="3"/>
  <c r="S276" i="3"/>
  <c r="Y276" i="3"/>
  <c r="O276" i="3"/>
  <c r="R276" i="3"/>
  <c r="X276" i="3"/>
  <c r="N276" i="3"/>
  <c r="Q276" i="3"/>
  <c r="W276" i="3"/>
  <c r="V276" i="3"/>
  <c r="U276" i="3"/>
  <c r="T276" i="3"/>
  <c r="M276" i="3"/>
  <c r="L276" i="3"/>
  <c r="K276" i="3"/>
  <c r="J276" i="3"/>
  <c r="I276" i="3"/>
  <c r="AF275" i="3"/>
  <c r="P275" i="3"/>
  <c r="S275" i="3"/>
  <c r="Y275" i="3"/>
  <c r="O275" i="3"/>
  <c r="R275" i="3"/>
  <c r="X275" i="3"/>
  <c r="N275" i="3"/>
  <c r="Q275" i="3"/>
  <c r="W275" i="3"/>
  <c r="V275" i="3"/>
  <c r="U275" i="3"/>
  <c r="T275" i="3"/>
  <c r="M275" i="3"/>
  <c r="L275" i="3"/>
  <c r="K275" i="3"/>
  <c r="J275" i="3"/>
  <c r="I275" i="3"/>
  <c r="AF274" i="3"/>
  <c r="P274" i="3"/>
  <c r="S274" i="3"/>
  <c r="Y274" i="3"/>
  <c r="O274" i="3"/>
  <c r="R274" i="3"/>
  <c r="X274" i="3"/>
  <c r="N274" i="3"/>
  <c r="Q274" i="3"/>
  <c r="W274" i="3"/>
  <c r="V274" i="3"/>
  <c r="U274" i="3"/>
  <c r="T274" i="3"/>
  <c r="M274" i="3"/>
  <c r="L274" i="3"/>
  <c r="K274" i="3"/>
  <c r="J274" i="3"/>
  <c r="I274" i="3"/>
  <c r="AF273" i="3"/>
  <c r="P273" i="3"/>
  <c r="S273" i="3"/>
  <c r="Y273" i="3"/>
  <c r="O273" i="3"/>
  <c r="R273" i="3"/>
  <c r="X273" i="3"/>
  <c r="N273" i="3"/>
  <c r="Q273" i="3"/>
  <c r="W273" i="3"/>
  <c r="V273" i="3"/>
  <c r="U273" i="3"/>
  <c r="T273" i="3"/>
  <c r="M273" i="3"/>
  <c r="L273" i="3"/>
  <c r="K273" i="3"/>
  <c r="J273" i="3"/>
  <c r="I273" i="3"/>
  <c r="AF272" i="3"/>
  <c r="P272" i="3"/>
  <c r="S272" i="3"/>
  <c r="Y272" i="3"/>
  <c r="O272" i="3"/>
  <c r="R272" i="3"/>
  <c r="X272" i="3"/>
  <c r="N272" i="3"/>
  <c r="Q272" i="3"/>
  <c r="W272" i="3"/>
  <c r="V272" i="3"/>
  <c r="U272" i="3"/>
  <c r="T272" i="3"/>
  <c r="M272" i="3"/>
  <c r="L272" i="3"/>
  <c r="K272" i="3"/>
  <c r="J272" i="3"/>
  <c r="I272" i="3"/>
  <c r="AF271" i="3"/>
  <c r="P271" i="3"/>
  <c r="S271" i="3"/>
  <c r="Y271" i="3"/>
  <c r="O271" i="3"/>
  <c r="R271" i="3"/>
  <c r="X271" i="3"/>
  <c r="N271" i="3"/>
  <c r="Q271" i="3"/>
  <c r="W271" i="3"/>
  <c r="V271" i="3"/>
  <c r="U271" i="3"/>
  <c r="T271" i="3"/>
  <c r="M271" i="3"/>
  <c r="L271" i="3"/>
  <c r="K271" i="3"/>
  <c r="J271" i="3"/>
  <c r="I271" i="3"/>
  <c r="AF270" i="3"/>
  <c r="P270" i="3"/>
  <c r="S270" i="3"/>
  <c r="Y270" i="3"/>
  <c r="O270" i="3"/>
  <c r="R270" i="3"/>
  <c r="X270" i="3"/>
  <c r="N270" i="3"/>
  <c r="Q270" i="3"/>
  <c r="W270" i="3"/>
  <c r="V270" i="3"/>
  <c r="U270" i="3"/>
  <c r="T270" i="3"/>
  <c r="M270" i="3"/>
  <c r="L270" i="3"/>
  <c r="K270" i="3"/>
  <c r="J270" i="3"/>
  <c r="I270" i="3"/>
  <c r="AF269" i="3"/>
  <c r="P269" i="3"/>
  <c r="S269" i="3"/>
  <c r="Y269" i="3"/>
  <c r="O269" i="3"/>
  <c r="R269" i="3"/>
  <c r="X269" i="3"/>
  <c r="N269" i="3"/>
  <c r="Q269" i="3"/>
  <c r="W269" i="3"/>
  <c r="V269" i="3"/>
  <c r="U269" i="3"/>
  <c r="T269" i="3"/>
  <c r="M269" i="3"/>
  <c r="L269" i="3"/>
  <c r="K269" i="3"/>
  <c r="J269" i="3"/>
  <c r="I269" i="3"/>
  <c r="AF268" i="3"/>
  <c r="P268" i="3"/>
  <c r="S268" i="3"/>
  <c r="Y268" i="3"/>
  <c r="O268" i="3"/>
  <c r="R268" i="3"/>
  <c r="X268" i="3"/>
  <c r="N268" i="3"/>
  <c r="Q268" i="3"/>
  <c r="W268" i="3"/>
  <c r="V268" i="3"/>
  <c r="U268" i="3"/>
  <c r="T268" i="3"/>
  <c r="M268" i="3"/>
  <c r="L268" i="3"/>
  <c r="K268" i="3"/>
  <c r="J268" i="3"/>
  <c r="I268" i="3"/>
  <c r="AF267" i="3"/>
  <c r="P267" i="3"/>
  <c r="S267" i="3"/>
  <c r="Y267" i="3"/>
  <c r="O267" i="3"/>
  <c r="R267" i="3"/>
  <c r="X267" i="3"/>
  <c r="N267" i="3"/>
  <c r="Q267" i="3"/>
  <c r="W267" i="3"/>
  <c r="V267" i="3"/>
  <c r="U267" i="3"/>
  <c r="T267" i="3"/>
  <c r="M267" i="3"/>
  <c r="L267" i="3"/>
  <c r="K267" i="3"/>
  <c r="J267" i="3"/>
  <c r="I267" i="3"/>
  <c r="AF266" i="3"/>
  <c r="P266" i="3"/>
  <c r="S266" i="3"/>
  <c r="Y266" i="3"/>
  <c r="O266" i="3"/>
  <c r="R266" i="3"/>
  <c r="X266" i="3"/>
  <c r="N266" i="3"/>
  <c r="Q266" i="3"/>
  <c r="W266" i="3"/>
  <c r="V266" i="3"/>
  <c r="U266" i="3"/>
  <c r="T266" i="3"/>
  <c r="M266" i="3"/>
  <c r="L266" i="3"/>
  <c r="K266" i="3"/>
  <c r="J266" i="3"/>
  <c r="I266" i="3"/>
  <c r="AF265" i="3"/>
  <c r="P265" i="3"/>
  <c r="S265" i="3"/>
  <c r="Y265" i="3"/>
  <c r="O265" i="3"/>
  <c r="R265" i="3"/>
  <c r="X265" i="3"/>
  <c r="N265" i="3"/>
  <c r="Q265" i="3"/>
  <c r="W265" i="3"/>
  <c r="V265" i="3"/>
  <c r="U265" i="3"/>
  <c r="T265" i="3"/>
  <c r="M265" i="3"/>
  <c r="L265" i="3"/>
  <c r="K265" i="3"/>
  <c r="J265" i="3"/>
  <c r="I265" i="3"/>
  <c r="AF264" i="3"/>
  <c r="P264" i="3"/>
  <c r="S264" i="3"/>
  <c r="Y264" i="3"/>
  <c r="O264" i="3"/>
  <c r="R264" i="3"/>
  <c r="X264" i="3"/>
  <c r="N264" i="3"/>
  <c r="Q264" i="3"/>
  <c r="W264" i="3"/>
  <c r="V264" i="3"/>
  <c r="U264" i="3"/>
  <c r="T264" i="3"/>
  <c r="M264" i="3"/>
  <c r="L264" i="3"/>
  <c r="K264" i="3"/>
  <c r="J264" i="3"/>
  <c r="I264" i="3"/>
  <c r="AF263" i="3"/>
  <c r="P263" i="3"/>
  <c r="S263" i="3"/>
  <c r="Y263" i="3"/>
  <c r="O263" i="3"/>
  <c r="R263" i="3"/>
  <c r="X263" i="3"/>
  <c r="N263" i="3"/>
  <c r="Q263" i="3"/>
  <c r="W263" i="3"/>
  <c r="V263" i="3"/>
  <c r="U263" i="3"/>
  <c r="T263" i="3"/>
  <c r="M263" i="3"/>
  <c r="L263" i="3"/>
  <c r="K263" i="3"/>
  <c r="J263" i="3"/>
  <c r="I263" i="3"/>
  <c r="AF262" i="3"/>
  <c r="P262" i="3"/>
  <c r="S262" i="3"/>
  <c r="Y262" i="3"/>
  <c r="O262" i="3"/>
  <c r="R262" i="3"/>
  <c r="X262" i="3"/>
  <c r="N262" i="3"/>
  <c r="Q262" i="3"/>
  <c r="W262" i="3"/>
  <c r="V262" i="3"/>
  <c r="U262" i="3"/>
  <c r="T262" i="3"/>
  <c r="M262" i="3"/>
  <c r="L262" i="3"/>
  <c r="K262" i="3"/>
  <c r="J262" i="3"/>
  <c r="I262" i="3"/>
  <c r="AF261" i="3"/>
  <c r="P261" i="3"/>
  <c r="S261" i="3"/>
  <c r="Y261" i="3"/>
  <c r="O261" i="3"/>
  <c r="R261" i="3"/>
  <c r="X261" i="3"/>
  <c r="N261" i="3"/>
  <c r="Q261" i="3"/>
  <c r="W261" i="3"/>
  <c r="V261" i="3"/>
  <c r="U261" i="3"/>
  <c r="T261" i="3"/>
  <c r="M261" i="3"/>
  <c r="L261" i="3"/>
  <c r="K261" i="3"/>
  <c r="J261" i="3"/>
  <c r="I261" i="3"/>
  <c r="AF260" i="3"/>
  <c r="P260" i="3"/>
  <c r="S260" i="3"/>
  <c r="Y260" i="3"/>
  <c r="O260" i="3"/>
  <c r="R260" i="3"/>
  <c r="X260" i="3"/>
  <c r="N260" i="3"/>
  <c r="Q260" i="3"/>
  <c r="W260" i="3"/>
  <c r="V260" i="3"/>
  <c r="U260" i="3"/>
  <c r="T260" i="3"/>
  <c r="M260" i="3"/>
  <c r="L260" i="3"/>
  <c r="K260" i="3"/>
  <c r="J260" i="3"/>
  <c r="I260" i="3"/>
  <c r="AF259" i="3"/>
  <c r="P259" i="3"/>
  <c r="S259" i="3"/>
  <c r="Y259" i="3"/>
  <c r="O259" i="3"/>
  <c r="R259" i="3"/>
  <c r="X259" i="3"/>
  <c r="N259" i="3"/>
  <c r="Q259" i="3"/>
  <c r="W259" i="3"/>
  <c r="V259" i="3"/>
  <c r="U259" i="3"/>
  <c r="T259" i="3"/>
  <c r="M259" i="3"/>
  <c r="L259" i="3"/>
  <c r="K259" i="3"/>
  <c r="J259" i="3"/>
  <c r="I259" i="3"/>
  <c r="AF258" i="3"/>
  <c r="P258" i="3"/>
  <c r="S258" i="3"/>
  <c r="Y258" i="3"/>
  <c r="O258" i="3"/>
  <c r="R258" i="3"/>
  <c r="X258" i="3"/>
  <c r="N258" i="3"/>
  <c r="Q258" i="3"/>
  <c r="W258" i="3"/>
  <c r="V258" i="3"/>
  <c r="U258" i="3"/>
  <c r="T258" i="3"/>
  <c r="M258" i="3"/>
  <c r="L258" i="3"/>
  <c r="K258" i="3"/>
  <c r="J258" i="3"/>
  <c r="I258" i="3"/>
  <c r="AF257" i="3"/>
  <c r="P257" i="3"/>
  <c r="S257" i="3"/>
  <c r="Y257" i="3"/>
  <c r="O257" i="3"/>
  <c r="R257" i="3"/>
  <c r="X257" i="3"/>
  <c r="N257" i="3"/>
  <c r="Q257" i="3"/>
  <c r="W257" i="3"/>
  <c r="V257" i="3"/>
  <c r="U257" i="3"/>
  <c r="T257" i="3"/>
  <c r="M257" i="3"/>
  <c r="L257" i="3"/>
  <c r="K257" i="3"/>
  <c r="J257" i="3"/>
  <c r="I257" i="3"/>
  <c r="AF256" i="3"/>
  <c r="P256" i="3"/>
  <c r="S256" i="3"/>
  <c r="Y256" i="3"/>
  <c r="O256" i="3"/>
  <c r="R256" i="3"/>
  <c r="X256" i="3"/>
  <c r="N256" i="3"/>
  <c r="Q256" i="3"/>
  <c r="W256" i="3"/>
  <c r="V256" i="3"/>
  <c r="U256" i="3"/>
  <c r="T256" i="3"/>
  <c r="M256" i="3"/>
  <c r="L256" i="3"/>
  <c r="K256" i="3"/>
  <c r="J256" i="3"/>
  <c r="I256" i="3"/>
  <c r="AF255" i="3"/>
  <c r="P255" i="3"/>
  <c r="S255" i="3"/>
  <c r="Y255" i="3"/>
  <c r="O255" i="3"/>
  <c r="R255" i="3"/>
  <c r="X255" i="3"/>
  <c r="N255" i="3"/>
  <c r="Q255" i="3"/>
  <c r="W255" i="3"/>
  <c r="V255" i="3"/>
  <c r="U255" i="3"/>
  <c r="T255" i="3"/>
  <c r="M255" i="3"/>
  <c r="L255" i="3"/>
  <c r="K255" i="3"/>
  <c r="J255" i="3"/>
  <c r="I255" i="3"/>
  <c r="AF254" i="3"/>
  <c r="P254" i="3"/>
  <c r="S254" i="3"/>
  <c r="Y254" i="3"/>
  <c r="O254" i="3"/>
  <c r="R254" i="3"/>
  <c r="X254" i="3"/>
  <c r="N254" i="3"/>
  <c r="Q254" i="3"/>
  <c r="W254" i="3"/>
  <c r="V254" i="3"/>
  <c r="U254" i="3"/>
  <c r="T254" i="3"/>
  <c r="M254" i="3"/>
  <c r="L254" i="3"/>
  <c r="K254" i="3"/>
  <c r="J254" i="3"/>
  <c r="I254" i="3"/>
  <c r="AF253" i="3"/>
  <c r="P253" i="3"/>
  <c r="S253" i="3"/>
  <c r="Y253" i="3"/>
  <c r="O253" i="3"/>
  <c r="R253" i="3"/>
  <c r="X253" i="3"/>
  <c r="N253" i="3"/>
  <c r="Q253" i="3"/>
  <c r="W253" i="3"/>
  <c r="V253" i="3"/>
  <c r="U253" i="3"/>
  <c r="T253" i="3"/>
  <c r="M253" i="3"/>
  <c r="L253" i="3"/>
  <c r="K253" i="3"/>
  <c r="J253" i="3"/>
  <c r="I253" i="3"/>
  <c r="AF252" i="3"/>
  <c r="P252" i="3"/>
  <c r="S252" i="3"/>
  <c r="Y252" i="3"/>
  <c r="O252" i="3"/>
  <c r="R252" i="3"/>
  <c r="X252" i="3"/>
  <c r="N252" i="3"/>
  <c r="Q252" i="3"/>
  <c r="W252" i="3"/>
  <c r="V252" i="3"/>
  <c r="U252" i="3"/>
  <c r="T252" i="3"/>
  <c r="M252" i="3"/>
  <c r="L252" i="3"/>
  <c r="K252" i="3"/>
  <c r="J252" i="3"/>
  <c r="I252" i="3"/>
  <c r="AF251" i="3"/>
  <c r="P251" i="3"/>
  <c r="S251" i="3"/>
  <c r="Y251" i="3"/>
  <c r="O251" i="3"/>
  <c r="R251" i="3"/>
  <c r="X251" i="3"/>
  <c r="N251" i="3"/>
  <c r="Q251" i="3"/>
  <c r="W251" i="3"/>
  <c r="V251" i="3"/>
  <c r="U251" i="3"/>
  <c r="T251" i="3"/>
  <c r="M251" i="3"/>
  <c r="L251" i="3"/>
  <c r="K251" i="3"/>
  <c r="J251" i="3"/>
  <c r="I251" i="3"/>
  <c r="AF250" i="3"/>
  <c r="P250" i="3"/>
  <c r="S250" i="3"/>
  <c r="Y250" i="3"/>
  <c r="O250" i="3"/>
  <c r="R250" i="3"/>
  <c r="X250" i="3"/>
  <c r="N250" i="3"/>
  <c r="Q250" i="3"/>
  <c r="W250" i="3"/>
  <c r="V250" i="3"/>
  <c r="U250" i="3"/>
  <c r="T250" i="3"/>
  <c r="M250" i="3"/>
  <c r="L250" i="3"/>
  <c r="K250" i="3"/>
  <c r="J250" i="3"/>
  <c r="I250" i="3"/>
  <c r="AF249" i="3"/>
  <c r="P249" i="3"/>
  <c r="S249" i="3"/>
  <c r="Y249" i="3"/>
  <c r="O249" i="3"/>
  <c r="R249" i="3"/>
  <c r="X249" i="3"/>
  <c r="N249" i="3"/>
  <c r="Q249" i="3"/>
  <c r="W249" i="3"/>
  <c r="V249" i="3"/>
  <c r="U249" i="3"/>
  <c r="T249" i="3"/>
  <c r="M249" i="3"/>
  <c r="L249" i="3"/>
  <c r="K249" i="3"/>
  <c r="J249" i="3"/>
  <c r="I249" i="3"/>
  <c r="AF248" i="3"/>
  <c r="P248" i="3"/>
  <c r="S248" i="3"/>
  <c r="Y248" i="3"/>
  <c r="O248" i="3"/>
  <c r="R248" i="3"/>
  <c r="X248" i="3"/>
  <c r="N248" i="3"/>
  <c r="Q248" i="3"/>
  <c r="W248" i="3"/>
  <c r="V248" i="3"/>
  <c r="U248" i="3"/>
  <c r="T248" i="3"/>
  <c r="M248" i="3"/>
  <c r="L248" i="3"/>
  <c r="K248" i="3"/>
  <c r="J248" i="3"/>
  <c r="I248" i="3"/>
  <c r="AF247" i="3"/>
  <c r="P247" i="3"/>
  <c r="S247" i="3"/>
  <c r="Y247" i="3"/>
  <c r="O247" i="3"/>
  <c r="R247" i="3"/>
  <c r="X247" i="3"/>
  <c r="N247" i="3"/>
  <c r="Q247" i="3"/>
  <c r="W247" i="3"/>
  <c r="V247" i="3"/>
  <c r="U247" i="3"/>
  <c r="T247" i="3"/>
  <c r="M247" i="3"/>
  <c r="L247" i="3"/>
  <c r="K247" i="3"/>
  <c r="J247" i="3"/>
  <c r="I247" i="3"/>
  <c r="AF246" i="3"/>
  <c r="P246" i="3"/>
  <c r="S246" i="3"/>
  <c r="Y246" i="3"/>
  <c r="O246" i="3"/>
  <c r="R246" i="3"/>
  <c r="X246" i="3"/>
  <c r="N246" i="3"/>
  <c r="Q246" i="3"/>
  <c r="W246" i="3"/>
  <c r="V246" i="3"/>
  <c r="U246" i="3"/>
  <c r="T246" i="3"/>
  <c r="M246" i="3"/>
  <c r="L246" i="3"/>
  <c r="K246" i="3"/>
  <c r="J246" i="3"/>
  <c r="I246" i="3"/>
  <c r="AF245" i="3"/>
  <c r="P245" i="3"/>
  <c r="S245" i="3"/>
  <c r="Y245" i="3"/>
  <c r="O245" i="3"/>
  <c r="R245" i="3"/>
  <c r="X245" i="3"/>
  <c r="N245" i="3"/>
  <c r="Q245" i="3"/>
  <c r="W245" i="3"/>
  <c r="V245" i="3"/>
  <c r="U245" i="3"/>
  <c r="T245" i="3"/>
  <c r="M245" i="3"/>
  <c r="L245" i="3"/>
  <c r="K245" i="3"/>
  <c r="J245" i="3"/>
  <c r="I245" i="3"/>
  <c r="AF244" i="3"/>
  <c r="P244" i="3"/>
  <c r="S244" i="3"/>
  <c r="Y244" i="3"/>
  <c r="O244" i="3"/>
  <c r="R244" i="3"/>
  <c r="X244" i="3"/>
  <c r="N244" i="3"/>
  <c r="Q244" i="3"/>
  <c r="W244" i="3"/>
  <c r="V244" i="3"/>
  <c r="U244" i="3"/>
  <c r="T244" i="3"/>
  <c r="M244" i="3"/>
  <c r="L244" i="3"/>
  <c r="K244" i="3"/>
  <c r="J244" i="3"/>
  <c r="I244" i="3"/>
  <c r="AF243" i="3"/>
  <c r="P243" i="3"/>
  <c r="S243" i="3"/>
  <c r="Y243" i="3"/>
  <c r="O243" i="3"/>
  <c r="R243" i="3"/>
  <c r="X243" i="3"/>
  <c r="N243" i="3"/>
  <c r="Q243" i="3"/>
  <c r="W243" i="3"/>
  <c r="V243" i="3"/>
  <c r="U243" i="3"/>
  <c r="T243" i="3"/>
  <c r="M243" i="3"/>
  <c r="L243" i="3"/>
  <c r="K243" i="3"/>
  <c r="J243" i="3"/>
  <c r="I243" i="3"/>
  <c r="AF242" i="3"/>
  <c r="P242" i="3"/>
  <c r="S242" i="3"/>
  <c r="Y242" i="3"/>
  <c r="O242" i="3"/>
  <c r="R242" i="3"/>
  <c r="X242" i="3"/>
  <c r="N242" i="3"/>
  <c r="Q242" i="3"/>
  <c r="W242" i="3"/>
  <c r="V242" i="3"/>
  <c r="U242" i="3"/>
  <c r="T242" i="3"/>
  <c r="M242" i="3"/>
  <c r="L242" i="3"/>
  <c r="K242" i="3"/>
  <c r="J242" i="3"/>
  <c r="I242" i="3"/>
  <c r="AF241" i="3"/>
  <c r="P241" i="3"/>
  <c r="S241" i="3"/>
  <c r="Y241" i="3"/>
  <c r="O241" i="3"/>
  <c r="R241" i="3"/>
  <c r="X241" i="3"/>
  <c r="N241" i="3"/>
  <c r="Q241" i="3"/>
  <c r="W241" i="3"/>
  <c r="V241" i="3"/>
  <c r="U241" i="3"/>
  <c r="T241" i="3"/>
  <c r="M241" i="3"/>
  <c r="L241" i="3"/>
  <c r="K241" i="3"/>
  <c r="J241" i="3"/>
  <c r="I241" i="3"/>
  <c r="AF240" i="3"/>
  <c r="P240" i="3"/>
  <c r="S240" i="3"/>
  <c r="Y240" i="3"/>
  <c r="O240" i="3"/>
  <c r="R240" i="3"/>
  <c r="X240" i="3"/>
  <c r="N240" i="3"/>
  <c r="Q240" i="3"/>
  <c r="W240" i="3"/>
  <c r="V240" i="3"/>
  <c r="U240" i="3"/>
  <c r="T240" i="3"/>
  <c r="M240" i="3"/>
  <c r="L240" i="3"/>
  <c r="K240" i="3"/>
  <c r="J240" i="3"/>
  <c r="I240" i="3"/>
  <c r="AF239" i="3"/>
  <c r="P239" i="3"/>
  <c r="S239" i="3"/>
  <c r="Y239" i="3"/>
  <c r="O239" i="3"/>
  <c r="R239" i="3"/>
  <c r="X239" i="3"/>
  <c r="N239" i="3"/>
  <c r="Q239" i="3"/>
  <c r="W239" i="3"/>
  <c r="V239" i="3"/>
  <c r="U239" i="3"/>
  <c r="T239" i="3"/>
  <c r="M239" i="3"/>
  <c r="L239" i="3"/>
  <c r="K239" i="3"/>
  <c r="J239" i="3"/>
  <c r="I239" i="3"/>
  <c r="AF238" i="3"/>
  <c r="P238" i="3"/>
  <c r="S238" i="3"/>
  <c r="Y238" i="3"/>
  <c r="O238" i="3"/>
  <c r="R238" i="3"/>
  <c r="X238" i="3"/>
  <c r="N238" i="3"/>
  <c r="Q238" i="3"/>
  <c r="W238" i="3"/>
  <c r="V238" i="3"/>
  <c r="U238" i="3"/>
  <c r="T238" i="3"/>
  <c r="M238" i="3"/>
  <c r="L238" i="3"/>
  <c r="K238" i="3"/>
  <c r="J238" i="3"/>
  <c r="I238" i="3"/>
  <c r="AF237" i="3"/>
  <c r="P237" i="3"/>
  <c r="S237" i="3"/>
  <c r="Y237" i="3"/>
  <c r="O237" i="3"/>
  <c r="R237" i="3"/>
  <c r="X237" i="3"/>
  <c r="N237" i="3"/>
  <c r="Q237" i="3"/>
  <c r="W237" i="3"/>
  <c r="V237" i="3"/>
  <c r="U237" i="3"/>
  <c r="T237" i="3"/>
  <c r="M237" i="3"/>
  <c r="L237" i="3"/>
  <c r="K237" i="3"/>
  <c r="J237" i="3"/>
  <c r="I237" i="3"/>
  <c r="AF236" i="3"/>
  <c r="P236" i="3"/>
  <c r="S236" i="3"/>
  <c r="Y236" i="3"/>
  <c r="O236" i="3"/>
  <c r="R236" i="3"/>
  <c r="X236" i="3"/>
  <c r="N236" i="3"/>
  <c r="Q236" i="3"/>
  <c r="W236" i="3"/>
  <c r="V236" i="3"/>
  <c r="U236" i="3"/>
  <c r="T236" i="3"/>
  <c r="M236" i="3"/>
  <c r="L236" i="3"/>
  <c r="K236" i="3"/>
  <c r="J236" i="3"/>
  <c r="I236" i="3"/>
  <c r="AF235" i="3"/>
  <c r="P235" i="3"/>
  <c r="S235" i="3"/>
  <c r="Y235" i="3"/>
  <c r="O235" i="3"/>
  <c r="R235" i="3"/>
  <c r="X235" i="3"/>
  <c r="N235" i="3"/>
  <c r="Q235" i="3"/>
  <c r="W235" i="3"/>
  <c r="V235" i="3"/>
  <c r="U235" i="3"/>
  <c r="T235" i="3"/>
  <c r="M235" i="3"/>
  <c r="L235" i="3"/>
  <c r="K235" i="3"/>
  <c r="J235" i="3"/>
  <c r="I235" i="3"/>
  <c r="AF234" i="3"/>
  <c r="P234" i="3"/>
  <c r="S234" i="3"/>
  <c r="Y234" i="3"/>
  <c r="O234" i="3"/>
  <c r="R234" i="3"/>
  <c r="X234" i="3"/>
  <c r="N234" i="3"/>
  <c r="Q234" i="3"/>
  <c r="W234" i="3"/>
  <c r="V234" i="3"/>
  <c r="U234" i="3"/>
  <c r="T234" i="3"/>
  <c r="M234" i="3"/>
  <c r="L234" i="3"/>
  <c r="K234" i="3"/>
  <c r="J234" i="3"/>
  <c r="I234" i="3"/>
  <c r="AF233" i="3"/>
  <c r="P233" i="3"/>
  <c r="S233" i="3"/>
  <c r="Y233" i="3"/>
  <c r="O233" i="3"/>
  <c r="R233" i="3"/>
  <c r="X233" i="3"/>
  <c r="N233" i="3"/>
  <c r="Q233" i="3"/>
  <c r="W233" i="3"/>
  <c r="V233" i="3"/>
  <c r="U233" i="3"/>
  <c r="T233" i="3"/>
  <c r="M233" i="3"/>
  <c r="L233" i="3"/>
  <c r="K233" i="3"/>
  <c r="J233" i="3"/>
  <c r="I233" i="3"/>
  <c r="AF232" i="3"/>
  <c r="P232" i="3"/>
  <c r="S232" i="3"/>
  <c r="Y232" i="3"/>
  <c r="O232" i="3"/>
  <c r="R232" i="3"/>
  <c r="X232" i="3"/>
  <c r="N232" i="3"/>
  <c r="Q232" i="3"/>
  <c r="W232" i="3"/>
  <c r="V232" i="3"/>
  <c r="U232" i="3"/>
  <c r="T232" i="3"/>
  <c r="M232" i="3"/>
  <c r="L232" i="3"/>
  <c r="K232" i="3"/>
  <c r="J232" i="3"/>
  <c r="I232" i="3"/>
  <c r="AF231" i="3"/>
  <c r="P231" i="3"/>
  <c r="S231" i="3"/>
  <c r="Y231" i="3"/>
  <c r="O231" i="3"/>
  <c r="R231" i="3"/>
  <c r="X231" i="3"/>
  <c r="N231" i="3"/>
  <c r="Q231" i="3"/>
  <c r="W231" i="3"/>
  <c r="V231" i="3"/>
  <c r="U231" i="3"/>
  <c r="T231" i="3"/>
  <c r="M231" i="3"/>
  <c r="L231" i="3"/>
  <c r="K231" i="3"/>
  <c r="J231" i="3"/>
  <c r="I231" i="3"/>
  <c r="AF230" i="3"/>
  <c r="P230" i="3"/>
  <c r="S230" i="3"/>
  <c r="Y230" i="3"/>
  <c r="O230" i="3"/>
  <c r="R230" i="3"/>
  <c r="X230" i="3"/>
  <c r="N230" i="3"/>
  <c r="Q230" i="3"/>
  <c r="W230" i="3"/>
  <c r="V230" i="3"/>
  <c r="U230" i="3"/>
  <c r="T230" i="3"/>
  <c r="M230" i="3"/>
  <c r="L230" i="3"/>
  <c r="K230" i="3"/>
  <c r="J230" i="3"/>
  <c r="I230" i="3"/>
  <c r="AF229" i="3"/>
  <c r="P229" i="3"/>
  <c r="S229" i="3"/>
  <c r="Y229" i="3"/>
  <c r="O229" i="3"/>
  <c r="R229" i="3"/>
  <c r="X229" i="3"/>
  <c r="N229" i="3"/>
  <c r="Q229" i="3"/>
  <c r="W229" i="3"/>
  <c r="V229" i="3"/>
  <c r="U229" i="3"/>
  <c r="T229" i="3"/>
  <c r="M229" i="3"/>
  <c r="L229" i="3"/>
  <c r="K229" i="3"/>
  <c r="J229" i="3"/>
  <c r="I229" i="3"/>
  <c r="AF228" i="3"/>
  <c r="P228" i="3"/>
  <c r="S228" i="3"/>
  <c r="Y228" i="3"/>
  <c r="O228" i="3"/>
  <c r="R228" i="3"/>
  <c r="X228" i="3"/>
  <c r="N228" i="3"/>
  <c r="Q228" i="3"/>
  <c r="W228" i="3"/>
  <c r="V228" i="3"/>
  <c r="U228" i="3"/>
  <c r="T228" i="3"/>
  <c r="M228" i="3"/>
  <c r="L228" i="3"/>
  <c r="K228" i="3"/>
  <c r="J228" i="3"/>
  <c r="I228" i="3"/>
  <c r="AF227" i="3"/>
  <c r="P227" i="3"/>
  <c r="S227" i="3"/>
  <c r="Y227" i="3"/>
  <c r="O227" i="3"/>
  <c r="R227" i="3"/>
  <c r="X227" i="3"/>
  <c r="N227" i="3"/>
  <c r="Q227" i="3"/>
  <c r="W227" i="3"/>
  <c r="V227" i="3"/>
  <c r="U227" i="3"/>
  <c r="T227" i="3"/>
  <c r="M227" i="3"/>
  <c r="L227" i="3"/>
  <c r="K227" i="3"/>
  <c r="J227" i="3"/>
  <c r="I227" i="3"/>
  <c r="AF226" i="3"/>
  <c r="P226" i="3"/>
  <c r="S226" i="3"/>
  <c r="Y226" i="3"/>
  <c r="O226" i="3"/>
  <c r="R226" i="3"/>
  <c r="X226" i="3"/>
  <c r="N226" i="3"/>
  <c r="Q226" i="3"/>
  <c r="W226" i="3"/>
  <c r="V226" i="3"/>
  <c r="U226" i="3"/>
  <c r="T226" i="3"/>
  <c r="M226" i="3"/>
  <c r="L226" i="3"/>
  <c r="K226" i="3"/>
  <c r="J226" i="3"/>
  <c r="I226" i="3"/>
  <c r="AF225" i="3"/>
  <c r="P225" i="3"/>
  <c r="S225" i="3"/>
  <c r="Y225" i="3"/>
  <c r="O225" i="3"/>
  <c r="R225" i="3"/>
  <c r="X225" i="3"/>
  <c r="N225" i="3"/>
  <c r="Q225" i="3"/>
  <c r="W225" i="3"/>
  <c r="V225" i="3"/>
  <c r="U225" i="3"/>
  <c r="T225" i="3"/>
  <c r="M225" i="3"/>
  <c r="L225" i="3"/>
  <c r="K225" i="3"/>
  <c r="J225" i="3"/>
  <c r="I225" i="3"/>
  <c r="AF224" i="3"/>
  <c r="P224" i="3"/>
  <c r="S224" i="3"/>
  <c r="Y224" i="3"/>
  <c r="O224" i="3"/>
  <c r="R224" i="3"/>
  <c r="X224" i="3"/>
  <c r="N224" i="3"/>
  <c r="Q224" i="3"/>
  <c r="W224" i="3"/>
  <c r="V224" i="3"/>
  <c r="U224" i="3"/>
  <c r="T224" i="3"/>
  <c r="M224" i="3"/>
  <c r="L224" i="3"/>
  <c r="K224" i="3"/>
  <c r="J224" i="3"/>
  <c r="I224" i="3"/>
  <c r="AF223" i="3"/>
  <c r="P223" i="3"/>
  <c r="S223" i="3"/>
  <c r="Y223" i="3"/>
  <c r="O223" i="3"/>
  <c r="R223" i="3"/>
  <c r="X223" i="3"/>
  <c r="N223" i="3"/>
  <c r="Q223" i="3"/>
  <c r="W223" i="3"/>
  <c r="V223" i="3"/>
  <c r="U223" i="3"/>
  <c r="T223" i="3"/>
  <c r="M223" i="3"/>
  <c r="L223" i="3"/>
  <c r="K223" i="3"/>
  <c r="J223" i="3"/>
  <c r="I223" i="3"/>
  <c r="AF222" i="3"/>
  <c r="P222" i="3"/>
  <c r="S222" i="3"/>
  <c r="Y222" i="3"/>
  <c r="O222" i="3"/>
  <c r="R222" i="3"/>
  <c r="X222" i="3"/>
  <c r="N222" i="3"/>
  <c r="Q222" i="3"/>
  <c r="W222" i="3"/>
  <c r="V222" i="3"/>
  <c r="U222" i="3"/>
  <c r="T222" i="3"/>
  <c r="M222" i="3"/>
  <c r="L222" i="3"/>
  <c r="K222" i="3"/>
  <c r="J222" i="3"/>
  <c r="I222" i="3"/>
  <c r="AF221" i="3"/>
  <c r="P221" i="3"/>
  <c r="S221" i="3"/>
  <c r="Y221" i="3"/>
  <c r="O221" i="3"/>
  <c r="R221" i="3"/>
  <c r="X221" i="3"/>
  <c r="N221" i="3"/>
  <c r="Q221" i="3"/>
  <c r="W221" i="3"/>
  <c r="V221" i="3"/>
  <c r="U221" i="3"/>
  <c r="T221" i="3"/>
  <c r="M221" i="3"/>
  <c r="L221" i="3"/>
  <c r="K221" i="3"/>
  <c r="J221" i="3"/>
  <c r="I221" i="3"/>
  <c r="AF220" i="3"/>
  <c r="P220" i="3"/>
  <c r="S220" i="3"/>
  <c r="Y220" i="3"/>
  <c r="O220" i="3"/>
  <c r="R220" i="3"/>
  <c r="X220" i="3"/>
  <c r="N220" i="3"/>
  <c r="Q220" i="3"/>
  <c r="W220" i="3"/>
  <c r="V220" i="3"/>
  <c r="U220" i="3"/>
  <c r="T220" i="3"/>
  <c r="M220" i="3"/>
  <c r="L220" i="3"/>
  <c r="K220" i="3"/>
  <c r="J220" i="3"/>
  <c r="I220" i="3"/>
  <c r="AF219" i="3"/>
  <c r="P219" i="3"/>
  <c r="S219" i="3"/>
  <c r="Y219" i="3"/>
  <c r="O219" i="3"/>
  <c r="R219" i="3"/>
  <c r="X219" i="3"/>
  <c r="N219" i="3"/>
  <c r="Q219" i="3"/>
  <c r="W219" i="3"/>
  <c r="V219" i="3"/>
  <c r="U219" i="3"/>
  <c r="T219" i="3"/>
  <c r="M219" i="3"/>
  <c r="L219" i="3"/>
  <c r="K219" i="3"/>
  <c r="J219" i="3"/>
  <c r="I219" i="3"/>
  <c r="AF218" i="3"/>
  <c r="P218" i="3"/>
  <c r="S218" i="3"/>
  <c r="Y218" i="3"/>
  <c r="O218" i="3"/>
  <c r="R218" i="3"/>
  <c r="X218" i="3"/>
  <c r="N218" i="3"/>
  <c r="Q218" i="3"/>
  <c r="W218" i="3"/>
  <c r="V218" i="3"/>
  <c r="U218" i="3"/>
  <c r="T218" i="3"/>
  <c r="M218" i="3"/>
  <c r="L218" i="3"/>
  <c r="K218" i="3"/>
  <c r="J218" i="3"/>
  <c r="I218" i="3"/>
  <c r="AF217" i="3"/>
  <c r="P217" i="3"/>
  <c r="S217" i="3"/>
  <c r="Y217" i="3"/>
  <c r="O217" i="3"/>
  <c r="R217" i="3"/>
  <c r="X217" i="3"/>
  <c r="N217" i="3"/>
  <c r="Q217" i="3"/>
  <c r="W217" i="3"/>
  <c r="V217" i="3"/>
  <c r="U217" i="3"/>
  <c r="T217" i="3"/>
  <c r="M217" i="3"/>
  <c r="L217" i="3"/>
  <c r="K217" i="3"/>
  <c r="J217" i="3"/>
  <c r="I217" i="3"/>
  <c r="AF216" i="3"/>
  <c r="P216" i="3"/>
  <c r="S216" i="3"/>
  <c r="Y216" i="3"/>
  <c r="O216" i="3"/>
  <c r="R216" i="3"/>
  <c r="X216" i="3"/>
  <c r="N216" i="3"/>
  <c r="Q216" i="3"/>
  <c r="W216" i="3"/>
  <c r="V216" i="3"/>
  <c r="U216" i="3"/>
  <c r="T216" i="3"/>
  <c r="M216" i="3"/>
  <c r="L216" i="3"/>
  <c r="K216" i="3"/>
  <c r="J216" i="3"/>
  <c r="I216" i="3"/>
  <c r="AF215" i="3"/>
  <c r="P215" i="3"/>
  <c r="S215" i="3"/>
  <c r="Y215" i="3"/>
  <c r="O215" i="3"/>
  <c r="R215" i="3"/>
  <c r="X215" i="3"/>
  <c r="N215" i="3"/>
  <c r="Q215" i="3"/>
  <c r="W215" i="3"/>
  <c r="V215" i="3"/>
  <c r="U215" i="3"/>
  <c r="T215" i="3"/>
  <c r="M215" i="3"/>
  <c r="L215" i="3"/>
  <c r="K215" i="3"/>
  <c r="J215" i="3"/>
  <c r="I215" i="3"/>
  <c r="AF214" i="3"/>
  <c r="P214" i="3"/>
  <c r="S214" i="3"/>
  <c r="Y214" i="3"/>
  <c r="O214" i="3"/>
  <c r="R214" i="3"/>
  <c r="X214" i="3"/>
  <c r="N214" i="3"/>
  <c r="Q214" i="3"/>
  <c r="W214" i="3"/>
  <c r="V214" i="3"/>
  <c r="U214" i="3"/>
  <c r="T214" i="3"/>
  <c r="M214" i="3"/>
  <c r="L214" i="3"/>
  <c r="K214" i="3"/>
  <c r="J214" i="3"/>
  <c r="I214" i="3"/>
  <c r="AF213" i="3"/>
  <c r="P213" i="3"/>
  <c r="S213" i="3"/>
  <c r="Y213" i="3"/>
  <c r="O213" i="3"/>
  <c r="R213" i="3"/>
  <c r="X213" i="3"/>
  <c r="N213" i="3"/>
  <c r="Q213" i="3"/>
  <c r="W213" i="3"/>
  <c r="V213" i="3"/>
  <c r="U213" i="3"/>
  <c r="T213" i="3"/>
  <c r="M213" i="3"/>
  <c r="L213" i="3"/>
  <c r="K213" i="3"/>
  <c r="J213" i="3"/>
  <c r="I213" i="3"/>
  <c r="AF212" i="3"/>
  <c r="P212" i="3"/>
  <c r="S212" i="3"/>
  <c r="Y212" i="3"/>
  <c r="O212" i="3"/>
  <c r="R212" i="3"/>
  <c r="X212" i="3"/>
  <c r="N212" i="3"/>
  <c r="Q212" i="3"/>
  <c r="W212" i="3"/>
  <c r="V212" i="3"/>
  <c r="U212" i="3"/>
  <c r="T212" i="3"/>
  <c r="M212" i="3"/>
  <c r="L212" i="3"/>
  <c r="K212" i="3"/>
  <c r="J212" i="3"/>
  <c r="I212" i="3"/>
  <c r="AF211" i="3"/>
  <c r="P211" i="3"/>
  <c r="S211" i="3"/>
  <c r="Y211" i="3"/>
  <c r="O211" i="3"/>
  <c r="R211" i="3"/>
  <c r="X211" i="3"/>
  <c r="N211" i="3"/>
  <c r="Q211" i="3"/>
  <c r="W211" i="3"/>
  <c r="V211" i="3"/>
  <c r="U211" i="3"/>
  <c r="T211" i="3"/>
  <c r="M211" i="3"/>
  <c r="L211" i="3"/>
  <c r="K211" i="3"/>
  <c r="J211" i="3"/>
  <c r="I211" i="3"/>
  <c r="AF210" i="3"/>
  <c r="P210" i="3"/>
  <c r="S210" i="3"/>
  <c r="Y210" i="3"/>
  <c r="O210" i="3"/>
  <c r="R210" i="3"/>
  <c r="X210" i="3"/>
  <c r="N210" i="3"/>
  <c r="Q210" i="3"/>
  <c r="W210" i="3"/>
  <c r="V210" i="3"/>
  <c r="U210" i="3"/>
  <c r="T210" i="3"/>
  <c r="M210" i="3"/>
  <c r="L210" i="3"/>
  <c r="K210" i="3"/>
  <c r="J210" i="3"/>
  <c r="I210" i="3"/>
  <c r="AF209" i="3"/>
  <c r="P209" i="3"/>
  <c r="S209" i="3"/>
  <c r="Y209" i="3"/>
  <c r="O209" i="3"/>
  <c r="R209" i="3"/>
  <c r="X209" i="3"/>
  <c r="N209" i="3"/>
  <c r="Q209" i="3"/>
  <c r="W209" i="3"/>
  <c r="V209" i="3"/>
  <c r="U209" i="3"/>
  <c r="T209" i="3"/>
  <c r="M209" i="3"/>
  <c r="L209" i="3"/>
  <c r="K209" i="3"/>
  <c r="J209" i="3"/>
  <c r="I209" i="3"/>
  <c r="AF208" i="3"/>
  <c r="P208" i="3"/>
  <c r="S208" i="3"/>
  <c r="Y208" i="3"/>
  <c r="O208" i="3"/>
  <c r="R208" i="3"/>
  <c r="X208" i="3"/>
  <c r="N208" i="3"/>
  <c r="Q208" i="3"/>
  <c r="W208" i="3"/>
  <c r="V208" i="3"/>
  <c r="U208" i="3"/>
  <c r="T208" i="3"/>
  <c r="M208" i="3"/>
  <c r="L208" i="3"/>
  <c r="K208" i="3"/>
  <c r="J208" i="3"/>
  <c r="I208" i="3"/>
  <c r="AF207" i="3"/>
  <c r="P207" i="3"/>
  <c r="S207" i="3"/>
  <c r="Y207" i="3"/>
  <c r="O207" i="3"/>
  <c r="R207" i="3"/>
  <c r="X207" i="3"/>
  <c r="N207" i="3"/>
  <c r="Q207" i="3"/>
  <c r="W207" i="3"/>
  <c r="V207" i="3"/>
  <c r="U207" i="3"/>
  <c r="T207" i="3"/>
  <c r="M207" i="3"/>
  <c r="L207" i="3"/>
  <c r="K207" i="3"/>
  <c r="J207" i="3"/>
  <c r="I207" i="3"/>
  <c r="AF206" i="3"/>
  <c r="P206" i="3"/>
  <c r="S206" i="3"/>
  <c r="Y206" i="3"/>
  <c r="O206" i="3"/>
  <c r="R206" i="3"/>
  <c r="X206" i="3"/>
  <c r="N206" i="3"/>
  <c r="Q206" i="3"/>
  <c r="W206" i="3"/>
  <c r="V206" i="3"/>
  <c r="U206" i="3"/>
  <c r="T206" i="3"/>
  <c r="M206" i="3"/>
  <c r="L206" i="3"/>
  <c r="K206" i="3"/>
  <c r="J206" i="3"/>
  <c r="I206" i="3"/>
  <c r="AF205" i="3"/>
  <c r="P205" i="3"/>
  <c r="S205" i="3"/>
  <c r="Y205" i="3"/>
  <c r="O205" i="3"/>
  <c r="R205" i="3"/>
  <c r="X205" i="3"/>
  <c r="N205" i="3"/>
  <c r="Q205" i="3"/>
  <c r="W205" i="3"/>
  <c r="V205" i="3"/>
  <c r="U205" i="3"/>
  <c r="T205" i="3"/>
  <c r="M205" i="3"/>
  <c r="L205" i="3"/>
  <c r="K205" i="3"/>
  <c r="J205" i="3"/>
  <c r="I205" i="3"/>
  <c r="AF204" i="3"/>
  <c r="P204" i="3"/>
  <c r="S204" i="3"/>
  <c r="Y204" i="3"/>
  <c r="O204" i="3"/>
  <c r="R204" i="3"/>
  <c r="X204" i="3"/>
  <c r="N204" i="3"/>
  <c r="Q204" i="3"/>
  <c r="W204" i="3"/>
  <c r="V204" i="3"/>
  <c r="U204" i="3"/>
  <c r="T204" i="3"/>
  <c r="M204" i="3"/>
  <c r="L204" i="3"/>
  <c r="K204" i="3"/>
  <c r="J204" i="3"/>
  <c r="I204" i="3"/>
  <c r="AF203" i="3"/>
  <c r="P203" i="3"/>
  <c r="S203" i="3"/>
  <c r="Y203" i="3"/>
  <c r="O203" i="3"/>
  <c r="R203" i="3"/>
  <c r="X203" i="3"/>
  <c r="N203" i="3"/>
  <c r="Q203" i="3"/>
  <c r="W203" i="3"/>
  <c r="V203" i="3"/>
  <c r="U203" i="3"/>
  <c r="T203" i="3"/>
  <c r="M203" i="3"/>
  <c r="L203" i="3"/>
  <c r="K203" i="3"/>
  <c r="J203" i="3"/>
  <c r="I203" i="3"/>
  <c r="AF202" i="3"/>
  <c r="P202" i="3"/>
  <c r="S202" i="3"/>
  <c r="Y202" i="3"/>
  <c r="O202" i="3"/>
  <c r="R202" i="3"/>
  <c r="X202" i="3"/>
  <c r="N202" i="3"/>
  <c r="Q202" i="3"/>
  <c r="W202" i="3"/>
  <c r="V202" i="3"/>
  <c r="U202" i="3"/>
  <c r="T202" i="3"/>
  <c r="M202" i="3"/>
  <c r="L202" i="3"/>
  <c r="K202" i="3"/>
  <c r="J202" i="3"/>
  <c r="I202" i="3"/>
  <c r="AF201" i="3"/>
  <c r="P201" i="3"/>
  <c r="S201" i="3"/>
  <c r="Y201" i="3"/>
  <c r="O201" i="3"/>
  <c r="R201" i="3"/>
  <c r="X201" i="3"/>
  <c r="N201" i="3"/>
  <c r="Q201" i="3"/>
  <c r="W201" i="3"/>
  <c r="V201" i="3"/>
  <c r="U201" i="3"/>
  <c r="T201" i="3"/>
  <c r="M201" i="3"/>
  <c r="L201" i="3"/>
  <c r="K201" i="3"/>
  <c r="J201" i="3"/>
  <c r="I201" i="3"/>
  <c r="AF200" i="3"/>
  <c r="P200" i="3"/>
  <c r="S200" i="3"/>
  <c r="Y200" i="3"/>
  <c r="O200" i="3"/>
  <c r="R200" i="3"/>
  <c r="X200" i="3"/>
  <c r="N200" i="3"/>
  <c r="Q200" i="3"/>
  <c r="W200" i="3"/>
  <c r="V200" i="3"/>
  <c r="U200" i="3"/>
  <c r="T200" i="3"/>
  <c r="M200" i="3"/>
  <c r="L200" i="3"/>
  <c r="K200" i="3"/>
  <c r="J200" i="3"/>
  <c r="I200" i="3"/>
  <c r="AF199" i="3"/>
  <c r="P199" i="3"/>
  <c r="S199" i="3"/>
  <c r="Y199" i="3"/>
  <c r="O199" i="3"/>
  <c r="R199" i="3"/>
  <c r="X199" i="3"/>
  <c r="N199" i="3"/>
  <c r="Q199" i="3"/>
  <c r="W199" i="3"/>
  <c r="V199" i="3"/>
  <c r="U199" i="3"/>
  <c r="T199" i="3"/>
  <c r="M199" i="3"/>
  <c r="L199" i="3"/>
  <c r="K199" i="3"/>
  <c r="J199" i="3"/>
  <c r="I199" i="3"/>
  <c r="AF198" i="3"/>
  <c r="P198" i="3"/>
  <c r="S198" i="3"/>
  <c r="Y198" i="3"/>
  <c r="O198" i="3"/>
  <c r="R198" i="3"/>
  <c r="X198" i="3"/>
  <c r="N198" i="3"/>
  <c r="Q198" i="3"/>
  <c r="W198" i="3"/>
  <c r="V198" i="3"/>
  <c r="U198" i="3"/>
  <c r="T198" i="3"/>
  <c r="M198" i="3"/>
  <c r="L198" i="3"/>
  <c r="K198" i="3"/>
  <c r="J198" i="3"/>
  <c r="I198" i="3"/>
  <c r="AF197" i="3"/>
  <c r="P197" i="3"/>
  <c r="S197" i="3"/>
  <c r="Y197" i="3"/>
  <c r="O197" i="3"/>
  <c r="R197" i="3"/>
  <c r="X197" i="3"/>
  <c r="N197" i="3"/>
  <c r="Q197" i="3"/>
  <c r="W197" i="3"/>
  <c r="V197" i="3"/>
  <c r="U197" i="3"/>
  <c r="T197" i="3"/>
  <c r="M197" i="3"/>
  <c r="L197" i="3"/>
  <c r="K197" i="3"/>
  <c r="J197" i="3"/>
  <c r="I197" i="3"/>
  <c r="AF196" i="3"/>
  <c r="P196" i="3"/>
  <c r="S196" i="3"/>
  <c r="Y196" i="3"/>
  <c r="O196" i="3"/>
  <c r="R196" i="3"/>
  <c r="X196" i="3"/>
  <c r="N196" i="3"/>
  <c r="Q196" i="3"/>
  <c r="W196" i="3"/>
  <c r="V196" i="3"/>
  <c r="U196" i="3"/>
  <c r="T196" i="3"/>
  <c r="M196" i="3"/>
  <c r="L196" i="3"/>
  <c r="K196" i="3"/>
  <c r="J196" i="3"/>
  <c r="I196" i="3"/>
  <c r="AF195" i="3"/>
  <c r="P195" i="3"/>
  <c r="S195" i="3"/>
  <c r="Y195" i="3"/>
  <c r="O195" i="3"/>
  <c r="R195" i="3"/>
  <c r="X195" i="3"/>
  <c r="N195" i="3"/>
  <c r="Q195" i="3"/>
  <c r="W195" i="3"/>
  <c r="V195" i="3"/>
  <c r="U195" i="3"/>
  <c r="T195" i="3"/>
  <c r="M195" i="3"/>
  <c r="L195" i="3"/>
  <c r="K195" i="3"/>
  <c r="J195" i="3"/>
  <c r="I195" i="3"/>
  <c r="AF194" i="3"/>
  <c r="P194" i="3"/>
  <c r="S194" i="3"/>
  <c r="Y194" i="3"/>
  <c r="O194" i="3"/>
  <c r="R194" i="3"/>
  <c r="X194" i="3"/>
  <c r="N194" i="3"/>
  <c r="Q194" i="3"/>
  <c r="W194" i="3"/>
  <c r="V194" i="3"/>
  <c r="U194" i="3"/>
  <c r="T194" i="3"/>
  <c r="M194" i="3"/>
  <c r="L194" i="3"/>
  <c r="K194" i="3"/>
  <c r="J194" i="3"/>
  <c r="I194" i="3"/>
  <c r="AF193" i="3"/>
  <c r="P193" i="3"/>
  <c r="S193" i="3"/>
  <c r="Y193" i="3"/>
  <c r="O193" i="3"/>
  <c r="R193" i="3"/>
  <c r="X193" i="3"/>
  <c r="N193" i="3"/>
  <c r="Q193" i="3"/>
  <c r="W193" i="3"/>
  <c r="V193" i="3"/>
  <c r="U193" i="3"/>
  <c r="T193" i="3"/>
  <c r="M193" i="3"/>
  <c r="L193" i="3"/>
  <c r="K193" i="3"/>
  <c r="J193" i="3"/>
  <c r="I193" i="3"/>
  <c r="AF192" i="3"/>
  <c r="P192" i="3"/>
  <c r="S192" i="3"/>
  <c r="Y192" i="3"/>
  <c r="O192" i="3"/>
  <c r="R192" i="3"/>
  <c r="X192" i="3"/>
  <c r="N192" i="3"/>
  <c r="Q192" i="3"/>
  <c r="W192" i="3"/>
  <c r="V192" i="3"/>
  <c r="U192" i="3"/>
  <c r="T192" i="3"/>
  <c r="M192" i="3"/>
  <c r="L192" i="3"/>
  <c r="K192" i="3"/>
  <c r="J192" i="3"/>
  <c r="I192" i="3"/>
  <c r="AF191" i="3"/>
  <c r="P191" i="3"/>
  <c r="S191" i="3"/>
  <c r="Y191" i="3"/>
  <c r="O191" i="3"/>
  <c r="R191" i="3"/>
  <c r="X191" i="3"/>
  <c r="N191" i="3"/>
  <c r="Q191" i="3"/>
  <c r="W191" i="3"/>
  <c r="V191" i="3"/>
  <c r="U191" i="3"/>
  <c r="T191" i="3"/>
  <c r="M191" i="3"/>
  <c r="L191" i="3"/>
  <c r="K191" i="3"/>
  <c r="J191" i="3"/>
  <c r="I191" i="3"/>
  <c r="AF190" i="3"/>
  <c r="P190" i="3"/>
  <c r="S190" i="3"/>
  <c r="Y190" i="3"/>
  <c r="O190" i="3"/>
  <c r="R190" i="3"/>
  <c r="X190" i="3"/>
  <c r="N190" i="3"/>
  <c r="Q190" i="3"/>
  <c r="W190" i="3"/>
  <c r="V190" i="3"/>
  <c r="U190" i="3"/>
  <c r="T190" i="3"/>
  <c r="M190" i="3"/>
  <c r="L190" i="3"/>
  <c r="K190" i="3"/>
  <c r="J190" i="3"/>
  <c r="I190" i="3"/>
  <c r="AF189" i="3"/>
  <c r="P189" i="3"/>
  <c r="S189" i="3"/>
  <c r="Y189" i="3"/>
  <c r="O189" i="3"/>
  <c r="R189" i="3"/>
  <c r="X189" i="3"/>
  <c r="N189" i="3"/>
  <c r="Q189" i="3"/>
  <c r="W189" i="3"/>
  <c r="V189" i="3"/>
  <c r="U189" i="3"/>
  <c r="T189" i="3"/>
  <c r="M189" i="3"/>
  <c r="L189" i="3"/>
  <c r="K189" i="3"/>
  <c r="J189" i="3"/>
  <c r="I189" i="3"/>
  <c r="AF188" i="3"/>
  <c r="P188" i="3"/>
  <c r="S188" i="3"/>
  <c r="Y188" i="3"/>
  <c r="O188" i="3"/>
  <c r="R188" i="3"/>
  <c r="X188" i="3"/>
  <c r="N188" i="3"/>
  <c r="Q188" i="3"/>
  <c r="W188" i="3"/>
  <c r="V188" i="3"/>
  <c r="U188" i="3"/>
  <c r="T188" i="3"/>
  <c r="M188" i="3"/>
  <c r="L188" i="3"/>
  <c r="K188" i="3"/>
  <c r="J188" i="3"/>
  <c r="I188" i="3"/>
  <c r="AF187" i="3"/>
  <c r="P187" i="3"/>
  <c r="S187" i="3"/>
  <c r="Y187" i="3"/>
  <c r="O187" i="3"/>
  <c r="R187" i="3"/>
  <c r="X187" i="3"/>
  <c r="N187" i="3"/>
  <c r="Q187" i="3"/>
  <c r="W187" i="3"/>
  <c r="V187" i="3"/>
  <c r="U187" i="3"/>
  <c r="T187" i="3"/>
  <c r="M187" i="3"/>
  <c r="L187" i="3"/>
  <c r="K187" i="3"/>
  <c r="J187" i="3"/>
  <c r="I187" i="3"/>
  <c r="AF186" i="3"/>
  <c r="P186" i="3"/>
  <c r="S186" i="3"/>
  <c r="Y186" i="3"/>
  <c r="O186" i="3"/>
  <c r="R186" i="3"/>
  <c r="X186" i="3"/>
  <c r="N186" i="3"/>
  <c r="Q186" i="3"/>
  <c r="W186" i="3"/>
  <c r="V186" i="3"/>
  <c r="U186" i="3"/>
  <c r="T186" i="3"/>
  <c r="M186" i="3"/>
  <c r="L186" i="3"/>
  <c r="K186" i="3"/>
  <c r="J186" i="3"/>
  <c r="I186" i="3"/>
  <c r="AF185" i="3"/>
  <c r="P185" i="3"/>
  <c r="S185" i="3"/>
  <c r="Y185" i="3"/>
  <c r="O185" i="3"/>
  <c r="R185" i="3"/>
  <c r="X185" i="3"/>
  <c r="N185" i="3"/>
  <c r="Q185" i="3"/>
  <c r="W185" i="3"/>
  <c r="V185" i="3"/>
  <c r="U185" i="3"/>
  <c r="T185" i="3"/>
  <c r="M185" i="3"/>
  <c r="L185" i="3"/>
  <c r="K185" i="3"/>
  <c r="J185" i="3"/>
  <c r="I185" i="3"/>
  <c r="AF184" i="3"/>
  <c r="P184" i="3"/>
  <c r="S184" i="3"/>
  <c r="Y184" i="3"/>
  <c r="O184" i="3"/>
  <c r="R184" i="3"/>
  <c r="X184" i="3"/>
  <c r="N184" i="3"/>
  <c r="Q184" i="3"/>
  <c r="W184" i="3"/>
  <c r="V184" i="3"/>
  <c r="U184" i="3"/>
  <c r="T184" i="3"/>
  <c r="M184" i="3"/>
  <c r="L184" i="3"/>
  <c r="K184" i="3"/>
  <c r="J184" i="3"/>
  <c r="I184" i="3"/>
  <c r="AF183" i="3"/>
  <c r="P183" i="3"/>
  <c r="S183" i="3"/>
  <c r="Y183" i="3"/>
  <c r="O183" i="3"/>
  <c r="R183" i="3"/>
  <c r="X183" i="3"/>
  <c r="N183" i="3"/>
  <c r="Q183" i="3"/>
  <c r="W183" i="3"/>
  <c r="V183" i="3"/>
  <c r="U183" i="3"/>
  <c r="T183" i="3"/>
  <c r="M183" i="3"/>
  <c r="L183" i="3"/>
  <c r="K183" i="3"/>
  <c r="J183" i="3"/>
  <c r="I183" i="3"/>
  <c r="AF182" i="3"/>
  <c r="P182" i="3"/>
  <c r="S182" i="3"/>
  <c r="Y182" i="3"/>
  <c r="O182" i="3"/>
  <c r="R182" i="3"/>
  <c r="X182" i="3"/>
  <c r="N182" i="3"/>
  <c r="Q182" i="3"/>
  <c r="W182" i="3"/>
  <c r="V182" i="3"/>
  <c r="U182" i="3"/>
  <c r="T182" i="3"/>
  <c r="M182" i="3"/>
  <c r="L182" i="3"/>
  <c r="K182" i="3"/>
  <c r="J182" i="3"/>
  <c r="I182" i="3"/>
  <c r="AF181" i="3"/>
  <c r="P181" i="3"/>
  <c r="S181" i="3"/>
  <c r="Y181" i="3"/>
  <c r="O181" i="3"/>
  <c r="R181" i="3"/>
  <c r="X181" i="3"/>
  <c r="N181" i="3"/>
  <c r="Q181" i="3"/>
  <c r="W181" i="3"/>
  <c r="V181" i="3"/>
  <c r="U181" i="3"/>
  <c r="T181" i="3"/>
  <c r="M181" i="3"/>
  <c r="L181" i="3"/>
  <c r="K181" i="3"/>
  <c r="J181" i="3"/>
  <c r="I181" i="3"/>
  <c r="AF180" i="3"/>
  <c r="P180" i="3"/>
  <c r="S180" i="3"/>
  <c r="Y180" i="3"/>
  <c r="O180" i="3"/>
  <c r="R180" i="3"/>
  <c r="X180" i="3"/>
  <c r="N180" i="3"/>
  <c r="Q180" i="3"/>
  <c r="W180" i="3"/>
  <c r="V180" i="3"/>
  <c r="U180" i="3"/>
  <c r="T180" i="3"/>
  <c r="M180" i="3"/>
  <c r="L180" i="3"/>
  <c r="K180" i="3"/>
  <c r="J180" i="3"/>
  <c r="I180" i="3"/>
  <c r="AF179" i="3"/>
  <c r="P179" i="3"/>
  <c r="S179" i="3"/>
  <c r="Y179" i="3"/>
  <c r="O179" i="3"/>
  <c r="R179" i="3"/>
  <c r="X179" i="3"/>
  <c r="N179" i="3"/>
  <c r="Q179" i="3"/>
  <c r="W179" i="3"/>
  <c r="V179" i="3"/>
  <c r="U179" i="3"/>
  <c r="T179" i="3"/>
  <c r="M179" i="3"/>
  <c r="L179" i="3"/>
  <c r="K179" i="3"/>
  <c r="J179" i="3"/>
  <c r="I179" i="3"/>
  <c r="AF178" i="3"/>
  <c r="P178" i="3"/>
  <c r="S178" i="3"/>
  <c r="Y178" i="3"/>
  <c r="O178" i="3"/>
  <c r="R178" i="3"/>
  <c r="X178" i="3"/>
  <c r="N178" i="3"/>
  <c r="Q178" i="3"/>
  <c r="W178" i="3"/>
  <c r="V178" i="3"/>
  <c r="U178" i="3"/>
  <c r="T178" i="3"/>
  <c r="M178" i="3"/>
  <c r="L178" i="3"/>
  <c r="K178" i="3"/>
  <c r="J178" i="3"/>
  <c r="I178" i="3"/>
  <c r="AF177" i="3"/>
  <c r="P177" i="3"/>
  <c r="S177" i="3"/>
  <c r="Y177" i="3"/>
  <c r="O177" i="3"/>
  <c r="R177" i="3"/>
  <c r="X177" i="3"/>
  <c r="N177" i="3"/>
  <c r="Q177" i="3"/>
  <c r="W177" i="3"/>
  <c r="V177" i="3"/>
  <c r="U177" i="3"/>
  <c r="T177" i="3"/>
  <c r="M177" i="3"/>
  <c r="L177" i="3"/>
  <c r="K177" i="3"/>
  <c r="J177" i="3"/>
  <c r="I177" i="3"/>
  <c r="AF176" i="3"/>
  <c r="P176" i="3"/>
  <c r="S176" i="3"/>
  <c r="Y176" i="3"/>
  <c r="O176" i="3"/>
  <c r="R176" i="3"/>
  <c r="X176" i="3"/>
  <c r="N176" i="3"/>
  <c r="Q176" i="3"/>
  <c r="W176" i="3"/>
  <c r="V176" i="3"/>
  <c r="U176" i="3"/>
  <c r="T176" i="3"/>
  <c r="M176" i="3"/>
  <c r="L176" i="3"/>
  <c r="K176" i="3"/>
  <c r="J176" i="3"/>
  <c r="I176" i="3"/>
  <c r="AF175" i="3"/>
  <c r="P175" i="3"/>
  <c r="S175" i="3"/>
  <c r="Y175" i="3"/>
  <c r="O175" i="3"/>
  <c r="R175" i="3"/>
  <c r="X175" i="3"/>
  <c r="N175" i="3"/>
  <c r="Q175" i="3"/>
  <c r="W175" i="3"/>
  <c r="V175" i="3"/>
  <c r="U175" i="3"/>
  <c r="T175" i="3"/>
  <c r="M175" i="3"/>
  <c r="L175" i="3"/>
  <c r="K175" i="3"/>
  <c r="J175" i="3"/>
  <c r="I175" i="3"/>
  <c r="AF174" i="3"/>
  <c r="P174" i="3"/>
  <c r="S174" i="3"/>
  <c r="Y174" i="3"/>
  <c r="O174" i="3"/>
  <c r="R174" i="3"/>
  <c r="X174" i="3"/>
  <c r="N174" i="3"/>
  <c r="Q174" i="3"/>
  <c r="W174" i="3"/>
  <c r="V174" i="3"/>
  <c r="U174" i="3"/>
  <c r="T174" i="3"/>
  <c r="M174" i="3"/>
  <c r="L174" i="3"/>
  <c r="K174" i="3"/>
  <c r="J174" i="3"/>
  <c r="I174" i="3"/>
  <c r="AF173" i="3"/>
  <c r="P173" i="3"/>
  <c r="S173" i="3"/>
  <c r="Y173" i="3"/>
  <c r="O173" i="3"/>
  <c r="R173" i="3"/>
  <c r="X173" i="3"/>
  <c r="N173" i="3"/>
  <c r="Q173" i="3"/>
  <c r="W173" i="3"/>
  <c r="V173" i="3"/>
  <c r="U173" i="3"/>
  <c r="T173" i="3"/>
  <c r="M173" i="3"/>
  <c r="L173" i="3"/>
  <c r="K173" i="3"/>
  <c r="J173" i="3"/>
  <c r="I173" i="3"/>
  <c r="AF172" i="3"/>
  <c r="P172" i="3"/>
  <c r="S172" i="3"/>
  <c r="Y172" i="3"/>
  <c r="O172" i="3"/>
  <c r="R172" i="3"/>
  <c r="X172" i="3"/>
  <c r="N172" i="3"/>
  <c r="Q172" i="3"/>
  <c r="W172" i="3"/>
  <c r="V172" i="3"/>
  <c r="U172" i="3"/>
  <c r="T172" i="3"/>
  <c r="M172" i="3"/>
  <c r="L172" i="3"/>
  <c r="K172" i="3"/>
  <c r="J172" i="3"/>
  <c r="I172" i="3"/>
  <c r="AF171" i="3"/>
  <c r="P171" i="3"/>
  <c r="S171" i="3"/>
  <c r="Y171" i="3"/>
  <c r="O171" i="3"/>
  <c r="R171" i="3"/>
  <c r="X171" i="3"/>
  <c r="N171" i="3"/>
  <c r="Q171" i="3"/>
  <c r="W171" i="3"/>
  <c r="V171" i="3"/>
  <c r="U171" i="3"/>
  <c r="T171" i="3"/>
  <c r="M171" i="3"/>
  <c r="L171" i="3"/>
  <c r="K171" i="3"/>
  <c r="J171" i="3"/>
  <c r="I171" i="3"/>
  <c r="AF170" i="3"/>
  <c r="P170" i="3"/>
  <c r="S170" i="3"/>
  <c r="Y170" i="3"/>
  <c r="O170" i="3"/>
  <c r="R170" i="3"/>
  <c r="X170" i="3"/>
  <c r="N170" i="3"/>
  <c r="Q170" i="3"/>
  <c r="W170" i="3"/>
  <c r="V170" i="3"/>
  <c r="U170" i="3"/>
  <c r="T170" i="3"/>
  <c r="M170" i="3"/>
  <c r="L170" i="3"/>
  <c r="K170" i="3"/>
  <c r="J170" i="3"/>
  <c r="I170" i="3"/>
  <c r="AF169" i="3"/>
  <c r="P169" i="3"/>
  <c r="S169" i="3"/>
  <c r="Y169" i="3"/>
  <c r="O169" i="3"/>
  <c r="R169" i="3"/>
  <c r="X169" i="3"/>
  <c r="N169" i="3"/>
  <c r="Q169" i="3"/>
  <c r="W169" i="3"/>
  <c r="V169" i="3"/>
  <c r="U169" i="3"/>
  <c r="T169" i="3"/>
  <c r="M169" i="3"/>
  <c r="L169" i="3"/>
  <c r="K169" i="3"/>
  <c r="J169" i="3"/>
  <c r="I169" i="3"/>
  <c r="AF168" i="3"/>
  <c r="P168" i="3"/>
  <c r="S168" i="3"/>
  <c r="Y168" i="3"/>
  <c r="O168" i="3"/>
  <c r="R168" i="3"/>
  <c r="X168" i="3"/>
  <c r="N168" i="3"/>
  <c r="Q168" i="3"/>
  <c r="W168" i="3"/>
  <c r="V168" i="3"/>
  <c r="U168" i="3"/>
  <c r="T168" i="3"/>
  <c r="M168" i="3"/>
  <c r="L168" i="3"/>
  <c r="K168" i="3"/>
  <c r="J168" i="3"/>
  <c r="I168" i="3"/>
  <c r="AF167" i="3"/>
  <c r="P167" i="3"/>
  <c r="S167" i="3"/>
  <c r="Y167" i="3"/>
  <c r="O167" i="3"/>
  <c r="R167" i="3"/>
  <c r="X167" i="3"/>
  <c r="N167" i="3"/>
  <c r="Q167" i="3"/>
  <c r="W167" i="3"/>
  <c r="V167" i="3"/>
  <c r="U167" i="3"/>
  <c r="T167" i="3"/>
  <c r="M167" i="3"/>
  <c r="L167" i="3"/>
  <c r="K167" i="3"/>
  <c r="J167" i="3"/>
  <c r="I167" i="3"/>
  <c r="AF166" i="3"/>
  <c r="P166" i="3"/>
  <c r="S166" i="3"/>
  <c r="Y166" i="3"/>
  <c r="O166" i="3"/>
  <c r="R166" i="3"/>
  <c r="X166" i="3"/>
  <c r="N166" i="3"/>
  <c r="Q166" i="3"/>
  <c r="W166" i="3"/>
  <c r="V166" i="3"/>
  <c r="U166" i="3"/>
  <c r="T166" i="3"/>
  <c r="M166" i="3"/>
  <c r="L166" i="3"/>
  <c r="K166" i="3"/>
  <c r="J166" i="3"/>
  <c r="I166" i="3"/>
  <c r="AF165" i="3"/>
  <c r="P165" i="3"/>
  <c r="S165" i="3"/>
  <c r="Y165" i="3"/>
  <c r="O165" i="3"/>
  <c r="R165" i="3"/>
  <c r="X165" i="3"/>
  <c r="N165" i="3"/>
  <c r="Q165" i="3"/>
  <c r="W165" i="3"/>
  <c r="V165" i="3"/>
  <c r="U165" i="3"/>
  <c r="T165" i="3"/>
  <c r="M165" i="3"/>
  <c r="L165" i="3"/>
  <c r="K165" i="3"/>
  <c r="J165" i="3"/>
  <c r="I165" i="3"/>
  <c r="AF164" i="3"/>
  <c r="P164" i="3"/>
  <c r="S164" i="3"/>
  <c r="Y164" i="3"/>
  <c r="O164" i="3"/>
  <c r="R164" i="3"/>
  <c r="X164" i="3"/>
  <c r="N164" i="3"/>
  <c r="Q164" i="3"/>
  <c r="W164" i="3"/>
  <c r="V164" i="3"/>
  <c r="U164" i="3"/>
  <c r="T164" i="3"/>
  <c r="M164" i="3"/>
  <c r="L164" i="3"/>
  <c r="K164" i="3"/>
  <c r="J164" i="3"/>
  <c r="I164" i="3"/>
  <c r="AF163" i="3"/>
  <c r="P163" i="3"/>
  <c r="S163" i="3"/>
  <c r="Y163" i="3"/>
  <c r="O163" i="3"/>
  <c r="R163" i="3"/>
  <c r="X163" i="3"/>
  <c r="N163" i="3"/>
  <c r="Q163" i="3"/>
  <c r="W163" i="3"/>
  <c r="V163" i="3"/>
  <c r="U163" i="3"/>
  <c r="T163" i="3"/>
  <c r="M163" i="3"/>
  <c r="L163" i="3"/>
  <c r="K163" i="3"/>
  <c r="J163" i="3"/>
  <c r="I163" i="3"/>
  <c r="AF162" i="3"/>
  <c r="P162" i="3"/>
  <c r="S162" i="3"/>
  <c r="Y162" i="3"/>
  <c r="O162" i="3"/>
  <c r="R162" i="3"/>
  <c r="X162" i="3"/>
  <c r="N162" i="3"/>
  <c r="Q162" i="3"/>
  <c r="W162" i="3"/>
  <c r="V162" i="3"/>
  <c r="U162" i="3"/>
  <c r="T162" i="3"/>
  <c r="M162" i="3"/>
  <c r="L162" i="3"/>
  <c r="K162" i="3"/>
  <c r="J162" i="3"/>
  <c r="I162" i="3"/>
  <c r="AF161" i="3"/>
  <c r="P161" i="3"/>
  <c r="S161" i="3"/>
  <c r="Y161" i="3"/>
  <c r="O161" i="3"/>
  <c r="R161" i="3"/>
  <c r="X161" i="3"/>
  <c r="N161" i="3"/>
  <c r="Q161" i="3"/>
  <c r="W161" i="3"/>
  <c r="V161" i="3"/>
  <c r="U161" i="3"/>
  <c r="T161" i="3"/>
  <c r="M161" i="3"/>
  <c r="L161" i="3"/>
  <c r="K161" i="3"/>
  <c r="J161" i="3"/>
  <c r="I161" i="3"/>
  <c r="AF160" i="3"/>
  <c r="P160" i="3"/>
  <c r="S160" i="3"/>
  <c r="Y160" i="3"/>
  <c r="O160" i="3"/>
  <c r="R160" i="3"/>
  <c r="X160" i="3"/>
  <c r="N160" i="3"/>
  <c r="Q160" i="3"/>
  <c r="W160" i="3"/>
  <c r="V160" i="3"/>
  <c r="U160" i="3"/>
  <c r="T160" i="3"/>
  <c r="M160" i="3"/>
  <c r="L160" i="3"/>
  <c r="K160" i="3"/>
  <c r="J160" i="3"/>
  <c r="I160" i="3"/>
  <c r="AF159" i="3"/>
  <c r="P159" i="3"/>
  <c r="S159" i="3"/>
  <c r="Y159" i="3"/>
  <c r="O159" i="3"/>
  <c r="R159" i="3"/>
  <c r="X159" i="3"/>
  <c r="N159" i="3"/>
  <c r="Q159" i="3"/>
  <c r="W159" i="3"/>
  <c r="V159" i="3"/>
  <c r="U159" i="3"/>
  <c r="T159" i="3"/>
  <c r="M159" i="3"/>
  <c r="L159" i="3"/>
  <c r="K159" i="3"/>
  <c r="J159" i="3"/>
  <c r="I159" i="3"/>
  <c r="AF158" i="3"/>
  <c r="P158" i="3"/>
  <c r="S158" i="3"/>
  <c r="Y158" i="3"/>
  <c r="O158" i="3"/>
  <c r="R158" i="3"/>
  <c r="X158" i="3"/>
  <c r="N158" i="3"/>
  <c r="Q158" i="3"/>
  <c r="W158" i="3"/>
  <c r="V158" i="3"/>
  <c r="U158" i="3"/>
  <c r="T158" i="3"/>
  <c r="M158" i="3"/>
  <c r="L158" i="3"/>
  <c r="K158" i="3"/>
  <c r="J158" i="3"/>
  <c r="I158" i="3"/>
  <c r="AF157" i="3"/>
  <c r="P157" i="3"/>
  <c r="S157" i="3"/>
  <c r="Y157" i="3"/>
  <c r="O157" i="3"/>
  <c r="R157" i="3"/>
  <c r="X157" i="3"/>
  <c r="N157" i="3"/>
  <c r="Q157" i="3"/>
  <c r="W157" i="3"/>
  <c r="V157" i="3"/>
  <c r="U157" i="3"/>
  <c r="T157" i="3"/>
  <c r="M157" i="3"/>
  <c r="L157" i="3"/>
  <c r="K157" i="3"/>
  <c r="J157" i="3"/>
  <c r="I157" i="3"/>
  <c r="AF156" i="3"/>
  <c r="P156" i="3"/>
  <c r="S156" i="3"/>
  <c r="Y156" i="3"/>
  <c r="O156" i="3"/>
  <c r="R156" i="3"/>
  <c r="X156" i="3"/>
  <c r="N156" i="3"/>
  <c r="Q156" i="3"/>
  <c r="W156" i="3"/>
  <c r="V156" i="3"/>
  <c r="U156" i="3"/>
  <c r="T156" i="3"/>
  <c r="M156" i="3"/>
  <c r="L156" i="3"/>
  <c r="K156" i="3"/>
  <c r="J156" i="3"/>
  <c r="I156" i="3"/>
  <c r="AF155" i="3"/>
  <c r="P155" i="3"/>
  <c r="S155" i="3"/>
  <c r="Y155" i="3"/>
  <c r="O155" i="3"/>
  <c r="R155" i="3"/>
  <c r="X155" i="3"/>
  <c r="N155" i="3"/>
  <c r="Q155" i="3"/>
  <c r="W155" i="3"/>
  <c r="V155" i="3"/>
  <c r="U155" i="3"/>
  <c r="T155" i="3"/>
  <c r="M155" i="3"/>
  <c r="L155" i="3"/>
  <c r="K155" i="3"/>
  <c r="J155" i="3"/>
  <c r="I155" i="3"/>
  <c r="AF154" i="3"/>
  <c r="P154" i="3"/>
  <c r="S154" i="3"/>
  <c r="Y154" i="3"/>
  <c r="O154" i="3"/>
  <c r="R154" i="3"/>
  <c r="X154" i="3"/>
  <c r="N154" i="3"/>
  <c r="Q154" i="3"/>
  <c r="W154" i="3"/>
  <c r="V154" i="3"/>
  <c r="U154" i="3"/>
  <c r="T154" i="3"/>
  <c r="M154" i="3"/>
  <c r="L154" i="3"/>
  <c r="K154" i="3"/>
  <c r="J154" i="3"/>
  <c r="I154" i="3"/>
  <c r="AF153" i="3"/>
  <c r="P153" i="3"/>
  <c r="S153" i="3"/>
  <c r="Y153" i="3"/>
  <c r="O153" i="3"/>
  <c r="R153" i="3"/>
  <c r="X153" i="3"/>
  <c r="N153" i="3"/>
  <c r="Q153" i="3"/>
  <c r="W153" i="3"/>
  <c r="V153" i="3"/>
  <c r="U153" i="3"/>
  <c r="T153" i="3"/>
  <c r="M153" i="3"/>
  <c r="L153" i="3"/>
  <c r="K153" i="3"/>
  <c r="J153" i="3"/>
  <c r="I153" i="3"/>
  <c r="AF152" i="3"/>
  <c r="P152" i="3"/>
  <c r="S152" i="3"/>
  <c r="Y152" i="3"/>
  <c r="O152" i="3"/>
  <c r="R152" i="3"/>
  <c r="X152" i="3"/>
  <c r="N152" i="3"/>
  <c r="Q152" i="3"/>
  <c r="W152" i="3"/>
  <c r="V152" i="3"/>
  <c r="U152" i="3"/>
  <c r="T152" i="3"/>
  <c r="M152" i="3"/>
  <c r="L152" i="3"/>
  <c r="K152" i="3"/>
  <c r="J152" i="3"/>
  <c r="I152" i="3"/>
  <c r="AF151" i="3"/>
  <c r="P151" i="3"/>
  <c r="S151" i="3"/>
  <c r="Y151" i="3"/>
  <c r="O151" i="3"/>
  <c r="R151" i="3"/>
  <c r="X151" i="3"/>
  <c r="N151" i="3"/>
  <c r="Q151" i="3"/>
  <c r="W151" i="3"/>
  <c r="V151" i="3"/>
  <c r="U151" i="3"/>
  <c r="T151" i="3"/>
  <c r="M151" i="3"/>
  <c r="L151" i="3"/>
  <c r="K151" i="3"/>
  <c r="J151" i="3"/>
  <c r="I151" i="3"/>
  <c r="AF150" i="3"/>
  <c r="P150" i="3"/>
  <c r="S150" i="3"/>
  <c r="Y150" i="3"/>
  <c r="O150" i="3"/>
  <c r="R150" i="3"/>
  <c r="X150" i="3"/>
  <c r="N150" i="3"/>
  <c r="Q150" i="3"/>
  <c r="W150" i="3"/>
  <c r="V150" i="3"/>
  <c r="U150" i="3"/>
  <c r="T150" i="3"/>
  <c r="M150" i="3"/>
  <c r="L150" i="3"/>
  <c r="K150" i="3"/>
  <c r="J150" i="3"/>
  <c r="I150" i="3"/>
  <c r="AF149" i="3"/>
  <c r="P149" i="3"/>
  <c r="S149" i="3"/>
  <c r="Y149" i="3"/>
  <c r="O149" i="3"/>
  <c r="R149" i="3"/>
  <c r="X149" i="3"/>
  <c r="N149" i="3"/>
  <c r="Q149" i="3"/>
  <c r="W149" i="3"/>
  <c r="V149" i="3"/>
  <c r="U149" i="3"/>
  <c r="T149" i="3"/>
  <c r="M149" i="3"/>
  <c r="L149" i="3"/>
  <c r="K149" i="3"/>
  <c r="J149" i="3"/>
  <c r="I149" i="3"/>
  <c r="AF148" i="3"/>
  <c r="P148" i="3"/>
  <c r="S148" i="3"/>
  <c r="Y148" i="3"/>
  <c r="O148" i="3"/>
  <c r="R148" i="3"/>
  <c r="X148" i="3"/>
  <c r="N148" i="3"/>
  <c r="Q148" i="3"/>
  <c r="W148" i="3"/>
  <c r="V148" i="3"/>
  <c r="U148" i="3"/>
  <c r="T148" i="3"/>
  <c r="M148" i="3"/>
  <c r="L148" i="3"/>
  <c r="K148" i="3"/>
  <c r="J148" i="3"/>
  <c r="I148" i="3"/>
  <c r="AF147" i="3"/>
  <c r="P147" i="3"/>
  <c r="S147" i="3"/>
  <c r="Y147" i="3"/>
  <c r="O147" i="3"/>
  <c r="R147" i="3"/>
  <c r="X147" i="3"/>
  <c r="N147" i="3"/>
  <c r="Q147" i="3"/>
  <c r="W147" i="3"/>
  <c r="V147" i="3"/>
  <c r="U147" i="3"/>
  <c r="T147" i="3"/>
  <c r="M147" i="3"/>
  <c r="L147" i="3"/>
  <c r="K147" i="3"/>
  <c r="J147" i="3"/>
  <c r="I147" i="3"/>
  <c r="AF146" i="3"/>
  <c r="P146" i="3"/>
  <c r="S146" i="3"/>
  <c r="Y146" i="3"/>
  <c r="O146" i="3"/>
  <c r="R146" i="3"/>
  <c r="X146" i="3"/>
  <c r="N146" i="3"/>
  <c r="Q146" i="3"/>
  <c r="W146" i="3"/>
  <c r="V146" i="3"/>
  <c r="U146" i="3"/>
  <c r="T146" i="3"/>
  <c r="M146" i="3"/>
  <c r="L146" i="3"/>
  <c r="K146" i="3"/>
  <c r="J146" i="3"/>
  <c r="I146" i="3"/>
  <c r="AF145" i="3"/>
  <c r="P145" i="3"/>
  <c r="S145" i="3"/>
  <c r="Y145" i="3"/>
  <c r="O145" i="3"/>
  <c r="R145" i="3"/>
  <c r="X145" i="3"/>
  <c r="N145" i="3"/>
  <c r="Q145" i="3"/>
  <c r="W145" i="3"/>
  <c r="V145" i="3"/>
  <c r="U145" i="3"/>
  <c r="T145" i="3"/>
  <c r="M145" i="3"/>
  <c r="L145" i="3"/>
  <c r="K145" i="3"/>
  <c r="J145" i="3"/>
  <c r="I145" i="3"/>
  <c r="AF144" i="3"/>
  <c r="P144" i="3"/>
  <c r="S144" i="3"/>
  <c r="Y144" i="3"/>
  <c r="O144" i="3"/>
  <c r="R144" i="3"/>
  <c r="X144" i="3"/>
  <c r="N144" i="3"/>
  <c r="Q144" i="3"/>
  <c r="W144" i="3"/>
  <c r="V144" i="3"/>
  <c r="U144" i="3"/>
  <c r="T144" i="3"/>
  <c r="M144" i="3"/>
  <c r="L144" i="3"/>
  <c r="K144" i="3"/>
  <c r="J144" i="3"/>
  <c r="I144" i="3"/>
  <c r="AF143" i="3"/>
  <c r="P143" i="3"/>
  <c r="S143" i="3"/>
  <c r="Y143" i="3"/>
  <c r="O143" i="3"/>
  <c r="R143" i="3"/>
  <c r="X143" i="3"/>
  <c r="N143" i="3"/>
  <c r="Q143" i="3"/>
  <c r="W143" i="3"/>
  <c r="V143" i="3"/>
  <c r="U143" i="3"/>
  <c r="T143" i="3"/>
  <c r="M143" i="3"/>
  <c r="L143" i="3"/>
  <c r="K143" i="3"/>
  <c r="J143" i="3"/>
  <c r="I143" i="3"/>
  <c r="AF142" i="3"/>
  <c r="P142" i="3"/>
  <c r="S142" i="3"/>
  <c r="Y142" i="3"/>
  <c r="O142" i="3"/>
  <c r="R142" i="3"/>
  <c r="X142" i="3"/>
  <c r="N142" i="3"/>
  <c r="Q142" i="3"/>
  <c r="W142" i="3"/>
  <c r="V142" i="3"/>
  <c r="U142" i="3"/>
  <c r="T142" i="3"/>
  <c r="M142" i="3"/>
  <c r="L142" i="3"/>
  <c r="K142" i="3"/>
  <c r="J142" i="3"/>
  <c r="I142" i="3"/>
  <c r="AF141" i="3"/>
  <c r="P141" i="3"/>
  <c r="S141" i="3"/>
  <c r="Y141" i="3"/>
  <c r="O141" i="3"/>
  <c r="R141" i="3"/>
  <c r="X141" i="3"/>
  <c r="N141" i="3"/>
  <c r="Q141" i="3"/>
  <c r="W141" i="3"/>
  <c r="V141" i="3"/>
  <c r="U141" i="3"/>
  <c r="T141" i="3"/>
  <c r="M141" i="3"/>
  <c r="L141" i="3"/>
  <c r="K141" i="3"/>
  <c r="J141" i="3"/>
  <c r="I141" i="3"/>
  <c r="AF140" i="3"/>
  <c r="P140" i="3"/>
  <c r="S140" i="3"/>
  <c r="Y140" i="3"/>
  <c r="O140" i="3"/>
  <c r="R140" i="3"/>
  <c r="X140" i="3"/>
  <c r="N140" i="3"/>
  <c r="Q140" i="3"/>
  <c r="W140" i="3"/>
  <c r="V140" i="3"/>
  <c r="U140" i="3"/>
  <c r="T140" i="3"/>
  <c r="M140" i="3"/>
  <c r="L140" i="3"/>
  <c r="K140" i="3"/>
  <c r="J140" i="3"/>
  <c r="I140" i="3"/>
  <c r="AF139" i="3"/>
  <c r="P139" i="3"/>
  <c r="S139" i="3"/>
  <c r="Y139" i="3"/>
  <c r="O139" i="3"/>
  <c r="R139" i="3"/>
  <c r="X139" i="3"/>
  <c r="N139" i="3"/>
  <c r="Q139" i="3"/>
  <c r="W139" i="3"/>
  <c r="V139" i="3"/>
  <c r="U139" i="3"/>
  <c r="T139" i="3"/>
  <c r="M139" i="3"/>
  <c r="L139" i="3"/>
  <c r="K139" i="3"/>
  <c r="J139" i="3"/>
  <c r="I139" i="3"/>
  <c r="AF138" i="3"/>
  <c r="P138" i="3"/>
  <c r="S138" i="3"/>
  <c r="Y138" i="3"/>
  <c r="O138" i="3"/>
  <c r="R138" i="3"/>
  <c r="X138" i="3"/>
  <c r="N138" i="3"/>
  <c r="Q138" i="3"/>
  <c r="W138" i="3"/>
  <c r="V138" i="3"/>
  <c r="U138" i="3"/>
  <c r="T138" i="3"/>
  <c r="M138" i="3"/>
  <c r="L138" i="3"/>
  <c r="K138" i="3"/>
  <c r="J138" i="3"/>
  <c r="I138" i="3"/>
  <c r="AF137" i="3"/>
  <c r="P137" i="3"/>
  <c r="S137" i="3"/>
  <c r="Y137" i="3"/>
  <c r="O137" i="3"/>
  <c r="R137" i="3"/>
  <c r="X137" i="3"/>
  <c r="N137" i="3"/>
  <c r="Q137" i="3"/>
  <c r="W137" i="3"/>
  <c r="V137" i="3"/>
  <c r="U137" i="3"/>
  <c r="T137" i="3"/>
  <c r="M137" i="3"/>
  <c r="L137" i="3"/>
  <c r="K137" i="3"/>
  <c r="J137" i="3"/>
  <c r="I137" i="3"/>
  <c r="AF136" i="3"/>
  <c r="P136" i="3"/>
  <c r="S136" i="3"/>
  <c r="Y136" i="3"/>
  <c r="O136" i="3"/>
  <c r="R136" i="3"/>
  <c r="X136" i="3"/>
  <c r="N136" i="3"/>
  <c r="Q136" i="3"/>
  <c r="W136" i="3"/>
  <c r="V136" i="3"/>
  <c r="U136" i="3"/>
  <c r="T136" i="3"/>
  <c r="M136" i="3"/>
  <c r="L136" i="3"/>
  <c r="K136" i="3"/>
  <c r="J136" i="3"/>
  <c r="I136" i="3"/>
  <c r="AF135" i="3"/>
  <c r="P135" i="3"/>
  <c r="S135" i="3"/>
  <c r="Y135" i="3"/>
  <c r="O135" i="3"/>
  <c r="R135" i="3"/>
  <c r="X135" i="3"/>
  <c r="N135" i="3"/>
  <c r="Q135" i="3"/>
  <c r="W135" i="3"/>
  <c r="V135" i="3"/>
  <c r="U135" i="3"/>
  <c r="T135" i="3"/>
  <c r="M135" i="3"/>
  <c r="L135" i="3"/>
  <c r="K135" i="3"/>
  <c r="J135" i="3"/>
  <c r="I135" i="3"/>
  <c r="AF134" i="3"/>
  <c r="P134" i="3"/>
  <c r="S134" i="3"/>
  <c r="Y134" i="3"/>
  <c r="O134" i="3"/>
  <c r="R134" i="3"/>
  <c r="X134" i="3"/>
  <c r="N134" i="3"/>
  <c r="Q134" i="3"/>
  <c r="W134" i="3"/>
  <c r="V134" i="3"/>
  <c r="U134" i="3"/>
  <c r="T134" i="3"/>
  <c r="M134" i="3"/>
  <c r="L134" i="3"/>
  <c r="K134" i="3"/>
  <c r="J134" i="3"/>
  <c r="I134" i="3"/>
  <c r="AF133" i="3"/>
  <c r="P133" i="3"/>
  <c r="S133" i="3"/>
  <c r="Y133" i="3"/>
  <c r="O133" i="3"/>
  <c r="R133" i="3"/>
  <c r="X133" i="3"/>
  <c r="N133" i="3"/>
  <c r="Q133" i="3"/>
  <c r="W133" i="3"/>
  <c r="V133" i="3"/>
  <c r="U133" i="3"/>
  <c r="T133" i="3"/>
  <c r="M133" i="3"/>
  <c r="L133" i="3"/>
  <c r="K133" i="3"/>
  <c r="J133" i="3"/>
  <c r="I133" i="3"/>
  <c r="AF132" i="3"/>
  <c r="P132" i="3"/>
  <c r="S132" i="3"/>
  <c r="Y132" i="3"/>
  <c r="O132" i="3"/>
  <c r="R132" i="3"/>
  <c r="X132" i="3"/>
  <c r="N132" i="3"/>
  <c r="Q132" i="3"/>
  <c r="W132" i="3"/>
  <c r="V132" i="3"/>
  <c r="U132" i="3"/>
  <c r="T132" i="3"/>
  <c r="M132" i="3"/>
  <c r="L132" i="3"/>
  <c r="K132" i="3"/>
  <c r="J132" i="3"/>
  <c r="I132" i="3"/>
  <c r="AF131" i="3"/>
  <c r="P131" i="3"/>
  <c r="S131" i="3"/>
  <c r="Y131" i="3"/>
  <c r="O131" i="3"/>
  <c r="R131" i="3"/>
  <c r="X131" i="3"/>
  <c r="N131" i="3"/>
  <c r="Q131" i="3"/>
  <c r="W131" i="3"/>
  <c r="V131" i="3"/>
  <c r="U131" i="3"/>
  <c r="T131" i="3"/>
  <c r="M131" i="3"/>
  <c r="L131" i="3"/>
  <c r="K131" i="3"/>
  <c r="J131" i="3"/>
  <c r="I131" i="3"/>
  <c r="AF130" i="3"/>
  <c r="P130" i="3"/>
  <c r="S130" i="3"/>
  <c r="Y130" i="3"/>
  <c r="O130" i="3"/>
  <c r="R130" i="3"/>
  <c r="X130" i="3"/>
  <c r="N130" i="3"/>
  <c r="Q130" i="3"/>
  <c r="W130" i="3"/>
  <c r="V130" i="3"/>
  <c r="U130" i="3"/>
  <c r="T130" i="3"/>
  <c r="M130" i="3"/>
  <c r="L130" i="3"/>
  <c r="K130" i="3"/>
  <c r="J130" i="3"/>
  <c r="I130" i="3"/>
  <c r="AF129" i="3"/>
  <c r="P129" i="3"/>
  <c r="S129" i="3"/>
  <c r="Y129" i="3"/>
  <c r="O129" i="3"/>
  <c r="R129" i="3"/>
  <c r="X129" i="3"/>
  <c r="N129" i="3"/>
  <c r="Q129" i="3"/>
  <c r="W129" i="3"/>
  <c r="V129" i="3"/>
  <c r="U129" i="3"/>
  <c r="T129" i="3"/>
  <c r="M129" i="3"/>
  <c r="L129" i="3"/>
  <c r="K129" i="3"/>
  <c r="J129" i="3"/>
  <c r="I129" i="3"/>
  <c r="AF128" i="3"/>
  <c r="P128" i="3"/>
  <c r="S128" i="3"/>
  <c r="Y128" i="3"/>
  <c r="O128" i="3"/>
  <c r="R128" i="3"/>
  <c r="X128" i="3"/>
  <c r="N128" i="3"/>
  <c r="Q128" i="3"/>
  <c r="W128" i="3"/>
  <c r="V128" i="3"/>
  <c r="U128" i="3"/>
  <c r="T128" i="3"/>
  <c r="M128" i="3"/>
  <c r="L128" i="3"/>
  <c r="K128" i="3"/>
  <c r="J128" i="3"/>
  <c r="I128" i="3"/>
  <c r="AF127" i="3"/>
  <c r="P127" i="3"/>
  <c r="S127" i="3"/>
  <c r="Y127" i="3"/>
  <c r="O127" i="3"/>
  <c r="R127" i="3"/>
  <c r="X127" i="3"/>
  <c r="N127" i="3"/>
  <c r="Q127" i="3"/>
  <c r="W127" i="3"/>
  <c r="V127" i="3"/>
  <c r="U127" i="3"/>
  <c r="T127" i="3"/>
  <c r="M127" i="3"/>
  <c r="L127" i="3"/>
  <c r="K127" i="3"/>
  <c r="J127" i="3"/>
  <c r="I127" i="3"/>
  <c r="AF126" i="3"/>
  <c r="P126" i="3"/>
  <c r="S126" i="3"/>
  <c r="Y126" i="3"/>
  <c r="O126" i="3"/>
  <c r="R126" i="3"/>
  <c r="X126" i="3"/>
  <c r="N126" i="3"/>
  <c r="Q126" i="3"/>
  <c r="W126" i="3"/>
  <c r="V126" i="3"/>
  <c r="U126" i="3"/>
  <c r="T126" i="3"/>
  <c r="M126" i="3"/>
  <c r="L126" i="3"/>
  <c r="K126" i="3"/>
  <c r="J126" i="3"/>
  <c r="I126" i="3"/>
  <c r="AF125" i="3"/>
  <c r="P125" i="3"/>
  <c r="S125" i="3"/>
  <c r="Y125" i="3"/>
  <c r="O125" i="3"/>
  <c r="R125" i="3"/>
  <c r="X125" i="3"/>
  <c r="N125" i="3"/>
  <c r="Q125" i="3"/>
  <c r="W125" i="3"/>
  <c r="V125" i="3"/>
  <c r="U125" i="3"/>
  <c r="T125" i="3"/>
  <c r="M125" i="3"/>
  <c r="L125" i="3"/>
  <c r="K125" i="3"/>
  <c r="J125" i="3"/>
  <c r="I125" i="3"/>
  <c r="AF124" i="3"/>
  <c r="P124" i="3"/>
  <c r="S124" i="3"/>
  <c r="Y124" i="3"/>
  <c r="O124" i="3"/>
  <c r="R124" i="3"/>
  <c r="X124" i="3"/>
  <c r="N124" i="3"/>
  <c r="Q124" i="3"/>
  <c r="W124" i="3"/>
  <c r="V124" i="3"/>
  <c r="U124" i="3"/>
  <c r="T124" i="3"/>
  <c r="M124" i="3"/>
  <c r="L124" i="3"/>
  <c r="K124" i="3"/>
  <c r="J124" i="3"/>
  <c r="I124" i="3"/>
  <c r="AF123" i="3"/>
  <c r="P123" i="3"/>
  <c r="S123" i="3"/>
  <c r="Y123" i="3"/>
  <c r="O123" i="3"/>
  <c r="R123" i="3"/>
  <c r="X123" i="3"/>
  <c r="N123" i="3"/>
  <c r="Q123" i="3"/>
  <c r="W123" i="3"/>
  <c r="V123" i="3"/>
  <c r="U123" i="3"/>
  <c r="T123" i="3"/>
  <c r="M123" i="3"/>
  <c r="L123" i="3"/>
  <c r="K123" i="3"/>
  <c r="J123" i="3"/>
  <c r="I123" i="3"/>
  <c r="AF122" i="3"/>
  <c r="P122" i="3"/>
  <c r="S122" i="3"/>
  <c r="Y122" i="3"/>
  <c r="O122" i="3"/>
  <c r="R122" i="3"/>
  <c r="X122" i="3"/>
  <c r="N122" i="3"/>
  <c r="Q122" i="3"/>
  <c r="W122" i="3"/>
  <c r="V122" i="3"/>
  <c r="U122" i="3"/>
  <c r="T122" i="3"/>
  <c r="M122" i="3"/>
  <c r="L122" i="3"/>
  <c r="K122" i="3"/>
  <c r="J122" i="3"/>
  <c r="I122" i="3"/>
  <c r="AF121" i="3"/>
  <c r="P121" i="3"/>
  <c r="S121" i="3"/>
  <c r="Y121" i="3"/>
  <c r="O121" i="3"/>
  <c r="R121" i="3"/>
  <c r="X121" i="3"/>
  <c r="N121" i="3"/>
  <c r="Q121" i="3"/>
  <c r="W121" i="3"/>
  <c r="V121" i="3"/>
  <c r="U121" i="3"/>
  <c r="T121" i="3"/>
  <c r="M121" i="3"/>
  <c r="L121" i="3"/>
  <c r="K121" i="3"/>
  <c r="J121" i="3"/>
  <c r="I121" i="3"/>
  <c r="AF120" i="3"/>
  <c r="P120" i="3"/>
  <c r="S120" i="3"/>
  <c r="Y120" i="3"/>
  <c r="O120" i="3"/>
  <c r="R120" i="3"/>
  <c r="X120" i="3"/>
  <c r="N120" i="3"/>
  <c r="Q120" i="3"/>
  <c r="W120" i="3"/>
  <c r="V120" i="3"/>
  <c r="U120" i="3"/>
  <c r="T120" i="3"/>
  <c r="M120" i="3"/>
  <c r="L120" i="3"/>
  <c r="K120" i="3"/>
  <c r="J120" i="3"/>
  <c r="I120" i="3"/>
  <c r="AF119" i="3"/>
  <c r="P119" i="3"/>
  <c r="S119" i="3"/>
  <c r="Y119" i="3"/>
  <c r="O119" i="3"/>
  <c r="R119" i="3"/>
  <c r="X119" i="3"/>
  <c r="N119" i="3"/>
  <c r="Q119" i="3"/>
  <c r="W119" i="3"/>
  <c r="V119" i="3"/>
  <c r="U119" i="3"/>
  <c r="T119" i="3"/>
  <c r="M119" i="3"/>
  <c r="L119" i="3"/>
  <c r="K119" i="3"/>
  <c r="J119" i="3"/>
  <c r="I119" i="3"/>
  <c r="AF118" i="3"/>
  <c r="P118" i="3"/>
  <c r="S118" i="3"/>
  <c r="Y118" i="3"/>
  <c r="O118" i="3"/>
  <c r="R118" i="3"/>
  <c r="X118" i="3"/>
  <c r="N118" i="3"/>
  <c r="Q118" i="3"/>
  <c r="W118" i="3"/>
  <c r="V118" i="3"/>
  <c r="U118" i="3"/>
  <c r="T118" i="3"/>
  <c r="M118" i="3"/>
  <c r="L118" i="3"/>
  <c r="K118" i="3"/>
  <c r="J118" i="3"/>
  <c r="I118" i="3"/>
  <c r="AF117" i="3"/>
  <c r="P117" i="3"/>
  <c r="S117" i="3"/>
  <c r="Y117" i="3"/>
  <c r="O117" i="3"/>
  <c r="R117" i="3"/>
  <c r="X117" i="3"/>
  <c r="N117" i="3"/>
  <c r="Q117" i="3"/>
  <c r="W117" i="3"/>
  <c r="V117" i="3"/>
  <c r="U117" i="3"/>
  <c r="T117" i="3"/>
  <c r="M117" i="3"/>
  <c r="L117" i="3"/>
  <c r="K117" i="3"/>
  <c r="J117" i="3"/>
  <c r="I117" i="3"/>
  <c r="AF116" i="3"/>
  <c r="P116" i="3"/>
  <c r="S116" i="3"/>
  <c r="Y116" i="3"/>
  <c r="O116" i="3"/>
  <c r="R116" i="3"/>
  <c r="X116" i="3"/>
  <c r="N116" i="3"/>
  <c r="Q116" i="3"/>
  <c r="W116" i="3"/>
  <c r="V116" i="3"/>
  <c r="U116" i="3"/>
  <c r="T116" i="3"/>
  <c r="M116" i="3"/>
  <c r="L116" i="3"/>
  <c r="K116" i="3"/>
  <c r="J116" i="3"/>
  <c r="I116" i="3"/>
  <c r="AF115" i="3"/>
  <c r="P115" i="3"/>
  <c r="S115" i="3"/>
  <c r="Y115" i="3"/>
  <c r="O115" i="3"/>
  <c r="R115" i="3"/>
  <c r="X115" i="3"/>
  <c r="N115" i="3"/>
  <c r="Q115" i="3"/>
  <c r="W115" i="3"/>
  <c r="V115" i="3"/>
  <c r="U115" i="3"/>
  <c r="T115" i="3"/>
  <c r="M115" i="3"/>
  <c r="L115" i="3"/>
  <c r="K115" i="3"/>
  <c r="J115" i="3"/>
  <c r="I115" i="3"/>
  <c r="AF114" i="3"/>
  <c r="P114" i="3"/>
  <c r="S114" i="3"/>
  <c r="Y114" i="3"/>
  <c r="O114" i="3"/>
  <c r="R114" i="3"/>
  <c r="X114" i="3"/>
  <c r="N114" i="3"/>
  <c r="Q114" i="3"/>
  <c r="W114" i="3"/>
  <c r="V114" i="3"/>
  <c r="U114" i="3"/>
  <c r="T114" i="3"/>
  <c r="M114" i="3"/>
  <c r="L114" i="3"/>
  <c r="K114" i="3"/>
  <c r="J114" i="3"/>
  <c r="I114" i="3"/>
  <c r="AF113" i="3"/>
  <c r="P113" i="3"/>
  <c r="S113" i="3"/>
  <c r="Y113" i="3"/>
  <c r="O113" i="3"/>
  <c r="R113" i="3"/>
  <c r="X113" i="3"/>
  <c r="N113" i="3"/>
  <c r="Q113" i="3"/>
  <c r="W113" i="3"/>
  <c r="V113" i="3"/>
  <c r="U113" i="3"/>
  <c r="T113" i="3"/>
  <c r="M113" i="3"/>
  <c r="L113" i="3"/>
  <c r="K113" i="3"/>
  <c r="J113" i="3"/>
  <c r="I113" i="3"/>
  <c r="AF112" i="3"/>
  <c r="P112" i="3"/>
  <c r="S112" i="3"/>
  <c r="Y112" i="3"/>
  <c r="O112" i="3"/>
  <c r="R112" i="3"/>
  <c r="X112" i="3"/>
  <c r="N112" i="3"/>
  <c r="Q112" i="3"/>
  <c r="W112" i="3"/>
  <c r="V112" i="3"/>
  <c r="U112" i="3"/>
  <c r="T112" i="3"/>
  <c r="M112" i="3"/>
  <c r="L112" i="3"/>
  <c r="K112" i="3"/>
  <c r="J112" i="3"/>
  <c r="I112" i="3"/>
  <c r="AF111" i="3"/>
  <c r="P111" i="3"/>
  <c r="S111" i="3"/>
  <c r="Y111" i="3"/>
  <c r="O111" i="3"/>
  <c r="R111" i="3"/>
  <c r="X111" i="3"/>
  <c r="N111" i="3"/>
  <c r="Q111" i="3"/>
  <c r="W111" i="3"/>
  <c r="V111" i="3"/>
  <c r="U111" i="3"/>
  <c r="T111" i="3"/>
  <c r="M111" i="3"/>
  <c r="L111" i="3"/>
  <c r="K111" i="3"/>
  <c r="J111" i="3"/>
  <c r="I111" i="3"/>
  <c r="AF110" i="3"/>
  <c r="P110" i="3"/>
  <c r="S110" i="3"/>
  <c r="Y110" i="3"/>
  <c r="O110" i="3"/>
  <c r="R110" i="3"/>
  <c r="X110" i="3"/>
  <c r="N110" i="3"/>
  <c r="Q110" i="3"/>
  <c r="W110" i="3"/>
  <c r="V110" i="3"/>
  <c r="U110" i="3"/>
  <c r="T110" i="3"/>
  <c r="M110" i="3"/>
  <c r="L110" i="3"/>
  <c r="K110" i="3"/>
  <c r="J110" i="3"/>
  <c r="I110" i="3"/>
  <c r="AF109" i="3"/>
  <c r="P109" i="3"/>
  <c r="S109" i="3"/>
  <c r="Y109" i="3"/>
  <c r="O109" i="3"/>
  <c r="R109" i="3"/>
  <c r="X109" i="3"/>
  <c r="N109" i="3"/>
  <c r="Q109" i="3"/>
  <c r="W109" i="3"/>
  <c r="V109" i="3"/>
  <c r="U109" i="3"/>
  <c r="T109" i="3"/>
  <c r="M109" i="3"/>
  <c r="L109" i="3"/>
  <c r="K109" i="3"/>
  <c r="J109" i="3"/>
  <c r="I109" i="3"/>
  <c r="AF108" i="3"/>
  <c r="P108" i="3"/>
  <c r="S108" i="3"/>
  <c r="Y108" i="3"/>
  <c r="O108" i="3"/>
  <c r="R108" i="3"/>
  <c r="X108" i="3"/>
  <c r="N108" i="3"/>
  <c r="Q108" i="3"/>
  <c r="W108" i="3"/>
  <c r="V108" i="3"/>
  <c r="U108" i="3"/>
  <c r="T108" i="3"/>
  <c r="M108" i="3"/>
  <c r="L108" i="3"/>
  <c r="K108" i="3"/>
  <c r="J108" i="3"/>
  <c r="I108" i="3"/>
  <c r="AF107" i="3"/>
  <c r="P107" i="3"/>
  <c r="S107" i="3"/>
  <c r="Y107" i="3"/>
  <c r="O107" i="3"/>
  <c r="R107" i="3"/>
  <c r="X107" i="3"/>
  <c r="N107" i="3"/>
  <c r="Q107" i="3"/>
  <c r="W107" i="3"/>
  <c r="V107" i="3"/>
  <c r="U107" i="3"/>
  <c r="T107" i="3"/>
  <c r="M107" i="3"/>
  <c r="L107" i="3"/>
  <c r="K107" i="3"/>
  <c r="J107" i="3"/>
  <c r="I107" i="3"/>
  <c r="AF106" i="3"/>
  <c r="P106" i="3"/>
  <c r="S106" i="3"/>
  <c r="Y106" i="3"/>
  <c r="O106" i="3"/>
  <c r="R106" i="3"/>
  <c r="X106" i="3"/>
  <c r="N106" i="3"/>
  <c r="Q106" i="3"/>
  <c r="W106" i="3"/>
  <c r="V106" i="3"/>
  <c r="U106" i="3"/>
  <c r="T106" i="3"/>
  <c r="M106" i="3"/>
  <c r="L106" i="3"/>
  <c r="K106" i="3"/>
  <c r="J106" i="3"/>
  <c r="I106" i="3"/>
  <c r="AF105" i="3"/>
  <c r="P105" i="3"/>
  <c r="S105" i="3"/>
  <c r="Y105" i="3"/>
  <c r="O105" i="3"/>
  <c r="R105" i="3"/>
  <c r="X105" i="3"/>
  <c r="N105" i="3"/>
  <c r="Q105" i="3"/>
  <c r="W105" i="3"/>
  <c r="V105" i="3"/>
  <c r="U105" i="3"/>
  <c r="T105" i="3"/>
  <c r="M105" i="3"/>
  <c r="L105" i="3"/>
  <c r="K105" i="3"/>
  <c r="J105" i="3"/>
  <c r="I105" i="3"/>
  <c r="AF104" i="3"/>
  <c r="P104" i="3"/>
  <c r="S104" i="3"/>
  <c r="Y104" i="3"/>
  <c r="O104" i="3"/>
  <c r="R104" i="3"/>
  <c r="X104" i="3"/>
  <c r="N104" i="3"/>
  <c r="Q104" i="3"/>
  <c r="W104" i="3"/>
  <c r="V104" i="3"/>
  <c r="U104" i="3"/>
  <c r="T104" i="3"/>
  <c r="M104" i="3"/>
  <c r="L104" i="3"/>
  <c r="K104" i="3"/>
  <c r="J104" i="3"/>
  <c r="I104" i="3"/>
  <c r="AF103" i="3"/>
  <c r="P103" i="3"/>
  <c r="S103" i="3"/>
  <c r="Y103" i="3"/>
  <c r="O103" i="3"/>
  <c r="R103" i="3"/>
  <c r="X103" i="3"/>
  <c r="N103" i="3"/>
  <c r="Q103" i="3"/>
  <c r="W103" i="3"/>
  <c r="V103" i="3"/>
  <c r="U103" i="3"/>
  <c r="T103" i="3"/>
  <c r="M103" i="3"/>
  <c r="L103" i="3"/>
  <c r="K103" i="3"/>
  <c r="J103" i="3"/>
  <c r="I103" i="3"/>
  <c r="AF102" i="3"/>
  <c r="P102" i="3"/>
  <c r="S102" i="3"/>
  <c r="Y102" i="3"/>
  <c r="O102" i="3"/>
  <c r="R102" i="3"/>
  <c r="X102" i="3"/>
  <c r="N102" i="3"/>
  <c r="Q102" i="3"/>
  <c r="W102" i="3"/>
  <c r="V102" i="3"/>
  <c r="U102" i="3"/>
  <c r="T102" i="3"/>
  <c r="M102" i="3"/>
  <c r="L102" i="3"/>
  <c r="K102" i="3"/>
  <c r="J102" i="3"/>
  <c r="I102" i="3"/>
  <c r="P101" i="3"/>
  <c r="S101" i="3"/>
  <c r="Y101" i="3"/>
  <c r="O101" i="3"/>
  <c r="R101" i="3"/>
  <c r="X101" i="3"/>
  <c r="N101" i="3"/>
  <c r="Q101" i="3"/>
  <c r="W101" i="3"/>
  <c r="V101" i="3"/>
  <c r="U101" i="3"/>
  <c r="T101" i="3"/>
  <c r="M101" i="3"/>
  <c r="L101" i="3"/>
  <c r="K101" i="3"/>
  <c r="J101" i="3"/>
  <c r="I101" i="3"/>
  <c r="P100" i="3"/>
  <c r="S100" i="3"/>
  <c r="Y100" i="3"/>
  <c r="O100" i="3"/>
  <c r="R100" i="3"/>
  <c r="X100" i="3"/>
  <c r="N100" i="3"/>
  <c r="Q100" i="3"/>
  <c r="W100" i="3"/>
  <c r="V100" i="3"/>
  <c r="U100" i="3"/>
  <c r="T100" i="3"/>
  <c r="M100" i="3"/>
  <c r="L100" i="3"/>
  <c r="K100" i="3"/>
  <c r="J100" i="3"/>
  <c r="I100" i="3"/>
  <c r="P99" i="3"/>
  <c r="S99" i="3"/>
  <c r="Y99" i="3"/>
  <c r="O99" i="3"/>
  <c r="R99" i="3"/>
  <c r="X99" i="3"/>
  <c r="N99" i="3"/>
  <c r="Q99" i="3"/>
  <c r="W99" i="3"/>
  <c r="V99" i="3"/>
  <c r="U99" i="3"/>
  <c r="T99" i="3"/>
  <c r="M99" i="3"/>
  <c r="L99" i="3"/>
  <c r="K99" i="3"/>
  <c r="J99" i="3"/>
  <c r="I99" i="3"/>
  <c r="P98" i="3"/>
  <c r="S98" i="3"/>
  <c r="Y98" i="3"/>
  <c r="O98" i="3"/>
  <c r="R98" i="3"/>
  <c r="X98" i="3"/>
  <c r="N98" i="3"/>
  <c r="Q98" i="3"/>
  <c r="W98" i="3"/>
  <c r="V98" i="3"/>
  <c r="U98" i="3"/>
  <c r="T98" i="3"/>
  <c r="M98" i="3"/>
  <c r="L98" i="3"/>
  <c r="K98" i="3"/>
  <c r="J98" i="3"/>
  <c r="I98" i="3"/>
  <c r="P97" i="3"/>
  <c r="S97" i="3"/>
  <c r="Y97" i="3"/>
  <c r="O97" i="3"/>
  <c r="R97" i="3"/>
  <c r="X97" i="3"/>
  <c r="N97" i="3"/>
  <c r="Q97" i="3"/>
  <c r="W97" i="3"/>
  <c r="V97" i="3"/>
  <c r="U97" i="3"/>
  <c r="T97" i="3"/>
  <c r="M97" i="3"/>
  <c r="L97" i="3"/>
  <c r="K97" i="3"/>
  <c r="J97" i="3"/>
  <c r="I97" i="3"/>
  <c r="P96" i="3"/>
  <c r="S96" i="3"/>
  <c r="Y96" i="3"/>
  <c r="O96" i="3"/>
  <c r="R96" i="3"/>
  <c r="X96" i="3"/>
  <c r="N96" i="3"/>
  <c r="Q96" i="3"/>
  <c r="W96" i="3"/>
  <c r="V96" i="3"/>
  <c r="U96" i="3"/>
  <c r="T96" i="3"/>
  <c r="M96" i="3"/>
  <c r="L96" i="3"/>
  <c r="K96" i="3"/>
  <c r="J96" i="3"/>
  <c r="I96" i="3"/>
  <c r="P95" i="3"/>
  <c r="S95" i="3"/>
  <c r="Y95" i="3"/>
  <c r="O95" i="3"/>
  <c r="R95" i="3"/>
  <c r="X95" i="3"/>
  <c r="N95" i="3"/>
  <c r="Q95" i="3"/>
  <c r="W95" i="3"/>
  <c r="V95" i="3"/>
  <c r="U95" i="3"/>
  <c r="T95" i="3"/>
  <c r="M95" i="3"/>
  <c r="L95" i="3"/>
  <c r="K95" i="3"/>
  <c r="J95" i="3"/>
  <c r="I95" i="3"/>
  <c r="P94" i="3"/>
  <c r="S94" i="3"/>
  <c r="Y94" i="3"/>
  <c r="O94" i="3"/>
  <c r="R94" i="3"/>
  <c r="X94" i="3"/>
  <c r="N94" i="3"/>
  <c r="Q94" i="3"/>
  <c r="W94" i="3"/>
  <c r="V94" i="3"/>
  <c r="U94" i="3"/>
  <c r="T94" i="3"/>
  <c r="M94" i="3"/>
  <c r="L94" i="3"/>
  <c r="K94" i="3"/>
  <c r="J94" i="3"/>
  <c r="I94" i="3"/>
  <c r="P93" i="3"/>
  <c r="S93" i="3"/>
  <c r="Y93" i="3"/>
  <c r="O93" i="3"/>
  <c r="R93" i="3"/>
  <c r="X93" i="3"/>
  <c r="N93" i="3"/>
  <c r="Q93" i="3"/>
  <c r="W93" i="3"/>
  <c r="V93" i="3"/>
  <c r="U93" i="3"/>
  <c r="T93" i="3"/>
  <c r="M93" i="3"/>
  <c r="L93" i="3"/>
  <c r="K93" i="3"/>
  <c r="J93" i="3"/>
  <c r="I93" i="3"/>
  <c r="AF92" i="3"/>
  <c r="P92" i="3"/>
  <c r="S92" i="3"/>
  <c r="Y92" i="3"/>
  <c r="O92" i="3"/>
  <c r="R92" i="3"/>
  <c r="X92" i="3"/>
  <c r="N92" i="3"/>
  <c r="Q92" i="3"/>
  <c r="W92" i="3"/>
  <c r="V92" i="3"/>
  <c r="U92" i="3"/>
  <c r="T92" i="3"/>
  <c r="M92" i="3"/>
  <c r="L92" i="3"/>
  <c r="K92" i="3"/>
  <c r="J92" i="3"/>
  <c r="I92" i="3"/>
  <c r="AF91" i="3"/>
  <c r="P91" i="3"/>
  <c r="S91" i="3"/>
  <c r="Y91" i="3"/>
  <c r="O91" i="3"/>
  <c r="R91" i="3"/>
  <c r="X91" i="3"/>
  <c r="N91" i="3"/>
  <c r="Q91" i="3"/>
  <c r="W91" i="3"/>
  <c r="V91" i="3"/>
  <c r="U91" i="3"/>
  <c r="T91" i="3"/>
  <c r="M91" i="3"/>
  <c r="L91" i="3"/>
  <c r="K91" i="3"/>
  <c r="J91" i="3"/>
  <c r="I91" i="3"/>
  <c r="AF90" i="3"/>
  <c r="P90" i="3"/>
  <c r="S90" i="3"/>
  <c r="Y90" i="3"/>
  <c r="O90" i="3"/>
  <c r="R90" i="3"/>
  <c r="X90" i="3"/>
  <c r="N90" i="3"/>
  <c r="Q90" i="3"/>
  <c r="W90" i="3"/>
  <c r="V90" i="3"/>
  <c r="U90" i="3"/>
  <c r="T90" i="3"/>
  <c r="M90" i="3"/>
  <c r="L90" i="3"/>
  <c r="K90" i="3"/>
  <c r="J90" i="3"/>
  <c r="I90" i="3"/>
  <c r="AF89" i="3"/>
  <c r="P89" i="3"/>
  <c r="S89" i="3"/>
  <c r="Y89" i="3"/>
  <c r="O89" i="3"/>
  <c r="R89" i="3"/>
  <c r="X89" i="3"/>
  <c r="N89" i="3"/>
  <c r="Q89" i="3"/>
  <c r="W89" i="3"/>
  <c r="V89" i="3"/>
  <c r="U89" i="3"/>
  <c r="T89" i="3"/>
  <c r="M89" i="3"/>
  <c r="L89" i="3"/>
  <c r="K89" i="3"/>
  <c r="J89" i="3"/>
  <c r="I89" i="3"/>
  <c r="AF88" i="3"/>
  <c r="P88" i="3"/>
  <c r="S88" i="3"/>
  <c r="Y88" i="3"/>
  <c r="O88" i="3"/>
  <c r="R88" i="3"/>
  <c r="X88" i="3"/>
  <c r="N88" i="3"/>
  <c r="Q88" i="3"/>
  <c r="W88" i="3"/>
  <c r="V88" i="3"/>
  <c r="U88" i="3"/>
  <c r="T88" i="3"/>
  <c r="M88" i="3"/>
  <c r="L88" i="3"/>
  <c r="K88" i="3"/>
  <c r="J88" i="3"/>
  <c r="I88" i="3"/>
  <c r="AF87" i="3"/>
  <c r="P87" i="3"/>
  <c r="S87" i="3"/>
  <c r="Y87" i="3"/>
  <c r="O87" i="3"/>
  <c r="R87" i="3"/>
  <c r="X87" i="3"/>
  <c r="N87" i="3"/>
  <c r="Q87" i="3"/>
  <c r="W87" i="3"/>
  <c r="V87" i="3"/>
  <c r="U87" i="3"/>
  <c r="T87" i="3"/>
  <c r="M87" i="3"/>
  <c r="L87" i="3"/>
  <c r="K87" i="3"/>
  <c r="J87" i="3"/>
  <c r="I87" i="3"/>
  <c r="AF86" i="3"/>
  <c r="P86" i="3"/>
  <c r="S86" i="3"/>
  <c r="Y86" i="3"/>
  <c r="O86" i="3"/>
  <c r="R86" i="3"/>
  <c r="X86" i="3"/>
  <c r="N86" i="3"/>
  <c r="Q86" i="3"/>
  <c r="W86" i="3"/>
  <c r="V86" i="3"/>
  <c r="U86" i="3"/>
  <c r="T86" i="3"/>
  <c r="M86" i="3"/>
  <c r="L86" i="3"/>
  <c r="K86" i="3"/>
  <c r="J86" i="3"/>
  <c r="I86" i="3"/>
  <c r="AF85" i="3"/>
  <c r="P85" i="3"/>
  <c r="S85" i="3"/>
  <c r="Y85" i="3"/>
  <c r="O85" i="3"/>
  <c r="R85" i="3"/>
  <c r="X85" i="3"/>
  <c r="N85" i="3"/>
  <c r="Q85" i="3"/>
  <c r="W85" i="3"/>
  <c r="V85" i="3"/>
  <c r="U85" i="3"/>
  <c r="T85" i="3"/>
  <c r="M85" i="3"/>
  <c r="L85" i="3"/>
  <c r="K85" i="3"/>
  <c r="J85" i="3"/>
  <c r="I85" i="3"/>
  <c r="AF84" i="3"/>
  <c r="P84" i="3"/>
  <c r="S84" i="3"/>
  <c r="Y84" i="3"/>
  <c r="O84" i="3"/>
  <c r="R84" i="3"/>
  <c r="X84" i="3"/>
  <c r="N84" i="3"/>
  <c r="Q84" i="3"/>
  <c r="W84" i="3"/>
  <c r="V84" i="3"/>
  <c r="U84" i="3"/>
  <c r="T84" i="3"/>
  <c r="M84" i="3"/>
  <c r="L84" i="3"/>
  <c r="K84" i="3"/>
  <c r="J84" i="3"/>
  <c r="I84" i="3"/>
  <c r="AF83" i="3"/>
  <c r="P83" i="3"/>
  <c r="S83" i="3"/>
  <c r="Y83" i="3"/>
  <c r="O83" i="3"/>
  <c r="R83" i="3"/>
  <c r="X83" i="3"/>
  <c r="N83" i="3"/>
  <c r="Q83" i="3"/>
  <c r="W83" i="3"/>
  <c r="V83" i="3"/>
  <c r="U83" i="3"/>
  <c r="T83" i="3"/>
  <c r="M83" i="3"/>
  <c r="L83" i="3"/>
  <c r="K83" i="3"/>
  <c r="J83" i="3"/>
  <c r="I83" i="3"/>
  <c r="AF82" i="3"/>
  <c r="P82" i="3"/>
  <c r="S82" i="3"/>
  <c r="Y82" i="3"/>
  <c r="O82" i="3"/>
  <c r="R82" i="3"/>
  <c r="X82" i="3"/>
  <c r="N82" i="3"/>
  <c r="Q82" i="3"/>
  <c r="W82" i="3"/>
  <c r="V82" i="3"/>
  <c r="U82" i="3"/>
  <c r="T82" i="3"/>
  <c r="M82" i="3"/>
  <c r="L82" i="3"/>
  <c r="K82" i="3"/>
  <c r="J82" i="3"/>
  <c r="I82" i="3"/>
  <c r="AF81" i="3"/>
  <c r="P81" i="3"/>
  <c r="S81" i="3"/>
  <c r="Y81" i="3"/>
  <c r="O81" i="3"/>
  <c r="R81" i="3"/>
  <c r="X81" i="3"/>
  <c r="N81" i="3"/>
  <c r="Q81" i="3"/>
  <c r="W81" i="3"/>
  <c r="V81" i="3"/>
  <c r="U81" i="3"/>
  <c r="T81" i="3"/>
  <c r="M81" i="3"/>
  <c r="L81" i="3"/>
  <c r="K81" i="3"/>
  <c r="J81" i="3"/>
  <c r="I81" i="3"/>
  <c r="AF80" i="3"/>
  <c r="P80" i="3"/>
  <c r="S80" i="3"/>
  <c r="Y80" i="3"/>
  <c r="O80" i="3"/>
  <c r="R80" i="3"/>
  <c r="X80" i="3"/>
  <c r="N80" i="3"/>
  <c r="Q80" i="3"/>
  <c r="W80" i="3"/>
  <c r="V80" i="3"/>
  <c r="U80" i="3"/>
  <c r="T80" i="3"/>
  <c r="M80" i="3"/>
  <c r="L80" i="3"/>
  <c r="K80" i="3"/>
  <c r="J80" i="3"/>
  <c r="I80" i="3"/>
  <c r="AF79" i="3"/>
  <c r="P79" i="3"/>
  <c r="S79" i="3"/>
  <c r="Y79" i="3"/>
  <c r="O79" i="3"/>
  <c r="R79" i="3"/>
  <c r="X79" i="3"/>
  <c r="N79" i="3"/>
  <c r="Q79" i="3"/>
  <c r="W79" i="3"/>
  <c r="V79" i="3"/>
  <c r="U79" i="3"/>
  <c r="T79" i="3"/>
  <c r="M79" i="3"/>
  <c r="L79" i="3"/>
  <c r="K79" i="3"/>
  <c r="J79" i="3"/>
  <c r="I79" i="3"/>
  <c r="AF78" i="3"/>
  <c r="P78" i="3"/>
  <c r="S78" i="3"/>
  <c r="Y78" i="3"/>
  <c r="O78" i="3"/>
  <c r="R78" i="3"/>
  <c r="X78" i="3"/>
  <c r="N78" i="3"/>
  <c r="Q78" i="3"/>
  <c r="W78" i="3"/>
  <c r="V78" i="3"/>
  <c r="U78" i="3"/>
  <c r="T78" i="3"/>
  <c r="M78" i="3"/>
  <c r="L78" i="3"/>
  <c r="K78" i="3"/>
  <c r="J78" i="3"/>
  <c r="I78" i="3"/>
  <c r="AF77" i="3"/>
  <c r="P77" i="3"/>
  <c r="S77" i="3"/>
  <c r="Y77" i="3"/>
  <c r="O77" i="3"/>
  <c r="R77" i="3"/>
  <c r="X77" i="3"/>
  <c r="N77" i="3"/>
  <c r="Q77" i="3"/>
  <c r="W77" i="3"/>
  <c r="V77" i="3"/>
  <c r="U77" i="3"/>
  <c r="T77" i="3"/>
  <c r="M77" i="3"/>
  <c r="L77" i="3"/>
  <c r="K77" i="3"/>
  <c r="J77" i="3"/>
  <c r="I77" i="3"/>
  <c r="AF76" i="3"/>
  <c r="P76" i="3"/>
  <c r="S76" i="3"/>
  <c r="Y76" i="3"/>
  <c r="O76" i="3"/>
  <c r="R76" i="3"/>
  <c r="X76" i="3"/>
  <c r="N76" i="3"/>
  <c r="Q76" i="3"/>
  <c r="W76" i="3"/>
  <c r="V76" i="3"/>
  <c r="U76" i="3"/>
  <c r="T76" i="3"/>
  <c r="M76" i="3"/>
  <c r="L76" i="3"/>
  <c r="K76" i="3"/>
  <c r="J76" i="3"/>
  <c r="I76" i="3"/>
  <c r="AF75" i="3"/>
  <c r="P75" i="3"/>
  <c r="S75" i="3"/>
  <c r="Y75" i="3"/>
  <c r="O75" i="3"/>
  <c r="R75" i="3"/>
  <c r="X75" i="3"/>
  <c r="N75" i="3"/>
  <c r="Q75" i="3"/>
  <c r="W75" i="3"/>
  <c r="V75" i="3"/>
  <c r="U75" i="3"/>
  <c r="T75" i="3"/>
  <c r="M75" i="3"/>
  <c r="L75" i="3"/>
  <c r="K75" i="3"/>
  <c r="J75" i="3"/>
  <c r="I75" i="3"/>
  <c r="AF74" i="3"/>
  <c r="P74" i="3"/>
  <c r="S74" i="3"/>
  <c r="Y74" i="3"/>
  <c r="O74" i="3"/>
  <c r="R74" i="3"/>
  <c r="X74" i="3"/>
  <c r="N74" i="3"/>
  <c r="Q74" i="3"/>
  <c r="W74" i="3"/>
  <c r="V74" i="3"/>
  <c r="U74" i="3"/>
  <c r="T74" i="3"/>
  <c r="M74" i="3"/>
  <c r="L74" i="3"/>
  <c r="K74" i="3"/>
  <c r="J74" i="3"/>
  <c r="I74" i="3"/>
  <c r="AF73" i="3"/>
  <c r="P73" i="3"/>
  <c r="S73" i="3"/>
  <c r="Y73" i="3"/>
  <c r="O73" i="3"/>
  <c r="R73" i="3"/>
  <c r="X73" i="3"/>
  <c r="N73" i="3"/>
  <c r="Q73" i="3"/>
  <c r="W73" i="3"/>
  <c r="V73" i="3"/>
  <c r="U73" i="3"/>
  <c r="T73" i="3"/>
  <c r="M73" i="3"/>
  <c r="L73" i="3"/>
  <c r="K73" i="3"/>
  <c r="J73" i="3"/>
  <c r="I73" i="3"/>
  <c r="AF72" i="3"/>
  <c r="P72" i="3"/>
  <c r="S72" i="3"/>
  <c r="Y72" i="3"/>
  <c r="O72" i="3"/>
  <c r="R72" i="3"/>
  <c r="X72" i="3"/>
  <c r="N72" i="3"/>
  <c r="Q72" i="3"/>
  <c r="W72" i="3"/>
  <c r="V72" i="3"/>
  <c r="U72" i="3"/>
  <c r="T72" i="3"/>
  <c r="M72" i="3"/>
  <c r="L72" i="3"/>
  <c r="K72" i="3"/>
  <c r="J72" i="3"/>
  <c r="I72" i="3"/>
  <c r="AF71" i="3"/>
  <c r="P71" i="3"/>
  <c r="S71" i="3"/>
  <c r="Y71" i="3"/>
  <c r="O71" i="3"/>
  <c r="R71" i="3"/>
  <c r="X71" i="3"/>
  <c r="N71" i="3"/>
  <c r="Q71" i="3"/>
  <c r="W71" i="3"/>
  <c r="K57" i="3"/>
  <c r="V71" i="3"/>
  <c r="J57" i="3"/>
  <c r="U71" i="3"/>
  <c r="I57" i="3"/>
  <c r="T71" i="3"/>
  <c r="M71" i="3"/>
  <c r="L71" i="3"/>
  <c r="K71" i="3"/>
  <c r="J71" i="3"/>
  <c r="I71" i="3"/>
  <c r="AF70" i="3"/>
  <c r="P70" i="3"/>
  <c r="S70" i="3"/>
  <c r="Y70" i="3"/>
  <c r="O70" i="3"/>
  <c r="R70" i="3"/>
  <c r="X70" i="3"/>
  <c r="N70" i="3"/>
  <c r="Q70" i="3"/>
  <c r="W70" i="3"/>
  <c r="V70" i="3"/>
  <c r="U70" i="3"/>
  <c r="T70" i="3"/>
  <c r="M70" i="3"/>
  <c r="L70" i="3"/>
  <c r="K70" i="3"/>
  <c r="J70" i="3"/>
  <c r="I70" i="3"/>
  <c r="AF69" i="3"/>
  <c r="P69" i="3"/>
  <c r="S69" i="3"/>
  <c r="Y69" i="3"/>
  <c r="O69" i="3"/>
  <c r="R69" i="3"/>
  <c r="X69" i="3"/>
  <c r="N69" i="3"/>
  <c r="Q69" i="3"/>
  <c r="W69" i="3"/>
  <c r="V69" i="3"/>
  <c r="U69" i="3"/>
  <c r="T69" i="3"/>
  <c r="M69" i="3"/>
  <c r="L69" i="3"/>
  <c r="K69" i="3"/>
  <c r="J69" i="3"/>
  <c r="I69" i="3"/>
  <c r="AF68" i="3"/>
  <c r="P68" i="3"/>
  <c r="S68" i="3"/>
  <c r="Y68" i="3"/>
  <c r="O68" i="3"/>
  <c r="R68" i="3"/>
  <c r="X68" i="3"/>
  <c r="N68" i="3"/>
  <c r="Q68" i="3"/>
  <c r="W68" i="3"/>
  <c r="V68" i="3"/>
  <c r="U68" i="3"/>
  <c r="T68" i="3"/>
  <c r="M68" i="3"/>
  <c r="L68" i="3"/>
  <c r="K68" i="3"/>
  <c r="J68" i="3"/>
  <c r="I68" i="3"/>
  <c r="AF67" i="3"/>
  <c r="P67" i="3"/>
  <c r="S67" i="3"/>
  <c r="Y67" i="3"/>
  <c r="O67" i="3"/>
  <c r="R67" i="3"/>
  <c r="X67" i="3"/>
  <c r="N67" i="3"/>
  <c r="Q67" i="3"/>
  <c r="W67" i="3"/>
  <c r="V67" i="3"/>
  <c r="U67" i="3"/>
  <c r="T67" i="3"/>
  <c r="M67" i="3"/>
  <c r="L67" i="3"/>
  <c r="K67" i="3"/>
  <c r="J67" i="3"/>
  <c r="I67" i="3"/>
  <c r="AF66" i="3"/>
  <c r="P66" i="3"/>
  <c r="S66" i="3"/>
  <c r="Y66" i="3"/>
  <c r="O66" i="3"/>
  <c r="R66" i="3"/>
  <c r="X66" i="3"/>
  <c r="N66" i="3"/>
  <c r="Q66" i="3"/>
  <c r="W66" i="3"/>
  <c r="V66" i="3"/>
  <c r="U66" i="3"/>
  <c r="T66" i="3"/>
  <c r="M66" i="3"/>
  <c r="L66" i="3"/>
  <c r="K66" i="3"/>
  <c r="J66" i="3"/>
  <c r="I66" i="3"/>
  <c r="AF65" i="3"/>
  <c r="P65" i="3"/>
  <c r="S65" i="3"/>
  <c r="Y65" i="3"/>
  <c r="O65" i="3"/>
  <c r="R65" i="3"/>
  <c r="X65" i="3"/>
  <c r="N65" i="3"/>
  <c r="Q65" i="3"/>
  <c r="W65" i="3"/>
  <c r="V65" i="3"/>
  <c r="U65" i="3"/>
  <c r="T65" i="3"/>
  <c r="M65" i="3"/>
  <c r="L65" i="3"/>
  <c r="K65" i="3"/>
  <c r="J65" i="3"/>
  <c r="I65" i="3"/>
  <c r="AF64" i="3"/>
  <c r="P64" i="3"/>
  <c r="S64" i="3"/>
  <c r="Y64" i="3"/>
  <c r="O64" i="3"/>
  <c r="R64" i="3"/>
  <c r="X64" i="3"/>
  <c r="N64" i="3"/>
  <c r="Q64" i="3"/>
  <c r="W64" i="3"/>
  <c r="V64" i="3"/>
  <c r="U64" i="3"/>
  <c r="T64" i="3"/>
  <c r="M64" i="3"/>
  <c r="L64" i="3"/>
  <c r="K64" i="3"/>
  <c r="J64" i="3"/>
  <c r="I64" i="3"/>
  <c r="AF63" i="3"/>
  <c r="P63" i="3"/>
  <c r="S63" i="3"/>
  <c r="Y63" i="3"/>
  <c r="O63" i="3"/>
  <c r="R63" i="3"/>
  <c r="X63" i="3"/>
  <c r="N63" i="3"/>
  <c r="Q63" i="3"/>
  <c r="W63" i="3"/>
  <c r="V63" i="3"/>
  <c r="U63" i="3"/>
  <c r="T63" i="3"/>
  <c r="M63" i="3"/>
  <c r="L63" i="3"/>
  <c r="K63" i="3"/>
  <c r="J63" i="3"/>
  <c r="I63" i="3"/>
  <c r="AF62" i="3"/>
  <c r="P62" i="3"/>
  <c r="S62" i="3"/>
  <c r="Y62" i="3"/>
  <c r="O62" i="3"/>
  <c r="R62" i="3"/>
  <c r="X62" i="3"/>
  <c r="N62" i="3"/>
  <c r="Q62" i="3"/>
  <c r="W62" i="3"/>
  <c r="V62" i="3"/>
  <c r="U62" i="3"/>
  <c r="T62" i="3"/>
  <c r="M62" i="3"/>
  <c r="L62" i="3"/>
  <c r="K62" i="3"/>
  <c r="J62" i="3"/>
  <c r="I62" i="3"/>
  <c r="AF61" i="3"/>
  <c r="P61" i="3"/>
  <c r="S61" i="3"/>
  <c r="Y61" i="3"/>
  <c r="O61" i="3"/>
  <c r="R61" i="3"/>
  <c r="X61" i="3"/>
  <c r="N61" i="3"/>
  <c r="Q61" i="3"/>
  <c r="W61" i="3"/>
  <c r="V61" i="3"/>
  <c r="U61" i="3"/>
  <c r="T61" i="3"/>
  <c r="M61" i="3"/>
  <c r="L61" i="3"/>
  <c r="K61" i="3"/>
  <c r="J61" i="3"/>
  <c r="I61" i="3"/>
  <c r="AF60" i="3"/>
  <c r="P60" i="3"/>
  <c r="S60" i="3"/>
  <c r="Y60" i="3"/>
  <c r="O60" i="3"/>
  <c r="R60" i="3"/>
  <c r="X60" i="3"/>
  <c r="N60" i="3"/>
  <c r="Q60" i="3"/>
  <c r="W60" i="3"/>
  <c r="V60" i="3"/>
  <c r="U60" i="3"/>
  <c r="T60" i="3"/>
  <c r="M60" i="3"/>
  <c r="L60" i="3"/>
  <c r="K60" i="3"/>
  <c r="J60" i="3"/>
  <c r="I60" i="3"/>
  <c r="AF59" i="3"/>
  <c r="P59" i="3"/>
  <c r="S59" i="3"/>
  <c r="Y59" i="3"/>
  <c r="O59" i="3"/>
  <c r="R59" i="3"/>
  <c r="X59" i="3"/>
  <c r="N59" i="3"/>
  <c r="Q59" i="3"/>
  <c r="W59" i="3"/>
  <c r="V59" i="3"/>
  <c r="U59" i="3"/>
  <c r="T59" i="3"/>
  <c r="M59" i="3"/>
  <c r="L59" i="3"/>
  <c r="K59" i="3"/>
  <c r="J59" i="3"/>
  <c r="I59" i="3"/>
  <c r="AF58" i="3"/>
  <c r="P58" i="3"/>
  <c r="S58" i="3"/>
  <c r="Y58" i="3"/>
  <c r="O58" i="3"/>
  <c r="R58" i="3"/>
  <c r="X58" i="3"/>
  <c r="N58" i="3"/>
  <c r="Q58" i="3"/>
  <c r="W58" i="3"/>
  <c r="V58" i="3"/>
  <c r="U58" i="3"/>
  <c r="T58" i="3"/>
  <c r="M58" i="3"/>
  <c r="L58" i="3"/>
  <c r="K58" i="3"/>
  <c r="J58" i="3"/>
  <c r="I58" i="3"/>
  <c r="AF57" i="3"/>
  <c r="P57" i="3"/>
  <c r="S57" i="3"/>
  <c r="Y57" i="3"/>
  <c r="O57" i="3"/>
  <c r="R57" i="3"/>
  <c r="X57" i="3"/>
  <c r="N57" i="3"/>
  <c r="Q57" i="3"/>
  <c r="W57" i="3"/>
  <c r="V57" i="3"/>
  <c r="U57" i="3"/>
  <c r="T57" i="3"/>
  <c r="M57" i="3"/>
  <c r="L57" i="3"/>
  <c r="AF56" i="3"/>
  <c r="P56" i="3"/>
  <c r="S56" i="3"/>
  <c r="Y56" i="3"/>
  <c r="O56" i="3"/>
  <c r="R56" i="3"/>
  <c r="X56" i="3"/>
  <c r="N56" i="3"/>
  <c r="Q56" i="3"/>
  <c r="W56" i="3"/>
  <c r="V56" i="3"/>
  <c r="U56" i="3"/>
  <c r="T56" i="3"/>
  <c r="M56" i="3"/>
  <c r="L56" i="3"/>
  <c r="K56" i="3"/>
  <c r="J56" i="3"/>
  <c r="I56" i="3"/>
  <c r="AF55" i="3"/>
  <c r="P55" i="3"/>
  <c r="S55" i="3"/>
  <c r="Y55" i="3"/>
  <c r="O55" i="3"/>
  <c r="R55" i="3"/>
  <c r="X55" i="3"/>
  <c r="N55" i="3"/>
  <c r="Q55" i="3"/>
  <c r="W55" i="3"/>
  <c r="V55" i="3"/>
  <c r="U55" i="3"/>
  <c r="T55" i="3"/>
  <c r="M55" i="3"/>
  <c r="L55" i="3"/>
  <c r="K55" i="3"/>
  <c r="J55" i="3"/>
  <c r="I55" i="3"/>
  <c r="AF54" i="3"/>
  <c r="P54" i="3"/>
  <c r="S54" i="3"/>
  <c r="Y54" i="3"/>
  <c r="O54" i="3"/>
  <c r="R54" i="3"/>
  <c r="X54" i="3"/>
  <c r="N54" i="3"/>
  <c r="Q54" i="3"/>
  <c r="W54" i="3"/>
  <c r="V54" i="3"/>
  <c r="U54" i="3"/>
  <c r="T54" i="3"/>
  <c r="M54" i="3"/>
  <c r="L54" i="3"/>
  <c r="K54" i="3"/>
  <c r="J54" i="3"/>
  <c r="I54" i="3"/>
  <c r="AF53" i="3"/>
  <c r="P53" i="3"/>
  <c r="S53" i="3"/>
  <c r="Y53" i="3"/>
  <c r="O53" i="3"/>
  <c r="R53" i="3"/>
  <c r="X53" i="3"/>
  <c r="N53" i="3"/>
  <c r="Q53" i="3"/>
  <c r="W53" i="3"/>
  <c r="V53" i="3"/>
  <c r="U53" i="3"/>
  <c r="T53" i="3"/>
  <c r="M53" i="3"/>
  <c r="L53" i="3"/>
  <c r="K53" i="3"/>
  <c r="J53" i="3"/>
  <c r="I53" i="3"/>
  <c r="AF52" i="3"/>
  <c r="P52" i="3"/>
  <c r="S52" i="3"/>
  <c r="Y52" i="3"/>
  <c r="O52" i="3"/>
  <c r="R52" i="3"/>
  <c r="X52" i="3"/>
  <c r="N52" i="3"/>
  <c r="Q52" i="3"/>
  <c r="W52" i="3"/>
  <c r="V52" i="3"/>
  <c r="U52" i="3"/>
  <c r="T52" i="3"/>
  <c r="M52" i="3"/>
  <c r="L52" i="3"/>
  <c r="K52" i="3"/>
  <c r="J52" i="3"/>
  <c r="I52" i="3"/>
  <c r="AF51" i="3"/>
  <c r="P51" i="3"/>
  <c r="S51" i="3"/>
  <c r="Y51" i="3"/>
  <c r="O51" i="3"/>
  <c r="R51" i="3"/>
  <c r="X51" i="3"/>
  <c r="N51" i="3"/>
  <c r="Q51" i="3"/>
  <c r="W51" i="3"/>
  <c r="V51" i="3"/>
  <c r="U51" i="3"/>
  <c r="T51" i="3"/>
  <c r="M51" i="3"/>
  <c r="L51" i="3"/>
  <c r="K51" i="3"/>
  <c r="J51" i="3"/>
  <c r="I51" i="3"/>
  <c r="AF50" i="3"/>
  <c r="P50" i="3"/>
  <c r="S50" i="3"/>
  <c r="Y50" i="3"/>
  <c r="O50" i="3"/>
  <c r="R50" i="3"/>
  <c r="X50" i="3"/>
  <c r="N50" i="3"/>
  <c r="Q50" i="3"/>
  <c r="W50" i="3"/>
  <c r="V50" i="3"/>
  <c r="U50" i="3"/>
  <c r="T50" i="3"/>
  <c r="M50" i="3"/>
  <c r="L50" i="3"/>
  <c r="K50" i="3"/>
  <c r="J50" i="3"/>
  <c r="I50" i="3"/>
  <c r="AF49" i="3"/>
  <c r="P49" i="3"/>
  <c r="S49" i="3"/>
  <c r="Y49" i="3"/>
  <c r="O49" i="3"/>
  <c r="R49" i="3"/>
  <c r="X49" i="3"/>
  <c r="N49" i="3"/>
  <c r="Q49" i="3"/>
  <c r="W49" i="3"/>
  <c r="V49" i="3"/>
  <c r="U49" i="3"/>
  <c r="T49" i="3"/>
  <c r="M49" i="3"/>
  <c r="L49" i="3"/>
  <c r="K49" i="3"/>
  <c r="J49" i="3"/>
  <c r="I49" i="3"/>
  <c r="AF48" i="3"/>
  <c r="P48" i="3"/>
  <c r="S48" i="3"/>
  <c r="Y48" i="3"/>
  <c r="O48" i="3"/>
  <c r="R48" i="3"/>
  <c r="X48" i="3"/>
  <c r="N48" i="3"/>
  <c r="Q48" i="3"/>
  <c r="W48" i="3"/>
  <c r="V48" i="3"/>
  <c r="U48" i="3"/>
  <c r="T48" i="3"/>
  <c r="M48" i="3"/>
  <c r="L48" i="3"/>
  <c r="K48" i="3"/>
  <c r="J48" i="3"/>
  <c r="I48" i="3"/>
  <c r="AF47" i="3"/>
  <c r="P47" i="3"/>
  <c r="S47" i="3"/>
  <c r="Y47" i="3"/>
  <c r="O47" i="3"/>
  <c r="R47" i="3"/>
  <c r="X47" i="3"/>
  <c r="N47" i="3"/>
  <c r="Q47" i="3"/>
  <c r="W47" i="3"/>
  <c r="V47" i="3"/>
  <c r="U47" i="3"/>
  <c r="T47" i="3"/>
  <c r="M47" i="3"/>
  <c r="L47" i="3"/>
  <c r="K47" i="3"/>
  <c r="J47" i="3"/>
  <c r="I47" i="3"/>
  <c r="AF46" i="3"/>
  <c r="P46" i="3"/>
  <c r="S46" i="3"/>
  <c r="Y46" i="3"/>
  <c r="O46" i="3"/>
  <c r="R46" i="3"/>
  <c r="X46" i="3"/>
  <c r="N46" i="3"/>
  <c r="Q46" i="3"/>
  <c r="W46" i="3"/>
  <c r="V46" i="3"/>
  <c r="U46" i="3"/>
  <c r="T46" i="3"/>
  <c r="M46" i="3"/>
  <c r="L46" i="3"/>
  <c r="K46" i="3"/>
  <c r="J46" i="3"/>
  <c r="I46" i="3"/>
  <c r="AF45" i="3"/>
  <c r="P45" i="3"/>
  <c r="S45" i="3"/>
  <c r="Y45" i="3"/>
  <c r="O45" i="3"/>
  <c r="R45" i="3"/>
  <c r="X45" i="3"/>
  <c r="N45" i="3"/>
  <c r="Q45" i="3"/>
  <c r="W45" i="3"/>
  <c r="V45" i="3"/>
  <c r="U45" i="3"/>
  <c r="T45" i="3"/>
  <c r="M45" i="3"/>
  <c r="L45" i="3"/>
  <c r="K45" i="3"/>
  <c r="J45" i="3"/>
  <c r="I45" i="3"/>
  <c r="AF44" i="3"/>
  <c r="P44" i="3"/>
  <c r="S44" i="3"/>
  <c r="Y44" i="3"/>
  <c r="O44" i="3"/>
  <c r="R44" i="3"/>
  <c r="X44" i="3"/>
  <c r="N44" i="3"/>
  <c r="Q44" i="3"/>
  <c r="W44" i="3"/>
  <c r="V44" i="3"/>
  <c r="U44" i="3"/>
  <c r="T44" i="3"/>
  <c r="M44" i="3"/>
  <c r="L44" i="3"/>
  <c r="K44" i="3"/>
  <c r="J44" i="3"/>
  <c r="I44" i="3"/>
  <c r="AF43" i="3"/>
  <c r="P43" i="3"/>
  <c r="S43" i="3"/>
  <c r="Y43" i="3"/>
  <c r="O43" i="3"/>
  <c r="R43" i="3"/>
  <c r="X43" i="3"/>
  <c r="N43" i="3"/>
  <c r="Q43" i="3"/>
  <c r="W43" i="3"/>
  <c r="V43" i="3"/>
  <c r="U43" i="3"/>
  <c r="T43" i="3"/>
  <c r="M43" i="3"/>
  <c r="L43" i="3"/>
  <c r="K43" i="3"/>
  <c r="J43" i="3"/>
  <c r="I43" i="3"/>
  <c r="AF42" i="3"/>
  <c r="P42" i="3"/>
  <c r="S42" i="3"/>
  <c r="Y42" i="3"/>
  <c r="O42" i="3"/>
  <c r="R42" i="3"/>
  <c r="X42" i="3"/>
  <c r="N42" i="3"/>
  <c r="Q42" i="3"/>
  <c r="W42" i="3"/>
  <c r="V42" i="3"/>
  <c r="U42" i="3"/>
  <c r="T42" i="3"/>
  <c r="M42" i="3"/>
  <c r="L42" i="3"/>
  <c r="K42" i="3"/>
  <c r="J42" i="3"/>
  <c r="I42" i="3"/>
  <c r="AF41" i="3"/>
  <c r="P41" i="3"/>
  <c r="S41" i="3"/>
  <c r="Y41" i="3"/>
  <c r="O41" i="3"/>
  <c r="R41" i="3"/>
  <c r="X41" i="3"/>
  <c r="N41" i="3"/>
  <c r="Q41" i="3"/>
  <c r="W41" i="3"/>
  <c r="V41" i="3"/>
  <c r="U41" i="3"/>
  <c r="T41" i="3"/>
  <c r="M41" i="3"/>
  <c r="L41" i="3"/>
  <c r="K41" i="3"/>
  <c r="J41" i="3"/>
  <c r="I41" i="3"/>
  <c r="AF40" i="3"/>
  <c r="P40" i="3"/>
  <c r="S40" i="3"/>
  <c r="Y40" i="3"/>
  <c r="O40" i="3"/>
  <c r="R40" i="3"/>
  <c r="X40" i="3"/>
  <c r="N40" i="3"/>
  <c r="Q40" i="3"/>
  <c r="W40" i="3"/>
  <c r="V40" i="3"/>
  <c r="U40" i="3"/>
  <c r="T40" i="3"/>
  <c r="M40" i="3"/>
  <c r="L40" i="3"/>
  <c r="K40" i="3"/>
  <c r="J40" i="3"/>
  <c r="I40" i="3"/>
  <c r="AF39" i="3"/>
  <c r="P39" i="3"/>
  <c r="S39" i="3"/>
  <c r="Y39" i="3"/>
  <c r="O39" i="3"/>
  <c r="R39" i="3"/>
  <c r="X39" i="3"/>
  <c r="N39" i="3"/>
  <c r="Q39" i="3"/>
  <c r="W39" i="3"/>
  <c r="V39" i="3"/>
  <c r="U39" i="3"/>
  <c r="T39" i="3"/>
  <c r="M39" i="3"/>
  <c r="L39" i="3"/>
  <c r="K39" i="3"/>
  <c r="J39" i="3"/>
  <c r="I39" i="3"/>
  <c r="AF38" i="3"/>
  <c r="P38" i="3"/>
  <c r="S38" i="3"/>
  <c r="Y38" i="3"/>
  <c r="O38" i="3"/>
  <c r="R38" i="3"/>
  <c r="X38" i="3"/>
  <c r="N38" i="3"/>
  <c r="Q38" i="3"/>
  <c r="W38" i="3"/>
  <c r="V38" i="3"/>
  <c r="U38" i="3"/>
  <c r="T38" i="3"/>
  <c r="M38" i="3"/>
  <c r="L38" i="3"/>
  <c r="K38" i="3"/>
  <c r="J38" i="3"/>
  <c r="I38" i="3"/>
  <c r="AF37" i="3"/>
  <c r="P37" i="3"/>
  <c r="S37" i="3"/>
  <c r="Y37" i="3"/>
  <c r="O37" i="3"/>
  <c r="R37" i="3"/>
  <c r="X37" i="3"/>
  <c r="N37" i="3"/>
  <c r="Q37" i="3"/>
  <c r="W37" i="3"/>
  <c r="V37" i="3"/>
  <c r="U37" i="3"/>
  <c r="T37" i="3"/>
  <c r="M37" i="3"/>
  <c r="L37" i="3"/>
  <c r="K37" i="3"/>
  <c r="J37" i="3"/>
  <c r="I37" i="3"/>
  <c r="AF36" i="3"/>
  <c r="P36" i="3"/>
  <c r="S36" i="3"/>
  <c r="Y36" i="3"/>
  <c r="O36" i="3"/>
  <c r="R36" i="3"/>
  <c r="X36" i="3"/>
  <c r="N36" i="3"/>
  <c r="Q36" i="3"/>
  <c r="W36" i="3"/>
  <c r="V36" i="3"/>
  <c r="U36" i="3"/>
  <c r="T36" i="3"/>
  <c r="M36" i="3"/>
  <c r="L36" i="3"/>
  <c r="K36" i="3"/>
  <c r="J36" i="3"/>
  <c r="I36" i="3"/>
  <c r="AF35" i="3"/>
  <c r="P35" i="3"/>
  <c r="S35" i="3"/>
  <c r="Y35" i="3"/>
  <c r="O35" i="3"/>
  <c r="R35" i="3"/>
  <c r="X35" i="3"/>
  <c r="N35" i="3"/>
  <c r="Q35" i="3"/>
  <c r="W35" i="3"/>
  <c r="V35" i="3"/>
  <c r="U35" i="3"/>
  <c r="T35" i="3"/>
  <c r="M35" i="3"/>
  <c r="L35" i="3"/>
  <c r="K35" i="3"/>
  <c r="J35" i="3"/>
  <c r="I35" i="3"/>
  <c r="AF34" i="3"/>
  <c r="P34" i="3"/>
  <c r="S34" i="3"/>
  <c r="Y34" i="3"/>
  <c r="O34" i="3"/>
  <c r="R34" i="3"/>
  <c r="X34" i="3"/>
  <c r="N34" i="3"/>
  <c r="Q34" i="3"/>
  <c r="W34" i="3"/>
  <c r="V34" i="3"/>
  <c r="U34" i="3"/>
  <c r="T34" i="3"/>
  <c r="M34" i="3"/>
  <c r="L34" i="3"/>
  <c r="K34" i="3"/>
  <c r="J34" i="3"/>
  <c r="I34" i="3"/>
  <c r="AF33" i="3"/>
  <c r="P33" i="3"/>
  <c r="S33" i="3"/>
  <c r="Y33" i="3"/>
  <c r="O33" i="3"/>
  <c r="R33" i="3"/>
  <c r="X33" i="3"/>
  <c r="N33" i="3"/>
  <c r="Q33" i="3"/>
  <c r="W33" i="3"/>
  <c r="V33" i="3"/>
  <c r="U33" i="3"/>
  <c r="T33" i="3"/>
  <c r="M33" i="3"/>
  <c r="L33" i="3"/>
  <c r="K33" i="3"/>
  <c r="J33" i="3"/>
  <c r="I33" i="3"/>
  <c r="AF32" i="3"/>
  <c r="P32" i="3"/>
  <c r="S32" i="3"/>
  <c r="Y32" i="3"/>
  <c r="O32" i="3"/>
  <c r="R32" i="3"/>
  <c r="X32" i="3"/>
  <c r="N32" i="3"/>
  <c r="Q32" i="3"/>
  <c r="W32" i="3"/>
  <c r="V32" i="3"/>
  <c r="U32" i="3"/>
  <c r="T32" i="3"/>
  <c r="M32" i="3"/>
  <c r="L32" i="3"/>
  <c r="K32" i="3"/>
  <c r="J32" i="3"/>
  <c r="I32" i="3"/>
  <c r="AF31" i="3"/>
  <c r="P31" i="3"/>
  <c r="S31" i="3"/>
  <c r="Y31" i="3"/>
  <c r="O31" i="3"/>
  <c r="R31" i="3"/>
  <c r="X31" i="3"/>
  <c r="N31" i="3"/>
  <c r="Q31" i="3"/>
  <c r="W31" i="3"/>
  <c r="V31" i="3"/>
  <c r="U31" i="3"/>
  <c r="T31" i="3"/>
  <c r="M31" i="3"/>
  <c r="L31" i="3"/>
  <c r="K31" i="3"/>
  <c r="J31" i="3"/>
  <c r="I31" i="3"/>
  <c r="AF30" i="3"/>
  <c r="P30" i="3"/>
  <c r="S30" i="3"/>
  <c r="Y30" i="3"/>
  <c r="O30" i="3"/>
  <c r="R30" i="3"/>
  <c r="X30" i="3"/>
  <c r="N30" i="3"/>
  <c r="Q30" i="3"/>
  <c r="W30" i="3"/>
  <c r="V30" i="3"/>
  <c r="U30" i="3"/>
  <c r="T30" i="3"/>
  <c r="M30" i="3"/>
  <c r="L30" i="3"/>
  <c r="K30" i="3"/>
  <c r="J30" i="3"/>
  <c r="I30" i="3"/>
  <c r="AF29" i="3"/>
  <c r="P29" i="3"/>
  <c r="S29" i="3"/>
  <c r="Y29" i="3"/>
  <c r="O29" i="3"/>
  <c r="R29" i="3"/>
  <c r="X29" i="3"/>
  <c r="N29" i="3"/>
  <c r="Q29" i="3"/>
  <c r="W29" i="3"/>
  <c r="V29" i="3"/>
  <c r="U29" i="3"/>
  <c r="T29" i="3"/>
  <c r="M29" i="3"/>
  <c r="L29" i="3"/>
  <c r="K29" i="3"/>
  <c r="J29" i="3"/>
  <c r="I29" i="3"/>
  <c r="AF28" i="3"/>
  <c r="P28" i="3"/>
  <c r="S28" i="3"/>
  <c r="Y28" i="3"/>
  <c r="O28" i="3"/>
  <c r="R28" i="3"/>
  <c r="X28" i="3"/>
  <c r="N28" i="3"/>
  <c r="Q28" i="3"/>
  <c r="W28" i="3"/>
  <c r="V28" i="3"/>
  <c r="U28" i="3"/>
  <c r="T28" i="3"/>
  <c r="M28" i="3"/>
  <c r="L28" i="3"/>
  <c r="K28" i="3"/>
  <c r="J28" i="3"/>
  <c r="I28" i="3"/>
  <c r="AF27" i="3"/>
  <c r="P27" i="3"/>
  <c r="S27" i="3"/>
  <c r="Y27" i="3"/>
  <c r="O27" i="3"/>
  <c r="R27" i="3"/>
  <c r="X27" i="3"/>
  <c r="N27" i="3"/>
  <c r="Q27" i="3"/>
  <c r="W27" i="3"/>
  <c r="V27" i="3"/>
  <c r="U27" i="3"/>
  <c r="T27" i="3"/>
  <c r="M27" i="3"/>
  <c r="L27" i="3"/>
  <c r="K27" i="3"/>
  <c r="J27" i="3"/>
  <c r="I27" i="3"/>
  <c r="AF26" i="3"/>
  <c r="P26" i="3"/>
  <c r="S26" i="3"/>
  <c r="Y26" i="3"/>
  <c r="O26" i="3"/>
  <c r="R26" i="3"/>
  <c r="X26" i="3"/>
  <c r="N26" i="3"/>
  <c r="Q26" i="3"/>
  <c r="W26" i="3"/>
  <c r="V26" i="3"/>
  <c r="U26" i="3"/>
  <c r="T26" i="3"/>
  <c r="M26" i="3"/>
  <c r="L26" i="3"/>
  <c r="K26" i="3"/>
  <c r="J26" i="3"/>
  <c r="I26" i="3"/>
  <c r="AF25" i="3"/>
  <c r="P25" i="3"/>
  <c r="S25" i="3"/>
  <c r="Y25" i="3"/>
  <c r="O25" i="3"/>
  <c r="R25" i="3"/>
  <c r="X25" i="3"/>
  <c r="N25" i="3"/>
  <c r="Q25" i="3"/>
  <c r="W25" i="3"/>
  <c r="V25" i="3"/>
  <c r="U25" i="3"/>
  <c r="T25" i="3"/>
  <c r="M25" i="3"/>
  <c r="L25" i="3"/>
  <c r="K25" i="3"/>
  <c r="J25" i="3"/>
  <c r="I25" i="3"/>
  <c r="AF24" i="3"/>
  <c r="P24" i="3"/>
  <c r="S24" i="3"/>
  <c r="Y24" i="3"/>
  <c r="O24" i="3"/>
  <c r="R24" i="3"/>
  <c r="X24" i="3"/>
  <c r="N24" i="3"/>
  <c r="Q24" i="3"/>
  <c r="W24" i="3"/>
  <c r="V24" i="3"/>
  <c r="U24" i="3"/>
  <c r="T24" i="3"/>
  <c r="M24" i="3"/>
  <c r="L24" i="3"/>
  <c r="K24" i="3"/>
  <c r="J24" i="3"/>
  <c r="I24" i="3"/>
  <c r="AF23" i="3"/>
  <c r="P23" i="3"/>
  <c r="S23" i="3"/>
  <c r="Y23" i="3"/>
  <c r="O23" i="3"/>
  <c r="R23" i="3"/>
  <c r="X23" i="3"/>
  <c r="N23" i="3"/>
  <c r="Q23" i="3"/>
  <c r="W23" i="3"/>
  <c r="V23" i="3"/>
  <c r="U23" i="3"/>
  <c r="T23" i="3"/>
  <c r="M23" i="3"/>
  <c r="L23" i="3"/>
  <c r="K23" i="3"/>
  <c r="J23" i="3"/>
  <c r="I23" i="3"/>
  <c r="AF22" i="3"/>
  <c r="P22" i="3"/>
  <c r="S22" i="3"/>
  <c r="Y22" i="3"/>
  <c r="O22" i="3"/>
  <c r="R22" i="3"/>
  <c r="X22" i="3"/>
  <c r="N22" i="3"/>
  <c r="Q22" i="3"/>
  <c r="W22" i="3"/>
  <c r="V22" i="3"/>
  <c r="U22" i="3"/>
  <c r="T22" i="3"/>
  <c r="M22" i="3"/>
  <c r="L22" i="3"/>
  <c r="K22" i="3"/>
  <c r="J22" i="3"/>
  <c r="I22" i="3"/>
  <c r="AF21" i="3"/>
  <c r="P21" i="3"/>
  <c r="S21" i="3"/>
  <c r="Y21" i="3"/>
  <c r="O21" i="3"/>
  <c r="R21" i="3"/>
  <c r="X21" i="3"/>
  <c r="N21" i="3"/>
  <c r="Q21" i="3"/>
  <c r="W21" i="3"/>
  <c r="V21" i="3"/>
  <c r="U21" i="3"/>
  <c r="T21" i="3"/>
  <c r="M21" i="3"/>
  <c r="L21" i="3"/>
  <c r="K21" i="3"/>
  <c r="J21" i="3"/>
  <c r="I21" i="3"/>
  <c r="AF20" i="3"/>
  <c r="P20" i="3"/>
  <c r="S20" i="3"/>
  <c r="Y20" i="3"/>
  <c r="O20" i="3"/>
  <c r="R20" i="3"/>
  <c r="X20" i="3"/>
  <c r="N20" i="3"/>
  <c r="Q20" i="3"/>
  <c r="W20" i="3"/>
  <c r="V20" i="3"/>
  <c r="U20" i="3"/>
  <c r="T20" i="3"/>
  <c r="M20" i="3"/>
  <c r="L20" i="3"/>
  <c r="K20" i="3"/>
  <c r="J20" i="3"/>
  <c r="I20" i="3"/>
  <c r="AF19" i="3"/>
  <c r="P19" i="3"/>
  <c r="S19" i="3"/>
  <c r="Y19" i="3"/>
  <c r="O19" i="3"/>
  <c r="R19" i="3"/>
  <c r="X19" i="3"/>
  <c r="N19" i="3"/>
  <c r="Q19" i="3"/>
  <c r="W19" i="3"/>
  <c r="V19" i="3"/>
  <c r="U19" i="3"/>
  <c r="T19" i="3"/>
  <c r="M19" i="3"/>
  <c r="L19" i="3"/>
  <c r="K19" i="3"/>
  <c r="J19" i="3"/>
  <c r="I19" i="3"/>
  <c r="AF18" i="3"/>
  <c r="P18" i="3"/>
  <c r="S18" i="3"/>
  <c r="Y18" i="3"/>
  <c r="O18" i="3"/>
  <c r="R18" i="3"/>
  <c r="X18" i="3"/>
  <c r="N18" i="3"/>
  <c r="Q18" i="3"/>
  <c r="W18" i="3"/>
  <c r="V18" i="3"/>
  <c r="U18" i="3"/>
  <c r="T18" i="3"/>
  <c r="M18" i="3"/>
  <c r="L18" i="3"/>
  <c r="K18" i="3"/>
  <c r="J18" i="3"/>
  <c r="I18" i="3"/>
  <c r="AF17" i="3"/>
  <c r="P17" i="3"/>
  <c r="S17" i="3"/>
  <c r="Y17" i="3"/>
  <c r="O17" i="3"/>
  <c r="R17" i="3"/>
  <c r="X17" i="3"/>
  <c r="N17" i="3"/>
  <c r="Q17" i="3"/>
  <c r="W17" i="3"/>
  <c r="V17" i="3"/>
  <c r="U17" i="3"/>
  <c r="T17" i="3"/>
  <c r="M17" i="3"/>
  <c r="L17" i="3"/>
  <c r="K17" i="3"/>
  <c r="J17" i="3"/>
  <c r="I17" i="3"/>
  <c r="AF16" i="3"/>
  <c r="P16" i="3"/>
  <c r="S16" i="3"/>
  <c r="Y16" i="3"/>
  <c r="O16" i="3"/>
  <c r="R16" i="3"/>
  <c r="X16" i="3"/>
  <c r="N16" i="3"/>
  <c r="Q16" i="3"/>
  <c r="W16" i="3"/>
  <c r="V16" i="3"/>
  <c r="U16" i="3"/>
  <c r="T16" i="3"/>
  <c r="M16" i="3"/>
  <c r="L16" i="3"/>
  <c r="K16" i="3"/>
  <c r="J16" i="3"/>
  <c r="I16" i="3"/>
  <c r="AF15" i="3"/>
  <c r="P15" i="3"/>
  <c r="S15" i="3"/>
  <c r="Y15" i="3"/>
  <c r="O15" i="3"/>
  <c r="R15" i="3"/>
  <c r="X15" i="3"/>
  <c r="N15" i="3"/>
  <c r="Q15" i="3"/>
  <c r="W15" i="3"/>
  <c r="V15" i="3"/>
  <c r="U15" i="3"/>
  <c r="T15" i="3"/>
  <c r="M15" i="3"/>
  <c r="L15" i="3"/>
  <c r="K15" i="3"/>
  <c r="J15" i="3"/>
  <c r="I15" i="3"/>
  <c r="AF14" i="3"/>
  <c r="P14" i="3"/>
  <c r="S14" i="3"/>
  <c r="Y14" i="3"/>
  <c r="O14" i="3"/>
  <c r="R14" i="3"/>
  <c r="X14" i="3"/>
  <c r="N14" i="3"/>
  <c r="Q14" i="3"/>
  <c r="W14" i="3"/>
  <c r="V14" i="3"/>
  <c r="U14" i="3"/>
  <c r="T14" i="3"/>
  <c r="M14" i="3"/>
  <c r="L14" i="3"/>
  <c r="K14" i="3"/>
  <c r="J14" i="3"/>
  <c r="I14" i="3"/>
  <c r="S9103" i="2"/>
  <c r="S9102" i="2"/>
  <c r="S9078" i="2"/>
  <c r="S9077" i="2"/>
  <c r="S9053" i="2"/>
  <c r="S9052" i="2"/>
  <c r="S9028" i="2"/>
  <c r="S9027" i="2"/>
  <c r="S9003" i="2"/>
  <c r="S9002" i="2"/>
  <c r="S8978" i="2"/>
  <c r="S8977" i="2"/>
  <c r="S8953" i="2"/>
  <c r="S8952" i="2"/>
  <c r="S8928" i="2"/>
  <c r="S8927" i="2"/>
  <c r="S8905" i="2"/>
  <c r="S8904" i="2"/>
  <c r="S8878" i="2"/>
  <c r="S8877" i="2"/>
  <c r="S8853" i="2"/>
  <c r="S8852" i="2"/>
  <c r="S8828" i="2"/>
  <c r="S8827" i="2"/>
  <c r="S8803" i="2"/>
  <c r="S8802" i="2"/>
  <c r="S8778" i="2"/>
  <c r="S8777" i="2"/>
  <c r="S8753" i="2"/>
  <c r="S8752" i="2"/>
  <c r="S8728" i="2"/>
  <c r="S8727" i="2"/>
  <c r="S8703" i="2"/>
  <c r="S8702" i="2"/>
  <c r="S8678" i="2"/>
  <c r="S8677" i="2"/>
  <c r="S8653" i="2"/>
  <c r="S8652" i="2"/>
  <c r="S8628" i="2"/>
  <c r="S8627" i="2"/>
  <c r="S8603" i="2"/>
  <c r="S8602" i="2"/>
  <c r="S8581" i="2"/>
  <c r="S8580" i="2"/>
  <c r="S8553" i="2"/>
  <c r="S8552" i="2"/>
  <c r="S8525" i="2"/>
  <c r="S8497" i="2"/>
  <c r="S8496" i="2"/>
  <c r="S8472" i="2"/>
  <c r="S8471" i="2"/>
  <c r="S8446" i="2"/>
  <c r="S8445" i="2"/>
  <c r="S8422" i="2"/>
  <c r="S8421" i="2"/>
  <c r="S8397" i="2"/>
  <c r="S8396" i="2"/>
  <c r="S8372" i="2"/>
  <c r="S8371" i="2"/>
  <c r="S8347" i="2"/>
  <c r="S8346" i="2"/>
  <c r="S8323" i="2"/>
  <c r="S8322" i="2"/>
  <c r="S8296" i="2"/>
  <c r="S8295" i="2"/>
  <c r="S8272" i="2"/>
  <c r="S8271" i="2"/>
  <c r="S8247" i="2"/>
  <c r="S8246" i="2"/>
  <c r="S8222" i="2"/>
  <c r="S8221" i="2"/>
  <c r="S8197" i="2"/>
  <c r="S8196" i="2"/>
  <c r="S8172" i="2"/>
  <c r="S8171" i="2"/>
  <c r="S8147" i="2"/>
  <c r="S8146" i="2"/>
  <c r="S8122" i="2"/>
  <c r="S8121" i="2"/>
  <c r="S8097" i="2"/>
  <c r="S8096" i="2"/>
  <c r="S8072" i="2"/>
  <c r="S8071" i="2"/>
  <c r="S8047" i="2"/>
  <c r="S8046" i="2"/>
  <c r="S8022" i="2"/>
  <c r="S8021" i="2"/>
  <c r="S7997" i="2"/>
  <c r="S7996" i="2"/>
  <c r="S7972" i="2"/>
  <c r="S7971" i="2"/>
  <c r="S7947" i="2"/>
  <c r="S7946" i="2"/>
  <c r="S7922" i="2"/>
  <c r="S7921" i="2"/>
  <c r="S7897" i="2"/>
  <c r="S7896" i="2"/>
  <c r="S7874" i="2"/>
  <c r="S7873" i="2"/>
  <c r="S7847" i="2"/>
  <c r="S7846" i="2"/>
  <c r="S7822" i="2"/>
  <c r="S7821" i="2"/>
  <c r="S7797" i="2"/>
  <c r="S7796" i="2"/>
  <c r="S7772" i="2"/>
  <c r="S7771" i="2"/>
  <c r="S7747" i="2"/>
  <c r="S7746" i="2"/>
  <c r="S7722" i="2"/>
  <c r="S7721" i="2"/>
  <c r="S7697" i="2"/>
  <c r="S7696" i="2"/>
  <c r="S7674" i="2"/>
  <c r="S7673" i="2"/>
  <c r="S7647" i="2"/>
  <c r="S7646" i="2"/>
  <c r="S7622" i="2"/>
  <c r="S7621" i="2"/>
  <c r="S7597" i="2"/>
  <c r="S7596" i="2"/>
  <c r="S7572" i="2"/>
  <c r="S7571" i="2"/>
  <c r="S7547" i="2"/>
  <c r="S7546" i="2"/>
  <c r="S7522" i="2"/>
  <c r="S7521" i="2"/>
  <c r="S7497" i="2"/>
  <c r="S7496" i="2"/>
  <c r="S7472" i="2"/>
  <c r="S7471" i="2"/>
  <c r="S7447" i="2"/>
  <c r="S7446" i="2"/>
  <c r="S7422" i="2"/>
  <c r="S7421" i="2"/>
  <c r="S7397" i="2"/>
  <c r="S7396" i="2"/>
  <c r="S7371" i="2"/>
  <c r="S7370" i="2"/>
  <c r="S7347" i="2"/>
  <c r="S7346" i="2"/>
  <c r="S7322" i="2"/>
  <c r="S7321" i="2"/>
  <c r="S7297" i="2"/>
  <c r="S7296" i="2"/>
  <c r="S7272" i="2"/>
  <c r="S7271" i="2"/>
  <c r="S7247" i="2"/>
  <c r="S7246" i="2"/>
  <c r="S7222" i="2"/>
  <c r="S7221" i="2"/>
  <c r="S7197" i="2"/>
  <c r="S7196" i="2"/>
  <c r="S7172" i="2"/>
  <c r="S7171" i="2"/>
  <c r="S7147" i="2"/>
  <c r="S7146" i="2"/>
  <c r="S6897" i="2"/>
  <c r="S6896" i="2"/>
  <c r="S6872" i="2"/>
  <c r="S6871" i="2"/>
  <c r="S6847" i="2"/>
  <c r="S6846" i="2"/>
  <c r="S6822" i="2"/>
  <c r="S6821" i="2"/>
  <c r="S6798" i="2"/>
  <c r="S6797" i="2"/>
  <c r="S6773" i="2"/>
  <c r="S6772" i="2"/>
  <c r="S6747" i="2"/>
  <c r="S6746" i="2"/>
  <c r="S6722" i="2"/>
  <c r="S6721" i="2"/>
  <c r="S6697" i="2"/>
  <c r="S6696" i="2"/>
  <c r="S6672" i="2"/>
  <c r="S6671" i="2"/>
  <c r="S6647" i="2"/>
  <c r="S6646" i="2"/>
  <c r="S6622" i="2"/>
  <c r="S6621" i="2"/>
  <c r="S6597" i="2"/>
  <c r="S6596" i="2"/>
  <c r="S6572" i="2"/>
  <c r="S6571" i="2"/>
  <c r="S6547" i="2"/>
  <c r="S6546" i="2"/>
  <c r="S6522" i="2"/>
  <c r="S6521" i="2"/>
  <c r="S6497" i="2"/>
  <c r="S6496" i="2"/>
  <c r="S6472" i="2"/>
  <c r="S6471" i="2"/>
  <c r="S6447" i="2"/>
  <c r="S6446" i="2"/>
  <c r="S6422" i="2"/>
  <c r="S6421" i="2"/>
  <c r="S6397" i="2"/>
  <c r="S6396" i="2"/>
  <c r="S6372" i="2"/>
  <c r="S6371" i="2"/>
  <c r="S6347" i="2"/>
  <c r="S6346" i="2"/>
  <c r="S6322" i="2"/>
  <c r="S6321" i="2"/>
  <c r="S6297" i="2"/>
  <c r="S6296" i="2"/>
  <c r="S6272" i="2"/>
  <c r="S6271" i="2"/>
  <c r="S6247" i="2"/>
  <c r="S6246" i="2"/>
  <c r="S6222" i="2"/>
  <c r="S6221" i="2"/>
  <c r="S6197" i="2"/>
  <c r="S6196" i="2"/>
  <c r="S6172" i="2"/>
  <c r="S6171" i="2"/>
  <c r="S6147" i="2"/>
  <c r="S6146" i="2"/>
  <c r="S6122" i="2"/>
  <c r="S6121" i="2"/>
  <c r="S6098" i="2"/>
  <c r="S6097" i="2"/>
  <c r="S6073" i="2"/>
  <c r="S6072" i="2"/>
  <c r="S6047" i="2"/>
  <c r="S6046" i="2"/>
  <c r="S6023" i="2"/>
  <c r="S6022" i="2"/>
  <c r="S5998" i="2"/>
  <c r="S5997" i="2"/>
  <c r="S5972" i="2"/>
  <c r="S5971" i="2"/>
  <c r="S5947" i="2"/>
  <c r="S5946" i="2"/>
  <c r="S5923" i="2"/>
  <c r="S5922" i="2"/>
  <c r="S5898" i="2"/>
  <c r="S5897" i="2"/>
  <c r="S5873" i="2"/>
  <c r="S5872" i="2"/>
  <c r="S5847" i="2"/>
  <c r="S5846" i="2"/>
  <c r="S5823" i="2"/>
  <c r="S5822" i="2"/>
  <c r="S5797" i="2"/>
  <c r="S5796" i="2"/>
  <c r="S5773" i="2"/>
  <c r="S5772" i="2"/>
  <c r="S5747" i="2"/>
  <c r="S5746" i="2"/>
  <c r="S5722" i="2"/>
  <c r="S5721" i="2"/>
  <c r="S5698" i="2"/>
  <c r="S5697" i="2"/>
  <c r="S5672" i="2"/>
  <c r="S5671" i="2"/>
  <c r="S5648" i="2"/>
  <c r="S5647" i="2"/>
  <c r="S5622" i="2"/>
  <c r="S5621" i="2"/>
  <c r="S5598" i="2"/>
  <c r="S5597" i="2"/>
  <c r="S5572" i="2"/>
  <c r="S5571" i="2"/>
  <c r="S5547" i="2"/>
  <c r="S5546" i="2"/>
  <c r="S5522" i="2"/>
  <c r="S5521" i="2"/>
  <c r="S5497" i="2"/>
  <c r="S5496" i="2"/>
  <c r="S5473" i="2"/>
  <c r="S5472" i="2"/>
  <c r="S5449" i="2"/>
  <c r="S5448" i="2"/>
  <c r="S5422" i="2"/>
  <c r="S5421" i="2"/>
  <c r="S5402" i="2"/>
  <c r="S5401" i="2"/>
  <c r="S5372" i="2"/>
  <c r="S5371" i="2"/>
  <c r="S5348" i="2"/>
  <c r="S5347" i="2"/>
  <c r="S5322" i="2"/>
  <c r="S5321" i="2"/>
  <c r="S5298" i="2"/>
  <c r="S5297" i="2"/>
  <c r="S5272" i="2"/>
  <c r="S5271" i="2"/>
  <c r="S5247" i="2"/>
  <c r="S5246" i="2"/>
  <c r="S5222" i="2"/>
  <c r="S5221" i="2"/>
  <c r="S5198" i="2"/>
  <c r="S5197" i="2"/>
  <c r="S5173" i="2"/>
  <c r="S5172" i="2"/>
  <c r="S5147" i="2"/>
  <c r="S5146" i="2"/>
  <c r="S5122" i="2"/>
  <c r="S5121" i="2"/>
  <c r="S5098" i="2"/>
  <c r="S5097" i="2"/>
  <c r="S5072" i="2"/>
  <c r="S5071" i="2"/>
  <c r="S5047" i="2"/>
  <c r="S5046" i="2"/>
  <c r="S5022" i="2"/>
  <c r="S5021" i="2"/>
  <c r="S4997" i="2"/>
  <c r="S4996" i="2"/>
  <c r="S4972" i="2"/>
  <c r="S4971" i="2"/>
  <c r="S4947" i="2"/>
  <c r="S4946" i="2"/>
  <c r="S4922" i="2"/>
  <c r="S4921" i="2"/>
  <c r="S4898" i="2"/>
  <c r="S4897" i="2"/>
  <c r="S4873" i="2"/>
  <c r="S4872" i="2"/>
  <c r="S4847" i="2"/>
  <c r="S4846" i="2"/>
  <c r="S4822" i="2"/>
  <c r="S4821" i="2"/>
  <c r="S4800" i="2"/>
  <c r="S4799" i="2"/>
  <c r="S4772" i="2"/>
  <c r="S4771" i="2"/>
  <c r="S4747" i="2"/>
  <c r="S4746" i="2"/>
  <c r="S4722" i="2"/>
  <c r="S4721" i="2"/>
  <c r="S4697" i="2"/>
  <c r="S4696" i="2"/>
  <c r="S4673" i="2"/>
  <c r="S4672" i="2"/>
  <c r="S4647" i="2"/>
  <c r="S4646" i="2"/>
  <c r="S4622" i="2"/>
  <c r="S4621" i="2"/>
  <c r="S4596" i="2"/>
  <c r="S4573" i="2"/>
  <c r="S4572" i="2"/>
  <c r="S4549" i="2"/>
  <c r="S4548" i="2"/>
  <c r="S4523" i="2"/>
  <c r="S4522" i="2"/>
  <c r="S4497" i="2"/>
  <c r="S4496" i="2"/>
  <c r="S4472" i="2"/>
  <c r="S4471" i="2"/>
  <c r="S4447" i="2"/>
  <c r="S4446" i="2"/>
  <c r="S4423" i="2"/>
  <c r="S4422" i="2"/>
  <c r="S4397" i="2"/>
  <c r="S4396" i="2"/>
  <c r="S4373" i="2"/>
  <c r="S4372" i="2"/>
  <c r="S4347" i="2"/>
  <c r="S4346" i="2"/>
  <c r="S4322" i="2"/>
  <c r="S4321" i="2"/>
  <c r="S4297" i="2"/>
  <c r="S4296" i="2"/>
  <c r="S4273" i="2"/>
  <c r="S4272" i="2"/>
  <c r="S4247" i="2"/>
  <c r="S4246" i="2"/>
  <c r="S4222" i="2"/>
  <c r="S4221" i="2"/>
  <c r="S4199" i="2"/>
  <c r="S4198" i="2"/>
  <c r="S4172" i="2"/>
  <c r="AE4171" i="2"/>
  <c r="S4171" i="2"/>
  <c r="S4148" i="2"/>
  <c r="S4147" i="2"/>
  <c r="S4123" i="2"/>
  <c r="S4122" i="2"/>
  <c r="S4098" i="2"/>
  <c r="S4097" i="2"/>
  <c r="S4072" i="2"/>
  <c r="S4071" i="2"/>
  <c r="S4048" i="2"/>
  <c r="S4047" i="2"/>
  <c r="S4022" i="2"/>
  <c r="S4021" i="2"/>
  <c r="S3998" i="2"/>
  <c r="S3997" i="2"/>
  <c r="S3972" i="2"/>
  <c r="S3971" i="2"/>
  <c r="S3949" i="2"/>
  <c r="S3948" i="2"/>
  <c r="S3921" i="2"/>
  <c r="S3896" i="2"/>
  <c r="S3870" i="2"/>
  <c r="S3844" i="2"/>
  <c r="S3820" i="2"/>
  <c r="S3795" i="2"/>
  <c r="S3794" i="2"/>
  <c r="S3771" i="2"/>
  <c r="S3770" i="2"/>
  <c r="S3745" i="2"/>
  <c r="S3744" i="2"/>
  <c r="S3722" i="2"/>
  <c r="S3721" i="2"/>
  <c r="S3696" i="2"/>
  <c r="S3695" i="2"/>
  <c r="S3671" i="2"/>
  <c r="S3670" i="2"/>
  <c r="S3643" i="2"/>
  <c r="S3642" i="2"/>
  <c r="S3619" i="2"/>
  <c r="S3618" i="2"/>
  <c r="S3594" i="2"/>
  <c r="S3593" i="2"/>
  <c r="S3565" i="2"/>
  <c r="S3564" i="2"/>
  <c r="S3540" i="2"/>
  <c r="S3539" i="2"/>
  <c r="S3515" i="2"/>
  <c r="S3514" i="2"/>
  <c r="S3490" i="2"/>
  <c r="S3489" i="2"/>
  <c r="S3466" i="2"/>
  <c r="S3465" i="2"/>
  <c r="S3440" i="2"/>
  <c r="S3439" i="2"/>
  <c r="S3416" i="2"/>
  <c r="S3415" i="2"/>
  <c r="S3391" i="2"/>
  <c r="S3390" i="2"/>
  <c r="S3366" i="2"/>
  <c r="S3365" i="2"/>
  <c r="S3340" i="2"/>
  <c r="S3339" i="2"/>
  <c r="S3315" i="2"/>
  <c r="S3314" i="2"/>
  <c r="S3290" i="2"/>
  <c r="S3289" i="2"/>
  <c r="S3264" i="2"/>
  <c r="S3240" i="2"/>
  <c r="S3215" i="2"/>
  <c r="S3214" i="2"/>
  <c r="S3190" i="2"/>
  <c r="S3189" i="2"/>
  <c r="S3165" i="2"/>
  <c r="S3164" i="2"/>
  <c r="S3141" i="2"/>
  <c r="S3140" i="2"/>
  <c r="S3116" i="2"/>
  <c r="S3115" i="2"/>
  <c r="S3089" i="2"/>
  <c r="S3066" i="2"/>
  <c r="S3039" i="2"/>
  <c r="S3015" i="2"/>
  <c r="S3014" i="2"/>
  <c r="S2990" i="2"/>
  <c r="S2989" i="2"/>
  <c r="S2965" i="2"/>
  <c r="S2964" i="2"/>
  <c r="S2941" i="2"/>
  <c r="S2940" i="2"/>
  <c r="S2915" i="2"/>
  <c r="S2914" i="2"/>
  <c r="S2891" i="2"/>
  <c r="S2866" i="2"/>
  <c r="S2840" i="2"/>
  <c r="S2839" i="2"/>
  <c r="S2815" i="2"/>
  <c r="S2814" i="2"/>
  <c r="S2791" i="2"/>
  <c r="S2765" i="2"/>
  <c r="S2764" i="2"/>
  <c r="S2740" i="2"/>
  <c r="S2739" i="2"/>
  <c r="S2715" i="2"/>
  <c r="S2714" i="2"/>
  <c r="S2691" i="2"/>
  <c r="S2665" i="2"/>
  <c r="S2664" i="2"/>
  <c r="S2641" i="2"/>
  <c r="S2616" i="2"/>
  <c r="S2590" i="2"/>
  <c r="S2589" i="2"/>
  <c r="S2565" i="2"/>
  <c r="S2564" i="2"/>
  <c r="S2540" i="2"/>
  <c r="S2539" i="2"/>
  <c r="S2515" i="2"/>
  <c r="S2514" i="2"/>
  <c r="S2490" i="2"/>
  <c r="S2489" i="2"/>
  <c r="S2465" i="2"/>
  <c r="S2464" i="2"/>
  <c r="S2440" i="2"/>
  <c r="S2439" i="2"/>
  <c r="S2416" i="2"/>
  <c r="S2390" i="2"/>
  <c r="S2389" i="2"/>
  <c r="S2365" i="2"/>
  <c r="S2364" i="2"/>
  <c r="S2340" i="2"/>
  <c r="S2339" i="2"/>
  <c r="S2316" i="2"/>
  <c r="S2290" i="2"/>
  <c r="S2289" i="2"/>
  <c r="S2265" i="2"/>
  <c r="S2264" i="2"/>
  <c r="S2242" i="2"/>
  <c r="S2241" i="2"/>
  <c r="S2040" i="2"/>
  <c r="S2039" i="2"/>
  <c r="S1990" i="2"/>
  <c r="S1989" i="2"/>
  <c r="S1965" i="2"/>
  <c r="S1964" i="2"/>
  <c r="S1940" i="2"/>
  <c r="S1939" i="2"/>
  <c r="S1915" i="2"/>
  <c r="S1914" i="2"/>
  <c r="S1890" i="2"/>
  <c r="S1889" i="2"/>
  <c r="S1865" i="2"/>
  <c r="S1864" i="2"/>
  <c r="S1840" i="2"/>
  <c r="S1839" i="2"/>
  <c r="S1815" i="2"/>
  <c r="S1814" i="2"/>
  <c r="S1790" i="2"/>
  <c r="S1789" i="2"/>
  <c r="S1765" i="2"/>
  <c r="S1764" i="2"/>
  <c r="S1740" i="2"/>
  <c r="S1739" i="2"/>
  <c r="S1715" i="2"/>
  <c r="S1714" i="2"/>
  <c r="S1689" i="2"/>
  <c r="S1688" i="2"/>
  <c r="S1665" i="2"/>
  <c r="S1664" i="2"/>
  <c r="S1642" i="2"/>
  <c r="S1641" i="2"/>
  <c r="S1615" i="2"/>
  <c r="S1614" i="2"/>
  <c r="S1590" i="2"/>
  <c r="S1589" i="2"/>
  <c r="S1565" i="2"/>
  <c r="S1564" i="2"/>
  <c r="S1540" i="2"/>
  <c r="S1539" i="2"/>
  <c r="S1515" i="2"/>
  <c r="S1514" i="2"/>
  <c r="S1490" i="2"/>
  <c r="S1489" i="2"/>
  <c r="S1465" i="2"/>
  <c r="S1464" i="2"/>
  <c r="S1440" i="2"/>
  <c r="S1439" i="2"/>
  <c r="S1415" i="2"/>
  <c r="S1414" i="2"/>
  <c r="S1390" i="2"/>
  <c r="S1389" i="2"/>
  <c r="S1365" i="2"/>
  <c r="S1364" i="2"/>
  <c r="S1340" i="2"/>
  <c r="S1339" i="2"/>
  <c r="S1315" i="2"/>
  <c r="S1314" i="2"/>
  <c r="S1290" i="2"/>
  <c r="S1289" i="2"/>
  <c r="S1265" i="2"/>
  <c r="S1264" i="2"/>
  <c r="S1240" i="2"/>
  <c r="S1239" i="2"/>
  <c r="S1220" i="2"/>
  <c r="S1219" i="2"/>
  <c r="S1190" i="2"/>
  <c r="S1189" i="2"/>
  <c r="S1165" i="2"/>
  <c r="S1164" i="2"/>
  <c r="S1141" i="2"/>
  <c r="S1140" i="2"/>
  <c r="S1115" i="2"/>
  <c r="S1114" i="2"/>
  <c r="S1090" i="2"/>
  <c r="S1089" i="2"/>
  <c r="S1065" i="2"/>
  <c r="S1064" i="2"/>
  <c r="S1040" i="2"/>
  <c r="S1039" i="2"/>
  <c r="S1015" i="2"/>
  <c r="S1014" i="2"/>
  <c r="S990" i="2"/>
  <c r="S989" i="2"/>
  <c r="S965" i="2"/>
  <c r="S964" i="2"/>
  <c r="S940" i="2"/>
  <c r="S939" i="2"/>
  <c r="S915" i="2"/>
  <c r="S914" i="2"/>
  <c r="S890" i="2"/>
  <c r="S889" i="2"/>
  <c r="S865" i="2"/>
  <c r="S864" i="2"/>
  <c r="S840" i="2"/>
  <c r="S839" i="2"/>
  <c r="S815" i="2"/>
  <c r="S814" i="2"/>
  <c r="S790" i="2"/>
  <c r="S789" i="2"/>
  <c r="S764" i="2"/>
  <c r="S739" i="2"/>
  <c r="S714" i="2"/>
  <c r="S689" i="2"/>
  <c r="S664" i="2"/>
  <c r="S640" i="2"/>
  <c r="S639" i="2"/>
  <c r="S615" i="2"/>
  <c r="S614" i="2"/>
  <c r="S595" i="2"/>
  <c r="S594" i="2"/>
  <c r="S565" i="2"/>
  <c r="S564" i="2"/>
  <c r="S540" i="2"/>
  <c r="S539" i="2"/>
  <c r="S515" i="2"/>
  <c r="S514" i="2"/>
  <c r="S489" i="2"/>
  <c r="S464" i="2"/>
  <c r="S439" i="2"/>
  <c r="S414" i="2"/>
  <c r="S390" i="2"/>
  <c r="S389" i="2"/>
  <c r="S364" i="2"/>
  <c r="S339" i="2"/>
  <c r="S314" i="2"/>
  <c r="S289" i="2"/>
  <c r="S264" i="2"/>
  <c r="S239" i="2"/>
  <c r="S214" i="2"/>
  <c r="S189" i="2"/>
  <c r="S164" i="2"/>
  <c r="S139" i="2"/>
  <c r="S115" i="2"/>
  <c r="S114" i="2"/>
  <c r="S89" i="2"/>
  <c r="S63" i="2"/>
  <c r="S40" i="2"/>
  <c r="S39" i="2"/>
  <c r="S15" i="2"/>
</calcChain>
</file>

<file path=xl/sharedStrings.xml><?xml version="1.0" encoding="utf-8"?>
<sst xmlns="http://schemas.openxmlformats.org/spreadsheetml/2006/main" count="148" uniqueCount="84">
  <si>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</si>
  <si>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</si>
  <si>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</si>
  <si>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</si>
  <si>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 Evening-Pollution</t>
  </si>
  <si>
    <t>Table 1</t>
  </si>
  <si>
    <t>Sheet1_ Evening-Pollution</t>
  </si>
  <si>
    <t>AM-Pollution-Climate Ver 1</t>
  </si>
  <si>
    <t>Code</t>
  </si>
  <si>
    <t>Name</t>
  </si>
  <si>
    <t>Age</t>
  </si>
  <si>
    <t>Height</t>
  </si>
  <si>
    <t>Gender</t>
  </si>
  <si>
    <t>Normal PEF</t>
  </si>
  <si>
    <t>Residence</t>
  </si>
  <si>
    <t>rTime</t>
  </si>
  <si>
    <t>POI 1</t>
  </si>
  <si>
    <t>pTime_1</t>
  </si>
  <si>
    <t>9 AM Rule</t>
  </si>
  <si>
    <t>Time in POI</t>
  </si>
  <si>
    <t>P1</t>
  </si>
  <si>
    <t>HanD</t>
  </si>
  <si>
    <t>F</t>
  </si>
  <si>
    <t>KyungGi (119)</t>
  </si>
  <si>
    <t>AM PEF Time</t>
  </si>
  <si>
    <t>&lt; 9AM</t>
  </si>
  <si>
    <t>Mon-Sun</t>
  </si>
  <si>
    <t>All day</t>
  </si>
  <si>
    <t>N/A</t>
  </si>
  <si>
    <t>&gt; 9AM</t>
  </si>
  <si>
    <t>PEF</t>
  </si>
  <si>
    <t>AM</t>
  </si>
  <si>
    <t>0: Residence</t>
  </si>
  <si>
    <t>1: POI1 2: POI 2</t>
  </si>
  <si>
    <t>No</t>
  </si>
  <si>
    <t>Date</t>
  </si>
  <si>
    <t>Day</t>
  </si>
  <si>
    <t>Masurement Interval</t>
  </si>
  <si>
    <t>Place</t>
  </si>
  <si>
    <t xml:space="preserve">Air Pollutants </t>
  </si>
  <si>
    <t>Time</t>
  </si>
  <si>
    <t>duration (in hour)</t>
  </si>
  <si>
    <t>SO2</t>
  </si>
  <si>
    <t>CO</t>
  </si>
  <si>
    <t>O3</t>
  </si>
  <si>
    <t>NO2</t>
  </si>
  <si>
    <t>PM10</t>
  </si>
  <si>
    <t>Temperature</t>
  </si>
  <si>
    <t>Air Pressure</t>
  </si>
  <si>
    <t>Percipitation</t>
  </si>
  <si>
    <t>Season</t>
  </si>
  <si>
    <t>AMPEF</t>
  </si>
  <si>
    <t>IndexPMPEF</t>
  </si>
  <si>
    <t>1/20/05</t>
  </si>
  <si>
    <t>R</t>
  </si>
  <si>
    <t>Missing</t>
  </si>
  <si>
    <t>4/27/15</t>
  </si>
  <si>
    <t xml:space="preserve"> </t>
  </si>
  <si>
    <t>9/26/15</t>
  </si>
  <si>
    <t>No PEF</t>
  </si>
  <si>
    <t>25/10/2015</t>
  </si>
  <si>
    <t>Sheet2: PM_PEF-ALL-Ver1-Re-Arrange</t>
  </si>
  <si>
    <t>Sheet2_ PM_PEF-ALL-Ver1-Re-Arra</t>
  </si>
  <si>
    <t>Precipitation</t>
  </si>
  <si>
    <t>IndexAMPEF</t>
  </si>
  <si>
    <t>sDate</t>
  </si>
  <si>
    <t>sTime</t>
  </si>
  <si>
    <t>eDate</t>
  </si>
  <si>
    <t>eTime</t>
  </si>
  <si>
    <t>tMax</t>
  </si>
  <si>
    <t>aMax</t>
  </si>
  <si>
    <t>pMax</t>
  </si>
  <si>
    <t>tMin</t>
  </si>
  <si>
    <t>aMin</t>
  </si>
  <si>
    <t>pMin</t>
  </si>
  <si>
    <t>tMode</t>
  </si>
  <si>
    <t>aMode</t>
  </si>
  <si>
    <t>pMode</t>
  </si>
  <si>
    <t>tMax-tMin</t>
  </si>
  <si>
    <t>aMax-aMin</t>
  </si>
  <si>
    <t>pMax-pMin</t>
  </si>
  <si>
    <t>tAtMeasurement</t>
  </si>
  <si>
    <t>aAtMeasurement</t>
  </si>
  <si>
    <t>pAtMeasurement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</si>
</sst>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quot; &quot;;\(0.00\)"/>
    <numFmt numFmtId="165" formatCode="0.000&quot; &quot;"/>
    <numFmt numFmtId="166" formatCode="m/d/yy\ h:mm\ AM/PM"/>
    <numFmt numFmtId="167" formatCode="0.0&quot; &quot;"/>
    <numFmt numFmtId="168" formatCode="0;0"/>
  </numFmts>
  <fonts count="14" x14ac:knownFonts="1">
    <font>
      <sz val="11"/>
      <color indexed="8"/>
      <name val="Calibri"/>
    </font>
    <font>
      <sz val="12"/>
      <color indexed="8"/>
      <name val="Calibri"/>
    </font>
    <font>
      <sz val="14"/>
      <color indexed="8"/>
      <name val="Calibri"/>
    </font>
    <font>
      <u/>
      <sz val="12"/>
      <color indexed="11"/>
      <name val="Calibri"/>
    </font>
    <font>
      <b/>
      <sz val="16"/>
      <color indexed="8"/>
      <name val="Calibri"/>
    </font>
    <font>
      <b/>
      <sz val="11"/>
      <color indexed="8"/>
      <name val="Calibri"/>
    </font>
    <font>
      <sz val="12"/>
      <color indexed="15"/>
      <name val="Calibri"/>
    </font>
    <font>
      <b/>
      <sz val="12"/>
      <color indexed="14"/>
      <name val="Calibri"/>
    </font>
    <font>
      <b/>
      <sz val="11"/>
      <color indexed="14"/>
      <name val="Calibri"/>
    </font>
    <font>
      <b/>
      <sz val="10"/>
      <color indexed="8"/>
      <name val="나눔고딕"/>
    </font>
    <font>
      <sz val="11"/>
      <color indexed="8"/>
      <name val="나눔고딕"/>
    </font>
    <font>
      <sz val="10"/>
      <color indexed="8"/>
      <name val="Arial"/>
    </font>
    <font>
      <b/>
      <sz val="12"/>
      <color indexed="26"/>
      <name val="Calibri"/>
    </font>
    <font>
      <sz val="11"/>
      <color indexed="13"/>
      <name val="Calibri"/>
    </font>
  </fonts>
  <fills count="3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indexed="32"/>
        <bgColor auto="1"/>
      </patternFill>
    </fill>
    <fill>
      <patternFill patternType="solid">
        <fgColor indexed="33"/>
        <bgColor auto="1"/>
      </patternFill>
    </fill>
    <fill>
      <patternFill patternType="solid">
        <fgColor indexed="34"/>
        <bgColor auto="1"/>
      </patternFill>
    </fill>
    <fill>
      <patternFill patternType="solid">
        <fgColor indexed="35"/>
        <bgColor auto="1"/>
      </patternFill>
    </fill>
    <fill>
      <patternFill patternType="solid">
        <fgColor indexed="36"/>
        <bgColor auto="1"/>
      </patternFill>
    </fill>
    <fill>
      <patternFill patternType="solid">
        <fgColor indexed="37"/>
        <bgColor auto="1"/>
      </patternFill>
    </fill>
    <fill>
      <patternFill patternType="solid">
        <fgColor indexed="38"/>
        <bgColor auto="1"/>
      </patternFill>
    </fill>
    <fill>
      <patternFill patternType="solid">
        <fgColor indexed="39"/>
        <bgColor auto="1"/>
      </patternFill>
    </fill>
    <fill>
      <patternFill patternType="solid">
        <fgColor indexed="40"/>
        <bgColor auto="1"/>
      </patternFill>
    </fill>
    <fill>
      <patternFill patternType="solid">
        <fgColor indexed="41"/>
        <bgColor auto="1"/>
      </patternFill>
    </fill>
    <fill>
      <patternFill patternType="solid">
        <fgColor indexed="42"/>
        <bgColor auto="1"/>
      </patternFill>
    </fill>
    <fill>
      <patternFill patternType="solid">
        <fgColor indexed="43"/>
        <bgColor auto="1"/>
      </patternFill>
    </fill>
    <fill>
      <patternFill patternType="solid">
        <fgColor indexed="44"/>
        <bgColor auto="1"/>
      </patternFill>
    </fill>
    <fill>
      <gradientFill degree="90">
        <stop position="0">
          <color rgb="FFD1D1D1"/>
        </stop>
        <stop position="0.5">
          <color rgb="FFC7C7C7"/>
        </stop>
        <stop position="1">
          <color rgb="FFC0C0C0"/>
        </stop>
      </gradientFill>
    </fill>
    <fill>
      <patternFill patternType="solid">
        <fgColor indexed="45"/>
        <bgColor auto="1"/>
      </patternFill>
    </fill>
    <fill>
      <patternFill patternType="solid">
        <fgColor indexed="46"/>
        <bgColor auto="1"/>
      </patternFill>
    </fill>
    <fill>
      <patternFill patternType="solid">
        <fgColor indexed="47"/>
        <bgColor auto="1"/>
      </patternFill>
    </fill>
    <fill>
      <patternFill patternType="solid">
        <fgColor indexed="48"/>
        <bgColor auto="1"/>
      </patternFill>
    </fill>
    <fill>
      <patternFill patternType="solid">
        <fgColor indexed="49"/>
        <bgColor auto="1"/>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top/>
      <bottom/>
      <diagonal/>
    </border>
    <border>
      <left/>
      <right/>
      <top/>
      <bottom/>
      <diagonal/>
    </border>
    <border>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2"/>
      </right>
      <top/>
      <bottom style="thin">
        <color indexed="17"/>
      </bottom>
      <diagonal/>
    </border>
    <border>
      <left style="thin">
        <color indexed="12"/>
      </left>
      <right style="thin">
        <color indexed="17"/>
      </right>
      <top style="thin">
        <color indexed="12"/>
      </top>
      <bottom style="thin">
        <color indexed="12"/>
      </bottom>
      <diagonal/>
    </border>
    <border>
      <left style="thin">
        <color indexed="17"/>
      </left>
      <right style="thin">
        <color indexed="17"/>
      </right>
      <top style="thin">
        <color indexed="17"/>
      </top>
      <bottom style="thin">
        <color indexed="17"/>
      </bottom>
      <diagonal/>
    </border>
    <border>
      <left style="thin">
        <color indexed="17"/>
      </left>
      <right style="thin">
        <color indexed="17"/>
      </right>
      <top style="thin">
        <color indexed="12"/>
      </top>
      <bottom style="thin">
        <color indexed="12"/>
      </bottom>
      <diagonal/>
    </border>
    <border>
      <left style="thin">
        <color indexed="17"/>
      </left>
      <right style="thin">
        <color indexed="12"/>
      </right>
      <top style="thin">
        <color indexed="12"/>
      </top>
      <bottom style="thin">
        <color indexed="12"/>
      </bottom>
      <diagonal/>
    </border>
    <border>
      <left style="thin">
        <color indexed="12"/>
      </left>
      <right style="thin">
        <color indexed="12"/>
      </right>
      <top style="thin">
        <color indexed="17"/>
      </top>
      <bottom style="thin">
        <color indexed="12"/>
      </bottom>
      <diagonal/>
    </border>
    <border>
      <left style="thin">
        <color indexed="12"/>
      </left>
      <right style="thin">
        <color indexed="12"/>
      </right>
      <top style="thin">
        <color indexed="12"/>
      </top>
      <bottom style="thin">
        <color indexed="17"/>
      </bottom>
      <diagonal/>
    </border>
    <border>
      <left style="thin">
        <color indexed="12"/>
      </left>
      <right style="thin">
        <color indexed="12"/>
      </right>
      <top style="thin">
        <color indexed="12"/>
      </top>
      <bottom/>
      <diagonal/>
    </border>
    <border>
      <left/>
      <right style="thin">
        <color indexed="12"/>
      </right>
      <top style="thin">
        <color indexed="12"/>
      </top>
      <bottom style="thin">
        <color indexed="12"/>
      </bottom>
      <diagonal/>
    </border>
    <border>
      <left/>
      <right/>
      <top style="thin">
        <color indexed="12"/>
      </top>
      <bottom style="thin">
        <color indexed="12"/>
      </bottom>
      <diagonal/>
    </border>
    <border>
      <left style="thin">
        <color indexed="12"/>
      </left>
      <right style="thin">
        <color indexed="12"/>
      </right>
      <top style="thin">
        <color indexed="17"/>
      </top>
      <bottom style="thin">
        <color indexed="17"/>
      </bottom>
      <diagonal/>
    </border>
  </borders>
  <cellStyleXfs count="1">
    <xf numFmtId="0" fontId="0" fillId="0" borderId="0" applyNumberFormat="0" applyFill="0" applyBorder="0" applyProtection="0">
      <alignment vertical="center"/>
    </xf>
  </cellStyleXfs>
  <cellXfs count="343">
    <xf numFmtId="0" fontId="0" fillId="0" borderId="0" xfId="0" applyFont="1" applyAlignment="1">
      <alignment vertical="center"/>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center"/>
    </xf>
    <xf numFmtId="0" fontId="0" fillId="4" borderId="0" xfId="0" applyNumberFormat="1" applyFont="1" applyFill="1" applyAlignment="1">
      <alignment vertical="center"/>
    </xf>
    <xf numFmtId="0" fontId="0" fillId="0" borderId="1" xfId="0" applyNumberFormat="1" applyFont="1" applyBorder="1" applyAlignment="1">
      <alignment vertical="center"/>
    </xf>
    <xf numFmtId="0" fontId="0" fillId="4" borderId="1" xfId="0" applyNumberFormat="1" applyFont="1" applyFill="1" applyBorder="1" applyAlignment="1">
      <alignment vertical="center"/>
    </xf>
    <xf numFmtId="49" fontId="4" fillId="4" borderId="1" xfId="0" applyNumberFormat="1" applyFont="1" applyFill="1" applyBorder="1" applyAlignment="1">
      <alignment vertical="center"/>
    </xf>
    <xf numFmtId="14" fontId="0" fillId="4" borderId="1" xfId="0" applyNumberFormat="1" applyFont="1" applyFill="1" applyBorder="1" applyAlignment="1">
      <alignment vertical="center"/>
    </xf>
    <xf numFmtId="164" fontId="0" fillId="4" borderId="1" xfId="0" applyNumberFormat="1" applyFont="1" applyFill="1" applyBorder="1" applyAlignment="1">
      <alignment vertical="center"/>
    </xf>
    <xf numFmtId="165" fontId="0" fillId="4" borderId="1" xfId="0" applyNumberFormat="1" applyFont="1" applyFill="1" applyBorder="1" applyAlignment="1">
      <alignment vertical="center"/>
    </xf>
    <xf numFmtId="49" fontId="5" fillId="4" borderId="1" xfId="0" applyNumberFormat="1" applyFont="1" applyFill="1" applyBorder="1" applyAlignment="1">
      <alignment vertical="center"/>
    </xf>
    <xf numFmtId="49" fontId="0" fillId="4" borderId="1" xfId="0" applyNumberFormat="1" applyFont="1" applyFill="1" applyBorder="1" applyAlignment="1">
      <alignment vertical="center"/>
    </xf>
    <xf numFmtId="1" fontId="0" fillId="4" borderId="1" xfId="0" applyNumberFormat="1" applyFont="1" applyFill="1" applyBorder="1" applyAlignment="1">
      <alignment vertical="center"/>
    </xf>
    <xf numFmtId="20" fontId="0" fillId="4" borderId="1" xfId="0" applyNumberFormat="1" applyFont="1" applyFill="1" applyBorder="1" applyAlignment="1">
      <alignment vertical="center"/>
    </xf>
    <xf numFmtId="0" fontId="0" fillId="4" borderId="1" xfId="0" applyFont="1" applyFill="1" applyBorder="1" applyAlignment="1">
      <alignment vertical="center"/>
    </xf>
    <xf numFmtId="0" fontId="6" fillId="5" borderId="1" xfId="0" applyNumberFormat="1" applyFont="1" applyFill="1" applyBorder="1" applyAlignment="1">
      <alignment vertical="center"/>
    </xf>
    <xf numFmtId="49" fontId="6" fillId="5" borderId="2" xfId="0" applyNumberFormat="1" applyFont="1" applyFill="1" applyBorder="1" applyAlignment="1">
      <alignment vertical="center"/>
    </xf>
    <xf numFmtId="49" fontId="6" fillId="5" borderId="3" xfId="0" applyNumberFormat="1" applyFont="1" applyFill="1" applyBorder="1" applyAlignment="1">
      <alignment vertical="center"/>
    </xf>
    <xf numFmtId="0" fontId="7" fillId="5" borderId="3" xfId="0" applyFont="1" applyFill="1" applyBorder="1" applyAlignment="1">
      <alignment vertical="center"/>
    </xf>
    <xf numFmtId="0" fontId="6" fillId="5" borderId="3" xfId="0" applyNumberFormat="1" applyFont="1" applyFill="1" applyBorder="1" applyAlignment="1">
      <alignment vertical="center"/>
    </xf>
    <xf numFmtId="164" fontId="6" fillId="5" borderId="3" xfId="0" applyNumberFormat="1" applyFont="1" applyFill="1" applyBorder="1" applyAlignment="1">
      <alignment vertical="center"/>
    </xf>
    <xf numFmtId="165" fontId="6" fillId="5" borderId="3" xfId="0" applyNumberFormat="1" applyFont="1" applyFill="1" applyBorder="1" applyAlignment="1">
      <alignment vertical="center"/>
    </xf>
    <xf numFmtId="0" fontId="6" fillId="5" borderId="4" xfId="0" applyNumberFormat="1" applyFont="1" applyFill="1" applyBorder="1" applyAlignment="1">
      <alignment vertical="center"/>
    </xf>
    <xf numFmtId="0" fontId="0" fillId="4" borderId="5" xfId="0" applyNumberFormat="1" applyFont="1" applyFill="1" applyBorder="1" applyAlignment="1">
      <alignment vertical="center"/>
    </xf>
    <xf numFmtId="14" fontId="0" fillId="4" borderId="5" xfId="0" applyNumberFormat="1" applyFont="1" applyFill="1" applyBorder="1" applyAlignment="1">
      <alignment vertical="center"/>
    </xf>
    <xf numFmtId="14" fontId="8" fillId="4" borderId="5" xfId="0" applyNumberFormat="1" applyFont="1" applyFill="1" applyBorder="1" applyAlignment="1">
      <alignment vertical="center"/>
    </xf>
    <xf numFmtId="49" fontId="0" fillId="4" borderId="5" xfId="0" applyNumberFormat="1" applyFont="1" applyFill="1" applyBorder="1" applyAlignment="1">
      <alignment vertical="center"/>
    </xf>
    <xf numFmtId="49" fontId="9" fillId="4" borderId="5" xfId="0" applyNumberFormat="1" applyFont="1" applyFill="1" applyBorder="1" applyAlignment="1">
      <alignment vertical="center"/>
    </xf>
    <xf numFmtId="49" fontId="0" fillId="4" borderId="6" xfId="0" applyNumberFormat="1" applyFont="1" applyFill="1" applyBorder="1" applyAlignment="1">
      <alignment vertical="center"/>
    </xf>
    <xf numFmtId="0" fontId="8" fillId="4" borderId="1" xfId="0" applyFont="1" applyFill="1" applyBorder="1" applyAlignment="1">
      <alignment vertical="center"/>
    </xf>
    <xf numFmtId="0" fontId="10" fillId="4" borderId="1" xfId="0" applyNumberFormat="1" applyFont="1" applyFill="1" applyBorder="1" applyAlignment="1">
      <alignment vertical="center"/>
    </xf>
    <xf numFmtId="0" fontId="0" fillId="4" borderId="7" xfId="0" applyFont="1" applyFill="1" applyBorder="1" applyAlignment="1">
      <alignment vertical="center"/>
    </xf>
    <xf numFmtId="0" fontId="11" fillId="6" borderId="8" xfId="0" applyNumberFormat="1" applyFont="1" applyFill="1" applyBorder="1" applyAlignment="1">
      <alignment horizontal="left"/>
    </xf>
    <xf numFmtId="49" fontId="11" fillId="4" borderId="9" xfId="0" applyNumberFormat="1" applyFont="1" applyFill="1" applyBorder="1" applyAlignment="1"/>
    <xf numFmtId="49" fontId="11" fillId="4" borderId="10" xfId="0" applyNumberFormat="1" applyFont="1" applyFill="1" applyBorder="1" applyAlignment="1"/>
    <xf numFmtId="0" fontId="0" fillId="4" borderId="11" xfId="0" applyFont="1" applyFill="1" applyBorder="1" applyAlignment="1">
      <alignment vertical="center"/>
    </xf>
    <xf numFmtId="0" fontId="0" fillId="7" borderId="1" xfId="0" applyFont="1" applyFill="1" applyBorder="1" applyAlignment="1">
      <alignment vertical="center"/>
    </xf>
    <xf numFmtId="0" fontId="0" fillId="0" borderId="1" xfId="0" applyFont="1" applyBorder="1" applyAlignment="1">
      <alignment vertical="center"/>
    </xf>
    <xf numFmtId="0" fontId="0" fillId="4" borderId="12" xfId="0" applyFont="1" applyFill="1" applyBorder="1" applyAlignment="1">
      <alignment vertical="center"/>
    </xf>
    <xf numFmtId="14" fontId="0" fillId="4" borderId="13" xfId="0" applyNumberFormat="1" applyFont="1" applyFill="1" applyBorder="1" applyAlignment="1">
      <alignment vertical="center"/>
    </xf>
    <xf numFmtId="20" fontId="0" fillId="4" borderId="13" xfId="0" applyNumberFormat="1" applyFont="1" applyFill="1" applyBorder="1" applyAlignment="1">
      <alignment vertical="center"/>
    </xf>
    <xf numFmtId="0" fontId="0" fillId="4" borderId="13" xfId="0" applyFont="1" applyFill="1" applyBorder="1" applyAlignment="1">
      <alignment vertical="center"/>
    </xf>
    <xf numFmtId="0" fontId="6" fillId="8" borderId="2" xfId="0" applyNumberFormat="1" applyFont="1" applyFill="1" applyBorder="1" applyAlignment="1">
      <alignment vertical="center"/>
    </xf>
    <xf numFmtId="14" fontId="6" fillId="8" borderId="3" xfId="0" applyNumberFormat="1" applyFont="1" applyFill="1" applyBorder="1" applyAlignment="1">
      <alignment vertical="center"/>
    </xf>
    <xf numFmtId="0" fontId="6" fillId="8" borderId="3" xfId="0" applyNumberFormat="1" applyFont="1" applyFill="1" applyBorder="1" applyAlignment="1">
      <alignment vertical="center"/>
    </xf>
    <xf numFmtId="20" fontId="6" fillId="8" borderId="3" xfId="0" applyNumberFormat="1" applyFont="1" applyFill="1" applyBorder="1" applyAlignment="1">
      <alignment vertical="center"/>
    </xf>
    <xf numFmtId="0" fontId="6" fillId="8" borderId="3" xfId="0" applyFont="1" applyFill="1" applyBorder="1" applyAlignment="1">
      <alignment vertical="center"/>
    </xf>
    <xf numFmtId="0" fontId="10" fillId="8" borderId="14" xfId="0" applyNumberFormat="1" applyFont="1" applyFill="1" applyBorder="1" applyAlignment="1">
      <alignment vertical="center"/>
    </xf>
    <xf numFmtId="0" fontId="10" fillId="8" borderId="1" xfId="0" applyNumberFormat="1" applyFont="1" applyFill="1" applyBorder="1" applyAlignment="1">
      <alignment vertical="center"/>
    </xf>
    <xf numFmtId="0" fontId="0" fillId="8" borderId="1" xfId="0" applyNumberFormat="1" applyFont="1" applyFill="1" applyBorder="1" applyAlignment="1">
      <alignment vertical="center"/>
    </xf>
    <xf numFmtId="0" fontId="0" fillId="8" borderId="1" xfId="0" applyFont="1" applyFill="1" applyBorder="1" applyAlignment="1">
      <alignment vertical="center"/>
    </xf>
    <xf numFmtId="0" fontId="6" fillId="8" borderId="11" xfId="0" applyNumberFormat="1" applyFont="1" applyFill="1" applyBorder="1" applyAlignment="1">
      <alignment vertical="center"/>
    </xf>
    <xf numFmtId="49" fontId="6" fillId="8" borderId="1" xfId="0" applyNumberFormat="1" applyFont="1" applyFill="1" applyBorder="1" applyAlignment="1">
      <alignment vertical="center"/>
    </xf>
    <xf numFmtId="0" fontId="0" fillId="4" borderId="5" xfId="0" applyFont="1" applyFill="1" applyBorder="1" applyAlignment="1">
      <alignment vertical="center"/>
    </xf>
    <xf numFmtId="0" fontId="0" fillId="0" borderId="13" xfId="0" applyFont="1" applyBorder="1" applyAlignment="1">
      <alignment vertical="center"/>
    </xf>
    <xf numFmtId="0" fontId="11" fillId="6" borderId="11" xfId="0" applyNumberFormat="1" applyFont="1" applyFill="1" applyBorder="1" applyAlignment="1">
      <alignment horizontal="left"/>
    </xf>
    <xf numFmtId="0" fontId="11" fillId="4" borderId="1" xfId="0" applyFont="1" applyFill="1" applyBorder="1" applyAlignment="1"/>
    <xf numFmtId="0" fontId="0" fillId="0" borderId="5" xfId="0" applyFont="1" applyBorder="1" applyAlignment="1">
      <alignment vertical="center"/>
    </xf>
    <xf numFmtId="49" fontId="11" fillId="4" borderId="1" xfId="0" applyNumberFormat="1" applyFont="1" applyFill="1" applyBorder="1" applyAlignment="1"/>
    <xf numFmtId="20" fontId="0" fillId="4" borderId="15" xfId="0" applyNumberFormat="1" applyFont="1" applyFill="1" applyBorder="1" applyAlignment="1">
      <alignment vertical="center"/>
    </xf>
    <xf numFmtId="0" fontId="10" fillId="7" borderId="1" xfId="0" applyFont="1" applyFill="1" applyBorder="1" applyAlignment="1">
      <alignment vertical="center"/>
    </xf>
    <xf numFmtId="20" fontId="6" fillId="8" borderId="15" xfId="0" applyNumberFormat="1" applyFont="1" applyFill="1" applyBorder="1" applyAlignment="1">
      <alignment vertical="center"/>
    </xf>
    <xf numFmtId="49" fontId="11" fillId="6" borderId="8" xfId="0" applyNumberFormat="1" applyFont="1" applyFill="1" applyBorder="1" applyAlignment="1">
      <alignment horizontal="left"/>
    </xf>
    <xf numFmtId="49" fontId="11" fillId="6" borderId="11" xfId="0" applyNumberFormat="1" applyFont="1" applyFill="1" applyBorder="1" applyAlignment="1">
      <alignment horizontal="left"/>
    </xf>
    <xf numFmtId="0" fontId="0" fillId="4" borderId="13" xfId="0" applyNumberFormat="1" applyFont="1" applyFill="1" applyBorder="1" applyAlignment="1">
      <alignment vertical="center"/>
    </xf>
    <xf numFmtId="0" fontId="0" fillId="8" borderId="7" xfId="0" applyFont="1" applyFill="1" applyBorder="1" applyAlignment="1">
      <alignment vertical="center"/>
    </xf>
    <xf numFmtId="0" fontId="0" fillId="9" borderId="13" xfId="0" applyNumberFormat="1" applyFont="1" applyFill="1" applyBorder="1" applyAlignment="1">
      <alignment vertical="center"/>
    </xf>
    <xf numFmtId="14" fontId="0" fillId="9" borderId="13" xfId="0" applyNumberFormat="1" applyFont="1" applyFill="1" applyBorder="1" applyAlignment="1">
      <alignment vertical="center"/>
    </xf>
    <xf numFmtId="0" fontId="0" fillId="9" borderId="13" xfId="0" applyFont="1" applyFill="1" applyBorder="1" applyAlignment="1">
      <alignment vertical="center"/>
    </xf>
    <xf numFmtId="0" fontId="0" fillId="9" borderId="7" xfId="0" applyFont="1" applyFill="1" applyBorder="1" applyAlignment="1">
      <alignment vertical="center"/>
    </xf>
    <xf numFmtId="0" fontId="0" fillId="7" borderId="1" xfId="0" applyNumberFormat="1" applyFont="1" applyFill="1" applyBorder="1" applyAlignment="1">
      <alignment vertical="center"/>
    </xf>
    <xf numFmtId="14" fontId="0" fillId="0" borderId="13" xfId="0" applyNumberFormat="1" applyFont="1" applyBorder="1" applyAlignment="1">
      <alignment vertical="center"/>
    </xf>
    <xf numFmtId="0" fontId="10" fillId="0" borderId="1" xfId="0" applyNumberFormat="1" applyFont="1" applyBorder="1" applyAlignment="1">
      <alignment vertical="center"/>
    </xf>
    <xf numFmtId="49" fontId="0" fillId="0" borderId="1" xfId="0" applyNumberFormat="1" applyFont="1" applyBorder="1" applyAlignment="1">
      <alignment vertical="center"/>
    </xf>
    <xf numFmtId="0" fontId="11" fillId="6" borderId="1" xfId="0" applyNumberFormat="1" applyFont="1" applyFill="1" applyBorder="1" applyAlignment="1">
      <alignment horizontal="left"/>
    </xf>
    <xf numFmtId="0" fontId="0" fillId="10" borderId="13" xfId="0" applyNumberFormat="1" applyFont="1" applyFill="1" applyBorder="1" applyAlignment="1">
      <alignment vertical="center"/>
    </xf>
    <xf numFmtId="14" fontId="0" fillId="10" borderId="13" xfId="0" applyNumberFormat="1" applyFont="1" applyFill="1" applyBorder="1" applyAlignment="1">
      <alignment vertical="center"/>
    </xf>
    <xf numFmtId="20" fontId="0" fillId="10" borderId="13" xfId="0" applyNumberFormat="1" applyFont="1" applyFill="1" applyBorder="1" applyAlignment="1">
      <alignment vertical="center"/>
    </xf>
    <xf numFmtId="0" fontId="0" fillId="10" borderId="13" xfId="0" applyFont="1" applyFill="1" applyBorder="1" applyAlignment="1">
      <alignment vertical="center"/>
    </xf>
    <xf numFmtId="0" fontId="10" fillId="10" borderId="1" xfId="0" applyNumberFormat="1" applyFont="1" applyFill="1" applyBorder="1" applyAlignment="1">
      <alignment vertical="center"/>
    </xf>
    <xf numFmtId="0" fontId="0" fillId="10" borderId="1" xfId="0" applyNumberFormat="1" applyFont="1" applyFill="1" applyBorder="1" applyAlignment="1">
      <alignment vertical="center"/>
    </xf>
    <xf numFmtId="0" fontId="0" fillId="10" borderId="1" xfId="0" applyFont="1" applyFill="1" applyBorder="1" applyAlignment="1">
      <alignment vertical="center"/>
    </xf>
    <xf numFmtId="49" fontId="0" fillId="10" borderId="1" xfId="0" applyNumberFormat="1" applyFont="1" applyFill="1" applyBorder="1" applyAlignment="1">
      <alignment vertical="center"/>
    </xf>
    <xf numFmtId="0" fontId="11" fillId="6" borderId="1" xfId="0" applyFont="1" applyFill="1" applyBorder="1" applyAlignment="1">
      <alignment horizontal="left"/>
    </xf>
    <xf numFmtId="0" fontId="0" fillId="11" borderId="13" xfId="0" applyNumberFormat="1" applyFont="1" applyFill="1" applyBorder="1" applyAlignment="1">
      <alignment vertical="center"/>
    </xf>
    <xf numFmtId="14" fontId="0" fillId="11" borderId="13" xfId="0" applyNumberFormat="1" applyFont="1" applyFill="1" applyBorder="1" applyAlignment="1">
      <alignment vertical="center"/>
    </xf>
    <xf numFmtId="20" fontId="0" fillId="11" borderId="13" xfId="0" applyNumberFormat="1" applyFont="1" applyFill="1" applyBorder="1" applyAlignment="1">
      <alignment vertical="center"/>
    </xf>
    <xf numFmtId="0" fontId="0" fillId="11" borderId="13" xfId="0" applyFont="1" applyFill="1" applyBorder="1" applyAlignment="1">
      <alignment vertical="center"/>
    </xf>
    <xf numFmtId="0" fontId="10" fillId="11" borderId="1" xfId="0" applyNumberFormat="1" applyFont="1" applyFill="1" applyBorder="1" applyAlignment="1">
      <alignment vertical="center"/>
    </xf>
    <xf numFmtId="0" fontId="0" fillId="11" borderId="1" xfId="0" applyNumberFormat="1" applyFont="1" applyFill="1" applyBorder="1" applyAlignment="1">
      <alignment vertical="center"/>
    </xf>
    <xf numFmtId="0" fontId="0" fillId="11" borderId="7" xfId="0" applyNumberFormat="1" applyFont="1" applyFill="1" applyBorder="1" applyAlignment="1">
      <alignment vertical="center"/>
    </xf>
    <xf numFmtId="0" fontId="11" fillId="11" borderId="8" xfId="0" applyFont="1" applyFill="1" applyBorder="1" applyAlignment="1">
      <alignment horizontal="left"/>
    </xf>
    <xf numFmtId="49" fontId="11" fillId="11" borderId="9" xfId="0" applyNumberFormat="1" applyFont="1" applyFill="1" applyBorder="1" applyAlignment="1"/>
    <xf numFmtId="49" fontId="11" fillId="11" borderId="10" xfId="0" applyNumberFormat="1" applyFont="1" applyFill="1" applyBorder="1" applyAlignment="1"/>
    <xf numFmtId="0" fontId="11" fillId="6" borderId="11" xfId="0" applyFont="1" applyFill="1" applyBorder="1" applyAlignment="1">
      <alignment horizontal="left"/>
    </xf>
    <xf numFmtId="0" fontId="0" fillId="11" borderId="1" xfId="0" applyFont="1" applyFill="1" applyBorder="1" applyAlignment="1">
      <alignment vertical="center"/>
    </xf>
    <xf numFmtId="49" fontId="0" fillId="11" borderId="1" xfId="0" applyNumberFormat="1" applyFont="1" applyFill="1" applyBorder="1" applyAlignment="1">
      <alignment vertical="center"/>
    </xf>
    <xf numFmtId="0" fontId="0" fillId="12" borderId="13" xfId="0" applyNumberFormat="1" applyFont="1" applyFill="1" applyBorder="1" applyAlignment="1">
      <alignment vertical="center"/>
    </xf>
    <xf numFmtId="14" fontId="0" fillId="12" borderId="13" xfId="0" applyNumberFormat="1" applyFont="1" applyFill="1" applyBorder="1" applyAlignment="1">
      <alignment vertical="center"/>
    </xf>
    <xf numFmtId="0" fontId="0" fillId="12" borderId="13" xfId="0" applyFont="1" applyFill="1" applyBorder="1" applyAlignment="1">
      <alignment vertical="center"/>
    </xf>
    <xf numFmtId="0" fontId="10" fillId="12" borderId="1" xfId="0" applyNumberFormat="1" applyFont="1" applyFill="1" applyBorder="1" applyAlignment="1">
      <alignment vertical="center"/>
    </xf>
    <xf numFmtId="0" fontId="0" fillId="12" borderId="1" xfId="0" applyNumberFormat="1" applyFont="1" applyFill="1" applyBorder="1" applyAlignment="1">
      <alignment vertical="center"/>
    </xf>
    <xf numFmtId="20" fontId="0" fillId="12" borderId="13" xfId="0" applyNumberFormat="1" applyFont="1" applyFill="1" applyBorder="1" applyAlignment="1">
      <alignment vertical="center"/>
    </xf>
    <xf numFmtId="0" fontId="0" fillId="12" borderId="1" xfId="0" applyFont="1" applyFill="1" applyBorder="1" applyAlignment="1">
      <alignment vertical="center"/>
    </xf>
    <xf numFmtId="0" fontId="11" fillId="6" borderId="8" xfId="0" applyFont="1" applyFill="1" applyBorder="1" applyAlignment="1">
      <alignment horizontal="left"/>
    </xf>
    <xf numFmtId="0" fontId="11" fillId="4" borderId="9" xfId="0" applyFont="1" applyFill="1" applyBorder="1" applyAlignment="1"/>
    <xf numFmtId="0" fontId="11" fillId="4" borderId="10" xfId="0" applyFont="1" applyFill="1" applyBorder="1" applyAlignment="1"/>
    <xf numFmtId="0" fontId="0" fillId="4" borderId="16" xfId="0" applyFont="1" applyFill="1" applyBorder="1" applyAlignment="1">
      <alignment vertical="center"/>
    </xf>
    <xf numFmtId="0" fontId="0" fillId="13" borderId="13" xfId="0" applyNumberFormat="1" applyFont="1" applyFill="1" applyBorder="1" applyAlignment="1">
      <alignment vertical="center"/>
    </xf>
    <xf numFmtId="49" fontId="0" fillId="13" borderId="13" xfId="0" applyNumberFormat="1" applyFont="1" applyFill="1" applyBorder="1" applyAlignment="1">
      <alignment vertical="center"/>
    </xf>
    <xf numFmtId="14" fontId="0" fillId="13" borderId="13" xfId="0" applyNumberFormat="1" applyFont="1" applyFill="1" applyBorder="1" applyAlignment="1">
      <alignment vertical="center"/>
    </xf>
    <xf numFmtId="0" fontId="0" fillId="13" borderId="13" xfId="0" applyFont="1" applyFill="1" applyBorder="1" applyAlignment="1">
      <alignment vertical="center"/>
    </xf>
    <xf numFmtId="0" fontId="0" fillId="13" borderId="7" xfId="0" applyFont="1" applyFill="1" applyBorder="1" applyAlignment="1">
      <alignment vertical="center"/>
    </xf>
    <xf numFmtId="0" fontId="11" fillId="6" borderId="16" xfId="0" applyNumberFormat="1" applyFont="1" applyFill="1" applyBorder="1" applyAlignment="1">
      <alignment horizontal="left"/>
    </xf>
    <xf numFmtId="0" fontId="10" fillId="8" borderId="1" xfId="0" applyFont="1" applyFill="1" applyBorder="1" applyAlignment="1">
      <alignment vertical="center"/>
    </xf>
    <xf numFmtId="0" fontId="10" fillId="4" borderId="1" xfId="0" applyFont="1" applyFill="1" applyBorder="1" applyAlignment="1">
      <alignment vertical="center"/>
    </xf>
    <xf numFmtId="0" fontId="10" fillId="7" borderId="1" xfId="0" applyNumberFormat="1" applyFont="1" applyFill="1" applyBorder="1" applyAlignment="1">
      <alignment vertical="center"/>
    </xf>
    <xf numFmtId="0" fontId="11" fillId="4" borderId="11" xfId="0" applyFont="1" applyFill="1" applyBorder="1" applyAlignment="1"/>
    <xf numFmtId="0" fontId="1" fillId="8" borderId="3" xfId="0" applyNumberFormat="1" applyFont="1" applyFill="1" applyBorder="1" applyAlignment="1">
      <alignment vertical="center"/>
    </xf>
    <xf numFmtId="0" fontId="12" fillId="8" borderId="3" xfId="0" applyFont="1" applyFill="1" applyBorder="1" applyAlignment="1">
      <alignment vertical="center"/>
    </xf>
    <xf numFmtId="0" fontId="6" fillId="14" borderId="2" xfId="0" applyNumberFormat="1" applyFont="1" applyFill="1" applyBorder="1" applyAlignment="1">
      <alignment vertical="center"/>
    </xf>
    <xf numFmtId="14" fontId="6" fillId="14" borderId="3" xfId="0" applyNumberFormat="1" applyFont="1" applyFill="1" applyBorder="1" applyAlignment="1">
      <alignment vertical="center"/>
    </xf>
    <xf numFmtId="0" fontId="6" fillId="14" borderId="3" xfId="0" applyNumberFormat="1" applyFont="1" applyFill="1" applyBorder="1" applyAlignment="1">
      <alignment vertical="center"/>
    </xf>
    <xf numFmtId="20" fontId="6" fillId="14" borderId="3" xfId="0" applyNumberFormat="1" applyFont="1" applyFill="1" applyBorder="1" applyAlignment="1">
      <alignment vertical="center"/>
    </xf>
    <xf numFmtId="0" fontId="6" fillId="14" borderId="3" xfId="0" applyFont="1" applyFill="1" applyBorder="1" applyAlignment="1">
      <alignment vertical="center"/>
    </xf>
    <xf numFmtId="0" fontId="10" fillId="14" borderId="14" xfId="0" applyNumberFormat="1" applyFont="1" applyFill="1" applyBorder="1" applyAlignment="1">
      <alignment vertical="center"/>
    </xf>
    <xf numFmtId="0" fontId="10" fillId="14" borderId="1" xfId="0" applyNumberFormat="1" applyFont="1" applyFill="1" applyBorder="1" applyAlignment="1">
      <alignment vertical="center"/>
    </xf>
    <xf numFmtId="0" fontId="0" fillId="14" borderId="1" xfId="0" applyNumberFormat="1" applyFont="1" applyFill="1" applyBorder="1" applyAlignment="1">
      <alignment vertical="center"/>
    </xf>
    <xf numFmtId="0" fontId="0" fillId="14" borderId="1" xfId="0" applyFont="1" applyFill="1" applyBorder="1" applyAlignment="1">
      <alignment vertical="center"/>
    </xf>
    <xf numFmtId="0" fontId="11" fillId="14" borderId="11" xfId="0" applyNumberFormat="1" applyFont="1" applyFill="1" applyBorder="1" applyAlignment="1">
      <alignment horizontal="left"/>
    </xf>
    <xf numFmtId="49" fontId="11" fillId="14" borderId="1" xfId="0" applyNumberFormat="1" applyFont="1" applyFill="1" applyBorder="1" applyAlignment="1"/>
    <xf numFmtId="0" fontId="11" fillId="14" borderId="1" xfId="0" applyFont="1" applyFill="1" applyBorder="1" applyAlignment="1"/>
    <xf numFmtId="0" fontId="0" fillId="0" borderId="12" xfId="0" applyFont="1" applyBorder="1" applyAlignment="1">
      <alignment vertical="center"/>
    </xf>
    <xf numFmtId="0" fontId="0" fillId="0" borderId="7" xfId="0" applyFont="1" applyBorder="1" applyAlignment="1">
      <alignment vertical="center"/>
    </xf>
    <xf numFmtId="14" fontId="6" fillId="13" borderId="3" xfId="0" applyNumberFormat="1" applyFont="1" applyFill="1" applyBorder="1" applyAlignment="1">
      <alignment vertical="center"/>
    </xf>
    <xf numFmtId="0" fontId="12" fillId="8" borderId="3" xfId="0" applyNumberFormat="1" applyFont="1" applyFill="1" applyBorder="1" applyAlignment="1">
      <alignment vertical="center"/>
    </xf>
    <xf numFmtId="0" fontId="10" fillId="8" borderId="14" xfId="0" applyFont="1" applyFill="1" applyBorder="1" applyAlignment="1">
      <alignment vertical="center"/>
    </xf>
    <xf numFmtId="0" fontId="6" fillId="8" borderId="14" xfId="0" applyNumberFormat="1" applyFont="1" applyFill="1" applyBorder="1" applyAlignment="1">
      <alignment vertical="center"/>
    </xf>
    <xf numFmtId="0" fontId="6" fillId="8" borderId="1" xfId="0" applyNumberFormat="1" applyFont="1" applyFill="1" applyBorder="1" applyAlignment="1">
      <alignment vertical="center"/>
    </xf>
    <xf numFmtId="0" fontId="6" fillId="8" borderId="1" xfId="0" applyFont="1" applyFill="1" applyBorder="1" applyAlignment="1">
      <alignment vertical="center"/>
    </xf>
    <xf numFmtId="49" fontId="0" fillId="9" borderId="13" xfId="0" applyNumberFormat="1" applyFont="1" applyFill="1" applyBorder="1" applyAlignment="1">
      <alignment vertical="center"/>
    </xf>
    <xf numFmtId="20" fontId="0" fillId="9" borderId="13" xfId="0" applyNumberFormat="1" applyFont="1" applyFill="1" applyBorder="1" applyAlignment="1">
      <alignment vertical="center"/>
    </xf>
    <xf numFmtId="0" fontId="10" fillId="9" borderId="1" xfId="0" applyNumberFormat="1" applyFont="1" applyFill="1" applyBorder="1" applyAlignment="1">
      <alignment vertical="center"/>
    </xf>
    <xf numFmtId="0" fontId="0" fillId="9" borderId="1" xfId="0" applyFont="1" applyFill="1" applyBorder="1" applyAlignment="1">
      <alignment vertical="center"/>
    </xf>
    <xf numFmtId="0" fontId="0" fillId="9" borderId="1" xfId="0" applyNumberFormat="1" applyFont="1" applyFill="1" applyBorder="1" applyAlignment="1">
      <alignment vertical="center"/>
    </xf>
    <xf numFmtId="0" fontId="0" fillId="9" borderId="7" xfId="0" applyNumberFormat="1" applyFont="1" applyFill="1" applyBorder="1" applyAlignment="1">
      <alignment vertical="center"/>
    </xf>
    <xf numFmtId="0" fontId="11" fillId="9" borderId="8" xfId="0" applyFont="1" applyFill="1" applyBorder="1" applyAlignment="1">
      <alignment horizontal="left"/>
    </xf>
    <xf numFmtId="0" fontId="11" fillId="9" borderId="9" xfId="0" applyFont="1" applyFill="1" applyBorder="1" applyAlignment="1"/>
    <xf numFmtId="0" fontId="11" fillId="9" borderId="10" xfId="0" applyFont="1" applyFill="1" applyBorder="1" applyAlignment="1"/>
    <xf numFmtId="49" fontId="0" fillId="4" borderId="13" xfId="0" applyNumberFormat="1" applyFont="1" applyFill="1" applyBorder="1" applyAlignment="1">
      <alignment vertical="center"/>
    </xf>
    <xf numFmtId="49" fontId="6" fillId="8" borderId="3" xfId="0" applyNumberFormat="1" applyFont="1" applyFill="1" applyBorder="1" applyAlignment="1">
      <alignment vertical="center"/>
    </xf>
    <xf numFmtId="0" fontId="10" fillId="7" borderId="14" xfId="0" applyFont="1" applyFill="1" applyBorder="1" applyAlignment="1">
      <alignment vertical="center"/>
    </xf>
    <xf numFmtId="0" fontId="0" fillId="8" borderId="14" xfId="0" applyNumberFormat="1" applyFont="1" applyFill="1" applyBorder="1" applyAlignment="1">
      <alignment vertical="center"/>
    </xf>
    <xf numFmtId="0" fontId="6" fillId="13" borderId="2" xfId="0" applyNumberFormat="1" applyFont="1" applyFill="1" applyBorder="1" applyAlignment="1">
      <alignment vertical="center"/>
    </xf>
    <xf numFmtId="0" fontId="6" fillId="13" borderId="3" xfId="0" applyNumberFormat="1" applyFont="1" applyFill="1" applyBorder="1" applyAlignment="1">
      <alignment vertical="center"/>
    </xf>
    <xf numFmtId="20" fontId="6" fillId="13" borderId="3" xfId="0" applyNumberFormat="1" applyFont="1" applyFill="1" applyBorder="1" applyAlignment="1">
      <alignment vertical="center"/>
    </xf>
    <xf numFmtId="0" fontId="6" fillId="13" borderId="3" xfId="0" applyFont="1" applyFill="1" applyBorder="1" applyAlignment="1">
      <alignment vertical="center"/>
    </xf>
    <xf numFmtId="0" fontId="10" fillId="13" borderId="14" xfId="0" applyFont="1" applyFill="1" applyBorder="1" applyAlignment="1">
      <alignment vertical="center"/>
    </xf>
    <xf numFmtId="0" fontId="10" fillId="13" borderId="1" xfId="0" applyFont="1" applyFill="1" applyBorder="1" applyAlignment="1">
      <alignment vertical="center"/>
    </xf>
    <xf numFmtId="0" fontId="0" fillId="13" borderId="1" xfId="0" applyFont="1" applyFill="1" applyBorder="1" applyAlignment="1">
      <alignment vertical="center"/>
    </xf>
    <xf numFmtId="0" fontId="11" fillId="13" borderId="11" xfId="0" applyFont="1" applyFill="1" applyBorder="1" applyAlignment="1">
      <alignment horizontal="left"/>
    </xf>
    <xf numFmtId="0" fontId="11" fillId="13" borderId="1" xfId="0" applyFont="1" applyFill="1" applyBorder="1" applyAlignment="1"/>
    <xf numFmtId="49" fontId="11" fillId="13" borderId="1" xfId="0" applyNumberFormat="1" applyFont="1" applyFill="1" applyBorder="1" applyAlignment="1"/>
    <xf numFmtId="0" fontId="11" fillId="13" borderId="1" xfId="0" applyFont="1" applyFill="1" applyBorder="1" applyAlignment="1">
      <alignment horizontal="left"/>
    </xf>
    <xf numFmtId="0" fontId="10" fillId="14" borderId="14" xfId="0" applyFont="1" applyFill="1" applyBorder="1" applyAlignment="1">
      <alignment vertical="center"/>
    </xf>
    <xf numFmtId="0" fontId="10" fillId="14" borderId="1" xfId="0" applyFont="1" applyFill="1" applyBorder="1" applyAlignment="1">
      <alignment vertical="center"/>
    </xf>
    <xf numFmtId="0" fontId="11" fillId="14" borderId="1" xfId="0" applyFont="1" applyFill="1" applyBorder="1" applyAlignment="1">
      <alignment horizontal="left"/>
    </xf>
    <xf numFmtId="0" fontId="0" fillId="4" borderId="3" xfId="0" applyFont="1" applyFill="1" applyBorder="1" applyAlignment="1">
      <alignment vertical="center"/>
    </xf>
    <xf numFmtId="0" fontId="6" fillId="8" borderId="2" xfId="0" applyFont="1" applyFill="1" applyBorder="1" applyAlignment="1">
      <alignment vertical="center"/>
    </xf>
    <xf numFmtId="0" fontId="0" fillId="0" borderId="0" xfId="0" applyNumberFormat="1" applyFont="1" applyAlignment="1">
      <alignment vertical="center"/>
    </xf>
    <xf numFmtId="166" fontId="0" fillId="0" borderId="1" xfId="0" applyNumberFormat="1" applyFont="1" applyBorder="1" applyAlignment="1">
      <alignment vertical="center"/>
    </xf>
    <xf numFmtId="0" fontId="13" fillId="0" borderId="1" xfId="0" applyNumberFormat="1" applyFont="1" applyBorder="1" applyAlignment="1">
      <alignment vertical="center"/>
    </xf>
    <xf numFmtId="0" fontId="5" fillId="4" borderId="1" xfId="0" applyFont="1" applyFill="1" applyBorder="1" applyAlignment="1">
      <alignment vertical="center"/>
    </xf>
    <xf numFmtId="14" fontId="5" fillId="4" borderId="1" xfId="0" applyNumberFormat="1" applyFont="1" applyFill="1" applyBorder="1" applyAlignment="1">
      <alignment vertical="center"/>
    </xf>
    <xf numFmtId="166" fontId="5" fillId="4" borderId="1" xfId="0" applyNumberFormat="1" applyFont="1" applyFill="1" applyBorder="1" applyAlignment="1">
      <alignment vertical="center"/>
    </xf>
    <xf numFmtId="167" fontId="0" fillId="4" borderId="1" xfId="0" applyNumberFormat="1" applyFont="1" applyFill="1" applyBorder="1" applyAlignment="1">
      <alignment vertical="center"/>
    </xf>
    <xf numFmtId="168" fontId="13" fillId="0" borderId="1" xfId="0" applyNumberFormat="1" applyFont="1" applyBorder="1" applyAlignment="1">
      <alignment vertical="center"/>
    </xf>
    <xf numFmtId="168" fontId="0" fillId="4" borderId="1" xfId="0" applyNumberFormat="1" applyFont="1" applyFill="1" applyBorder="1" applyAlignment="1">
      <alignment vertical="center"/>
    </xf>
    <xf numFmtId="166" fontId="0" fillId="4" borderId="1" xfId="0" applyNumberFormat="1" applyFont="1" applyFill="1" applyBorder="1" applyAlignment="1">
      <alignment vertical="center"/>
    </xf>
    <xf numFmtId="49" fontId="0" fillId="15" borderId="1" xfId="0" applyNumberFormat="1" applyFont="1" applyFill="1" applyBorder="1" applyAlignment="1">
      <alignment vertical="center"/>
    </xf>
    <xf numFmtId="49" fontId="0" fillId="15" borderId="1" xfId="0" applyNumberFormat="1" applyFont="1" applyFill="1" applyBorder="1" applyAlignment="1">
      <alignment horizontal="center" vertical="center"/>
    </xf>
    <xf numFmtId="0" fontId="0" fillId="15" borderId="1" xfId="0" applyNumberFormat="1" applyFont="1" applyFill="1" applyBorder="1" applyAlignment="1">
      <alignment vertical="center"/>
    </xf>
    <xf numFmtId="0" fontId="0" fillId="16" borderId="1" xfId="0" applyNumberFormat="1" applyFont="1" applyFill="1" applyBorder="1" applyAlignment="1">
      <alignment vertical="center"/>
    </xf>
    <xf numFmtId="14" fontId="0" fillId="16" borderId="1" xfId="0" applyNumberFormat="1" applyFont="1" applyFill="1" applyBorder="1" applyAlignment="1">
      <alignment vertical="center"/>
    </xf>
    <xf numFmtId="49" fontId="0" fillId="16" borderId="1" xfId="0" applyNumberFormat="1" applyFont="1" applyFill="1" applyBorder="1" applyAlignment="1">
      <alignment vertical="center"/>
    </xf>
    <xf numFmtId="49" fontId="9" fillId="16" borderId="1" xfId="0" applyNumberFormat="1" applyFont="1" applyFill="1" applyBorder="1" applyAlignment="1">
      <alignment vertical="center"/>
    </xf>
    <xf numFmtId="167" fontId="0" fillId="16" borderId="1" xfId="0" applyNumberFormat="1" applyFont="1" applyFill="1" applyBorder="1" applyAlignment="1">
      <alignment vertical="center"/>
    </xf>
    <xf numFmtId="168" fontId="0" fillId="16" borderId="12" xfId="0" applyNumberFormat="1" applyFont="1" applyFill="1" applyBorder="1" applyAlignment="1">
      <alignment vertical="center"/>
    </xf>
    <xf numFmtId="0" fontId="0" fillId="17" borderId="1" xfId="0" applyNumberFormat="1" applyFont="1" applyFill="1" applyBorder="1" applyAlignment="1">
      <alignment vertical="center"/>
    </xf>
    <xf numFmtId="14" fontId="0" fillId="17" borderId="1" xfId="0" applyNumberFormat="1" applyFont="1" applyFill="1" applyBorder="1" applyAlignment="1">
      <alignment vertical="center"/>
    </xf>
    <xf numFmtId="20" fontId="0" fillId="17" borderId="1" xfId="0" applyNumberFormat="1" applyFont="1" applyFill="1" applyBorder="1" applyAlignment="1">
      <alignment vertical="center"/>
    </xf>
    <xf numFmtId="0" fontId="0" fillId="17" borderId="1" xfId="0" applyFont="1" applyFill="1" applyBorder="1" applyAlignment="1">
      <alignment vertical="center"/>
    </xf>
    <xf numFmtId="165" fontId="0" fillId="17" borderId="1" xfId="0" applyNumberFormat="1" applyFont="1" applyFill="1" applyBorder="1" applyAlignment="1">
      <alignment vertical="center"/>
    </xf>
    <xf numFmtId="167" fontId="0" fillId="17" borderId="1" xfId="0" applyNumberFormat="1" applyFont="1" applyFill="1" applyBorder="1" applyAlignment="1">
      <alignment vertical="center"/>
    </xf>
    <xf numFmtId="168" fontId="13" fillId="18" borderId="7" xfId="0" applyNumberFormat="1" applyFont="1" applyFill="1" applyBorder="1" applyAlignment="1">
      <alignment vertical="center"/>
    </xf>
    <xf numFmtId="0" fontId="11" fillId="17" borderId="8" xfId="0" applyNumberFormat="1" applyFont="1" applyFill="1" applyBorder="1" applyAlignment="1">
      <alignment horizontal="left"/>
    </xf>
    <xf numFmtId="49" fontId="11" fillId="17" borderId="10" xfId="0" applyNumberFormat="1" applyFont="1" applyFill="1" applyBorder="1" applyAlignment="1"/>
    <xf numFmtId="164" fontId="0" fillId="17" borderId="1" xfId="0" applyNumberFormat="1" applyFont="1" applyFill="1" applyBorder="1" applyAlignment="1">
      <alignment vertical="center"/>
    </xf>
    <xf numFmtId="0" fontId="5" fillId="17" borderId="1" xfId="0" applyNumberFormat="1" applyFont="1" applyFill="1" applyBorder="1" applyAlignment="1">
      <alignment vertical="center"/>
    </xf>
    <xf numFmtId="0" fontId="5" fillId="17" borderId="1" xfId="0" applyFont="1" applyFill="1" applyBorder="1" applyAlignment="1">
      <alignment vertical="center"/>
    </xf>
    <xf numFmtId="49" fontId="11" fillId="17" borderId="8" xfId="0" applyNumberFormat="1" applyFont="1" applyFill="1" applyBorder="1" applyAlignment="1">
      <alignment horizontal="left"/>
    </xf>
    <xf numFmtId="0" fontId="0" fillId="19" borderId="1" xfId="0" applyNumberFormat="1" applyFont="1" applyFill="1" applyBorder="1" applyAlignment="1">
      <alignment vertical="center"/>
    </xf>
    <xf numFmtId="14" fontId="0" fillId="19" borderId="1" xfId="0" applyNumberFormat="1" applyFont="1" applyFill="1" applyBorder="1" applyAlignment="1">
      <alignment vertical="center"/>
    </xf>
    <xf numFmtId="20" fontId="0" fillId="19" borderId="1" xfId="0" applyNumberFormat="1" applyFont="1" applyFill="1" applyBorder="1" applyAlignment="1">
      <alignment vertical="center"/>
    </xf>
    <xf numFmtId="164" fontId="0" fillId="19" borderId="1" xfId="0" applyNumberFormat="1" applyFont="1" applyFill="1" applyBorder="1" applyAlignment="1">
      <alignment vertical="center"/>
    </xf>
    <xf numFmtId="165" fontId="0" fillId="19" borderId="1" xfId="0" applyNumberFormat="1" applyFont="1" applyFill="1" applyBorder="1" applyAlignment="1">
      <alignment vertical="center"/>
    </xf>
    <xf numFmtId="167" fontId="0" fillId="19" borderId="1" xfId="0" applyNumberFormat="1" applyFont="1" applyFill="1" applyBorder="1" applyAlignment="1">
      <alignment vertical="center"/>
    </xf>
    <xf numFmtId="167" fontId="0" fillId="20" borderId="1" xfId="0" applyNumberFormat="1" applyFont="1" applyFill="1" applyBorder="1" applyAlignment="1">
      <alignment vertical="center"/>
    </xf>
    <xf numFmtId="0" fontId="11" fillId="19" borderId="8" xfId="0" applyNumberFormat="1" applyFont="1" applyFill="1" applyBorder="1" applyAlignment="1">
      <alignment horizontal="left"/>
    </xf>
    <xf numFmtId="49" fontId="11" fillId="19" borderId="10" xfId="0" applyNumberFormat="1" applyFont="1" applyFill="1" applyBorder="1" applyAlignment="1"/>
    <xf numFmtId="0" fontId="5" fillId="19" borderId="1" xfId="0" applyNumberFormat="1" applyFont="1" applyFill="1" applyBorder="1" applyAlignment="1">
      <alignment vertical="center"/>
    </xf>
    <xf numFmtId="0" fontId="0" fillId="21" borderId="1" xfId="0" applyNumberFormat="1" applyFont="1" applyFill="1" applyBorder="1" applyAlignment="1">
      <alignment vertical="center"/>
    </xf>
    <xf numFmtId="14" fontId="0" fillId="21" borderId="1" xfId="0" applyNumberFormat="1" applyFont="1" applyFill="1" applyBorder="1" applyAlignment="1">
      <alignment vertical="center"/>
    </xf>
    <xf numFmtId="20" fontId="0" fillId="21" borderId="1" xfId="0" applyNumberFormat="1" applyFont="1" applyFill="1" applyBorder="1" applyAlignment="1">
      <alignment vertical="center"/>
    </xf>
    <xf numFmtId="164" fontId="0" fillId="21" borderId="1" xfId="0" applyNumberFormat="1" applyFont="1" applyFill="1" applyBorder="1" applyAlignment="1">
      <alignment vertical="center"/>
    </xf>
    <xf numFmtId="165" fontId="0" fillId="21" borderId="1" xfId="0" applyNumberFormat="1" applyFont="1" applyFill="1" applyBorder="1" applyAlignment="1">
      <alignment vertical="center"/>
    </xf>
    <xf numFmtId="167" fontId="0" fillId="21" borderId="1" xfId="0" applyNumberFormat="1" applyFont="1" applyFill="1" applyBorder="1" applyAlignment="1">
      <alignment vertical="center"/>
    </xf>
    <xf numFmtId="0" fontId="11" fillId="21" borderId="8" xfId="0" applyNumberFormat="1" applyFont="1" applyFill="1" applyBorder="1" applyAlignment="1">
      <alignment horizontal="left"/>
    </xf>
    <xf numFmtId="49" fontId="11" fillId="21" borderId="10" xfId="0" applyNumberFormat="1" applyFont="1" applyFill="1" applyBorder="1" applyAlignment="1"/>
    <xf numFmtId="0" fontId="5" fillId="21" borderId="1" xfId="0" applyNumberFormat="1" applyFont="1" applyFill="1" applyBorder="1" applyAlignment="1">
      <alignment vertical="center"/>
    </xf>
    <xf numFmtId="0" fontId="0" fillId="21" borderId="1" xfId="0" applyFont="1" applyFill="1" applyBorder="1" applyAlignment="1">
      <alignment vertical="center"/>
    </xf>
    <xf numFmtId="49" fontId="11" fillId="21" borderId="8" xfId="0" applyNumberFormat="1" applyFont="1" applyFill="1" applyBorder="1" applyAlignment="1">
      <alignment horizontal="left"/>
    </xf>
    <xf numFmtId="0" fontId="11" fillId="21" borderId="10" xfId="0" applyFont="1" applyFill="1" applyBorder="1" applyAlignment="1"/>
    <xf numFmtId="0" fontId="0" fillId="22" borderId="1" xfId="0" applyNumberFormat="1" applyFont="1" applyFill="1" applyBorder="1" applyAlignment="1">
      <alignment vertical="center"/>
    </xf>
    <xf numFmtId="14" fontId="0" fillId="22" borderId="1" xfId="0" applyNumberFormat="1" applyFont="1" applyFill="1" applyBorder="1" applyAlignment="1">
      <alignment vertical="center"/>
    </xf>
    <xf numFmtId="20" fontId="0" fillId="22" borderId="1" xfId="0" applyNumberFormat="1" applyFont="1" applyFill="1" applyBorder="1" applyAlignment="1">
      <alignment vertical="center"/>
    </xf>
    <xf numFmtId="164" fontId="0" fillId="22" borderId="1" xfId="0" applyNumberFormat="1" applyFont="1" applyFill="1" applyBorder="1" applyAlignment="1">
      <alignment vertical="center"/>
    </xf>
    <xf numFmtId="165" fontId="0" fillId="22" borderId="1" xfId="0" applyNumberFormat="1" applyFont="1" applyFill="1" applyBorder="1" applyAlignment="1">
      <alignment vertical="center"/>
    </xf>
    <xf numFmtId="167" fontId="0" fillId="22" borderId="1" xfId="0" applyNumberFormat="1" applyFont="1" applyFill="1" applyBorder="1" applyAlignment="1">
      <alignment vertical="center"/>
    </xf>
    <xf numFmtId="0" fontId="11" fillId="22" borderId="8" xfId="0" applyNumberFormat="1" applyFont="1" applyFill="1" applyBorder="1" applyAlignment="1">
      <alignment horizontal="left"/>
    </xf>
    <xf numFmtId="49" fontId="11" fillId="22" borderId="10" xfId="0" applyNumberFormat="1" applyFont="1" applyFill="1" applyBorder="1" applyAlignment="1"/>
    <xf numFmtId="0" fontId="5" fillId="22" borderId="1" xfId="0" applyNumberFormat="1" applyFont="1" applyFill="1" applyBorder="1" applyAlignment="1">
      <alignment vertical="center"/>
    </xf>
    <xf numFmtId="166" fontId="0" fillId="7" borderId="1" xfId="0" applyNumberFormat="1" applyFont="1" applyFill="1" applyBorder="1" applyAlignment="1">
      <alignment vertical="center"/>
    </xf>
    <xf numFmtId="168" fontId="13" fillId="18" borderId="1" xfId="0" applyNumberFormat="1" applyFont="1" applyFill="1" applyBorder="1" applyAlignment="1">
      <alignment vertical="center"/>
    </xf>
    <xf numFmtId="49" fontId="0" fillId="22" borderId="1" xfId="0" applyNumberFormat="1" applyFont="1" applyFill="1" applyBorder="1" applyAlignment="1">
      <alignment vertical="center"/>
    </xf>
    <xf numFmtId="167" fontId="0" fillId="23" borderId="1" xfId="0" applyNumberFormat="1" applyFont="1" applyFill="1" applyBorder="1" applyAlignment="1">
      <alignment vertical="center"/>
    </xf>
    <xf numFmtId="0" fontId="0" fillId="24" borderId="1" xfId="0" applyNumberFormat="1" applyFont="1" applyFill="1" applyBorder="1" applyAlignment="1">
      <alignment vertical="center"/>
    </xf>
    <xf numFmtId="14" fontId="0" fillId="24" borderId="1" xfId="0" applyNumberFormat="1" applyFont="1" applyFill="1" applyBorder="1" applyAlignment="1">
      <alignment vertical="center"/>
    </xf>
    <xf numFmtId="0" fontId="5" fillId="24" borderId="1" xfId="0" applyNumberFormat="1" applyFont="1" applyFill="1" applyBorder="1" applyAlignment="1">
      <alignment vertical="center"/>
    </xf>
    <xf numFmtId="20" fontId="0" fillId="24" borderId="1" xfId="0" applyNumberFormat="1" applyFont="1" applyFill="1" applyBorder="1" applyAlignment="1">
      <alignment vertical="center"/>
    </xf>
    <xf numFmtId="164" fontId="0" fillId="24" borderId="1" xfId="0" applyNumberFormat="1" applyFont="1" applyFill="1" applyBorder="1" applyAlignment="1">
      <alignment vertical="center"/>
    </xf>
    <xf numFmtId="165" fontId="0" fillId="24" borderId="1" xfId="0" applyNumberFormat="1" applyFont="1" applyFill="1" applyBorder="1" applyAlignment="1">
      <alignment vertical="center"/>
    </xf>
    <xf numFmtId="167" fontId="0" fillId="24" borderId="1" xfId="0" applyNumberFormat="1" applyFont="1" applyFill="1" applyBorder="1" applyAlignment="1">
      <alignment vertical="center"/>
    </xf>
    <xf numFmtId="0" fontId="11" fillId="24" borderId="8" xfId="0" applyNumberFormat="1" applyFont="1" applyFill="1" applyBorder="1" applyAlignment="1">
      <alignment horizontal="left"/>
    </xf>
    <xf numFmtId="49" fontId="11" fillId="24" borderId="10" xfId="0" applyNumberFormat="1" applyFont="1" applyFill="1" applyBorder="1" applyAlignment="1"/>
    <xf numFmtId="0" fontId="10" fillId="24" borderId="1" xfId="0" applyNumberFormat="1" applyFont="1" applyFill="1" applyBorder="1" applyAlignment="1">
      <alignment vertical="center"/>
    </xf>
    <xf numFmtId="0" fontId="0" fillId="25" borderId="1" xfId="0" applyNumberFormat="1" applyFont="1" applyFill="1" applyBorder="1" applyAlignment="1">
      <alignment vertical="center"/>
    </xf>
    <xf numFmtId="14" fontId="0" fillId="25" borderId="1" xfId="0" applyNumberFormat="1" applyFont="1" applyFill="1" applyBorder="1" applyAlignment="1">
      <alignment vertical="center"/>
    </xf>
    <xf numFmtId="20" fontId="0" fillId="25" borderId="1" xfId="0" applyNumberFormat="1" applyFont="1" applyFill="1" applyBorder="1" applyAlignment="1">
      <alignment vertical="center"/>
    </xf>
    <xf numFmtId="164" fontId="0" fillId="25" borderId="1" xfId="0" applyNumberFormat="1" applyFont="1" applyFill="1" applyBorder="1" applyAlignment="1">
      <alignment vertical="center"/>
    </xf>
    <xf numFmtId="165" fontId="0" fillId="25" borderId="1" xfId="0" applyNumberFormat="1" applyFont="1" applyFill="1" applyBorder="1" applyAlignment="1">
      <alignment vertical="center"/>
    </xf>
    <xf numFmtId="167" fontId="0" fillId="25" borderId="1" xfId="0" applyNumberFormat="1" applyFont="1" applyFill="1" applyBorder="1" applyAlignment="1">
      <alignment vertical="center"/>
    </xf>
    <xf numFmtId="167" fontId="0" fillId="26" borderId="1" xfId="0" applyNumberFormat="1" applyFont="1" applyFill="1" applyBorder="1" applyAlignment="1">
      <alignment vertical="center"/>
    </xf>
    <xf numFmtId="0" fontId="11" fillId="25" borderId="8" xfId="0" applyNumberFormat="1" applyFont="1" applyFill="1" applyBorder="1" applyAlignment="1">
      <alignment horizontal="left"/>
    </xf>
    <xf numFmtId="49" fontId="11" fillId="25" borderId="10" xfId="0" applyNumberFormat="1" applyFont="1" applyFill="1" applyBorder="1" applyAlignment="1"/>
    <xf numFmtId="0" fontId="5" fillId="25" borderId="1" xfId="0" applyNumberFormat="1" applyFont="1" applyFill="1" applyBorder="1" applyAlignment="1">
      <alignment vertical="center"/>
    </xf>
    <xf numFmtId="0" fontId="0" fillId="27" borderId="1" xfId="0" applyNumberFormat="1" applyFont="1" applyFill="1" applyBorder="1" applyAlignment="1">
      <alignment vertical="center"/>
    </xf>
    <xf numFmtId="0" fontId="0" fillId="28" borderId="1" xfId="0" applyNumberFormat="1" applyFont="1" applyFill="1" applyBorder="1" applyAlignment="1">
      <alignment vertical="center"/>
    </xf>
    <xf numFmtId="14" fontId="0" fillId="28" borderId="1" xfId="0" applyNumberFormat="1" applyFont="1" applyFill="1" applyBorder="1" applyAlignment="1">
      <alignment vertical="center"/>
    </xf>
    <xf numFmtId="20" fontId="0" fillId="28" borderId="1" xfId="0" applyNumberFormat="1" applyFont="1" applyFill="1" applyBorder="1" applyAlignment="1">
      <alignment vertical="center"/>
    </xf>
    <xf numFmtId="164" fontId="0" fillId="28" borderId="1" xfId="0" applyNumberFormat="1" applyFont="1" applyFill="1" applyBorder="1" applyAlignment="1">
      <alignment vertical="center"/>
    </xf>
    <xf numFmtId="165" fontId="0" fillId="28" borderId="1" xfId="0" applyNumberFormat="1" applyFont="1" applyFill="1" applyBorder="1" applyAlignment="1">
      <alignment vertical="center"/>
    </xf>
    <xf numFmtId="167" fontId="0" fillId="28" borderId="1" xfId="0" applyNumberFormat="1" applyFont="1" applyFill="1" applyBorder="1" applyAlignment="1">
      <alignment vertical="center"/>
    </xf>
    <xf numFmtId="0" fontId="11" fillId="28" borderId="8" xfId="0" applyNumberFormat="1" applyFont="1" applyFill="1" applyBorder="1" applyAlignment="1">
      <alignment horizontal="left"/>
    </xf>
    <xf numFmtId="49" fontId="11" fillId="28" borderId="10" xfId="0" applyNumberFormat="1" applyFont="1" applyFill="1" applyBorder="1" applyAlignment="1"/>
    <xf numFmtId="0" fontId="5" fillId="28" borderId="1" xfId="0" applyNumberFormat="1" applyFont="1" applyFill="1" applyBorder="1" applyAlignment="1">
      <alignment vertical="center"/>
    </xf>
    <xf numFmtId="168" fontId="0" fillId="28" borderId="16" xfId="0" applyNumberFormat="1" applyFont="1" applyFill="1" applyBorder="1" applyAlignment="1">
      <alignment vertical="center"/>
    </xf>
    <xf numFmtId="49" fontId="0" fillId="28" borderId="1" xfId="0" applyNumberFormat="1" applyFont="1" applyFill="1" applyBorder="1" applyAlignment="1">
      <alignment vertical="center"/>
    </xf>
    <xf numFmtId="0" fontId="10" fillId="28" borderId="1" xfId="0" applyNumberFormat="1" applyFont="1" applyFill="1" applyBorder="1" applyAlignment="1">
      <alignment vertical="center"/>
    </xf>
    <xf numFmtId="0" fontId="0" fillId="28" borderId="16" xfId="0" applyNumberFormat="1" applyFont="1" applyFill="1" applyBorder="1" applyAlignment="1">
      <alignment vertical="center"/>
    </xf>
    <xf numFmtId="0" fontId="0" fillId="29" borderId="1" xfId="0" applyNumberFormat="1" applyFont="1" applyFill="1" applyBorder="1" applyAlignment="1">
      <alignment vertical="center"/>
    </xf>
    <xf numFmtId="14" fontId="0" fillId="29" borderId="1" xfId="0" applyNumberFormat="1" applyFont="1" applyFill="1" applyBorder="1" applyAlignment="1">
      <alignment vertical="center"/>
    </xf>
    <xf numFmtId="20" fontId="0" fillId="29" borderId="1" xfId="0" applyNumberFormat="1" applyFont="1" applyFill="1" applyBorder="1" applyAlignment="1">
      <alignment vertical="center"/>
    </xf>
    <xf numFmtId="164" fontId="0" fillId="29" borderId="1" xfId="0" applyNumberFormat="1" applyFont="1" applyFill="1" applyBorder="1" applyAlignment="1">
      <alignment vertical="center"/>
    </xf>
    <xf numFmtId="165" fontId="0" fillId="29" borderId="1" xfId="0" applyNumberFormat="1" applyFont="1" applyFill="1" applyBorder="1" applyAlignment="1">
      <alignment vertical="center"/>
    </xf>
    <xf numFmtId="167" fontId="0" fillId="29" borderId="1" xfId="0" applyNumberFormat="1" applyFont="1" applyFill="1" applyBorder="1" applyAlignment="1">
      <alignment vertical="center"/>
    </xf>
    <xf numFmtId="167" fontId="0" fillId="30" borderId="1" xfId="0" applyNumberFormat="1" applyFont="1" applyFill="1" applyBorder="1" applyAlignment="1">
      <alignment vertical="center"/>
    </xf>
    <xf numFmtId="0" fontId="11" fillId="29" borderId="8" xfId="0" applyNumberFormat="1" applyFont="1" applyFill="1" applyBorder="1" applyAlignment="1">
      <alignment horizontal="left"/>
    </xf>
    <xf numFmtId="49" fontId="11" fillId="29" borderId="10" xfId="0" applyNumberFormat="1" applyFont="1" applyFill="1" applyBorder="1" applyAlignment="1"/>
    <xf numFmtId="0" fontId="5" fillId="29" borderId="1" xfId="0" applyNumberFormat="1" applyFont="1" applyFill="1" applyBorder="1" applyAlignment="1">
      <alignment vertical="center"/>
    </xf>
    <xf numFmtId="0" fontId="0" fillId="29" borderId="1" xfId="0" applyFont="1" applyFill="1" applyBorder="1" applyAlignment="1">
      <alignment vertical="center"/>
    </xf>
    <xf numFmtId="14" fontId="0" fillId="14" borderId="1" xfId="0" applyNumberFormat="1" applyFont="1" applyFill="1" applyBorder="1" applyAlignment="1">
      <alignment vertical="center"/>
    </xf>
    <xf numFmtId="20" fontId="0" fillId="14" borderId="1" xfId="0" applyNumberFormat="1" applyFont="1" applyFill="1" applyBorder="1" applyAlignment="1">
      <alignment vertical="center"/>
    </xf>
    <xf numFmtId="164" fontId="0" fillId="14" borderId="1" xfId="0" applyNumberFormat="1" applyFont="1" applyFill="1" applyBorder="1" applyAlignment="1">
      <alignment vertical="center"/>
    </xf>
    <xf numFmtId="165" fontId="0" fillId="14" borderId="1" xfId="0" applyNumberFormat="1" applyFont="1" applyFill="1" applyBorder="1" applyAlignment="1">
      <alignment vertical="center"/>
    </xf>
    <xf numFmtId="167" fontId="0" fillId="14" borderId="1" xfId="0" applyNumberFormat="1" applyFont="1" applyFill="1" applyBorder="1" applyAlignment="1">
      <alignment vertical="center"/>
    </xf>
    <xf numFmtId="167" fontId="0" fillId="31" borderId="1" xfId="0" applyNumberFormat="1" applyFont="1" applyFill="1" applyBorder="1" applyAlignment="1">
      <alignment vertical="center"/>
    </xf>
    <xf numFmtId="0" fontId="11" fillId="14" borderId="8" xfId="0" applyNumberFormat="1" applyFont="1" applyFill="1" applyBorder="1" applyAlignment="1">
      <alignment horizontal="left"/>
    </xf>
    <xf numFmtId="49" fontId="11" fillId="14" borderId="10" xfId="0" applyNumberFormat="1" applyFont="1" applyFill="1" applyBorder="1" applyAlignment="1"/>
    <xf numFmtId="0" fontId="5" fillId="14" borderId="1" xfId="0" applyNumberFormat="1" applyFont="1" applyFill="1" applyBorder="1" applyAlignment="1">
      <alignment vertical="center"/>
    </xf>
    <xf numFmtId="0" fontId="0" fillId="32" borderId="1" xfId="0" applyNumberFormat="1" applyFont="1" applyFill="1" applyBorder="1" applyAlignment="1">
      <alignment vertical="center"/>
    </xf>
    <xf numFmtId="14" fontId="0" fillId="32" borderId="1" xfId="0" applyNumberFormat="1" applyFont="1" applyFill="1" applyBorder="1" applyAlignment="1">
      <alignment vertical="center"/>
    </xf>
    <xf numFmtId="20" fontId="0" fillId="32" borderId="1" xfId="0" applyNumberFormat="1" applyFont="1" applyFill="1" applyBorder="1" applyAlignment="1">
      <alignment vertical="center"/>
    </xf>
    <xf numFmtId="164" fontId="0" fillId="32" borderId="1" xfId="0" applyNumberFormat="1" applyFont="1" applyFill="1" applyBorder="1" applyAlignment="1">
      <alignment vertical="center"/>
    </xf>
    <xf numFmtId="165" fontId="0" fillId="32" borderId="1" xfId="0" applyNumberFormat="1" applyFont="1" applyFill="1" applyBorder="1" applyAlignment="1">
      <alignment vertical="center"/>
    </xf>
    <xf numFmtId="167" fontId="0" fillId="32" borderId="1" xfId="0" applyNumberFormat="1" applyFont="1" applyFill="1" applyBorder="1" applyAlignment="1">
      <alignment vertical="center"/>
    </xf>
    <xf numFmtId="167" fontId="0" fillId="33" borderId="1" xfId="0" applyNumberFormat="1" applyFont="1" applyFill="1" applyBorder="1" applyAlignment="1">
      <alignment vertical="center"/>
    </xf>
    <xf numFmtId="0" fontId="11" fillId="32" borderId="8" xfId="0" applyNumberFormat="1" applyFont="1" applyFill="1" applyBorder="1" applyAlignment="1">
      <alignment horizontal="left"/>
    </xf>
    <xf numFmtId="49" fontId="11" fillId="32" borderId="10" xfId="0" applyNumberFormat="1" applyFont="1" applyFill="1" applyBorder="1" applyAlignment="1"/>
    <xf numFmtId="0" fontId="5" fillId="32" borderId="1" xfId="0" applyNumberFormat="1" applyFont="1" applyFill="1" applyBorder="1" applyAlignment="1">
      <alignment vertical="center"/>
    </xf>
    <xf numFmtId="49" fontId="0" fillId="32" borderId="10" xfId="0" applyNumberFormat="1" applyFont="1" applyFill="1" applyBorder="1" applyAlignment="1">
      <alignment vertical="center"/>
    </xf>
    <xf numFmtId="49" fontId="11" fillId="32" borderId="8" xfId="0" applyNumberFormat="1" applyFont="1" applyFill="1" applyBorder="1" applyAlignment="1">
      <alignment horizontal="left"/>
    </xf>
    <xf numFmtId="0" fontId="0" fillId="32" borderId="10" xfId="0" applyFont="1" applyFill="1" applyBorder="1" applyAlignment="1">
      <alignment vertical="center"/>
    </xf>
    <xf numFmtId="0" fontId="10" fillId="32" borderId="1" xfId="0" applyNumberFormat="1" applyFont="1" applyFill="1" applyBorder="1" applyAlignment="1">
      <alignment vertical="center"/>
    </xf>
    <xf numFmtId="0" fontId="0" fillId="34" borderId="1" xfId="0" applyNumberFormat="1" applyFont="1" applyFill="1" applyBorder="1" applyAlignment="1">
      <alignment vertical="center"/>
    </xf>
    <xf numFmtId="14" fontId="0" fillId="34" borderId="1" xfId="0" applyNumberFormat="1" applyFont="1" applyFill="1" applyBorder="1" applyAlignment="1">
      <alignment vertical="center"/>
    </xf>
    <xf numFmtId="20" fontId="0" fillId="34" borderId="1" xfId="0" applyNumberFormat="1" applyFont="1" applyFill="1" applyBorder="1" applyAlignment="1">
      <alignment vertical="center"/>
    </xf>
    <xf numFmtId="164" fontId="0" fillId="34" borderId="1" xfId="0" applyNumberFormat="1" applyFont="1" applyFill="1" applyBorder="1" applyAlignment="1">
      <alignment vertical="center"/>
    </xf>
    <xf numFmtId="165" fontId="0" fillId="34" borderId="1" xfId="0" applyNumberFormat="1" applyFont="1" applyFill="1" applyBorder="1" applyAlignment="1">
      <alignment vertical="center"/>
    </xf>
    <xf numFmtId="167" fontId="0" fillId="34" borderId="1" xfId="0" applyNumberFormat="1" applyFont="1" applyFill="1" applyBorder="1" applyAlignment="1">
      <alignment vertical="center"/>
    </xf>
    <xf numFmtId="167" fontId="0" fillId="35" borderId="1" xfId="0" applyNumberFormat="1" applyFont="1" applyFill="1" applyBorder="1" applyAlignment="1">
      <alignment vertical="center"/>
    </xf>
    <xf numFmtId="0" fontId="11" fillId="34" borderId="8" xfId="0" applyNumberFormat="1" applyFont="1" applyFill="1" applyBorder="1" applyAlignment="1">
      <alignment horizontal="left"/>
    </xf>
    <xf numFmtId="49" fontId="11" fillId="34" borderId="10" xfId="0" applyNumberFormat="1" applyFont="1" applyFill="1" applyBorder="1" applyAlignment="1"/>
    <xf numFmtId="0" fontId="10" fillId="34" borderId="1" xfId="0" applyNumberFormat="1" applyFont="1" applyFill="1" applyBorder="1" applyAlignment="1">
      <alignment vertical="center"/>
    </xf>
    <xf numFmtId="0" fontId="5" fillId="34" borderId="1" xfId="0" applyNumberFormat="1" applyFont="1" applyFill="1" applyBorder="1" applyAlignment="1">
      <alignment vertical="center"/>
    </xf>
    <xf numFmtId="0" fontId="0" fillId="36" borderId="1" xfId="0" applyNumberFormat="1" applyFont="1" applyFill="1" applyBorder="1" applyAlignment="1">
      <alignment vertical="center"/>
    </xf>
    <xf numFmtId="14" fontId="0" fillId="36" borderId="1" xfId="0" applyNumberFormat="1" applyFont="1" applyFill="1" applyBorder="1" applyAlignment="1">
      <alignment vertical="center"/>
    </xf>
    <xf numFmtId="20" fontId="0" fillId="36" borderId="1" xfId="0" applyNumberFormat="1" applyFont="1" applyFill="1" applyBorder="1" applyAlignment="1">
      <alignment vertical="center"/>
    </xf>
    <xf numFmtId="164" fontId="0" fillId="36" borderId="1" xfId="0" applyNumberFormat="1" applyFont="1" applyFill="1" applyBorder="1" applyAlignment="1">
      <alignment vertical="center"/>
    </xf>
    <xf numFmtId="165" fontId="0" fillId="36" borderId="1" xfId="0" applyNumberFormat="1" applyFont="1" applyFill="1" applyBorder="1" applyAlignment="1">
      <alignment vertical="center"/>
    </xf>
    <xf numFmtId="167" fontId="0" fillId="36" borderId="1" xfId="0" applyNumberFormat="1" applyFont="1" applyFill="1" applyBorder="1" applyAlignment="1">
      <alignment vertical="center"/>
    </xf>
    <xf numFmtId="167" fontId="0" fillId="37" borderId="1" xfId="0" applyNumberFormat="1" applyFont="1" applyFill="1" applyBorder="1" applyAlignment="1">
      <alignment vertical="center"/>
    </xf>
    <xf numFmtId="0" fontId="11" fillId="36" borderId="8" xfId="0" applyNumberFormat="1" applyFont="1" applyFill="1" applyBorder="1" applyAlignment="1">
      <alignment horizontal="left"/>
    </xf>
    <xf numFmtId="49" fontId="11" fillId="36" borderId="10" xfId="0" applyNumberFormat="1" applyFont="1" applyFill="1" applyBorder="1" applyAlignment="1"/>
    <xf numFmtId="0" fontId="5" fillId="36" borderId="1" xfId="0" applyNumberFormat="1" applyFont="1" applyFill="1" applyBorder="1" applyAlignment="1">
      <alignment vertical="center"/>
    </xf>
    <xf numFmtId="20" fontId="0" fillId="7" borderId="1" xfId="0" applyNumberFormat="1" applyFont="1" applyFill="1" applyBorder="1" applyAlignment="1">
      <alignment vertical="center"/>
    </xf>
    <xf numFmtId="165" fontId="0" fillId="7" borderId="1" xfId="0" applyNumberFormat="1" applyFont="1" applyFill="1" applyBorder="1" applyAlignment="1">
      <alignment vertical="center"/>
    </xf>
    <xf numFmtId="167" fontId="0" fillId="7" borderId="1" xfId="0" applyNumberFormat="1" applyFont="1" applyFill="1" applyBorder="1" applyAlignment="1">
      <alignment vertical="center"/>
    </xf>
    <xf numFmtId="0" fontId="11" fillId="36" borderId="8" xfId="0" applyFont="1" applyFill="1" applyBorder="1" applyAlignment="1">
      <alignment horizontal="left"/>
    </xf>
    <xf numFmtId="0" fontId="11" fillId="36" borderId="10" xfId="0" applyFont="1" applyFill="1" applyBorder="1" applyAlignment="1"/>
    <xf numFmtId="168" fontId="0" fillId="36" borderId="11" xfId="0" applyNumberFormat="1" applyFont="1" applyFill="1" applyBorder="1" applyAlignment="1">
      <alignment vertical="center"/>
    </xf>
    <xf numFmtId="49" fontId="0" fillId="36" borderId="1" xfId="0" applyNumberFormat="1" applyFont="1" applyFill="1" applyBorder="1" applyAlignment="1">
      <alignment vertical="center"/>
    </xf>
    <xf numFmtId="166" fontId="0" fillId="36" borderId="1" xfId="0" applyNumberFormat="1" applyFont="1" applyFill="1" applyBorder="1" applyAlignment="1">
      <alignment vertical="center"/>
    </xf>
    <xf numFmtId="168" fontId="0" fillId="36" borderId="12" xfId="0" applyNumberFormat="1" applyFont="1" applyFill="1" applyBorder="1" applyAlignment="1">
      <alignment vertical="center"/>
    </xf>
    <xf numFmtId="168" fontId="0" fillId="4" borderId="11" xfId="0" applyNumberFormat="1" applyFont="1" applyFill="1" applyBorder="1" applyAlignment="1">
      <alignment vertical="center"/>
    </xf>
    <xf numFmtId="0" fontId="1" fillId="0" borderId="0" xfId="0" applyFont="1" applyAlignment="1">
      <alignment vertical="center" wrapText="1"/>
    </xf>
    <xf numFmtId="0" fontId="0" fillId="0" borderId="0" xfId="0" applyFont="1" applyAlignment="1">
      <alignment vertical="center"/>
    </xf>
    <xf numFmtId="49" fontId="0" fillId="15" borderId="1" xfId="0" applyNumberFormat="1" applyFont="1" applyFill="1" applyBorder="1" applyAlignment="1">
      <alignment horizontal="center" vertical="center"/>
    </xf>
    <xf numFmtId="0" fontId="0" fillId="0" borderId="1" xfId="0" applyFont="1" applyBorder="1" applyAlignment="1">
      <alignment vertical="center"/>
    </xf>
    <xf numFmtId="168" fontId="0" fillId="22" borderId="16" xfId="0" applyNumberFormat="1" applyFont="1" applyFill="1" applyBorder="1" applyAlignment="1">
      <alignment horizontal="left" vertical="center"/>
    </xf>
  </cellXfs>
  <cellStyles count="1">
    <cellStyle name="Normal" xfId="0" builtinId="0"/>
  </cellStyles>
  <dxfs count="2">
    <dxf>
      <font>
        <color rgb="FFFF0000"/>
      </font>
    </dxf>
    <dxf>
      <font>
        <color rgb="FFFF0000"/>
      </font>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FF0000"/>
      <rgbColor rgb="FF006100"/>
      <rgbColor rgb="FFC6EFCE"/>
      <rgbColor rgb="FFC0C0C0"/>
      <rgbColor rgb="FFFFFF00"/>
      <rgbColor rgb="FF932092"/>
      <rgbColor rgb="FFB2FDB2"/>
      <rgbColor rgb="FFF6BE98"/>
      <rgbColor rgb="FFED7D31"/>
      <rgbColor rgb="FFFF9200"/>
      <rgbColor rgb="FFF19D64"/>
      <rgbColor rgb="FF7295D2"/>
      <rgbColor rgb="FFFF2600"/>
      <rgbColor rgb="FFB7D6A3"/>
      <rgbColor rgb="FF00F900"/>
      <rgbColor rgb="FFFF40FF"/>
      <rgbColor rgb="FFD1FEFF"/>
      <rgbColor rgb="FF9E9E9E"/>
      <rgbColor rgb="FFFFDAFF"/>
      <rgbColor rgb="FFFFD6FF"/>
      <rgbColor rgb="FFF2EAE2"/>
      <rgbColor rgb="FFFFDCD6"/>
      <rgbColor rgb="FFDDFEDD"/>
      <rgbColor rgb="FFD6FED6"/>
      <rgbColor rgb="FFFFE4E0"/>
      <rgbColor rgb="FFFFE2DD"/>
      <rgbColor rgb="FFFFE9E5"/>
      <rgbColor rgb="FFFEFC72"/>
      <rgbColor rgb="FFCDB191"/>
      <rgbColor rgb="FFCEB293"/>
      <rgbColor rgb="FFB3D39E"/>
      <rgbColor rgb="FFCECECE"/>
      <rgbColor rgb="FFADCDEA"/>
      <rgbColor rgb="FFADCDEA"/>
      <rgbColor rgb="FFFFDAA8"/>
      <rgbColor rgb="FFFFD7A0"/>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2"/>
  <sheetViews>
    <sheetView showGridLines="0" workbookViewId="0"/>
  </sheetViews>
  <sheetFormatPr baseColWidth="10" defaultColWidth="10" defaultRowHeight="13" customHeight="1" x14ac:dyDescent="0.2"/>
  <cols>
    <col min="1" max="1" width="2" customWidth="1"/>
    <col min="2" max="4" width="30.5" customWidth="1"/>
  </cols>
  <sheetData>
    <row r="3" spans="2:4" ht="50" customHeight="1" x14ac:dyDescent="0.2">
      <c r="B3" s="338" t="s">
        <v>0</v>
      </c>
      <c r="C3" s="339"/>
      <c r="D3" s="339"/>
    </row>
    <row r="7" spans="2:4" ht="19" x14ac:dyDescent="0.25">
      <c r="B7" s="1" t="s">
        <v>1</v>
      </c>
      <c r="C7" s="1" t="s">
        <v>2</v>
      </c>
      <c r="D7" s="1" t="s">
        <v>3</v>
      </c>
    </row>
    <row r="9" spans="2:4" ht="16" x14ac:dyDescent="0.2">
      <c r="B9" s="2" t="s">
        <v>4</v>
      </c>
      <c r="C9" s="2"/>
      <c r="D9" s="2"/>
    </row>
    <row r="10" spans="2:4" ht="16" x14ac:dyDescent="0.2">
      <c r="B10" s="3"/>
      <c r="C10" s="3" t="s">
        <v>5</v>
      </c>
      <c r="D10" s="4" t="s">
        <v>6</v>
      </c>
    </row>
    <row r="11" spans="2:4" ht="16" x14ac:dyDescent="0.2">
      <c r="B11" s="2" t="s">
        <v>61</v>
      </c>
      <c r="C11" s="2"/>
      <c r="D11" s="2"/>
    </row>
    <row r="12" spans="2:4" ht="16" x14ac:dyDescent="0.2">
      <c r="B12" s="3"/>
      <c r="C12" s="3" t="s">
        <v>5</v>
      </c>
      <c r="D12" s="4" t="s">
        <v>62</v>
      </c>
    </row>
  </sheetData>
  <mergeCells count="1">
    <mergeCell ref="B3:D3"/>
  </mergeCells>
  <hyperlinks>
    <hyperlink ref="D10" location="'Sheet1_ Evening-Pollution'!R1C1" display="Sheet1_ Evening-Pollution"/>
    <hyperlink ref="D12" location="'Sheet2_ PM_PEF-ALL-Ver1-Re-Arra'!R1C1" display="Sheet2_ PM_PEF-ALL-Ver1-Re-Arr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9203"/>
  <sheetViews>
    <sheetView defaultGridColor="0" topLeftCell="F992" colorId="12" workbookViewId="0"/>
  </sheetViews>
  <sheetFormatPr baseColWidth="10" defaultColWidth="10.83203125" defaultRowHeight="15" customHeight="1" x14ac:dyDescent="0.2"/>
  <cols>
    <col min="1" max="1" width="5.83203125" style="5" customWidth="1"/>
    <col min="2" max="2" width="12.6640625" style="5" customWidth="1"/>
    <col min="3" max="3" width="6.83203125" style="5" customWidth="1"/>
    <col min="4" max="4" width="8" style="5" customWidth="1"/>
    <col min="5" max="5" width="12.83203125" style="5" customWidth="1"/>
    <col min="6" max="6" width="8.6640625" style="6" customWidth="1"/>
    <col min="7" max="7" width="12.5" style="5" customWidth="1"/>
    <col min="8" max="8" width="8" style="5" customWidth="1"/>
    <col min="9" max="9" width="13.6640625" style="5" customWidth="1"/>
    <col min="10" max="256" width="10.83203125" style="5" customWidth="1"/>
  </cols>
  <sheetData>
    <row r="2" spans="1:31" s="7" customFormat="1" ht="21" customHeight="1" x14ac:dyDescent="0.2">
      <c r="A2" s="8"/>
      <c r="B2" s="9" t="s">
        <v>7</v>
      </c>
      <c r="C2" s="10"/>
      <c r="D2" s="10"/>
      <c r="E2" s="8"/>
      <c r="F2" s="10"/>
      <c r="G2" s="11"/>
      <c r="H2" s="12"/>
      <c r="I2" s="12"/>
      <c r="J2" s="12"/>
    </row>
    <row r="3" spans="1:31" s="7" customFormat="1" ht="15" customHeight="1" x14ac:dyDescent="0.2">
      <c r="A3" s="8"/>
      <c r="B3" s="10"/>
      <c r="C3" s="10"/>
      <c r="D3" s="10"/>
      <c r="E3" s="8"/>
      <c r="F3" s="10"/>
      <c r="G3" s="11"/>
      <c r="H3" s="12"/>
      <c r="I3" s="12"/>
      <c r="J3" s="12"/>
    </row>
    <row r="4" spans="1:31" s="7" customFormat="1" ht="15" customHeight="1" x14ac:dyDescent="0.2">
      <c r="A4" s="13" t="s">
        <v>8</v>
      </c>
      <c r="B4" s="13" t="s">
        <v>9</v>
      </c>
      <c r="C4" s="13" t="s">
        <v>10</v>
      </c>
      <c r="D4" s="13" t="s">
        <v>11</v>
      </c>
      <c r="E4" s="13" t="s">
        <v>12</v>
      </c>
      <c r="F4" s="13" t="s">
        <v>13</v>
      </c>
      <c r="G4" s="13" t="s">
        <v>14</v>
      </c>
      <c r="H4" s="13" t="s">
        <v>15</v>
      </c>
      <c r="I4" s="13" t="s">
        <v>16</v>
      </c>
      <c r="J4" s="13" t="s">
        <v>17</v>
      </c>
      <c r="L4" s="13" t="s">
        <v>18</v>
      </c>
      <c r="M4" s="13" t="s">
        <v>19</v>
      </c>
    </row>
    <row r="5" spans="1:31" s="7" customFormat="1" ht="15" customHeight="1" x14ac:dyDescent="0.2">
      <c r="A5" s="14" t="s">
        <v>20</v>
      </c>
      <c r="B5" s="14" t="s">
        <v>21</v>
      </c>
      <c r="C5" s="15">
        <v>63</v>
      </c>
      <c r="D5" s="8">
        <v>154</v>
      </c>
      <c r="E5" s="14" t="s">
        <v>22</v>
      </c>
      <c r="F5" s="8">
        <v>370</v>
      </c>
      <c r="G5" s="14" t="s">
        <v>23</v>
      </c>
      <c r="H5" s="12"/>
      <c r="I5" s="14" t="s">
        <v>23</v>
      </c>
      <c r="J5" s="12"/>
      <c r="L5" s="14" t="s">
        <v>24</v>
      </c>
      <c r="M5" s="14" t="s">
        <v>25</v>
      </c>
      <c r="N5" s="8">
        <v>0</v>
      </c>
    </row>
    <row r="6" spans="1:31" s="7" customFormat="1" ht="15" customHeight="1" x14ac:dyDescent="0.2">
      <c r="A6" s="8"/>
      <c r="B6" s="10"/>
      <c r="C6" s="10"/>
      <c r="D6" s="10"/>
      <c r="E6" s="8"/>
      <c r="F6" s="16"/>
      <c r="G6" s="14" t="s">
        <v>26</v>
      </c>
      <c r="H6" s="14" t="s">
        <v>27</v>
      </c>
      <c r="I6" s="14" t="s">
        <v>26</v>
      </c>
      <c r="J6" s="14" t="s">
        <v>28</v>
      </c>
      <c r="M6" s="14" t="s">
        <v>29</v>
      </c>
      <c r="N6" s="8">
        <v>1</v>
      </c>
    </row>
    <row r="7" spans="1:31" s="7" customFormat="1" ht="15" customHeight="1" x14ac:dyDescent="0.2">
      <c r="A7" s="8"/>
      <c r="B7" s="10"/>
      <c r="C7" s="10"/>
      <c r="D7" s="10"/>
      <c r="E7" s="8"/>
      <c r="F7" s="16"/>
      <c r="G7" s="17"/>
      <c r="H7" s="17"/>
      <c r="I7" s="17"/>
      <c r="J7" s="17"/>
      <c r="M7" s="14" t="s">
        <v>28</v>
      </c>
      <c r="N7" s="8">
        <v>2</v>
      </c>
    </row>
    <row r="8" spans="1:31" s="7" customFormat="1" ht="15" customHeight="1" x14ac:dyDescent="0.2">
      <c r="A8" s="13" t="s">
        <v>30</v>
      </c>
      <c r="B8" s="14" t="s">
        <v>31</v>
      </c>
      <c r="C8" s="10"/>
      <c r="D8" s="10"/>
      <c r="E8" s="8"/>
      <c r="F8" s="16"/>
      <c r="G8" s="11"/>
      <c r="H8" s="17"/>
      <c r="I8" s="12"/>
      <c r="J8" s="12"/>
    </row>
    <row r="9" spans="1:31" s="7" customFormat="1" ht="15" customHeight="1" x14ac:dyDescent="0.2">
      <c r="L9" s="13" t="s">
        <v>32</v>
      </c>
      <c r="M9" s="8"/>
    </row>
    <row r="10" spans="1:31" s="7" customFormat="1" ht="15" customHeight="1" x14ac:dyDescent="0.2">
      <c r="L10" s="13" t="s">
        <v>33</v>
      </c>
      <c r="M10" s="8"/>
    </row>
    <row r="13" spans="1:31" s="18" customFormat="1" ht="16" customHeight="1" x14ac:dyDescent="0.2">
      <c r="A13" s="19" t="s">
        <v>34</v>
      </c>
      <c r="B13" s="20" t="s">
        <v>35</v>
      </c>
      <c r="C13" s="20" t="s">
        <v>36</v>
      </c>
      <c r="D13" s="21"/>
      <c r="E13" s="20" t="s">
        <v>37</v>
      </c>
      <c r="F13" s="22"/>
      <c r="G13" s="20" t="s">
        <v>38</v>
      </c>
      <c r="H13" s="23"/>
      <c r="I13" s="20" t="s">
        <v>39</v>
      </c>
      <c r="J13" s="24"/>
      <c r="K13" s="24"/>
      <c r="L13" s="24"/>
      <c r="M13" s="24"/>
      <c r="N13" s="22"/>
      <c r="O13" s="22"/>
      <c r="P13" s="22"/>
      <c r="Q13" s="22"/>
      <c r="R13" s="22"/>
      <c r="S13" s="22"/>
      <c r="T13" s="22"/>
      <c r="U13" s="22"/>
      <c r="V13" s="22"/>
      <c r="W13" s="22"/>
      <c r="X13" s="22"/>
      <c r="Y13" s="22"/>
      <c r="Z13" s="22"/>
      <c r="AA13" s="22"/>
      <c r="AB13" s="22"/>
      <c r="AC13" s="22"/>
      <c r="AD13" s="22"/>
      <c r="AE13" s="25"/>
    </row>
    <row r="14" spans="1:31" s="7" customFormat="1" ht="15" customHeight="1" x14ac:dyDescent="0.2">
      <c r="A14" s="26"/>
      <c r="B14" s="27"/>
      <c r="C14" s="27"/>
      <c r="D14" s="28"/>
      <c r="E14" s="29" t="s">
        <v>35</v>
      </c>
      <c r="F14" s="29" t="s">
        <v>40</v>
      </c>
      <c r="G14" s="27"/>
      <c r="H14" s="29" t="s">
        <v>41</v>
      </c>
      <c r="I14" s="30" t="s">
        <v>42</v>
      </c>
      <c r="J14" s="30" t="s">
        <v>43</v>
      </c>
      <c r="K14" s="30" t="s">
        <v>44</v>
      </c>
      <c r="L14" s="30" t="s">
        <v>45</v>
      </c>
      <c r="M14" s="30" t="s">
        <v>46</v>
      </c>
      <c r="N14" s="30" t="s">
        <v>47</v>
      </c>
      <c r="O14" s="30" t="s">
        <v>48</v>
      </c>
      <c r="P14" s="30" t="s">
        <v>49</v>
      </c>
      <c r="Q14" s="29" t="s">
        <v>50</v>
      </c>
      <c r="R14" s="31" t="s">
        <v>51</v>
      </c>
      <c r="S14" s="29" t="s">
        <v>52</v>
      </c>
      <c r="T14" s="29"/>
      <c r="U14" s="29"/>
      <c r="V14" s="29"/>
      <c r="W14" s="29"/>
      <c r="X14" s="29"/>
      <c r="Y14" s="29"/>
      <c r="Z14" s="29"/>
      <c r="AA14" s="29"/>
      <c r="AB14" s="29"/>
      <c r="AC14" s="29"/>
      <c r="AD14" s="29"/>
      <c r="AE14" s="29"/>
    </row>
    <row r="15" spans="1:31" s="7" customFormat="1" ht="16" customHeight="1" x14ac:dyDescent="0.15">
      <c r="A15" s="8">
        <v>1</v>
      </c>
      <c r="B15" s="10">
        <v>42005</v>
      </c>
      <c r="C15" s="8">
        <v>4</v>
      </c>
      <c r="D15" s="32"/>
      <c r="E15" s="10">
        <v>42004</v>
      </c>
      <c r="F15" s="16">
        <v>42708.757638888892</v>
      </c>
      <c r="G15" s="17"/>
      <c r="H15" s="17"/>
      <c r="I15" s="33">
        <v>5.0000000000000001E-3</v>
      </c>
      <c r="J15" s="33">
        <v>0.3</v>
      </c>
      <c r="K15" s="33">
        <v>1.9E-2</v>
      </c>
      <c r="L15" s="33">
        <v>2.3E-2</v>
      </c>
      <c r="M15" s="33">
        <v>44</v>
      </c>
      <c r="N15" s="8">
        <v>-0.8</v>
      </c>
      <c r="O15" s="8">
        <v>1014.8</v>
      </c>
      <c r="P15" s="8">
        <v>53</v>
      </c>
      <c r="Q15" s="34"/>
      <c r="R15" s="35">
        <v>256</v>
      </c>
      <c r="S15" s="36" t="str">
        <f>IF(R15&gt;=296,"G",IF(AND(183&lt;=R15,R15&lt;296),"Y",IF(R15&lt;185,"R")))</f>
        <v>Y</v>
      </c>
      <c r="T15" s="36"/>
      <c r="U15" s="36"/>
      <c r="V15" s="36"/>
      <c r="W15" s="36"/>
      <c r="X15" s="36"/>
      <c r="Y15" s="36"/>
      <c r="Z15" s="36"/>
      <c r="AA15" s="36"/>
      <c r="AB15" s="36"/>
      <c r="AC15" s="36"/>
      <c r="AD15" s="36"/>
      <c r="AE15" s="37"/>
    </row>
    <row r="16" spans="1:31" s="7" customFormat="1" ht="16" customHeight="1" x14ac:dyDescent="0.2">
      <c r="F16" s="8">
        <v>19</v>
      </c>
      <c r="G16" s="17"/>
      <c r="I16" s="33">
        <v>4.0000000000000001E-3</v>
      </c>
      <c r="J16" s="33">
        <v>0.3</v>
      </c>
      <c r="K16" s="33">
        <v>1.7999999999999999E-2</v>
      </c>
      <c r="L16" s="33">
        <v>2.1999999999999999E-2</v>
      </c>
      <c r="M16" s="33">
        <v>32</v>
      </c>
      <c r="N16" s="8">
        <v>-2.4</v>
      </c>
      <c r="O16" s="8">
        <v>1016.2</v>
      </c>
      <c r="P16" s="8">
        <v>58</v>
      </c>
      <c r="Q16" s="17"/>
      <c r="R16" s="38"/>
      <c r="S16" s="17"/>
      <c r="T16" s="17"/>
      <c r="U16" s="17"/>
      <c r="V16" s="17"/>
      <c r="W16" s="17"/>
      <c r="X16" s="17"/>
      <c r="Y16" s="17"/>
      <c r="Z16" s="17"/>
      <c r="AA16" s="17"/>
      <c r="AB16" s="17"/>
      <c r="AC16" s="17"/>
      <c r="AD16" s="17"/>
      <c r="AE16" s="17"/>
    </row>
    <row r="17" spans="6:31" s="7" customFormat="1" ht="16" customHeight="1" x14ac:dyDescent="0.2">
      <c r="F17" s="8">
        <v>20</v>
      </c>
      <c r="G17" s="17"/>
      <c r="I17" s="33">
        <v>4.0000000000000001E-3</v>
      </c>
      <c r="J17" s="33">
        <v>0.3</v>
      </c>
      <c r="K17" s="33">
        <v>0.02</v>
      </c>
      <c r="L17" s="33">
        <v>1.7000000000000001E-2</v>
      </c>
      <c r="M17" s="33">
        <v>34</v>
      </c>
      <c r="N17" s="8">
        <v>-3.1</v>
      </c>
      <c r="O17" s="8">
        <v>1017</v>
      </c>
      <c r="P17" s="8">
        <v>46</v>
      </c>
      <c r="Q17" s="17"/>
      <c r="R17" s="17"/>
      <c r="S17" s="17"/>
      <c r="T17" s="17"/>
      <c r="U17" s="17"/>
      <c r="V17" s="17"/>
      <c r="W17" s="17"/>
      <c r="X17" s="17"/>
      <c r="Y17" s="17"/>
      <c r="Z17" s="17"/>
      <c r="AA17" s="17"/>
      <c r="AB17" s="17"/>
      <c r="AC17" s="17"/>
      <c r="AD17" s="17"/>
      <c r="AE17" s="17"/>
    </row>
    <row r="18" spans="6:31" s="7" customFormat="1" ht="16" customHeight="1" x14ac:dyDescent="0.2">
      <c r="F18" s="8">
        <v>21</v>
      </c>
      <c r="G18" s="17"/>
      <c r="I18" s="33">
        <v>4.0000000000000001E-3</v>
      </c>
      <c r="J18" s="33">
        <v>0.5</v>
      </c>
      <c r="K18" s="33">
        <v>0.02</v>
      </c>
      <c r="L18" s="33">
        <v>1.6E-2</v>
      </c>
      <c r="M18" s="33">
        <v>28</v>
      </c>
      <c r="N18" s="8">
        <v>-3.7</v>
      </c>
      <c r="O18" s="8">
        <v>1017.5</v>
      </c>
      <c r="P18" s="8">
        <v>47</v>
      </c>
      <c r="Q18" s="17"/>
      <c r="R18" s="17"/>
      <c r="S18" s="17"/>
      <c r="T18" s="17"/>
      <c r="U18" s="17"/>
      <c r="V18" s="17"/>
      <c r="W18" s="17"/>
      <c r="X18" s="17"/>
      <c r="Y18" s="17"/>
      <c r="Z18" s="17"/>
      <c r="AA18" s="17"/>
      <c r="AB18" s="17"/>
      <c r="AC18" s="17"/>
      <c r="AD18" s="17"/>
      <c r="AE18" s="17"/>
    </row>
    <row r="19" spans="6:31" s="7" customFormat="1" ht="16" customHeight="1" x14ac:dyDescent="0.2">
      <c r="F19" s="8">
        <v>22</v>
      </c>
      <c r="G19" s="17"/>
      <c r="I19" s="33">
        <v>4.0000000000000001E-3</v>
      </c>
      <c r="J19" s="33">
        <v>0.5</v>
      </c>
      <c r="K19" s="33">
        <v>1.9E-2</v>
      </c>
      <c r="L19" s="33">
        <v>1.4E-2</v>
      </c>
      <c r="M19" s="33">
        <v>36</v>
      </c>
      <c r="N19" s="8">
        <v>-4.0999999999999996</v>
      </c>
      <c r="O19" s="8">
        <v>1017.9</v>
      </c>
      <c r="P19" s="8">
        <v>51</v>
      </c>
      <c r="Q19" s="17"/>
      <c r="R19" s="17"/>
      <c r="S19" s="17"/>
      <c r="T19" s="17"/>
      <c r="U19" s="17"/>
      <c r="V19" s="17"/>
      <c r="W19" s="17"/>
      <c r="X19" s="17"/>
      <c r="Y19" s="17"/>
      <c r="Z19" s="17"/>
      <c r="AA19" s="17"/>
      <c r="AB19" s="17"/>
      <c r="AC19" s="17"/>
      <c r="AD19" s="17"/>
      <c r="AE19" s="17"/>
    </row>
    <row r="20" spans="6:31" s="7" customFormat="1" ht="16" customHeight="1" x14ac:dyDescent="0.2">
      <c r="F20" s="8">
        <v>23</v>
      </c>
      <c r="G20" s="17"/>
      <c r="I20" s="33">
        <v>4.0000000000000001E-3</v>
      </c>
      <c r="J20" s="33">
        <v>0.5</v>
      </c>
      <c r="K20" s="33">
        <v>2.1000000000000001E-2</v>
      </c>
      <c r="L20" s="33">
        <v>1.0999999999999999E-2</v>
      </c>
      <c r="M20" s="33">
        <v>49</v>
      </c>
      <c r="N20" s="8">
        <v>-5</v>
      </c>
      <c r="O20" s="8">
        <v>1018.3</v>
      </c>
      <c r="P20" s="8">
        <v>30</v>
      </c>
      <c r="Q20" s="17"/>
      <c r="R20" s="17"/>
      <c r="S20" s="17"/>
      <c r="T20" s="17"/>
      <c r="U20" s="17"/>
      <c r="V20" s="17"/>
      <c r="W20" s="17"/>
      <c r="X20" s="17"/>
      <c r="Y20" s="17"/>
      <c r="Z20" s="17"/>
      <c r="AA20" s="17"/>
      <c r="AB20" s="17"/>
      <c r="AC20" s="17"/>
      <c r="AD20" s="17"/>
      <c r="AE20" s="17"/>
    </row>
    <row r="21" spans="6:31" s="7" customFormat="1" ht="16" customHeight="1" x14ac:dyDescent="0.2">
      <c r="F21" s="8">
        <v>24</v>
      </c>
      <c r="G21" s="17"/>
      <c r="I21" s="33">
        <v>4.0000000000000001E-3</v>
      </c>
      <c r="J21" s="33">
        <v>0.5</v>
      </c>
      <c r="K21" s="33">
        <v>1.9E-2</v>
      </c>
      <c r="L21" s="33">
        <v>1.2E-2</v>
      </c>
      <c r="M21" s="33">
        <v>55</v>
      </c>
      <c r="N21" s="39"/>
      <c r="O21" s="39"/>
      <c r="P21" s="39"/>
      <c r="Q21" s="17"/>
      <c r="R21" s="17"/>
      <c r="S21" s="17"/>
      <c r="T21" s="17"/>
      <c r="U21" s="17"/>
      <c r="V21" s="17"/>
      <c r="W21" s="17"/>
      <c r="X21" s="17"/>
      <c r="Y21" s="17"/>
      <c r="Z21" s="17"/>
      <c r="AA21" s="17"/>
      <c r="AB21" s="17"/>
      <c r="AC21" s="17"/>
      <c r="AD21" s="17"/>
      <c r="AE21" s="17"/>
    </row>
    <row r="22" spans="6:31" s="7" customFormat="1" ht="16" customHeight="1" x14ac:dyDescent="0.2">
      <c r="F22" s="8">
        <v>1</v>
      </c>
      <c r="G22" s="17"/>
      <c r="I22" s="33">
        <v>4.0000000000000001E-3</v>
      </c>
      <c r="J22" s="33">
        <v>0.5</v>
      </c>
      <c r="K22" s="33">
        <v>0.02</v>
      </c>
      <c r="L22" s="33">
        <v>1.0999999999999999E-2</v>
      </c>
      <c r="M22" s="33">
        <v>65</v>
      </c>
      <c r="N22" s="8">
        <v>-6.2</v>
      </c>
      <c r="O22" s="8">
        <v>1018.8</v>
      </c>
      <c r="P22" s="8">
        <v>34</v>
      </c>
      <c r="Q22" s="17"/>
      <c r="R22" s="17"/>
      <c r="S22" s="17"/>
      <c r="T22" s="17"/>
      <c r="U22" s="17"/>
      <c r="V22" s="17"/>
      <c r="W22" s="17"/>
      <c r="X22" s="17"/>
      <c r="Y22" s="17"/>
      <c r="Z22" s="17"/>
      <c r="AA22" s="17"/>
      <c r="AB22" s="17"/>
      <c r="AC22" s="17"/>
      <c r="AD22" s="17"/>
      <c r="AE22" s="17"/>
    </row>
    <row r="23" spans="6:31" s="7" customFormat="1" ht="16" customHeight="1" x14ac:dyDescent="0.2">
      <c r="F23" s="8">
        <v>2</v>
      </c>
      <c r="G23" s="17"/>
      <c r="I23" s="33">
        <v>4.0000000000000001E-3</v>
      </c>
      <c r="J23" s="33">
        <v>0.5</v>
      </c>
      <c r="K23" s="33">
        <v>1.9E-2</v>
      </c>
      <c r="L23" s="33">
        <v>0.01</v>
      </c>
      <c r="M23" s="33">
        <v>77</v>
      </c>
      <c r="N23" s="8">
        <v>-6.8</v>
      </c>
      <c r="O23" s="8">
        <v>1018.7</v>
      </c>
      <c r="P23" s="8">
        <v>38</v>
      </c>
      <c r="Q23" s="17"/>
      <c r="R23" s="17"/>
      <c r="S23" s="17"/>
      <c r="T23" s="17"/>
      <c r="U23" s="17"/>
      <c r="V23" s="17"/>
      <c r="W23" s="17"/>
      <c r="X23" s="17"/>
      <c r="Y23" s="17"/>
      <c r="Z23" s="17"/>
      <c r="AA23" s="17"/>
      <c r="AB23" s="17"/>
      <c r="AC23" s="17"/>
      <c r="AD23" s="17"/>
      <c r="AE23" s="17"/>
    </row>
    <row r="24" spans="6:31" s="7" customFormat="1" ht="16" customHeight="1" x14ac:dyDescent="0.2">
      <c r="F24" s="8">
        <v>3</v>
      </c>
      <c r="G24" s="17"/>
      <c r="I24" s="33">
        <v>4.0000000000000001E-3</v>
      </c>
      <c r="J24" s="33">
        <v>0.5</v>
      </c>
      <c r="K24" s="33">
        <v>1.9E-2</v>
      </c>
      <c r="L24" s="33">
        <v>0.01</v>
      </c>
      <c r="M24" s="33">
        <v>96</v>
      </c>
      <c r="N24" s="8">
        <v>-7.1</v>
      </c>
      <c r="O24" s="8">
        <v>1019.2</v>
      </c>
      <c r="P24" s="8">
        <v>39</v>
      </c>
      <c r="Q24" s="17"/>
      <c r="R24" s="17"/>
      <c r="S24" s="17"/>
      <c r="T24" s="17"/>
      <c r="U24" s="17"/>
      <c r="V24" s="17"/>
      <c r="W24" s="17"/>
      <c r="X24" s="17"/>
      <c r="Y24" s="17"/>
      <c r="Z24" s="17"/>
      <c r="AA24" s="17"/>
      <c r="AB24" s="17"/>
      <c r="AC24" s="17"/>
      <c r="AD24" s="17"/>
      <c r="AE24" s="17"/>
    </row>
    <row r="25" spans="6:31" s="7" customFormat="1" ht="16" customHeight="1" x14ac:dyDescent="0.2">
      <c r="F25" s="8">
        <v>4</v>
      </c>
      <c r="G25" s="17"/>
      <c r="I25" s="33">
        <v>4.0000000000000001E-3</v>
      </c>
      <c r="J25" s="33">
        <v>0.5</v>
      </c>
      <c r="K25" s="33">
        <v>1.9E-2</v>
      </c>
      <c r="L25" s="33">
        <v>8.0000000000000002E-3</v>
      </c>
      <c r="M25" s="33">
        <v>102</v>
      </c>
      <c r="N25" s="8">
        <v>-7.4</v>
      </c>
      <c r="O25" s="8">
        <v>1019.1</v>
      </c>
      <c r="P25" s="8">
        <v>38</v>
      </c>
      <c r="Q25" s="17"/>
      <c r="R25" s="17"/>
      <c r="S25" s="17"/>
      <c r="T25" s="17"/>
      <c r="U25" s="17"/>
      <c r="V25" s="17"/>
      <c r="W25" s="17"/>
      <c r="X25" s="17"/>
      <c r="Y25" s="17"/>
      <c r="Z25" s="17"/>
      <c r="AA25" s="17"/>
      <c r="AB25" s="17"/>
      <c r="AC25" s="17"/>
      <c r="AD25" s="17"/>
      <c r="AE25" s="17"/>
    </row>
    <row r="26" spans="6:31" s="7" customFormat="1" ht="16" customHeight="1" x14ac:dyDescent="0.2">
      <c r="F26" s="8">
        <v>5</v>
      </c>
      <c r="G26" s="17"/>
      <c r="I26" s="33">
        <v>4.0000000000000001E-3</v>
      </c>
      <c r="J26" s="33">
        <v>0.5</v>
      </c>
      <c r="K26" s="33">
        <v>1.9E-2</v>
      </c>
      <c r="L26" s="33">
        <v>8.0000000000000002E-3</v>
      </c>
      <c r="M26" s="33">
        <v>107</v>
      </c>
      <c r="N26" s="8">
        <v>-7.8</v>
      </c>
      <c r="O26" s="8">
        <v>1019.1</v>
      </c>
      <c r="P26" s="8">
        <v>37</v>
      </c>
      <c r="Q26" s="17"/>
      <c r="R26" s="17"/>
      <c r="S26" s="17"/>
      <c r="T26" s="17"/>
      <c r="U26" s="17"/>
      <c r="V26" s="17"/>
      <c r="W26" s="17"/>
      <c r="X26" s="17"/>
      <c r="Y26" s="17"/>
      <c r="Z26" s="17"/>
      <c r="AA26" s="17"/>
      <c r="AB26" s="17"/>
      <c r="AC26" s="17"/>
      <c r="AD26" s="17"/>
      <c r="AE26" s="17"/>
    </row>
    <row r="27" spans="6:31" s="7" customFormat="1" ht="16" customHeight="1" x14ac:dyDescent="0.2">
      <c r="F27" s="8">
        <v>6</v>
      </c>
      <c r="G27" s="17"/>
      <c r="I27" s="33">
        <v>4.0000000000000001E-3</v>
      </c>
      <c r="J27" s="33">
        <v>0.5</v>
      </c>
      <c r="K27" s="33">
        <v>1.7999999999999999E-2</v>
      </c>
      <c r="L27" s="33">
        <v>8.9999999999999993E-3</v>
      </c>
      <c r="M27" s="33">
        <v>121</v>
      </c>
      <c r="N27" s="8">
        <v>-8</v>
      </c>
      <c r="O27" s="8">
        <v>1019.1</v>
      </c>
      <c r="P27" s="8">
        <v>38</v>
      </c>
      <c r="Q27" s="17"/>
      <c r="R27" s="17"/>
      <c r="S27" s="17"/>
      <c r="T27" s="17"/>
      <c r="U27" s="17"/>
      <c r="V27" s="17"/>
      <c r="W27" s="17"/>
      <c r="X27" s="17"/>
      <c r="Y27" s="17"/>
      <c r="Z27" s="17"/>
      <c r="AA27" s="17"/>
      <c r="AB27" s="17"/>
      <c r="AC27" s="17"/>
      <c r="AD27" s="17"/>
      <c r="AE27" s="17"/>
    </row>
    <row r="28" spans="6:31" s="7" customFormat="1" ht="16" customHeight="1" x14ac:dyDescent="0.2">
      <c r="F28" s="8">
        <v>7</v>
      </c>
      <c r="G28" s="17"/>
      <c r="I28" s="33">
        <v>3.0000000000000001E-3</v>
      </c>
      <c r="J28" s="33">
        <v>0.5</v>
      </c>
      <c r="K28" s="33">
        <v>1.6E-2</v>
      </c>
      <c r="L28" s="33">
        <v>0.01</v>
      </c>
      <c r="M28" s="33">
        <v>140</v>
      </c>
      <c r="N28" s="8">
        <v>-8.4</v>
      </c>
      <c r="O28" s="8">
        <v>1019.6</v>
      </c>
      <c r="P28" s="8">
        <v>39</v>
      </c>
      <c r="Q28" s="17"/>
      <c r="R28" s="17"/>
      <c r="S28" s="17"/>
      <c r="T28" s="17"/>
      <c r="U28" s="17"/>
      <c r="V28" s="17"/>
      <c r="W28" s="17"/>
      <c r="X28" s="17"/>
      <c r="Y28" s="17"/>
      <c r="Z28" s="17"/>
      <c r="AA28" s="17"/>
      <c r="AB28" s="17"/>
      <c r="AC28" s="17"/>
      <c r="AD28" s="17"/>
      <c r="AE28" s="17"/>
    </row>
    <row r="29" spans="6:31" s="7" customFormat="1" ht="16" customHeight="1" x14ac:dyDescent="0.2">
      <c r="F29" s="8">
        <v>8</v>
      </c>
      <c r="G29" s="17"/>
      <c r="I29" s="33">
        <v>3.0000000000000001E-3</v>
      </c>
      <c r="J29" s="33">
        <v>0.5</v>
      </c>
      <c r="K29" s="33">
        <v>1.4999999999999999E-2</v>
      </c>
      <c r="L29" s="33">
        <v>1.0999999999999999E-2</v>
      </c>
      <c r="M29" s="33">
        <v>145</v>
      </c>
      <c r="N29" s="8">
        <v>-8.5</v>
      </c>
      <c r="O29" s="8">
        <v>1020.1</v>
      </c>
      <c r="P29" s="8">
        <v>42</v>
      </c>
      <c r="Q29" s="17"/>
      <c r="R29" s="17"/>
      <c r="S29" s="17"/>
      <c r="T29" s="17"/>
      <c r="U29" s="17"/>
      <c r="V29" s="17"/>
      <c r="W29" s="17"/>
      <c r="X29" s="17"/>
      <c r="Y29" s="17"/>
      <c r="Z29" s="17"/>
      <c r="AA29" s="17"/>
      <c r="AB29" s="17"/>
      <c r="AC29" s="17"/>
      <c r="AD29" s="17"/>
      <c r="AE29" s="17"/>
    </row>
    <row r="30" spans="6:31" s="7" customFormat="1" ht="16" customHeight="1" x14ac:dyDescent="0.2">
      <c r="F30" s="8">
        <v>9</v>
      </c>
      <c r="G30" s="17"/>
      <c r="I30" s="33">
        <v>3.0000000000000001E-3</v>
      </c>
      <c r="J30" s="33">
        <v>0.6</v>
      </c>
      <c r="K30" s="33">
        <v>1.4E-2</v>
      </c>
      <c r="L30" s="33">
        <v>1.2E-2</v>
      </c>
      <c r="M30" s="33">
        <v>128</v>
      </c>
      <c r="N30" s="8">
        <v>-7.7</v>
      </c>
      <c r="O30" s="8">
        <v>1020.8</v>
      </c>
      <c r="P30" s="8">
        <v>43</v>
      </c>
      <c r="Q30" s="17"/>
      <c r="R30" s="17"/>
      <c r="S30" s="17"/>
      <c r="T30" s="17"/>
      <c r="U30" s="17"/>
      <c r="V30" s="17"/>
      <c r="W30" s="17"/>
      <c r="X30" s="17"/>
      <c r="Y30" s="17"/>
      <c r="Z30" s="17"/>
      <c r="AA30" s="17"/>
      <c r="AB30" s="17"/>
      <c r="AC30" s="17"/>
      <c r="AD30" s="17"/>
      <c r="AE30" s="17"/>
    </row>
    <row r="31" spans="6:31" s="7" customFormat="1" ht="16" customHeight="1" x14ac:dyDescent="0.2">
      <c r="F31" s="8">
        <v>10</v>
      </c>
      <c r="G31" s="17"/>
      <c r="I31" s="33">
        <v>4.0000000000000001E-3</v>
      </c>
      <c r="J31" s="33">
        <v>0.6</v>
      </c>
      <c r="K31" s="33">
        <v>1.7000000000000001E-2</v>
      </c>
      <c r="L31" s="33">
        <v>0.01</v>
      </c>
      <c r="M31" s="33">
        <v>106</v>
      </c>
      <c r="N31" s="8">
        <v>-6.5</v>
      </c>
      <c r="O31" s="8">
        <v>1021.3</v>
      </c>
      <c r="P31" s="8">
        <v>38</v>
      </c>
      <c r="Q31" s="17"/>
      <c r="R31" s="17"/>
      <c r="S31" s="17"/>
      <c r="T31" s="17"/>
      <c r="U31" s="17"/>
      <c r="V31" s="17"/>
      <c r="W31" s="17"/>
      <c r="X31" s="17"/>
      <c r="Y31" s="17"/>
      <c r="Z31" s="17"/>
      <c r="AA31" s="17"/>
      <c r="AB31" s="17"/>
      <c r="AC31" s="17"/>
      <c r="AD31" s="17"/>
      <c r="AE31" s="17"/>
    </row>
    <row r="32" spans="6:31" s="7" customFormat="1" ht="16" customHeight="1" x14ac:dyDescent="0.2">
      <c r="F32" s="8">
        <v>11</v>
      </c>
      <c r="G32" s="17"/>
      <c r="I32" s="33">
        <v>4.0000000000000001E-3</v>
      </c>
      <c r="J32" s="33">
        <v>0.6</v>
      </c>
      <c r="K32" s="33">
        <v>1.9E-2</v>
      </c>
      <c r="L32" s="33">
        <v>8.9999999999999993E-3</v>
      </c>
      <c r="M32" s="33">
        <v>92</v>
      </c>
      <c r="N32" s="8">
        <v>-5.6</v>
      </c>
      <c r="O32" s="8">
        <v>1021.5</v>
      </c>
      <c r="P32" s="8">
        <v>36</v>
      </c>
      <c r="Q32" s="17"/>
      <c r="R32" s="17"/>
      <c r="S32" s="17"/>
      <c r="T32" s="17"/>
      <c r="U32" s="17"/>
      <c r="V32" s="17"/>
      <c r="W32" s="17"/>
      <c r="X32" s="17"/>
      <c r="Y32" s="17"/>
      <c r="Z32" s="17"/>
      <c r="AA32" s="17"/>
      <c r="AB32" s="17"/>
      <c r="AC32" s="17"/>
      <c r="AD32" s="17"/>
      <c r="AE32" s="17"/>
    </row>
    <row r="33" spans="1:31" s="7" customFormat="1" ht="16" customHeight="1" x14ac:dyDescent="0.2">
      <c r="E33" s="40"/>
      <c r="F33" s="8">
        <v>12</v>
      </c>
      <c r="G33" s="17"/>
      <c r="I33" s="33">
        <v>4.0000000000000001E-3</v>
      </c>
      <c r="J33" s="33">
        <v>0.6</v>
      </c>
      <c r="K33" s="33">
        <v>0.02</v>
      </c>
      <c r="L33" s="33">
        <v>0.01</v>
      </c>
      <c r="M33" s="33">
        <v>71</v>
      </c>
      <c r="N33" s="8">
        <v>-4.7</v>
      </c>
      <c r="O33" s="8">
        <v>1020.9</v>
      </c>
      <c r="P33" s="8">
        <v>36</v>
      </c>
      <c r="Q33" s="17"/>
      <c r="R33" s="17"/>
      <c r="S33" s="17"/>
      <c r="T33" s="17"/>
      <c r="U33" s="17"/>
      <c r="V33" s="17"/>
      <c r="W33" s="17"/>
      <c r="X33" s="17"/>
      <c r="Y33" s="17"/>
      <c r="Z33" s="17"/>
      <c r="AA33" s="17"/>
      <c r="AB33" s="17"/>
      <c r="AC33" s="17"/>
      <c r="AD33" s="17"/>
      <c r="AE33" s="17"/>
    </row>
    <row r="34" spans="1:31" s="7" customFormat="1" ht="16" customHeight="1" x14ac:dyDescent="0.2">
      <c r="F34" s="8">
        <v>13</v>
      </c>
      <c r="G34" s="17"/>
      <c r="I34" s="33">
        <v>4.0000000000000001E-3</v>
      </c>
      <c r="J34" s="33">
        <v>0.5</v>
      </c>
      <c r="K34" s="33">
        <v>2.4E-2</v>
      </c>
      <c r="L34" s="33">
        <v>8.9999999999999993E-3</v>
      </c>
      <c r="M34" s="33">
        <v>58</v>
      </c>
      <c r="N34" s="8">
        <v>-4.3</v>
      </c>
      <c r="O34" s="8">
        <v>1020.4</v>
      </c>
      <c r="P34" s="8">
        <v>35</v>
      </c>
      <c r="Q34" s="17"/>
      <c r="R34" s="17"/>
      <c r="S34" s="17"/>
      <c r="T34" s="17"/>
      <c r="U34" s="17"/>
      <c r="V34" s="17"/>
      <c r="W34" s="17"/>
      <c r="X34" s="17"/>
      <c r="Y34" s="17"/>
      <c r="Z34" s="17"/>
      <c r="AA34" s="17"/>
      <c r="AB34" s="17"/>
      <c r="AC34" s="17"/>
      <c r="AD34" s="17"/>
      <c r="AE34" s="17"/>
    </row>
    <row r="35" spans="1:31" s="7" customFormat="1" ht="16" customHeight="1" x14ac:dyDescent="0.2">
      <c r="F35" s="8">
        <v>14</v>
      </c>
      <c r="G35" s="17"/>
      <c r="I35" s="33">
        <v>4.0000000000000001E-3</v>
      </c>
      <c r="J35" s="33">
        <v>0.5</v>
      </c>
      <c r="K35" s="33">
        <v>2.5000000000000001E-2</v>
      </c>
      <c r="L35" s="33">
        <v>8.9999999999999993E-3</v>
      </c>
      <c r="M35" s="33">
        <v>42</v>
      </c>
      <c r="N35" s="8">
        <v>-3.9</v>
      </c>
      <c r="O35" s="8">
        <v>1020.2</v>
      </c>
      <c r="P35" s="8">
        <v>37</v>
      </c>
      <c r="Q35" s="17"/>
      <c r="R35" s="17"/>
      <c r="S35" s="17"/>
      <c r="T35" s="17"/>
      <c r="U35" s="17"/>
      <c r="V35" s="17"/>
      <c r="W35" s="17"/>
      <c r="X35" s="17"/>
      <c r="Y35" s="17"/>
      <c r="Z35" s="17"/>
      <c r="AA35" s="17"/>
      <c r="AB35" s="17"/>
      <c r="AC35" s="17"/>
      <c r="AD35" s="17"/>
      <c r="AE35" s="17"/>
    </row>
    <row r="36" spans="1:31" s="7" customFormat="1" ht="16" customHeight="1" x14ac:dyDescent="0.2">
      <c r="F36" s="8">
        <v>15</v>
      </c>
      <c r="G36" s="17"/>
      <c r="I36" s="33">
        <v>4.0000000000000001E-3</v>
      </c>
      <c r="J36" s="33">
        <v>0.5</v>
      </c>
      <c r="K36" s="33">
        <v>2.5000000000000001E-2</v>
      </c>
      <c r="L36" s="33">
        <v>0.01</v>
      </c>
      <c r="M36" s="33">
        <v>35</v>
      </c>
      <c r="N36" s="8">
        <v>-4</v>
      </c>
      <c r="O36" s="8">
        <v>1020.1</v>
      </c>
      <c r="P36" s="8">
        <v>38</v>
      </c>
      <c r="Q36" s="17"/>
      <c r="R36" s="17"/>
      <c r="S36" s="17"/>
      <c r="T36" s="17"/>
      <c r="U36" s="17"/>
      <c r="V36" s="17"/>
      <c r="W36" s="17"/>
      <c r="X36" s="17"/>
      <c r="Y36" s="17"/>
      <c r="Z36" s="17"/>
      <c r="AA36" s="17"/>
      <c r="AB36" s="17"/>
      <c r="AC36" s="17"/>
      <c r="AD36" s="17"/>
      <c r="AE36" s="17"/>
    </row>
    <row r="37" spans="1:31" s="7" customFormat="1" ht="16" customHeight="1" x14ac:dyDescent="0.2">
      <c r="F37" s="8">
        <v>16</v>
      </c>
      <c r="G37" s="17"/>
      <c r="I37" s="33">
        <v>4.0000000000000001E-3</v>
      </c>
      <c r="J37" s="33">
        <v>0.5</v>
      </c>
      <c r="K37" s="33">
        <v>2.3E-2</v>
      </c>
      <c r="L37" s="33">
        <v>1.2E-2</v>
      </c>
      <c r="M37" s="33">
        <v>33</v>
      </c>
      <c r="N37" s="8">
        <v>-4.9000000000000004</v>
      </c>
      <c r="O37" s="8">
        <v>1020.7</v>
      </c>
      <c r="P37" s="8">
        <v>44</v>
      </c>
      <c r="Q37" s="17"/>
      <c r="R37" s="17"/>
      <c r="S37" s="17"/>
      <c r="T37" s="17"/>
      <c r="U37" s="17"/>
      <c r="V37" s="17"/>
      <c r="W37" s="17"/>
      <c r="X37" s="17"/>
      <c r="Y37" s="17"/>
      <c r="Z37" s="17"/>
      <c r="AA37" s="17"/>
      <c r="AB37" s="17"/>
      <c r="AC37" s="17"/>
      <c r="AD37" s="17"/>
      <c r="AE37" s="17"/>
    </row>
    <row r="38" spans="1:31" s="7" customFormat="1" ht="16" customHeight="1" x14ac:dyDescent="0.2">
      <c r="F38" s="8">
        <v>17</v>
      </c>
      <c r="G38" s="17"/>
      <c r="I38" s="33">
        <v>4.0000000000000001E-3</v>
      </c>
      <c r="J38" s="33">
        <v>0.6</v>
      </c>
      <c r="K38" s="33">
        <v>2.1999999999999999E-2</v>
      </c>
      <c r="L38" s="33">
        <v>1.2E-2</v>
      </c>
      <c r="M38" s="33">
        <v>39</v>
      </c>
      <c r="N38" s="8">
        <v>-5</v>
      </c>
      <c r="O38" s="8">
        <v>1020.8</v>
      </c>
      <c r="P38" s="8">
        <v>42</v>
      </c>
      <c r="Q38" s="17"/>
      <c r="R38" s="41"/>
      <c r="S38" s="17"/>
      <c r="T38" s="17"/>
      <c r="U38" s="17"/>
      <c r="V38" s="17"/>
      <c r="W38" s="17"/>
      <c r="X38" s="17"/>
      <c r="Y38" s="17"/>
      <c r="Z38" s="17"/>
      <c r="AA38" s="17"/>
      <c r="AB38" s="17"/>
      <c r="AC38" s="17"/>
      <c r="AD38" s="17"/>
      <c r="AE38" s="17"/>
    </row>
    <row r="39" spans="1:31" s="7" customFormat="1" ht="16" customHeight="1" x14ac:dyDescent="0.15">
      <c r="E39" s="42">
        <v>42005</v>
      </c>
      <c r="F39" s="43">
        <v>42708.768055555556</v>
      </c>
      <c r="G39" s="44"/>
      <c r="I39" s="33">
        <v>4.0000000000000001E-3</v>
      </c>
      <c r="J39" s="33">
        <v>0.6</v>
      </c>
      <c r="K39" s="33">
        <v>1.7999999999999999E-2</v>
      </c>
      <c r="L39" s="33">
        <v>1.6E-2</v>
      </c>
      <c r="M39" s="33">
        <v>35</v>
      </c>
      <c r="N39" s="8">
        <v>-5.6</v>
      </c>
      <c r="O39" s="8">
        <v>1021.3</v>
      </c>
      <c r="P39" s="8">
        <v>44</v>
      </c>
      <c r="Q39" s="34"/>
      <c r="R39" s="35">
        <v>290</v>
      </c>
      <c r="S39" s="36" t="str">
        <f>IF(R39&gt;=296,"G",IF(AND(183&lt;=R39,R39&lt;296),"Y",IF(R39&lt;185,"R")))</f>
        <v>Y</v>
      </c>
      <c r="T39" s="36"/>
      <c r="U39" s="36"/>
      <c r="V39" s="36"/>
      <c r="W39" s="36"/>
      <c r="X39" s="36"/>
      <c r="Y39" s="36"/>
      <c r="Z39" s="36"/>
      <c r="AA39" s="36"/>
      <c r="AB39" s="36"/>
      <c r="AC39" s="36"/>
      <c r="AD39" s="36"/>
      <c r="AE39" s="37"/>
    </row>
    <row r="40" spans="1:31" s="18" customFormat="1" ht="16" customHeight="1" x14ac:dyDescent="0.2">
      <c r="A40" s="45">
        <v>2</v>
      </c>
      <c r="B40" s="46">
        <v>42006</v>
      </c>
      <c r="C40" s="47">
        <v>5</v>
      </c>
      <c r="D40" s="47">
        <v>0</v>
      </c>
      <c r="E40" s="46">
        <v>42005</v>
      </c>
      <c r="F40" s="48">
        <v>42708.768055555556</v>
      </c>
      <c r="G40" s="49"/>
      <c r="H40" s="49"/>
      <c r="I40" s="50">
        <v>4.0000000000000001E-3</v>
      </c>
      <c r="J40" s="51">
        <v>0.6</v>
      </c>
      <c r="K40" s="51">
        <v>1.7999999999999999E-2</v>
      </c>
      <c r="L40" s="51">
        <v>1.6E-2</v>
      </c>
      <c r="M40" s="51">
        <v>35</v>
      </c>
      <c r="N40" s="52">
        <v>-5.6</v>
      </c>
      <c r="O40" s="52">
        <v>1021.3</v>
      </c>
      <c r="P40" s="52">
        <v>44</v>
      </c>
      <c r="Q40" s="53"/>
      <c r="R40" s="54">
        <v>290</v>
      </c>
      <c r="S40" s="55" t="str">
        <f>IF(R40&gt;=296,"G",IF(AND(183&lt;=R40,R40&lt;296),"Y",IF(R40&lt;185,"R")))</f>
        <v>Y</v>
      </c>
      <c r="T40" s="55"/>
      <c r="U40" s="55"/>
      <c r="V40" s="55"/>
      <c r="W40" s="55"/>
      <c r="X40" s="55"/>
      <c r="Y40" s="55"/>
      <c r="Z40" s="55"/>
      <c r="AA40" s="55"/>
      <c r="AB40" s="55"/>
      <c r="AC40" s="55"/>
      <c r="AD40" s="55"/>
      <c r="AE40" s="55"/>
    </row>
    <row r="41" spans="1:31" s="7" customFormat="1" ht="16" customHeight="1" x14ac:dyDescent="0.2">
      <c r="F41" s="26">
        <v>19</v>
      </c>
      <c r="G41" s="56"/>
      <c r="I41" s="33">
        <v>4.0000000000000001E-3</v>
      </c>
      <c r="J41" s="33">
        <v>0.6</v>
      </c>
      <c r="K41" s="33">
        <v>1.7000000000000001E-2</v>
      </c>
      <c r="L41" s="33">
        <v>1.7000000000000001E-2</v>
      </c>
      <c r="M41" s="33">
        <v>28</v>
      </c>
      <c r="N41" s="8">
        <v>-6.1</v>
      </c>
      <c r="O41" s="8">
        <v>1021.8</v>
      </c>
      <c r="P41" s="8">
        <v>48</v>
      </c>
      <c r="Q41" s="17"/>
      <c r="R41" s="17"/>
      <c r="S41" s="17"/>
      <c r="T41" s="17"/>
      <c r="U41" s="17"/>
      <c r="V41" s="17"/>
      <c r="W41" s="17"/>
      <c r="X41" s="17"/>
      <c r="Y41" s="17"/>
      <c r="Z41" s="17"/>
      <c r="AA41" s="17"/>
      <c r="AB41" s="17"/>
      <c r="AC41" s="17"/>
      <c r="AD41" s="17"/>
      <c r="AE41" s="17"/>
    </row>
    <row r="42" spans="1:31" s="7" customFormat="1" ht="16" customHeight="1" x14ac:dyDescent="0.2">
      <c r="F42" s="8">
        <v>20</v>
      </c>
      <c r="G42" s="17"/>
      <c r="I42" s="33">
        <v>3.0000000000000001E-3</v>
      </c>
      <c r="J42" s="33">
        <v>0.7</v>
      </c>
      <c r="K42" s="33">
        <v>1.6E-2</v>
      </c>
      <c r="L42" s="33">
        <v>1.7000000000000001E-2</v>
      </c>
      <c r="M42" s="33">
        <v>29</v>
      </c>
      <c r="N42" s="8">
        <v>-6.4</v>
      </c>
      <c r="O42" s="8">
        <v>1021.8</v>
      </c>
      <c r="P42" s="8">
        <v>49</v>
      </c>
    </row>
    <row r="43" spans="1:31" s="7" customFormat="1" ht="16" customHeight="1" x14ac:dyDescent="0.2">
      <c r="F43" s="8">
        <v>21</v>
      </c>
      <c r="G43" s="17"/>
      <c r="I43" s="33">
        <v>3.0000000000000001E-3</v>
      </c>
      <c r="J43" s="33">
        <v>0.6</v>
      </c>
      <c r="K43" s="33">
        <v>1.6E-2</v>
      </c>
      <c r="L43" s="33">
        <v>1.6E-2</v>
      </c>
      <c r="M43" s="33">
        <v>28</v>
      </c>
      <c r="N43" s="8">
        <v>-6.8</v>
      </c>
      <c r="O43" s="8">
        <v>1022</v>
      </c>
      <c r="P43" s="8">
        <v>50</v>
      </c>
    </row>
    <row r="44" spans="1:31" s="7" customFormat="1" ht="16" customHeight="1" x14ac:dyDescent="0.2">
      <c r="F44" s="8">
        <v>22</v>
      </c>
      <c r="G44" s="17"/>
      <c r="I44" s="33">
        <v>3.0000000000000001E-3</v>
      </c>
      <c r="J44" s="33">
        <v>0.6</v>
      </c>
      <c r="K44" s="33">
        <v>1.6E-2</v>
      </c>
      <c r="L44" s="33">
        <v>1.6E-2</v>
      </c>
      <c r="M44" s="33">
        <v>24</v>
      </c>
      <c r="N44" s="8">
        <v>-7.3</v>
      </c>
      <c r="O44" s="8">
        <v>1022.2</v>
      </c>
      <c r="P44" s="8">
        <v>52</v>
      </c>
    </row>
    <row r="45" spans="1:31" s="7" customFormat="1" ht="16" customHeight="1" x14ac:dyDescent="0.2">
      <c r="F45" s="8">
        <v>23</v>
      </c>
      <c r="G45" s="17"/>
      <c r="I45" s="33">
        <v>3.0000000000000001E-3</v>
      </c>
      <c r="J45" s="33">
        <v>0.6</v>
      </c>
      <c r="K45" s="33">
        <v>1.7999999999999999E-2</v>
      </c>
      <c r="L45" s="33">
        <v>1.4999999999999999E-2</v>
      </c>
      <c r="M45" s="33">
        <v>21</v>
      </c>
      <c r="N45" s="8">
        <v>-7.3</v>
      </c>
      <c r="O45" s="8">
        <v>1022</v>
      </c>
      <c r="P45" s="8">
        <v>53</v>
      </c>
    </row>
    <row r="46" spans="1:31" s="7" customFormat="1" ht="16" customHeight="1" x14ac:dyDescent="0.2">
      <c r="F46" s="8">
        <v>24</v>
      </c>
      <c r="G46" s="17"/>
      <c r="I46" s="33">
        <v>3.0000000000000001E-3</v>
      </c>
      <c r="J46" s="33">
        <v>0.5</v>
      </c>
      <c r="K46" s="33">
        <v>0.02</v>
      </c>
      <c r="L46" s="33">
        <v>1.2999999999999999E-2</v>
      </c>
      <c r="M46" s="33">
        <v>26</v>
      </c>
      <c r="N46" s="8">
        <v>-7.3</v>
      </c>
      <c r="O46" s="8">
        <v>1021.6</v>
      </c>
      <c r="P46" s="8">
        <v>54</v>
      </c>
    </row>
    <row r="47" spans="1:31" s="7" customFormat="1" ht="16" customHeight="1" x14ac:dyDescent="0.2">
      <c r="F47" s="8">
        <v>1</v>
      </c>
      <c r="G47" s="17"/>
      <c r="I47" s="33">
        <v>3.0000000000000001E-3</v>
      </c>
      <c r="J47" s="33">
        <v>0.5</v>
      </c>
      <c r="K47" s="33">
        <v>1.9E-2</v>
      </c>
      <c r="L47" s="33">
        <v>1.4E-2</v>
      </c>
      <c r="M47" s="33">
        <v>26</v>
      </c>
      <c r="N47" s="8">
        <v>-7.1</v>
      </c>
      <c r="O47" s="8">
        <v>1021.6</v>
      </c>
      <c r="P47" s="8">
        <v>56</v>
      </c>
    </row>
    <row r="48" spans="1:31" s="7" customFormat="1" ht="16" customHeight="1" x14ac:dyDescent="0.2">
      <c r="F48" s="8">
        <v>2</v>
      </c>
      <c r="G48" s="17"/>
      <c r="I48" s="33">
        <v>3.0000000000000001E-3</v>
      </c>
      <c r="J48" s="33">
        <v>0.5</v>
      </c>
      <c r="K48" s="33">
        <v>1.7999999999999999E-2</v>
      </c>
      <c r="L48" s="33">
        <v>1.4E-2</v>
      </c>
      <c r="M48" s="33">
        <v>25</v>
      </c>
      <c r="N48" s="8">
        <v>-7.3</v>
      </c>
      <c r="O48" s="8">
        <v>1021.5</v>
      </c>
      <c r="P48" s="8">
        <v>57</v>
      </c>
    </row>
    <row r="49" spans="1:31" s="7" customFormat="1" ht="16" customHeight="1" x14ac:dyDescent="0.2">
      <c r="F49" s="8">
        <v>3</v>
      </c>
      <c r="G49" s="17"/>
      <c r="I49" s="33">
        <v>3.0000000000000001E-3</v>
      </c>
      <c r="J49" s="33">
        <v>0.5</v>
      </c>
      <c r="K49" s="33">
        <v>1.9E-2</v>
      </c>
      <c r="L49" s="33">
        <v>1.2999999999999999E-2</v>
      </c>
      <c r="M49" s="33">
        <v>24</v>
      </c>
      <c r="N49" s="8">
        <v>-6.8</v>
      </c>
      <c r="O49" s="8">
        <v>1021.6</v>
      </c>
      <c r="P49" s="8">
        <v>56</v>
      </c>
    </row>
    <row r="50" spans="1:31" s="7" customFormat="1" ht="16" customHeight="1" x14ac:dyDescent="0.2">
      <c r="F50" s="8">
        <v>4</v>
      </c>
      <c r="G50" s="17"/>
      <c r="I50" s="33">
        <v>3.0000000000000001E-3</v>
      </c>
      <c r="J50" s="33">
        <v>0.5</v>
      </c>
      <c r="K50" s="33">
        <v>2.1999999999999999E-2</v>
      </c>
      <c r="L50" s="33">
        <v>0.01</v>
      </c>
      <c r="M50" s="33">
        <v>19</v>
      </c>
      <c r="N50" s="8">
        <v>-6.8</v>
      </c>
      <c r="O50" s="8">
        <v>1020.9</v>
      </c>
      <c r="P50" s="8">
        <v>56</v>
      </c>
    </row>
    <row r="51" spans="1:31" s="7" customFormat="1" ht="16" customHeight="1" x14ac:dyDescent="0.2">
      <c r="F51" s="8">
        <v>5</v>
      </c>
      <c r="G51" s="17"/>
      <c r="I51" s="33">
        <v>3.0000000000000001E-3</v>
      </c>
      <c r="J51" s="33">
        <v>0.6</v>
      </c>
      <c r="K51" s="33">
        <v>1.7000000000000001E-2</v>
      </c>
      <c r="L51" s="33">
        <v>1.4999999999999999E-2</v>
      </c>
      <c r="M51" s="33">
        <v>27</v>
      </c>
      <c r="N51" s="8">
        <v>-7.3</v>
      </c>
      <c r="O51" s="8">
        <v>1020.5</v>
      </c>
      <c r="P51" s="8">
        <v>63</v>
      </c>
    </row>
    <row r="52" spans="1:31" s="7" customFormat="1" ht="16" customHeight="1" x14ac:dyDescent="0.2">
      <c r="F52" s="8">
        <v>6</v>
      </c>
      <c r="G52" s="17"/>
      <c r="I52" s="33">
        <v>3.0000000000000001E-3</v>
      </c>
      <c r="J52" s="33">
        <v>0.6</v>
      </c>
      <c r="K52" s="33">
        <v>1.6E-2</v>
      </c>
      <c r="L52" s="33">
        <v>1.7999999999999999E-2</v>
      </c>
      <c r="M52" s="33">
        <v>22</v>
      </c>
      <c r="N52" s="8">
        <v>-6.8</v>
      </c>
      <c r="O52" s="8">
        <v>1020.5</v>
      </c>
      <c r="P52" s="8">
        <v>58</v>
      </c>
    </row>
    <row r="53" spans="1:31" s="7" customFormat="1" ht="16" customHeight="1" x14ac:dyDescent="0.2">
      <c r="F53" s="8">
        <v>7</v>
      </c>
      <c r="G53" s="17"/>
      <c r="I53" s="33">
        <v>3.0000000000000001E-3</v>
      </c>
      <c r="J53" s="33">
        <v>0.6</v>
      </c>
      <c r="K53" s="33">
        <v>7.0000000000000001E-3</v>
      </c>
      <c r="L53" s="33">
        <v>2.4E-2</v>
      </c>
      <c r="M53" s="33">
        <v>22</v>
      </c>
      <c r="N53" s="8">
        <v>-7.6</v>
      </c>
      <c r="O53" s="8">
        <v>1020.2</v>
      </c>
      <c r="P53" s="8">
        <v>63</v>
      </c>
    </row>
    <row r="54" spans="1:31" s="7" customFormat="1" ht="16" customHeight="1" x14ac:dyDescent="0.2">
      <c r="F54" s="8">
        <v>8</v>
      </c>
      <c r="G54" s="17"/>
      <c r="I54" s="33">
        <v>3.0000000000000001E-3</v>
      </c>
      <c r="J54" s="33">
        <v>0.7</v>
      </c>
      <c r="K54" s="33">
        <v>3.0000000000000001E-3</v>
      </c>
      <c r="L54" s="33">
        <v>3.1E-2</v>
      </c>
      <c r="M54" s="33">
        <v>25</v>
      </c>
      <c r="N54" s="8">
        <v>-8.3000000000000007</v>
      </c>
      <c r="O54" s="8">
        <v>1020.1</v>
      </c>
      <c r="P54" s="8">
        <v>68</v>
      </c>
    </row>
    <row r="55" spans="1:31" s="7" customFormat="1" ht="16" customHeight="1" x14ac:dyDescent="0.2">
      <c r="F55" s="8">
        <v>9</v>
      </c>
      <c r="G55" s="17"/>
      <c r="I55" s="33">
        <v>4.0000000000000001E-3</v>
      </c>
      <c r="J55" s="33">
        <v>0.9</v>
      </c>
      <c r="K55" s="33">
        <v>3.0000000000000001E-3</v>
      </c>
      <c r="L55" s="33">
        <v>3.5000000000000003E-2</v>
      </c>
      <c r="M55" s="33">
        <v>32</v>
      </c>
      <c r="N55" s="8">
        <v>-6.2</v>
      </c>
      <c r="O55" s="8">
        <v>1020.8</v>
      </c>
      <c r="P55" s="8">
        <v>60</v>
      </c>
    </row>
    <row r="56" spans="1:31" s="7" customFormat="1" ht="16" customHeight="1" x14ac:dyDescent="0.2">
      <c r="E56" s="10"/>
      <c r="F56" s="8">
        <v>10</v>
      </c>
      <c r="G56" s="17"/>
      <c r="I56" s="33">
        <v>5.0000000000000001E-3</v>
      </c>
      <c r="J56" s="33">
        <v>0.7</v>
      </c>
      <c r="K56" s="33">
        <v>7.0000000000000001E-3</v>
      </c>
      <c r="L56" s="33">
        <v>2.8000000000000001E-2</v>
      </c>
      <c r="M56" s="33">
        <v>28</v>
      </c>
      <c r="N56" s="8">
        <v>-4.5999999999999996</v>
      </c>
      <c r="O56" s="8">
        <v>1021.3</v>
      </c>
      <c r="P56" s="8">
        <v>51</v>
      </c>
    </row>
    <row r="57" spans="1:31" s="7" customFormat="1" ht="16" customHeight="1" x14ac:dyDescent="0.2">
      <c r="E57" s="10"/>
      <c r="F57" s="8">
        <v>11</v>
      </c>
      <c r="G57" s="17"/>
      <c r="I57" s="33">
        <v>5.0000000000000001E-3</v>
      </c>
      <c r="J57" s="33">
        <v>0.6</v>
      </c>
      <c r="K57" s="33">
        <v>0.01</v>
      </c>
      <c r="L57" s="33">
        <v>2.3E-2</v>
      </c>
      <c r="M57" s="33">
        <v>32</v>
      </c>
      <c r="N57" s="8">
        <v>-2.4</v>
      </c>
      <c r="O57" s="8">
        <v>1021.1</v>
      </c>
      <c r="P57" s="8">
        <v>39</v>
      </c>
    </row>
    <row r="58" spans="1:31" s="7" customFormat="1" ht="16" customHeight="1" x14ac:dyDescent="0.2">
      <c r="E58" s="10"/>
      <c r="F58" s="8">
        <v>12</v>
      </c>
      <c r="G58" s="17"/>
      <c r="I58" s="33">
        <v>6.0000000000000001E-3</v>
      </c>
      <c r="J58" s="33">
        <v>0.6</v>
      </c>
      <c r="K58" s="33">
        <v>1.6E-2</v>
      </c>
      <c r="L58" s="33">
        <v>1.7999999999999999E-2</v>
      </c>
      <c r="M58" s="33">
        <v>27</v>
      </c>
      <c r="N58" s="8">
        <v>-2.5</v>
      </c>
      <c r="O58" s="8">
        <v>1020.5</v>
      </c>
      <c r="P58" s="8">
        <v>34</v>
      </c>
    </row>
    <row r="59" spans="1:31" s="7" customFormat="1" ht="16" customHeight="1" x14ac:dyDescent="0.2">
      <c r="E59" s="10"/>
      <c r="F59" s="8">
        <v>13</v>
      </c>
      <c r="G59" s="17"/>
      <c r="I59" s="33">
        <v>5.0000000000000001E-3</v>
      </c>
      <c r="J59" s="33">
        <v>0.5</v>
      </c>
      <c r="K59" s="33">
        <v>2.5000000000000001E-2</v>
      </c>
      <c r="L59" s="33">
        <v>1.0999999999999999E-2</v>
      </c>
      <c r="M59" s="33">
        <v>37</v>
      </c>
      <c r="N59" s="8">
        <v>-1.6</v>
      </c>
      <c r="O59" s="8">
        <v>1019.9</v>
      </c>
      <c r="P59" s="8">
        <v>31</v>
      </c>
    </row>
    <row r="60" spans="1:31" s="7" customFormat="1" ht="16" customHeight="1" x14ac:dyDescent="0.2">
      <c r="E60" s="10"/>
      <c r="F60" s="8">
        <v>14</v>
      </c>
      <c r="G60" s="17"/>
      <c r="I60" s="33">
        <v>5.0000000000000001E-3</v>
      </c>
      <c r="J60" s="33">
        <v>0.5</v>
      </c>
      <c r="K60" s="33">
        <v>2.5999999999999999E-2</v>
      </c>
      <c r="L60" s="33">
        <v>1.2E-2</v>
      </c>
      <c r="M60" s="33">
        <v>32</v>
      </c>
      <c r="N60" s="8">
        <v>-0.8</v>
      </c>
      <c r="O60" s="8">
        <v>1020</v>
      </c>
      <c r="P60" s="8">
        <v>31</v>
      </c>
    </row>
    <row r="61" spans="1:31" s="7" customFormat="1" ht="16" customHeight="1" x14ac:dyDescent="0.2">
      <c r="E61" s="10"/>
      <c r="F61" s="8">
        <v>15</v>
      </c>
      <c r="G61" s="17"/>
      <c r="I61" s="33">
        <v>5.0000000000000001E-3</v>
      </c>
      <c r="J61" s="33">
        <v>0.5</v>
      </c>
      <c r="K61" s="33">
        <v>2.5999999999999999E-2</v>
      </c>
      <c r="L61" s="33">
        <v>1.2E-2</v>
      </c>
      <c r="M61" s="33">
        <v>27</v>
      </c>
      <c r="N61" s="8">
        <v>-1.3</v>
      </c>
      <c r="O61" s="8">
        <v>1020.2</v>
      </c>
      <c r="P61" s="8">
        <v>31</v>
      </c>
    </row>
    <row r="62" spans="1:31" s="7" customFormat="1" ht="16" customHeight="1" x14ac:dyDescent="0.2">
      <c r="E62" s="10"/>
      <c r="F62" s="8">
        <v>16</v>
      </c>
      <c r="G62" s="17"/>
      <c r="I62" s="33">
        <v>5.0000000000000001E-3</v>
      </c>
      <c r="J62" s="33">
        <v>0.5</v>
      </c>
      <c r="K62" s="33">
        <v>2.5999999999999999E-2</v>
      </c>
      <c r="L62" s="33">
        <v>1.2999999999999999E-2</v>
      </c>
      <c r="M62" s="33">
        <v>33</v>
      </c>
      <c r="N62" s="8">
        <v>-1.9</v>
      </c>
      <c r="O62" s="8">
        <v>1021</v>
      </c>
      <c r="P62" s="8">
        <v>31</v>
      </c>
    </row>
    <row r="63" spans="1:31" s="7" customFormat="1" ht="16" customHeight="1" x14ac:dyDescent="0.15">
      <c r="E63" s="42">
        <v>42006</v>
      </c>
      <c r="F63" s="43">
        <v>42708.729166666664</v>
      </c>
      <c r="G63" s="44"/>
      <c r="H63" s="57"/>
      <c r="I63" s="33">
        <v>5.0000000000000001E-3</v>
      </c>
      <c r="J63" s="33">
        <v>0.6</v>
      </c>
      <c r="K63" s="33">
        <v>2.3E-2</v>
      </c>
      <c r="L63" s="33">
        <v>1.6E-2</v>
      </c>
      <c r="M63" s="33">
        <v>39</v>
      </c>
      <c r="N63" s="8">
        <v>-2.5</v>
      </c>
      <c r="O63" s="8">
        <v>1021.7</v>
      </c>
      <c r="P63" s="8">
        <v>33</v>
      </c>
      <c r="R63" s="35">
        <v>263</v>
      </c>
      <c r="S63" s="36" t="str">
        <f>IF(R63&gt;=296,"G",IF(AND(183&lt;=R63,R63&lt;296),"Y",IF(R63&lt;185,"R")))</f>
        <v>Y</v>
      </c>
      <c r="T63" s="36"/>
      <c r="U63" s="36"/>
      <c r="V63" s="36"/>
      <c r="W63" s="36"/>
      <c r="X63" s="36"/>
      <c r="Y63" s="36"/>
      <c r="Z63" s="36"/>
      <c r="AA63" s="36"/>
      <c r="AB63" s="36"/>
      <c r="AC63" s="36"/>
      <c r="AD63" s="36"/>
      <c r="AE63" s="37"/>
    </row>
    <row r="64" spans="1:31" s="7" customFormat="1" ht="17" customHeight="1" x14ac:dyDescent="0.15">
      <c r="A64" s="45">
        <v>3</v>
      </c>
      <c r="B64" s="46">
        <v>42007</v>
      </c>
      <c r="C64" s="47">
        <v>6</v>
      </c>
      <c r="D64" s="47">
        <v>0</v>
      </c>
      <c r="E64" s="46">
        <v>42006</v>
      </c>
      <c r="F64" s="48">
        <v>42708.729166666664</v>
      </c>
      <c r="G64" s="49"/>
      <c r="H64" s="49"/>
      <c r="I64" s="50">
        <v>5.0000000000000001E-3</v>
      </c>
      <c r="J64" s="51">
        <v>0.6</v>
      </c>
      <c r="K64" s="51">
        <v>2.3E-2</v>
      </c>
      <c r="L64" s="51">
        <v>1.6E-2</v>
      </c>
      <c r="M64" s="51">
        <v>39</v>
      </c>
      <c r="N64" s="52">
        <v>-2.5</v>
      </c>
      <c r="O64" s="52">
        <v>1021.7</v>
      </c>
      <c r="P64" s="52">
        <v>33</v>
      </c>
      <c r="Q64" s="53"/>
      <c r="R64" s="58">
        <v>263</v>
      </c>
      <c r="S64" s="59"/>
      <c r="T64" s="59"/>
      <c r="U64" s="59"/>
      <c r="V64" s="59"/>
      <c r="W64" s="59"/>
      <c r="X64" s="59"/>
      <c r="Y64" s="59"/>
      <c r="Z64" s="59"/>
      <c r="AA64" s="59"/>
      <c r="AB64" s="59"/>
      <c r="AC64" s="59"/>
      <c r="AD64" s="59"/>
      <c r="AE64" s="59"/>
    </row>
    <row r="65" spans="5:16" s="7" customFormat="1" ht="16" customHeight="1" x14ac:dyDescent="0.2">
      <c r="E65" s="27"/>
      <c r="F65" s="26">
        <v>18</v>
      </c>
      <c r="G65" s="56"/>
      <c r="H65" s="60"/>
      <c r="I65" s="33">
        <v>4.0000000000000001E-3</v>
      </c>
      <c r="J65" s="33">
        <v>0.7</v>
      </c>
      <c r="K65" s="33">
        <v>1.7999999999999999E-2</v>
      </c>
      <c r="L65" s="33">
        <v>2.1000000000000001E-2</v>
      </c>
      <c r="M65" s="33">
        <v>54</v>
      </c>
      <c r="N65" s="8">
        <v>-3.1</v>
      </c>
      <c r="O65" s="8">
        <v>1022.1</v>
      </c>
      <c r="P65" s="8">
        <v>34</v>
      </c>
    </row>
    <row r="66" spans="5:16" s="7" customFormat="1" ht="16" customHeight="1" x14ac:dyDescent="0.2">
      <c r="E66" s="10"/>
      <c r="F66" s="8">
        <v>19</v>
      </c>
      <c r="G66" s="17"/>
      <c r="H66" s="40"/>
      <c r="I66" s="33">
        <v>4.0000000000000001E-3</v>
      </c>
      <c r="J66" s="33">
        <v>0.7</v>
      </c>
      <c r="K66" s="33">
        <v>1.4999999999999999E-2</v>
      </c>
      <c r="L66" s="33">
        <v>2.3E-2</v>
      </c>
      <c r="M66" s="33">
        <v>47</v>
      </c>
      <c r="N66" s="8">
        <v>-3.9</v>
      </c>
      <c r="O66" s="8">
        <v>1022.8</v>
      </c>
      <c r="P66" s="8">
        <v>38</v>
      </c>
    </row>
    <row r="67" spans="5:16" s="7" customFormat="1" ht="16" customHeight="1" x14ac:dyDescent="0.2">
      <c r="E67" s="10"/>
      <c r="F67" s="8">
        <v>20</v>
      </c>
      <c r="G67" s="17"/>
      <c r="H67" s="40"/>
      <c r="I67" s="33">
        <v>4.0000000000000001E-3</v>
      </c>
      <c r="J67" s="33">
        <v>0.7</v>
      </c>
      <c r="K67" s="33">
        <v>1.2E-2</v>
      </c>
      <c r="L67" s="33">
        <v>2.4E-2</v>
      </c>
      <c r="M67" s="33">
        <v>51</v>
      </c>
      <c r="N67" s="8">
        <v>-4.0999999999999996</v>
      </c>
      <c r="O67" s="8">
        <v>1022.9</v>
      </c>
      <c r="P67" s="8">
        <v>40</v>
      </c>
    </row>
    <row r="68" spans="5:16" s="7" customFormat="1" ht="16" customHeight="1" x14ac:dyDescent="0.2">
      <c r="E68" s="10"/>
      <c r="F68" s="8">
        <v>21</v>
      </c>
      <c r="G68" s="17"/>
      <c r="H68" s="40"/>
      <c r="I68" s="33">
        <v>4.0000000000000001E-3</v>
      </c>
      <c r="J68" s="33">
        <v>0.6</v>
      </c>
      <c r="K68" s="33">
        <v>1.2999999999999999E-2</v>
      </c>
      <c r="L68" s="33">
        <v>2.4E-2</v>
      </c>
      <c r="M68" s="33">
        <v>36</v>
      </c>
      <c r="N68" s="8">
        <v>-4.7</v>
      </c>
      <c r="O68" s="8">
        <v>1023.1</v>
      </c>
      <c r="P68" s="8">
        <v>43</v>
      </c>
    </row>
    <row r="69" spans="5:16" s="7" customFormat="1" ht="16" customHeight="1" x14ac:dyDescent="0.2">
      <c r="E69" s="10"/>
      <c r="F69" s="8">
        <v>22</v>
      </c>
      <c r="G69" s="17"/>
      <c r="H69" s="40"/>
      <c r="I69" s="33">
        <v>4.0000000000000001E-3</v>
      </c>
      <c r="J69" s="33">
        <v>0.7</v>
      </c>
      <c r="K69" s="33">
        <v>1.0999999999999999E-2</v>
      </c>
      <c r="L69" s="33">
        <v>2.3E-2</v>
      </c>
      <c r="M69" s="33">
        <v>38</v>
      </c>
      <c r="N69" s="8">
        <v>-5.3</v>
      </c>
      <c r="O69" s="8">
        <v>1023.4</v>
      </c>
      <c r="P69" s="8">
        <v>47</v>
      </c>
    </row>
    <row r="70" spans="5:16" s="7" customFormat="1" ht="16" customHeight="1" x14ac:dyDescent="0.2">
      <c r="E70" s="10"/>
      <c r="F70" s="8">
        <v>23</v>
      </c>
      <c r="G70" s="17"/>
      <c r="H70" s="40"/>
      <c r="I70" s="33">
        <v>5.0000000000000001E-3</v>
      </c>
      <c r="J70" s="33">
        <v>0.7</v>
      </c>
      <c r="K70" s="33">
        <v>0.01</v>
      </c>
      <c r="L70" s="33">
        <v>2.4E-2</v>
      </c>
      <c r="M70" s="33">
        <v>34</v>
      </c>
      <c r="N70" s="8">
        <v>-6.1</v>
      </c>
      <c r="O70" s="8">
        <v>1023.2</v>
      </c>
      <c r="P70" s="8">
        <v>51</v>
      </c>
    </row>
    <row r="71" spans="5:16" s="7" customFormat="1" ht="16" customHeight="1" x14ac:dyDescent="0.2">
      <c r="E71" s="10"/>
      <c r="F71" s="8">
        <v>24</v>
      </c>
      <c r="G71" s="17"/>
      <c r="H71" s="40"/>
      <c r="I71" s="33">
        <v>5.0000000000000001E-3</v>
      </c>
      <c r="J71" s="33">
        <v>0.7</v>
      </c>
      <c r="K71" s="33">
        <v>8.0000000000000002E-3</v>
      </c>
      <c r="L71" s="33">
        <v>2.5000000000000001E-2</v>
      </c>
      <c r="M71" s="33">
        <v>39</v>
      </c>
      <c r="N71" s="8">
        <v>-5.8</v>
      </c>
      <c r="O71" s="8">
        <v>1023.1</v>
      </c>
      <c r="P71" s="8">
        <v>47</v>
      </c>
    </row>
    <row r="72" spans="5:16" s="7" customFormat="1" ht="16" customHeight="1" x14ac:dyDescent="0.2">
      <c r="E72" s="10"/>
      <c r="F72" s="8">
        <v>1</v>
      </c>
      <c r="G72" s="17"/>
      <c r="H72" s="40"/>
      <c r="I72" s="33">
        <v>5.0000000000000001E-3</v>
      </c>
      <c r="J72" s="33">
        <v>0.7</v>
      </c>
      <c r="K72" s="33">
        <v>8.0000000000000002E-3</v>
      </c>
      <c r="L72" s="33">
        <v>2.5999999999999999E-2</v>
      </c>
      <c r="M72" s="33">
        <v>34</v>
      </c>
      <c r="N72" s="8">
        <v>-6.4</v>
      </c>
      <c r="O72" s="8">
        <v>1023.2</v>
      </c>
      <c r="P72" s="8">
        <v>50</v>
      </c>
    </row>
    <row r="73" spans="5:16" s="7" customFormat="1" ht="16" customHeight="1" x14ac:dyDescent="0.2">
      <c r="E73" s="10"/>
      <c r="F73" s="8">
        <v>2</v>
      </c>
      <c r="G73" s="17"/>
      <c r="H73" s="40"/>
      <c r="I73" s="33">
        <v>5.0000000000000001E-3</v>
      </c>
      <c r="J73" s="33">
        <v>0.7</v>
      </c>
      <c r="K73" s="33">
        <v>7.0000000000000001E-3</v>
      </c>
      <c r="L73" s="33">
        <v>2.5999999999999999E-2</v>
      </c>
      <c r="M73" s="33">
        <v>37</v>
      </c>
      <c r="N73" s="8">
        <v>-7.4</v>
      </c>
      <c r="O73" s="8">
        <v>1023.2</v>
      </c>
      <c r="P73" s="8">
        <v>57</v>
      </c>
    </row>
    <row r="74" spans="5:16" s="7" customFormat="1" ht="16" customHeight="1" x14ac:dyDescent="0.2">
      <c r="E74" s="10"/>
      <c r="F74" s="8">
        <v>3</v>
      </c>
      <c r="G74" s="17"/>
      <c r="H74" s="40"/>
      <c r="I74" s="33">
        <v>5.0000000000000001E-3</v>
      </c>
      <c r="J74" s="33">
        <v>0.7</v>
      </c>
      <c r="K74" s="33">
        <v>8.9999999999999993E-3</v>
      </c>
      <c r="L74" s="33">
        <v>2.3E-2</v>
      </c>
      <c r="M74" s="33">
        <v>35</v>
      </c>
      <c r="N74" s="8">
        <v>-8.8000000000000007</v>
      </c>
      <c r="O74" s="8">
        <v>1023</v>
      </c>
      <c r="P74" s="8">
        <v>64</v>
      </c>
    </row>
    <row r="75" spans="5:16" s="7" customFormat="1" ht="16" customHeight="1" x14ac:dyDescent="0.2">
      <c r="E75" s="10"/>
      <c r="F75" s="8">
        <v>4</v>
      </c>
      <c r="G75" s="17"/>
      <c r="H75" s="40"/>
      <c r="I75" s="33">
        <v>5.0000000000000001E-3</v>
      </c>
      <c r="J75" s="33">
        <v>0.7</v>
      </c>
      <c r="K75" s="33">
        <v>0.01</v>
      </c>
      <c r="L75" s="33">
        <v>2.4E-2</v>
      </c>
      <c r="M75" s="33">
        <v>35</v>
      </c>
      <c r="N75" s="8">
        <v>-9</v>
      </c>
      <c r="O75" s="8">
        <v>1022.1</v>
      </c>
      <c r="P75" s="8">
        <v>66</v>
      </c>
    </row>
    <row r="76" spans="5:16" s="7" customFormat="1" ht="16" customHeight="1" x14ac:dyDescent="0.2">
      <c r="E76" s="10"/>
      <c r="F76" s="8">
        <v>5</v>
      </c>
      <c r="G76" s="17"/>
      <c r="H76" s="40"/>
      <c r="I76" s="33">
        <v>6.0000000000000001E-3</v>
      </c>
      <c r="J76" s="33">
        <v>0.9</v>
      </c>
      <c r="K76" s="33">
        <v>4.0000000000000001E-3</v>
      </c>
      <c r="L76" s="33">
        <v>3.2000000000000001E-2</v>
      </c>
      <c r="M76" s="33">
        <v>38</v>
      </c>
      <c r="N76" s="8">
        <v>-9.3000000000000007</v>
      </c>
      <c r="O76" s="8">
        <v>1022.3</v>
      </c>
      <c r="P76" s="8">
        <v>66</v>
      </c>
    </row>
    <row r="77" spans="5:16" s="7" customFormat="1" ht="16" customHeight="1" x14ac:dyDescent="0.2">
      <c r="E77" s="10"/>
      <c r="F77" s="8">
        <v>6</v>
      </c>
      <c r="G77" s="17"/>
      <c r="H77" s="40"/>
      <c r="I77" s="33">
        <v>8.0000000000000002E-3</v>
      </c>
      <c r="J77" s="33">
        <v>0.9</v>
      </c>
      <c r="K77" s="33">
        <v>2E-3</v>
      </c>
      <c r="L77" s="33">
        <v>3.2000000000000001E-2</v>
      </c>
      <c r="M77" s="33">
        <v>34</v>
      </c>
      <c r="N77" s="8">
        <v>-9.5</v>
      </c>
      <c r="O77" s="8">
        <v>1022.6</v>
      </c>
      <c r="P77" s="8">
        <v>68</v>
      </c>
    </row>
    <row r="78" spans="5:16" s="7" customFormat="1" ht="16" customHeight="1" x14ac:dyDescent="0.2">
      <c r="E78" s="10"/>
      <c r="F78" s="8">
        <v>7</v>
      </c>
      <c r="G78" s="17"/>
      <c r="H78" s="40"/>
      <c r="I78" s="33">
        <v>8.9999999999999993E-3</v>
      </c>
      <c r="J78" s="33">
        <v>0.9</v>
      </c>
      <c r="K78" s="33">
        <v>2E-3</v>
      </c>
      <c r="L78" s="33">
        <v>3.3000000000000002E-2</v>
      </c>
      <c r="M78" s="33">
        <v>38</v>
      </c>
      <c r="N78" s="8">
        <v>-9.6</v>
      </c>
      <c r="O78" s="8">
        <v>1022.7</v>
      </c>
      <c r="P78" s="8">
        <v>71</v>
      </c>
    </row>
    <row r="79" spans="5:16" s="7" customFormat="1" ht="16" customHeight="1" x14ac:dyDescent="0.2">
      <c r="E79" s="10"/>
      <c r="F79" s="8">
        <v>8</v>
      </c>
      <c r="G79" s="17"/>
      <c r="H79" s="40"/>
      <c r="I79" s="33">
        <v>7.0000000000000001E-3</v>
      </c>
      <c r="J79" s="33">
        <v>0.9</v>
      </c>
      <c r="K79" s="33">
        <v>2E-3</v>
      </c>
      <c r="L79" s="33">
        <v>3.4000000000000002E-2</v>
      </c>
      <c r="M79" s="33">
        <v>35</v>
      </c>
      <c r="N79" s="8">
        <v>-9.4</v>
      </c>
      <c r="O79" s="8">
        <v>1023</v>
      </c>
      <c r="P79" s="8">
        <v>70</v>
      </c>
    </row>
    <row r="80" spans="5:16" s="7" customFormat="1" ht="16" customHeight="1" x14ac:dyDescent="0.2">
      <c r="E80" s="10"/>
      <c r="F80" s="8">
        <v>9</v>
      </c>
      <c r="G80" s="17"/>
      <c r="H80" s="40"/>
      <c r="I80" s="33">
        <v>7.0000000000000001E-3</v>
      </c>
      <c r="J80" s="33">
        <v>1</v>
      </c>
      <c r="K80" s="33">
        <v>3.0000000000000001E-3</v>
      </c>
      <c r="L80" s="33">
        <v>3.6999999999999998E-2</v>
      </c>
      <c r="M80" s="33">
        <v>34</v>
      </c>
      <c r="N80" s="8">
        <v>-7.4</v>
      </c>
      <c r="O80" s="8">
        <v>1023.3</v>
      </c>
      <c r="P80" s="8">
        <v>67</v>
      </c>
    </row>
    <row r="81" spans="1:31" s="7" customFormat="1" ht="16" customHeight="1" x14ac:dyDescent="0.2">
      <c r="E81" s="10"/>
      <c r="F81" s="8">
        <v>10</v>
      </c>
      <c r="G81" s="17"/>
      <c r="H81" s="40"/>
      <c r="I81" s="33">
        <v>1.2999999999999999E-2</v>
      </c>
      <c r="J81" s="33">
        <v>1</v>
      </c>
      <c r="K81" s="33">
        <v>4.0000000000000001E-3</v>
      </c>
      <c r="L81" s="33">
        <v>3.9E-2</v>
      </c>
      <c r="M81" s="33">
        <v>32</v>
      </c>
      <c r="N81" s="8">
        <v>-5</v>
      </c>
      <c r="O81" s="8">
        <v>1023.4</v>
      </c>
      <c r="P81" s="8">
        <v>57</v>
      </c>
    </row>
    <row r="82" spans="1:31" s="7" customFormat="1" ht="16" customHeight="1" x14ac:dyDescent="0.2">
      <c r="E82" s="10"/>
      <c r="F82" s="8">
        <v>11</v>
      </c>
      <c r="G82" s="17"/>
      <c r="H82" s="40"/>
      <c r="I82" s="33">
        <v>1.2E-2</v>
      </c>
      <c r="J82" s="33">
        <v>0.9</v>
      </c>
      <c r="K82" s="33">
        <v>6.0000000000000001E-3</v>
      </c>
      <c r="L82" s="33">
        <v>3.5999999999999997E-2</v>
      </c>
      <c r="M82" s="33">
        <v>48</v>
      </c>
      <c r="N82" s="8">
        <v>-2.6</v>
      </c>
      <c r="O82" s="8">
        <v>1022.7</v>
      </c>
      <c r="P82" s="8">
        <v>38</v>
      </c>
    </row>
    <row r="83" spans="1:31" s="7" customFormat="1" ht="16" customHeight="1" x14ac:dyDescent="0.2">
      <c r="E83" s="10"/>
      <c r="F83" s="8">
        <v>12</v>
      </c>
      <c r="G83" s="17"/>
      <c r="H83" s="40"/>
      <c r="I83" s="33">
        <v>1.2999999999999999E-2</v>
      </c>
      <c r="J83" s="33">
        <v>0.8</v>
      </c>
      <c r="K83" s="33">
        <v>8.0000000000000002E-3</v>
      </c>
      <c r="L83" s="33">
        <v>3.4000000000000002E-2</v>
      </c>
      <c r="M83" s="33">
        <v>42</v>
      </c>
      <c r="N83" s="8">
        <v>-0.2</v>
      </c>
      <c r="O83" s="8">
        <v>1021.3</v>
      </c>
      <c r="P83" s="8">
        <v>40</v>
      </c>
    </row>
    <row r="84" spans="1:31" s="7" customFormat="1" ht="16" customHeight="1" x14ac:dyDescent="0.2">
      <c r="E84" s="10"/>
      <c r="F84" s="8">
        <v>13</v>
      </c>
      <c r="G84" s="17"/>
      <c r="H84" s="40"/>
      <c r="I84" s="33">
        <v>0.01</v>
      </c>
      <c r="J84" s="33">
        <v>0.7</v>
      </c>
      <c r="K84" s="33">
        <v>1.0999999999999999E-2</v>
      </c>
      <c r="L84" s="33">
        <v>3.1E-2</v>
      </c>
      <c r="M84" s="33">
        <v>36</v>
      </c>
      <c r="N84" s="8">
        <v>0.6</v>
      </c>
      <c r="O84" s="8">
        <v>1019.5</v>
      </c>
      <c r="P84" s="8">
        <v>40</v>
      </c>
    </row>
    <row r="85" spans="1:31" s="7" customFormat="1" ht="16" customHeight="1" x14ac:dyDescent="0.2">
      <c r="E85" s="10"/>
      <c r="F85" s="8">
        <v>14</v>
      </c>
      <c r="G85" s="17"/>
      <c r="H85" s="40"/>
      <c r="I85" s="33">
        <v>8.9999999999999993E-3</v>
      </c>
      <c r="J85" s="33">
        <v>0.7</v>
      </c>
      <c r="K85" s="33">
        <v>1.0999999999999999E-2</v>
      </c>
      <c r="L85" s="33">
        <v>3.1E-2</v>
      </c>
      <c r="M85" s="33">
        <v>35</v>
      </c>
      <c r="N85" s="8">
        <v>1.8</v>
      </c>
      <c r="O85" s="8">
        <v>1018.6</v>
      </c>
      <c r="P85" s="8">
        <v>44</v>
      </c>
    </row>
    <row r="86" spans="1:31" s="7" customFormat="1" ht="16" customHeight="1" x14ac:dyDescent="0.2">
      <c r="E86" s="10"/>
      <c r="F86" s="8">
        <v>15</v>
      </c>
      <c r="G86" s="17"/>
      <c r="H86" s="40"/>
      <c r="I86" s="33">
        <v>8.0000000000000002E-3</v>
      </c>
      <c r="J86" s="33">
        <v>0.9</v>
      </c>
      <c r="K86" s="33">
        <v>1.4E-2</v>
      </c>
      <c r="L86" s="33">
        <v>2.9000000000000001E-2</v>
      </c>
      <c r="M86" s="33">
        <v>36</v>
      </c>
      <c r="N86" s="8">
        <v>1.9</v>
      </c>
      <c r="O86" s="8">
        <v>1018</v>
      </c>
      <c r="P86" s="8">
        <v>50</v>
      </c>
    </row>
    <row r="87" spans="1:31" s="7" customFormat="1" ht="16" customHeight="1" x14ac:dyDescent="0.2">
      <c r="E87" s="10"/>
      <c r="F87" s="8">
        <v>16</v>
      </c>
      <c r="G87" s="17"/>
      <c r="H87" s="40"/>
      <c r="I87" s="33">
        <v>8.0000000000000002E-3</v>
      </c>
      <c r="J87" s="33">
        <v>0.8</v>
      </c>
      <c r="K87" s="33">
        <v>1.4E-2</v>
      </c>
      <c r="L87" s="33">
        <v>2.7E-2</v>
      </c>
      <c r="M87" s="33">
        <v>44</v>
      </c>
      <c r="N87" s="8">
        <v>1.7</v>
      </c>
      <c r="O87" s="8">
        <v>1017.7</v>
      </c>
      <c r="P87" s="8">
        <v>55</v>
      </c>
    </row>
    <row r="88" spans="1:31" s="7" customFormat="1" ht="16" customHeight="1" x14ac:dyDescent="0.2">
      <c r="E88" s="10"/>
      <c r="F88" s="8">
        <v>17</v>
      </c>
      <c r="G88" s="17"/>
      <c r="H88" s="40"/>
      <c r="I88" s="33">
        <v>7.0000000000000001E-3</v>
      </c>
      <c r="J88" s="33">
        <v>0.6</v>
      </c>
      <c r="K88" s="33">
        <v>1.4999999999999999E-2</v>
      </c>
      <c r="L88" s="33">
        <v>2.8000000000000001E-2</v>
      </c>
      <c r="M88" s="33">
        <v>38</v>
      </c>
      <c r="N88" s="8">
        <v>1.4</v>
      </c>
      <c r="O88" s="8">
        <v>1017.6</v>
      </c>
      <c r="P88" s="8">
        <v>58</v>
      </c>
    </row>
    <row r="89" spans="1:31" s="7" customFormat="1" ht="16" customHeight="1" x14ac:dyDescent="0.15">
      <c r="E89" s="42">
        <v>74879</v>
      </c>
      <c r="F89" s="43">
        <v>42708.760416666664</v>
      </c>
      <c r="G89" s="44"/>
      <c r="H89" s="57"/>
      <c r="I89" s="33">
        <v>6.0000000000000001E-3</v>
      </c>
      <c r="J89" s="33">
        <v>0.6</v>
      </c>
      <c r="K89" s="33">
        <v>1.2E-2</v>
      </c>
      <c r="L89" s="33">
        <v>3.3000000000000002E-2</v>
      </c>
      <c r="M89" s="33">
        <v>38</v>
      </c>
      <c r="N89" s="8">
        <v>1.2</v>
      </c>
      <c r="O89" s="8">
        <v>1017.1</v>
      </c>
      <c r="P89" s="8">
        <v>60</v>
      </c>
      <c r="R89" s="35">
        <v>265</v>
      </c>
      <c r="S89" s="36" t="str">
        <f>IF(R89&gt;=296,"G",IF(AND(183&lt;=R89,R89&lt;296),"Y",IF(R89&lt;185,"R")))</f>
        <v>Y</v>
      </c>
      <c r="T89" s="36"/>
      <c r="U89" s="36"/>
      <c r="V89" s="36"/>
      <c r="W89" s="36"/>
      <c r="X89" s="36"/>
      <c r="Y89" s="36"/>
      <c r="Z89" s="36"/>
      <c r="AA89" s="36"/>
      <c r="AB89" s="36"/>
      <c r="AC89" s="36"/>
      <c r="AD89" s="36"/>
      <c r="AE89" s="37"/>
    </row>
    <row r="90" spans="1:31" s="7" customFormat="1" ht="17" customHeight="1" x14ac:dyDescent="0.15">
      <c r="A90" s="45">
        <v>4</v>
      </c>
      <c r="B90" s="46">
        <v>42008</v>
      </c>
      <c r="C90" s="47">
        <v>0</v>
      </c>
      <c r="D90" s="47">
        <v>0</v>
      </c>
      <c r="E90" s="46">
        <v>74879</v>
      </c>
      <c r="F90" s="48">
        <v>42708.760416666664</v>
      </c>
      <c r="G90" s="49"/>
      <c r="H90" s="49"/>
      <c r="I90" s="50">
        <v>6.0000000000000001E-3</v>
      </c>
      <c r="J90" s="51">
        <v>0.6</v>
      </c>
      <c r="K90" s="51">
        <v>1.2E-2</v>
      </c>
      <c r="L90" s="51">
        <v>3.3000000000000002E-2</v>
      </c>
      <c r="M90" s="51">
        <v>38</v>
      </c>
      <c r="N90" s="52">
        <v>1.2</v>
      </c>
      <c r="O90" s="52">
        <v>1017.1</v>
      </c>
      <c r="P90" s="52">
        <v>60</v>
      </c>
      <c r="Q90" s="53"/>
      <c r="R90" s="58">
        <v>265</v>
      </c>
      <c r="S90" s="59"/>
      <c r="T90" s="59"/>
      <c r="U90" s="59"/>
      <c r="V90" s="59"/>
      <c r="W90" s="59"/>
      <c r="X90" s="59"/>
      <c r="Y90" s="59"/>
      <c r="Z90" s="59"/>
      <c r="AA90" s="59"/>
      <c r="AB90" s="59"/>
      <c r="AC90" s="59"/>
      <c r="AD90" s="59"/>
      <c r="AE90" s="59"/>
    </row>
    <row r="91" spans="1:31" s="7" customFormat="1" ht="16" customHeight="1" x14ac:dyDescent="0.2">
      <c r="F91" s="26">
        <v>19</v>
      </c>
      <c r="G91" s="56"/>
      <c r="I91" s="33">
        <v>6.0000000000000001E-3</v>
      </c>
      <c r="J91" s="33">
        <v>0.6</v>
      </c>
      <c r="K91" s="33">
        <v>6.0000000000000001E-3</v>
      </c>
      <c r="L91" s="33">
        <v>3.7999999999999999E-2</v>
      </c>
      <c r="M91" s="33">
        <v>33</v>
      </c>
      <c r="N91" s="8">
        <v>0.9</v>
      </c>
      <c r="O91" s="8">
        <v>1017</v>
      </c>
      <c r="P91" s="8">
        <v>61</v>
      </c>
      <c r="Q91" s="17"/>
      <c r="R91" s="17"/>
      <c r="S91" s="17"/>
      <c r="T91" s="17"/>
      <c r="U91" s="17"/>
      <c r="V91" s="17"/>
      <c r="W91" s="17"/>
      <c r="X91" s="17"/>
      <c r="Y91" s="17"/>
      <c r="Z91" s="17"/>
      <c r="AA91" s="17"/>
      <c r="AB91" s="17"/>
      <c r="AC91" s="17"/>
      <c r="AD91" s="17"/>
      <c r="AE91" s="17"/>
    </row>
    <row r="92" spans="1:31" s="7" customFormat="1" ht="16" customHeight="1" x14ac:dyDescent="0.2">
      <c r="F92" s="8">
        <v>20</v>
      </c>
      <c r="G92" s="17"/>
      <c r="I92" s="33">
        <v>6.0000000000000001E-3</v>
      </c>
      <c r="J92" s="33">
        <v>0.7</v>
      </c>
      <c r="K92" s="33">
        <v>3.0000000000000001E-3</v>
      </c>
      <c r="L92" s="33">
        <v>3.9E-2</v>
      </c>
      <c r="M92" s="33">
        <v>38</v>
      </c>
      <c r="N92" s="8">
        <v>0.8</v>
      </c>
      <c r="O92" s="8">
        <v>1017.1</v>
      </c>
      <c r="P92" s="8">
        <v>62</v>
      </c>
    </row>
    <row r="93" spans="1:31" s="7" customFormat="1" ht="16" customHeight="1" x14ac:dyDescent="0.2">
      <c r="F93" s="8">
        <v>21</v>
      </c>
      <c r="G93" s="17"/>
      <c r="I93" s="33">
        <v>6.0000000000000001E-3</v>
      </c>
      <c r="J93" s="33">
        <v>0.6</v>
      </c>
      <c r="K93" s="33">
        <v>3.0000000000000001E-3</v>
      </c>
      <c r="L93" s="33">
        <v>3.6999999999999998E-2</v>
      </c>
      <c r="M93" s="33">
        <v>52</v>
      </c>
      <c r="N93" s="8">
        <v>0.8</v>
      </c>
      <c r="O93" s="8">
        <v>1016.6</v>
      </c>
      <c r="P93" s="8">
        <v>64</v>
      </c>
    </row>
    <row r="94" spans="1:31" s="7" customFormat="1" ht="16" customHeight="1" x14ac:dyDescent="0.2">
      <c r="F94" s="8">
        <v>22</v>
      </c>
      <c r="G94" s="17"/>
      <c r="I94" s="33">
        <v>5.0000000000000001E-3</v>
      </c>
      <c r="J94" s="33">
        <v>0.6</v>
      </c>
      <c r="K94" s="33">
        <v>6.0000000000000001E-3</v>
      </c>
      <c r="L94" s="33">
        <v>3.2000000000000001E-2</v>
      </c>
      <c r="M94" s="33">
        <v>33</v>
      </c>
      <c r="N94" s="8">
        <v>0.7</v>
      </c>
      <c r="O94" s="8">
        <v>1016.1</v>
      </c>
      <c r="P94" s="8">
        <v>66</v>
      </c>
    </row>
    <row r="95" spans="1:31" s="7" customFormat="1" ht="16" customHeight="1" x14ac:dyDescent="0.2">
      <c r="F95" s="8">
        <v>23</v>
      </c>
      <c r="G95" s="17"/>
      <c r="I95" s="33">
        <v>5.0000000000000001E-3</v>
      </c>
      <c r="J95" s="33">
        <v>0.7</v>
      </c>
      <c r="K95" s="33">
        <v>8.0000000000000002E-3</v>
      </c>
      <c r="L95" s="33">
        <v>3.1E-2</v>
      </c>
      <c r="M95" s="33">
        <v>41</v>
      </c>
      <c r="N95" s="8">
        <v>0.2</v>
      </c>
      <c r="O95" s="8">
        <v>1015.4</v>
      </c>
      <c r="P95" s="8">
        <v>68</v>
      </c>
    </row>
    <row r="96" spans="1:31" s="7" customFormat="1" ht="16" customHeight="1" x14ac:dyDescent="0.2">
      <c r="F96" s="8">
        <v>24</v>
      </c>
      <c r="G96" s="17"/>
      <c r="I96" s="33">
        <v>5.0000000000000001E-3</v>
      </c>
      <c r="J96" s="33">
        <v>0.6</v>
      </c>
      <c r="K96" s="33">
        <v>2E-3</v>
      </c>
      <c r="L96" s="33">
        <v>3.5999999999999997E-2</v>
      </c>
      <c r="M96" s="33">
        <v>38</v>
      </c>
      <c r="N96" s="8">
        <v>0.9</v>
      </c>
      <c r="O96" s="8">
        <v>1015.6</v>
      </c>
      <c r="P96" s="8">
        <v>64</v>
      </c>
    </row>
    <row r="97" spans="5:16" s="7" customFormat="1" ht="16" customHeight="1" x14ac:dyDescent="0.2">
      <c r="F97" s="8">
        <v>1</v>
      </c>
      <c r="G97" s="17"/>
      <c r="I97" s="33">
        <v>5.0000000000000001E-3</v>
      </c>
      <c r="J97" s="33">
        <v>0.6</v>
      </c>
      <c r="K97" s="33">
        <v>2E-3</v>
      </c>
      <c r="L97" s="33">
        <v>3.6999999999999998E-2</v>
      </c>
      <c r="M97" s="33">
        <v>37</v>
      </c>
      <c r="N97" s="8">
        <v>0.5</v>
      </c>
      <c r="O97" s="8">
        <v>1015.2</v>
      </c>
      <c r="P97" s="8">
        <v>65</v>
      </c>
    </row>
    <row r="98" spans="5:16" s="7" customFormat="1" ht="16" customHeight="1" x14ac:dyDescent="0.2">
      <c r="F98" s="8">
        <v>2</v>
      </c>
      <c r="G98" s="17"/>
      <c r="I98" s="33">
        <v>5.0000000000000001E-3</v>
      </c>
      <c r="J98" s="33">
        <v>0.6</v>
      </c>
      <c r="K98" s="33">
        <v>4.0000000000000001E-3</v>
      </c>
      <c r="L98" s="33">
        <v>3.3000000000000002E-2</v>
      </c>
      <c r="M98" s="33">
        <v>34</v>
      </c>
      <c r="N98" s="8">
        <v>0.8</v>
      </c>
      <c r="O98" s="8">
        <v>1015.2</v>
      </c>
      <c r="P98" s="8">
        <v>65</v>
      </c>
    </row>
    <row r="99" spans="5:16" s="7" customFormat="1" ht="16" customHeight="1" x14ac:dyDescent="0.2">
      <c r="F99" s="8">
        <v>3</v>
      </c>
      <c r="G99" s="17"/>
      <c r="I99" s="33">
        <v>5.0000000000000001E-3</v>
      </c>
      <c r="J99" s="33">
        <v>0.5</v>
      </c>
      <c r="K99" s="33">
        <v>8.9999999999999993E-3</v>
      </c>
      <c r="L99" s="33">
        <v>2.9000000000000001E-2</v>
      </c>
      <c r="M99" s="33">
        <v>24</v>
      </c>
      <c r="N99" s="8">
        <v>0.7</v>
      </c>
      <c r="O99" s="8">
        <v>1014.7</v>
      </c>
      <c r="P99" s="8">
        <v>65</v>
      </c>
    </row>
    <row r="100" spans="5:16" s="7" customFormat="1" ht="16" customHeight="1" x14ac:dyDescent="0.2">
      <c r="F100" s="8">
        <v>4</v>
      </c>
      <c r="G100" s="17"/>
      <c r="I100" s="33">
        <v>5.0000000000000001E-3</v>
      </c>
      <c r="J100" s="33">
        <v>0.6</v>
      </c>
      <c r="K100" s="33">
        <v>1.2E-2</v>
      </c>
      <c r="L100" s="33">
        <v>2.5999999999999999E-2</v>
      </c>
      <c r="M100" s="33">
        <v>25</v>
      </c>
      <c r="N100" s="8">
        <v>0.5</v>
      </c>
      <c r="O100" s="8">
        <v>1014.2</v>
      </c>
      <c r="P100" s="8">
        <v>64</v>
      </c>
    </row>
    <row r="101" spans="5:16" s="7" customFormat="1" ht="16" customHeight="1" x14ac:dyDescent="0.2">
      <c r="F101" s="8">
        <v>5</v>
      </c>
      <c r="G101" s="17"/>
      <c r="I101" s="33">
        <v>7.0000000000000001E-3</v>
      </c>
      <c r="J101" s="33">
        <v>0.6</v>
      </c>
      <c r="K101" s="33">
        <v>4.0000000000000001E-3</v>
      </c>
      <c r="L101" s="33">
        <v>3.2000000000000001E-2</v>
      </c>
      <c r="M101" s="33">
        <v>29</v>
      </c>
      <c r="N101" s="8">
        <v>0.5</v>
      </c>
      <c r="O101" s="8">
        <v>1013.6</v>
      </c>
      <c r="P101" s="8">
        <v>65</v>
      </c>
    </row>
    <row r="102" spans="5:16" s="7" customFormat="1" ht="16" customHeight="1" x14ac:dyDescent="0.2">
      <c r="F102" s="8">
        <v>6</v>
      </c>
      <c r="G102" s="17"/>
      <c r="I102" s="33">
        <v>6.0000000000000001E-3</v>
      </c>
      <c r="J102" s="33">
        <v>0.6</v>
      </c>
      <c r="K102" s="33">
        <v>8.0000000000000002E-3</v>
      </c>
      <c r="L102" s="33">
        <v>2.8000000000000001E-2</v>
      </c>
      <c r="M102" s="33">
        <v>26</v>
      </c>
      <c r="N102" s="8">
        <v>0.6</v>
      </c>
      <c r="O102" s="8">
        <v>1013.2</v>
      </c>
      <c r="P102" s="8">
        <v>66</v>
      </c>
    </row>
    <row r="103" spans="5:16" s="7" customFormat="1" ht="16" customHeight="1" x14ac:dyDescent="0.2">
      <c r="F103" s="8">
        <v>7</v>
      </c>
      <c r="G103" s="17"/>
      <c r="I103" s="33">
        <v>6.0000000000000001E-3</v>
      </c>
      <c r="J103" s="33">
        <v>0.6</v>
      </c>
      <c r="K103" s="33">
        <v>6.0000000000000001E-3</v>
      </c>
      <c r="L103" s="33">
        <v>0.03</v>
      </c>
      <c r="M103" s="33">
        <v>23</v>
      </c>
      <c r="N103" s="8">
        <v>0.7</v>
      </c>
      <c r="O103" s="8">
        <v>1013.6</v>
      </c>
      <c r="P103" s="8">
        <v>67</v>
      </c>
    </row>
    <row r="104" spans="5:16" s="7" customFormat="1" ht="16" customHeight="1" x14ac:dyDescent="0.2">
      <c r="F104" s="8">
        <v>8</v>
      </c>
      <c r="G104" s="17"/>
      <c r="I104" s="33">
        <v>6.0000000000000001E-3</v>
      </c>
      <c r="J104" s="33">
        <v>0.6</v>
      </c>
      <c r="K104" s="33">
        <v>0.01</v>
      </c>
      <c r="L104" s="33">
        <v>2.7E-2</v>
      </c>
      <c r="M104" s="33">
        <v>23</v>
      </c>
      <c r="N104" s="8">
        <v>0.7</v>
      </c>
      <c r="O104" s="8">
        <v>1013.5</v>
      </c>
      <c r="P104" s="8">
        <v>68</v>
      </c>
    </row>
    <row r="105" spans="5:16" s="7" customFormat="1" ht="16" customHeight="1" x14ac:dyDescent="0.2">
      <c r="F105" s="8">
        <v>9</v>
      </c>
      <c r="G105" s="17"/>
      <c r="I105" s="33">
        <v>5.0000000000000001E-3</v>
      </c>
      <c r="J105" s="33">
        <v>0.7</v>
      </c>
      <c r="K105" s="33">
        <v>7.0000000000000001E-3</v>
      </c>
      <c r="L105" s="33">
        <v>3.4000000000000002E-2</v>
      </c>
      <c r="M105" s="33">
        <v>22</v>
      </c>
      <c r="N105" s="8">
        <v>1.4</v>
      </c>
      <c r="O105" s="8">
        <v>1013.9</v>
      </c>
      <c r="P105" s="8">
        <v>67</v>
      </c>
    </row>
    <row r="106" spans="5:16" s="7" customFormat="1" ht="16" customHeight="1" x14ac:dyDescent="0.2">
      <c r="E106" s="10"/>
      <c r="F106" s="8">
        <v>10</v>
      </c>
      <c r="G106" s="17"/>
      <c r="I106" s="33">
        <v>6.0000000000000001E-3</v>
      </c>
      <c r="J106" s="33">
        <v>0.9</v>
      </c>
      <c r="K106" s="33">
        <v>3.0000000000000001E-3</v>
      </c>
      <c r="L106" s="33">
        <v>4.2999999999999997E-2</v>
      </c>
      <c r="M106" s="33">
        <v>29</v>
      </c>
      <c r="N106" s="8">
        <v>3.2</v>
      </c>
      <c r="O106" s="8">
        <v>1014.3</v>
      </c>
      <c r="P106" s="8">
        <v>63</v>
      </c>
    </row>
    <row r="107" spans="5:16" s="7" customFormat="1" ht="16" customHeight="1" x14ac:dyDescent="0.2">
      <c r="E107" s="10"/>
      <c r="F107" s="8">
        <v>11</v>
      </c>
      <c r="G107" s="17"/>
      <c r="I107" s="33">
        <v>7.0000000000000001E-3</v>
      </c>
      <c r="J107" s="33">
        <v>0.9</v>
      </c>
      <c r="K107" s="33">
        <v>3.0000000000000001E-3</v>
      </c>
      <c r="L107" s="33">
        <v>4.2000000000000003E-2</v>
      </c>
      <c r="M107" s="33">
        <v>31</v>
      </c>
      <c r="N107" s="8">
        <v>3.9</v>
      </c>
      <c r="O107" s="8">
        <v>1014.4</v>
      </c>
      <c r="P107" s="8">
        <v>62</v>
      </c>
    </row>
    <row r="108" spans="5:16" s="7" customFormat="1" ht="16" customHeight="1" x14ac:dyDescent="0.2">
      <c r="E108" s="10"/>
      <c r="F108" s="8">
        <v>12</v>
      </c>
      <c r="G108" s="17"/>
      <c r="I108" s="33">
        <v>7.0000000000000001E-3</v>
      </c>
      <c r="J108" s="33">
        <v>1</v>
      </c>
      <c r="K108" s="33">
        <v>4.0000000000000001E-3</v>
      </c>
      <c r="L108" s="33">
        <v>4.3999999999999997E-2</v>
      </c>
      <c r="M108" s="33">
        <v>33</v>
      </c>
      <c r="N108" s="8">
        <v>5</v>
      </c>
      <c r="O108" s="8">
        <v>1013.6</v>
      </c>
      <c r="P108" s="8">
        <v>60</v>
      </c>
    </row>
    <row r="109" spans="5:16" s="7" customFormat="1" ht="16" customHeight="1" x14ac:dyDescent="0.2">
      <c r="E109" s="10"/>
      <c r="F109" s="8">
        <v>13</v>
      </c>
      <c r="G109" s="17"/>
      <c r="I109" s="33">
        <v>8.0000000000000002E-3</v>
      </c>
      <c r="J109" s="33">
        <v>0.9</v>
      </c>
      <c r="K109" s="33">
        <v>6.0000000000000001E-3</v>
      </c>
      <c r="L109" s="33">
        <v>4.2000000000000003E-2</v>
      </c>
      <c r="M109" s="33">
        <v>45</v>
      </c>
      <c r="N109" s="8">
        <v>6.4</v>
      </c>
      <c r="O109" s="8">
        <v>1013.1</v>
      </c>
      <c r="P109" s="8">
        <v>59</v>
      </c>
    </row>
    <row r="110" spans="5:16" s="7" customFormat="1" ht="16" customHeight="1" x14ac:dyDescent="0.2">
      <c r="E110" s="10"/>
      <c r="F110" s="8">
        <v>14</v>
      </c>
      <c r="G110" s="17"/>
      <c r="I110" s="33">
        <v>8.0000000000000002E-3</v>
      </c>
      <c r="J110" s="33">
        <v>1.2</v>
      </c>
      <c r="K110" s="33">
        <v>5.0000000000000001E-3</v>
      </c>
      <c r="L110" s="33">
        <v>4.4999999999999998E-2</v>
      </c>
      <c r="M110" s="33">
        <v>47</v>
      </c>
      <c r="N110" s="8">
        <v>7.1</v>
      </c>
      <c r="O110" s="8">
        <v>1012.9</v>
      </c>
      <c r="P110" s="8">
        <v>60</v>
      </c>
    </row>
    <row r="111" spans="5:16" s="7" customFormat="1" ht="16" customHeight="1" x14ac:dyDescent="0.2">
      <c r="E111" s="10"/>
      <c r="F111" s="8">
        <v>15</v>
      </c>
      <c r="G111" s="17"/>
      <c r="I111" s="33">
        <v>8.9999999999999993E-3</v>
      </c>
      <c r="J111" s="33">
        <v>1.1000000000000001</v>
      </c>
      <c r="K111" s="33">
        <v>6.0000000000000001E-3</v>
      </c>
      <c r="L111" s="33">
        <v>4.4999999999999998E-2</v>
      </c>
      <c r="M111" s="33">
        <v>47</v>
      </c>
      <c r="N111" s="8">
        <v>7.6</v>
      </c>
      <c r="O111" s="8">
        <v>1013.2</v>
      </c>
      <c r="P111" s="8">
        <v>61</v>
      </c>
    </row>
    <row r="112" spans="5:16" s="7" customFormat="1" ht="16" customHeight="1" x14ac:dyDescent="0.2">
      <c r="E112" s="10"/>
      <c r="F112" s="8">
        <v>16</v>
      </c>
      <c r="G112" s="17"/>
      <c r="I112" s="33">
        <v>8.0000000000000002E-3</v>
      </c>
      <c r="J112" s="33">
        <v>0.9</v>
      </c>
      <c r="K112" s="33">
        <v>6.0000000000000001E-3</v>
      </c>
      <c r="L112" s="33">
        <v>4.5999999999999999E-2</v>
      </c>
      <c r="M112" s="33">
        <v>62</v>
      </c>
      <c r="N112" s="8">
        <v>7.3</v>
      </c>
      <c r="O112" s="8">
        <v>1013.5</v>
      </c>
      <c r="P112" s="8">
        <v>62</v>
      </c>
    </row>
    <row r="113" spans="1:31" s="7" customFormat="1" ht="16" customHeight="1" x14ac:dyDescent="0.2">
      <c r="E113" s="10"/>
      <c r="F113" s="8">
        <v>17</v>
      </c>
      <c r="G113" s="17"/>
      <c r="H113" s="40"/>
      <c r="I113" s="33">
        <v>7.0000000000000001E-3</v>
      </c>
      <c r="J113" s="33">
        <v>0.7</v>
      </c>
      <c r="K113" s="33">
        <v>1.7000000000000001E-2</v>
      </c>
      <c r="L113" s="33">
        <v>3.4000000000000002E-2</v>
      </c>
      <c r="M113" s="33">
        <v>65</v>
      </c>
      <c r="N113" s="8">
        <v>6.8</v>
      </c>
      <c r="O113" s="8">
        <v>1014.1</v>
      </c>
      <c r="P113" s="8">
        <v>66</v>
      </c>
    </row>
    <row r="114" spans="1:31" s="7" customFormat="1" ht="16" customHeight="1" x14ac:dyDescent="0.15">
      <c r="E114" s="42">
        <v>42008</v>
      </c>
      <c r="F114" s="43">
        <v>42708.753472222219</v>
      </c>
      <c r="G114" s="44"/>
      <c r="H114" s="57"/>
      <c r="I114" s="33">
        <v>5.0000000000000001E-3</v>
      </c>
      <c r="J114" s="33">
        <v>0.6</v>
      </c>
      <c r="K114" s="33">
        <v>2.1000000000000001E-2</v>
      </c>
      <c r="L114" s="33">
        <v>3.6999999999999998E-2</v>
      </c>
      <c r="M114" s="33">
        <v>71</v>
      </c>
      <c r="N114" s="8">
        <v>3.4</v>
      </c>
      <c r="O114" s="8">
        <v>1014.4</v>
      </c>
      <c r="P114" s="8">
        <v>76</v>
      </c>
      <c r="R114" s="35">
        <v>269</v>
      </c>
      <c r="S114" s="36" t="str">
        <f>IF(R114&gt;=296,"G",IF(AND(183&lt;=R114,R114&lt;296),"Y",IF(R114&lt;185,"R")))</f>
        <v>Y</v>
      </c>
      <c r="T114" s="36"/>
      <c r="U114" s="36"/>
      <c r="V114" s="36"/>
      <c r="W114" s="36"/>
      <c r="X114" s="36"/>
      <c r="Y114" s="36"/>
      <c r="Z114" s="36"/>
      <c r="AA114" s="36"/>
      <c r="AB114" s="36"/>
      <c r="AC114" s="36"/>
      <c r="AD114" s="36"/>
      <c r="AE114" s="37"/>
    </row>
    <row r="115" spans="1:31" s="7" customFormat="1" ht="17" customHeight="1" x14ac:dyDescent="0.15">
      <c r="A115" s="45">
        <v>5</v>
      </c>
      <c r="B115" s="46">
        <v>74881</v>
      </c>
      <c r="C115" s="47">
        <v>1</v>
      </c>
      <c r="D115" s="47">
        <v>0</v>
      </c>
      <c r="E115" s="46">
        <v>42008</v>
      </c>
      <c r="F115" s="48">
        <v>42708.753472222219</v>
      </c>
      <c r="G115" s="49"/>
      <c r="H115" s="49"/>
      <c r="I115" s="50">
        <v>5.0000000000000001E-3</v>
      </c>
      <c r="J115" s="51">
        <v>0.6</v>
      </c>
      <c r="K115" s="51">
        <v>2.1000000000000001E-2</v>
      </c>
      <c r="L115" s="51">
        <v>3.6999999999999998E-2</v>
      </c>
      <c r="M115" s="51">
        <v>71</v>
      </c>
      <c r="N115" s="52">
        <v>3.4</v>
      </c>
      <c r="O115" s="52">
        <v>1014.4</v>
      </c>
      <c r="P115" s="52">
        <v>76</v>
      </c>
      <c r="Q115" s="53"/>
      <c r="R115" s="58">
        <v>269</v>
      </c>
      <c r="S115" s="61" t="str">
        <f>IF(R115&gt;=296,"G",IF(AND(183&lt;=R115,R115&lt;296),"Y",IF(R115&lt;185,"R")))</f>
        <v>Y</v>
      </c>
      <c r="T115" s="61"/>
      <c r="U115" s="61"/>
      <c r="V115" s="61"/>
      <c r="W115" s="61"/>
      <c r="X115" s="61"/>
      <c r="Y115" s="61"/>
      <c r="Z115" s="61"/>
      <c r="AA115" s="61"/>
      <c r="AB115" s="61"/>
      <c r="AC115" s="61"/>
      <c r="AD115" s="61"/>
      <c r="AE115" s="61"/>
    </row>
    <row r="116" spans="1:31" s="7" customFormat="1" ht="16" customHeight="1" x14ac:dyDescent="0.2">
      <c r="F116" s="26">
        <v>19</v>
      </c>
      <c r="G116" s="56"/>
      <c r="I116" s="33">
        <v>5.0000000000000001E-3</v>
      </c>
      <c r="J116" s="33">
        <v>0.8</v>
      </c>
      <c r="K116" s="33">
        <v>3.0000000000000001E-3</v>
      </c>
      <c r="L116" s="33">
        <v>5.5E-2</v>
      </c>
      <c r="M116" s="33">
        <v>60</v>
      </c>
      <c r="N116" s="8">
        <v>1.8</v>
      </c>
      <c r="O116" s="8">
        <v>1015.1</v>
      </c>
      <c r="P116" s="8">
        <v>91</v>
      </c>
      <c r="Q116" s="17"/>
      <c r="R116" s="17"/>
      <c r="S116" s="17"/>
      <c r="T116" s="17"/>
      <c r="U116" s="17"/>
      <c r="V116" s="17"/>
      <c r="W116" s="17"/>
      <c r="X116" s="17"/>
      <c r="Y116" s="17"/>
      <c r="Z116" s="17"/>
      <c r="AA116" s="17"/>
      <c r="AB116" s="17"/>
      <c r="AC116" s="17"/>
      <c r="AD116" s="17"/>
      <c r="AE116" s="17"/>
    </row>
    <row r="117" spans="1:31" s="7" customFormat="1" ht="16" customHeight="1" x14ac:dyDescent="0.2">
      <c r="F117" s="8">
        <v>20</v>
      </c>
      <c r="G117" s="17"/>
      <c r="I117" s="33">
        <v>6.0000000000000001E-3</v>
      </c>
      <c r="J117" s="33">
        <v>1.3</v>
      </c>
      <c r="K117" s="33">
        <v>2E-3</v>
      </c>
      <c r="L117" s="33">
        <v>6.2E-2</v>
      </c>
      <c r="M117" s="33">
        <v>75</v>
      </c>
      <c r="N117" s="8">
        <v>1.2</v>
      </c>
      <c r="O117" s="8">
        <v>1015.3</v>
      </c>
      <c r="P117" s="8">
        <v>96</v>
      </c>
    </row>
    <row r="118" spans="1:31" s="7" customFormat="1" ht="16" customHeight="1" x14ac:dyDescent="0.2">
      <c r="F118" s="8">
        <v>21</v>
      </c>
      <c r="G118" s="17"/>
      <c r="I118" s="33">
        <v>6.0000000000000001E-3</v>
      </c>
      <c r="J118" s="33">
        <v>1.3</v>
      </c>
      <c r="K118" s="33">
        <v>2E-3</v>
      </c>
      <c r="L118" s="33">
        <v>6.5000000000000002E-2</v>
      </c>
      <c r="M118" s="33">
        <v>68</v>
      </c>
      <c r="N118" s="8">
        <v>0</v>
      </c>
      <c r="O118" s="8">
        <v>1015.8</v>
      </c>
      <c r="P118" s="8">
        <v>98</v>
      </c>
    </row>
    <row r="119" spans="1:31" s="7" customFormat="1" ht="16" customHeight="1" x14ac:dyDescent="0.2">
      <c r="F119" s="8">
        <v>22</v>
      </c>
      <c r="G119" s="17"/>
      <c r="I119" s="33">
        <v>6.0000000000000001E-3</v>
      </c>
      <c r="J119" s="33">
        <v>1.1000000000000001</v>
      </c>
      <c r="K119" s="33">
        <v>2E-3</v>
      </c>
      <c r="L119" s="33">
        <v>5.7000000000000002E-2</v>
      </c>
      <c r="M119" s="33">
        <v>72</v>
      </c>
      <c r="N119" s="8">
        <v>-0.6</v>
      </c>
      <c r="O119" s="8">
        <v>1015.7</v>
      </c>
      <c r="P119" s="8">
        <v>100</v>
      </c>
    </row>
    <row r="120" spans="1:31" s="7" customFormat="1" ht="16" customHeight="1" x14ac:dyDescent="0.2">
      <c r="F120" s="8">
        <v>23</v>
      </c>
      <c r="G120" s="17"/>
      <c r="I120" s="33">
        <v>7.0000000000000001E-3</v>
      </c>
      <c r="J120" s="33">
        <v>1.1000000000000001</v>
      </c>
      <c r="K120" s="33">
        <v>2E-3</v>
      </c>
      <c r="L120" s="33">
        <v>5.6000000000000001E-2</v>
      </c>
      <c r="M120" s="33">
        <v>71</v>
      </c>
      <c r="N120" s="8">
        <v>-0.9</v>
      </c>
      <c r="O120" s="8">
        <v>1015.6</v>
      </c>
      <c r="P120" s="8">
        <v>100</v>
      </c>
    </row>
    <row r="121" spans="1:31" s="7" customFormat="1" ht="16" customHeight="1" x14ac:dyDescent="0.2">
      <c r="F121" s="8">
        <v>24</v>
      </c>
      <c r="G121" s="17"/>
      <c r="I121" s="33">
        <v>6.0000000000000001E-3</v>
      </c>
      <c r="J121" s="33">
        <v>1.1000000000000001</v>
      </c>
      <c r="K121" s="33">
        <v>2E-3</v>
      </c>
      <c r="L121" s="33">
        <v>6.2E-2</v>
      </c>
      <c r="M121" s="33">
        <v>69</v>
      </c>
      <c r="N121" s="8">
        <v>-1.7</v>
      </c>
      <c r="O121" s="8">
        <v>1015.6</v>
      </c>
      <c r="P121" s="8">
        <v>100</v>
      </c>
    </row>
    <row r="122" spans="1:31" s="7" customFormat="1" ht="16" customHeight="1" x14ac:dyDescent="0.2">
      <c r="F122" s="8">
        <v>1</v>
      </c>
      <c r="G122" s="17"/>
      <c r="I122" s="33">
        <v>5.0000000000000001E-3</v>
      </c>
      <c r="J122" s="33">
        <v>1.1000000000000001</v>
      </c>
      <c r="K122" s="33">
        <v>2E-3</v>
      </c>
      <c r="L122" s="33">
        <v>5.2999999999999999E-2</v>
      </c>
      <c r="M122" s="33">
        <v>66</v>
      </c>
      <c r="N122" s="8">
        <v>-1.9</v>
      </c>
      <c r="O122" s="8">
        <v>1015.7</v>
      </c>
      <c r="P122" s="8">
        <v>100</v>
      </c>
    </row>
    <row r="123" spans="1:31" s="7" customFormat="1" ht="16" customHeight="1" x14ac:dyDescent="0.2">
      <c r="F123" s="8">
        <v>2</v>
      </c>
      <c r="G123" s="17"/>
      <c r="I123" s="33">
        <v>5.0000000000000001E-3</v>
      </c>
      <c r="J123" s="33">
        <v>1.1000000000000001</v>
      </c>
      <c r="K123" s="33">
        <v>2E-3</v>
      </c>
      <c r="L123" s="33">
        <v>5.1999999999999998E-2</v>
      </c>
      <c r="M123" s="33">
        <v>63</v>
      </c>
      <c r="N123" s="8">
        <v>-2.1</v>
      </c>
      <c r="O123" s="8">
        <v>1016.7</v>
      </c>
      <c r="P123" s="8">
        <v>100</v>
      </c>
    </row>
    <row r="124" spans="1:31" s="7" customFormat="1" ht="16" customHeight="1" x14ac:dyDescent="0.2">
      <c r="F124" s="8">
        <v>3</v>
      </c>
      <c r="G124" s="17"/>
      <c r="I124" s="33">
        <v>5.0000000000000001E-3</v>
      </c>
      <c r="J124" s="33">
        <v>1</v>
      </c>
      <c r="K124" s="33">
        <v>2E-3</v>
      </c>
      <c r="L124" s="33">
        <v>4.9000000000000002E-2</v>
      </c>
      <c r="M124" s="33">
        <v>59</v>
      </c>
      <c r="N124" s="8">
        <v>-2.2000000000000002</v>
      </c>
      <c r="O124" s="8">
        <v>1017</v>
      </c>
      <c r="P124" s="8">
        <v>100</v>
      </c>
    </row>
    <row r="125" spans="1:31" s="7" customFormat="1" ht="16" customHeight="1" x14ac:dyDescent="0.2">
      <c r="F125" s="8">
        <v>4</v>
      </c>
      <c r="G125" s="17"/>
      <c r="I125" s="33">
        <v>4.0000000000000001E-3</v>
      </c>
      <c r="J125" s="33">
        <v>1</v>
      </c>
      <c r="K125" s="33">
        <v>2E-3</v>
      </c>
      <c r="L125" s="33">
        <v>4.8000000000000001E-2</v>
      </c>
      <c r="M125" s="33">
        <v>62</v>
      </c>
      <c r="N125" s="8">
        <v>-2.7</v>
      </c>
      <c r="O125" s="8">
        <v>1017.5</v>
      </c>
      <c r="P125" s="8">
        <v>100</v>
      </c>
    </row>
    <row r="126" spans="1:31" s="7" customFormat="1" ht="16" customHeight="1" x14ac:dyDescent="0.2">
      <c r="F126" s="8">
        <v>5</v>
      </c>
      <c r="G126" s="17"/>
      <c r="I126" s="33">
        <v>5.0000000000000001E-3</v>
      </c>
      <c r="J126" s="33">
        <v>1.1000000000000001</v>
      </c>
      <c r="K126" s="33">
        <v>2E-3</v>
      </c>
      <c r="L126" s="33">
        <v>4.5999999999999999E-2</v>
      </c>
      <c r="M126" s="33">
        <v>61</v>
      </c>
      <c r="N126" s="8">
        <v>-2.5</v>
      </c>
      <c r="O126" s="8">
        <v>1016.4</v>
      </c>
      <c r="P126" s="8">
        <v>100</v>
      </c>
    </row>
    <row r="127" spans="1:31" s="7" customFormat="1" ht="16" customHeight="1" x14ac:dyDescent="0.2">
      <c r="F127" s="8">
        <v>6</v>
      </c>
      <c r="G127" s="17"/>
      <c r="I127" s="33">
        <v>5.0000000000000001E-3</v>
      </c>
      <c r="J127" s="33">
        <v>1.1000000000000001</v>
      </c>
      <c r="K127" s="33">
        <v>2E-3</v>
      </c>
      <c r="L127" s="33">
        <v>4.8000000000000001E-2</v>
      </c>
      <c r="M127" s="33">
        <v>58</v>
      </c>
      <c r="N127" s="8">
        <v>-2.8</v>
      </c>
      <c r="O127" s="8">
        <v>1016.2</v>
      </c>
      <c r="P127" s="8">
        <v>100</v>
      </c>
    </row>
    <row r="128" spans="1:31" s="7" customFormat="1" ht="16" customHeight="1" x14ac:dyDescent="0.2">
      <c r="F128" s="8">
        <v>7</v>
      </c>
      <c r="G128" s="17"/>
      <c r="I128" s="33">
        <v>5.0000000000000001E-3</v>
      </c>
      <c r="J128" s="33">
        <v>1.2</v>
      </c>
      <c r="K128" s="33">
        <v>2E-3</v>
      </c>
      <c r="L128" s="33">
        <v>5.1999999999999998E-2</v>
      </c>
      <c r="M128" s="33">
        <v>57</v>
      </c>
      <c r="N128" s="8">
        <v>-0.2</v>
      </c>
      <c r="O128" s="8">
        <v>1015.5</v>
      </c>
      <c r="P128" s="8">
        <v>100</v>
      </c>
    </row>
    <row r="129" spans="1:31" s="7" customFormat="1" ht="16" customHeight="1" x14ac:dyDescent="0.2">
      <c r="F129" s="8">
        <v>8</v>
      </c>
      <c r="G129" s="17"/>
      <c r="I129" s="33">
        <v>5.0000000000000001E-3</v>
      </c>
      <c r="J129" s="33">
        <v>1</v>
      </c>
      <c r="K129" s="33">
        <v>2E-3</v>
      </c>
      <c r="L129" s="33">
        <v>4.9000000000000002E-2</v>
      </c>
      <c r="M129" s="33">
        <v>57</v>
      </c>
      <c r="N129" s="8">
        <v>0.6</v>
      </c>
      <c r="O129" s="8">
        <v>1015.4</v>
      </c>
      <c r="P129" s="8">
        <v>95</v>
      </c>
    </row>
    <row r="130" spans="1:31" s="7" customFormat="1" ht="16" customHeight="1" x14ac:dyDescent="0.2">
      <c r="F130" s="8">
        <v>9</v>
      </c>
      <c r="G130" s="17"/>
      <c r="I130" s="33">
        <v>5.0000000000000001E-3</v>
      </c>
      <c r="J130" s="33">
        <v>1.1000000000000001</v>
      </c>
      <c r="K130" s="33">
        <v>2E-3</v>
      </c>
      <c r="L130" s="33">
        <v>5.2999999999999999E-2</v>
      </c>
      <c r="M130" s="33">
        <v>54</v>
      </c>
      <c r="N130" s="8">
        <v>1.8</v>
      </c>
      <c r="O130" s="8">
        <v>1016.2</v>
      </c>
      <c r="P130" s="8">
        <v>91</v>
      </c>
    </row>
    <row r="131" spans="1:31" s="7" customFormat="1" ht="16" customHeight="1" x14ac:dyDescent="0.2">
      <c r="E131" s="10"/>
      <c r="F131" s="8">
        <v>10</v>
      </c>
      <c r="G131" s="17"/>
      <c r="I131" s="33">
        <v>6.0000000000000001E-3</v>
      </c>
      <c r="J131" s="33">
        <v>1</v>
      </c>
      <c r="K131" s="33">
        <v>2E-3</v>
      </c>
      <c r="L131" s="33">
        <v>0.05</v>
      </c>
      <c r="M131" s="33">
        <v>54</v>
      </c>
      <c r="N131" s="8">
        <v>3.8</v>
      </c>
      <c r="O131" s="8">
        <v>1016.6</v>
      </c>
      <c r="P131" s="8">
        <v>81</v>
      </c>
    </row>
    <row r="132" spans="1:31" s="7" customFormat="1" ht="16" customHeight="1" x14ac:dyDescent="0.2">
      <c r="E132" s="10"/>
      <c r="F132" s="8">
        <v>11</v>
      </c>
      <c r="G132" s="17"/>
      <c r="I132" s="33">
        <v>6.0000000000000001E-3</v>
      </c>
      <c r="J132" s="33">
        <v>0.9</v>
      </c>
      <c r="K132" s="33">
        <v>3.0000000000000001E-3</v>
      </c>
      <c r="L132" s="33">
        <v>4.8000000000000001E-2</v>
      </c>
      <c r="M132" s="33">
        <v>72</v>
      </c>
      <c r="N132" s="8">
        <v>4.9000000000000004</v>
      </c>
      <c r="O132" s="8">
        <v>1016.3</v>
      </c>
      <c r="P132" s="8">
        <v>72</v>
      </c>
    </row>
    <row r="133" spans="1:31" s="7" customFormat="1" ht="16" customHeight="1" x14ac:dyDescent="0.2">
      <c r="E133" s="10"/>
      <c r="F133" s="8">
        <v>12</v>
      </c>
      <c r="G133" s="17"/>
      <c r="I133" s="33">
        <v>7.0000000000000001E-3</v>
      </c>
      <c r="J133" s="33">
        <v>1</v>
      </c>
      <c r="K133" s="33">
        <v>4.0000000000000001E-3</v>
      </c>
      <c r="L133" s="33">
        <v>4.9000000000000002E-2</v>
      </c>
      <c r="M133" s="33">
        <v>85</v>
      </c>
      <c r="N133" s="8">
        <v>6.8</v>
      </c>
      <c r="O133" s="8">
        <v>1014.7</v>
      </c>
      <c r="P133" s="8">
        <v>64</v>
      </c>
    </row>
    <row r="134" spans="1:31" s="7" customFormat="1" ht="16" customHeight="1" x14ac:dyDescent="0.2">
      <c r="E134" s="10"/>
      <c r="F134" s="8">
        <v>13</v>
      </c>
      <c r="G134" s="17"/>
      <c r="I134" s="33">
        <v>8.9999999999999993E-3</v>
      </c>
      <c r="J134" s="33">
        <v>1.1000000000000001</v>
      </c>
      <c r="K134" s="33">
        <v>4.0000000000000001E-3</v>
      </c>
      <c r="L134" s="33">
        <v>5.5E-2</v>
      </c>
      <c r="M134" s="33">
        <v>94</v>
      </c>
      <c r="N134" s="8">
        <v>8.1</v>
      </c>
      <c r="O134" s="8">
        <v>1012.7</v>
      </c>
      <c r="P134" s="8">
        <v>56</v>
      </c>
    </row>
    <row r="135" spans="1:31" s="7" customFormat="1" ht="16" customHeight="1" x14ac:dyDescent="0.2">
      <c r="E135" s="10"/>
      <c r="F135" s="8">
        <v>14</v>
      </c>
      <c r="G135" s="17"/>
      <c r="I135" s="33">
        <v>1.0999999999999999E-2</v>
      </c>
      <c r="J135" s="33">
        <v>1.3</v>
      </c>
      <c r="K135" s="33">
        <v>4.0000000000000001E-3</v>
      </c>
      <c r="L135" s="33">
        <v>6.0999999999999999E-2</v>
      </c>
      <c r="M135" s="33">
        <v>100</v>
      </c>
      <c r="N135" s="8">
        <v>9.1</v>
      </c>
      <c r="O135" s="8">
        <v>1011.8</v>
      </c>
      <c r="P135" s="8">
        <v>51</v>
      </c>
    </row>
    <row r="136" spans="1:31" s="7" customFormat="1" ht="16" customHeight="1" x14ac:dyDescent="0.2">
      <c r="E136" s="10"/>
      <c r="F136" s="8">
        <v>15</v>
      </c>
      <c r="G136" s="17"/>
      <c r="I136" s="33">
        <v>1.4999999999999999E-2</v>
      </c>
      <c r="J136" s="33">
        <v>1</v>
      </c>
      <c r="K136" s="33">
        <v>8.0000000000000002E-3</v>
      </c>
      <c r="L136" s="33">
        <v>5.6000000000000001E-2</v>
      </c>
      <c r="M136" s="33">
        <v>109</v>
      </c>
      <c r="N136" s="8">
        <v>9.1</v>
      </c>
      <c r="O136" s="8">
        <v>1011.3</v>
      </c>
      <c r="P136" s="8">
        <v>50</v>
      </c>
    </row>
    <row r="137" spans="1:31" s="7" customFormat="1" ht="16" customHeight="1" x14ac:dyDescent="0.2">
      <c r="E137" s="10"/>
      <c r="F137" s="8">
        <v>16</v>
      </c>
      <c r="G137" s="17"/>
      <c r="I137" s="33">
        <v>1.2E-2</v>
      </c>
      <c r="J137" s="33">
        <v>0.8</v>
      </c>
      <c r="K137" s="33">
        <v>7.0000000000000001E-3</v>
      </c>
      <c r="L137" s="33">
        <v>5.7000000000000002E-2</v>
      </c>
      <c r="M137" s="33">
        <v>104</v>
      </c>
      <c r="N137" s="8">
        <v>8.6</v>
      </c>
      <c r="O137" s="8">
        <v>1011</v>
      </c>
      <c r="P137" s="8">
        <v>48</v>
      </c>
    </row>
    <row r="138" spans="1:31" s="7" customFormat="1" ht="16" customHeight="1" x14ac:dyDescent="0.2">
      <c r="E138" s="10"/>
      <c r="F138" s="8">
        <v>17</v>
      </c>
      <c r="G138" s="17"/>
      <c r="H138" s="40"/>
      <c r="I138" s="33">
        <v>0.01</v>
      </c>
      <c r="J138" s="33">
        <v>0.8</v>
      </c>
      <c r="K138" s="33">
        <v>4.0000000000000001E-3</v>
      </c>
      <c r="L138" s="33">
        <v>0.06</v>
      </c>
      <c r="M138" s="33">
        <v>92</v>
      </c>
      <c r="N138" s="8">
        <v>8</v>
      </c>
      <c r="O138" s="8">
        <v>1010.7</v>
      </c>
      <c r="P138" s="8">
        <v>50</v>
      </c>
    </row>
    <row r="139" spans="1:31" s="7" customFormat="1" ht="16" customHeight="1" x14ac:dyDescent="0.15">
      <c r="E139" s="42">
        <v>42009</v>
      </c>
      <c r="F139" s="16">
        <v>42708.756249999999</v>
      </c>
      <c r="G139" s="44"/>
      <c r="H139" s="57"/>
      <c r="I139" s="33">
        <v>8.9999999999999993E-3</v>
      </c>
      <c r="J139" s="33">
        <v>0.9</v>
      </c>
      <c r="K139" s="33">
        <v>2E-3</v>
      </c>
      <c r="L139" s="33">
        <v>6.7000000000000004E-2</v>
      </c>
      <c r="M139" s="33">
        <v>81</v>
      </c>
      <c r="N139" s="8">
        <v>6.8</v>
      </c>
      <c r="O139" s="8">
        <v>1010.4</v>
      </c>
      <c r="P139" s="8">
        <v>56</v>
      </c>
      <c r="R139" s="35">
        <v>249</v>
      </c>
      <c r="S139" s="36" t="str">
        <f>IF(R139&gt;=296,"G",IF(AND(183&lt;=R139,R139&lt;296),"Y",IF(R139&lt;185,"R")))</f>
        <v>Y</v>
      </c>
      <c r="T139" s="36"/>
      <c r="U139" s="36"/>
      <c r="V139" s="36"/>
      <c r="W139" s="36"/>
      <c r="X139" s="36"/>
      <c r="Y139" s="36"/>
      <c r="Z139" s="36"/>
      <c r="AA139" s="36"/>
      <c r="AB139" s="36"/>
      <c r="AC139" s="36"/>
      <c r="AD139" s="36"/>
      <c r="AE139" s="37"/>
    </row>
    <row r="140" spans="1:31" s="7" customFormat="1" ht="17" customHeight="1" x14ac:dyDescent="0.15">
      <c r="A140" s="45">
        <v>6</v>
      </c>
      <c r="B140" s="46">
        <v>42010</v>
      </c>
      <c r="C140" s="47">
        <v>2</v>
      </c>
      <c r="D140" s="47">
        <v>0</v>
      </c>
      <c r="E140" s="46">
        <v>42009</v>
      </c>
      <c r="F140" s="62">
        <v>42708.756249999999</v>
      </c>
      <c r="G140" s="49"/>
      <c r="H140" s="49"/>
      <c r="I140" s="50">
        <v>8.9999999999999993E-3</v>
      </c>
      <c r="J140" s="51">
        <v>0.9</v>
      </c>
      <c r="K140" s="51">
        <v>2E-3</v>
      </c>
      <c r="L140" s="51">
        <v>6.7000000000000004E-2</v>
      </c>
      <c r="M140" s="51">
        <v>81</v>
      </c>
      <c r="N140" s="52">
        <v>6.8</v>
      </c>
      <c r="O140" s="52">
        <v>1010.4</v>
      </c>
      <c r="P140" s="52">
        <v>56</v>
      </c>
      <c r="Q140" s="53"/>
      <c r="R140" s="58">
        <v>249</v>
      </c>
      <c r="S140" s="59"/>
      <c r="T140" s="59"/>
      <c r="U140" s="59"/>
      <c r="V140" s="59"/>
      <c r="W140" s="59"/>
      <c r="X140" s="59"/>
      <c r="Y140" s="59"/>
      <c r="Z140" s="59"/>
      <c r="AA140" s="59"/>
      <c r="AB140" s="59"/>
      <c r="AC140" s="59"/>
      <c r="AD140" s="59"/>
      <c r="AE140" s="59"/>
    </row>
    <row r="141" spans="1:31" s="7" customFormat="1" ht="16" customHeight="1" x14ac:dyDescent="0.2">
      <c r="F141" s="8">
        <v>19</v>
      </c>
      <c r="G141" s="56"/>
      <c r="I141" s="33">
        <v>8.9999999999999993E-3</v>
      </c>
      <c r="J141" s="33">
        <v>0.9</v>
      </c>
      <c r="K141" s="33">
        <v>2E-3</v>
      </c>
      <c r="L141" s="33">
        <v>6.9000000000000006E-2</v>
      </c>
      <c r="M141" s="33">
        <v>80</v>
      </c>
      <c r="N141" s="8">
        <v>6.2</v>
      </c>
      <c r="O141" s="8">
        <v>1010.3</v>
      </c>
      <c r="P141" s="8">
        <v>60</v>
      </c>
      <c r="Q141" s="17"/>
      <c r="R141" s="17"/>
      <c r="S141" s="17"/>
      <c r="T141" s="17"/>
      <c r="U141" s="17"/>
      <c r="V141" s="17"/>
      <c r="W141" s="17"/>
      <c r="X141" s="17"/>
      <c r="Y141" s="17"/>
      <c r="Z141" s="17"/>
      <c r="AA141" s="17"/>
      <c r="AB141" s="17"/>
      <c r="AC141" s="17"/>
      <c r="AD141" s="17"/>
      <c r="AE141" s="17"/>
    </row>
    <row r="142" spans="1:31" s="7" customFormat="1" ht="16" customHeight="1" x14ac:dyDescent="0.2">
      <c r="F142" s="8">
        <v>20</v>
      </c>
      <c r="G142" s="17"/>
      <c r="I142" s="33">
        <v>8.0000000000000002E-3</v>
      </c>
      <c r="J142" s="33">
        <v>0.7</v>
      </c>
      <c r="K142" s="33">
        <v>2E-3</v>
      </c>
      <c r="L142" s="33">
        <v>6.4000000000000001E-2</v>
      </c>
      <c r="M142" s="33">
        <v>85</v>
      </c>
      <c r="N142" s="8">
        <v>5.6</v>
      </c>
      <c r="O142" s="8">
        <v>1009.3</v>
      </c>
      <c r="P142" s="8">
        <v>80</v>
      </c>
    </row>
    <row r="143" spans="1:31" s="7" customFormat="1" ht="16" customHeight="1" x14ac:dyDescent="0.2">
      <c r="F143" s="8">
        <v>21</v>
      </c>
      <c r="G143" s="17"/>
      <c r="I143" s="33">
        <v>8.0000000000000002E-3</v>
      </c>
      <c r="J143" s="33">
        <v>1.1000000000000001</v>
      </c>
      <c r="K143" s="33">
        <v>2E-3</v>
      </c>
      <c r="L143" s="33">
        <v>7.4999999999999997E-2</v>
      </c>
      <c r="M143" s="33">
        <v>108</v>
      </c>
      <c r="N143" s="8">
        <v>5.5</v>
      </c>
      <c r="O143" s="8">
        <v>1008.5</v>
      </c>
      <c r="P143" s="8">
        <v>80</v>
      </c>
    </row>
    <row r="144" spans="1:31" s="7" customFormat="1" ht="16" customHeight="1" x14ac:dyDescent="0.2">
      <c r="F144" s="8">
        <v>22</v>
      </c>
      <c r="G144" s="17"/>
      <c r="I144" s="33">
        <v>8.0000000000000002E-3</v>
      </c>
      <c r="J144" s="33">
        <v>1</v>
      </c>
      <c r="K144" s="33">
        <v>2E-3</v>
      </c>
      <c r="L144" s="33">
        <v>7.4999999999999997E-2</v>
      </c>
      <c r="M144" s="33">
        <v>110</v>
      </c>
      <c r="N144" s="8">
        <v>4.8</v>
      </c>
      <c r="O144" s="8">
        <v>1008.1</v>
      </c>
      <c r="P144" s="8">
        <v>87</v>
      </c>
    </row>
    <row r="145" spans="5:16" s="7" customFormat="1" ht="16" customHeight="1" x14ac:dyDescent="0.2">
      <c r="F145" s="8">
        <v>23</v>
      </c>
      <c r="G145" s="17"/>
      <c r="I145" s="33">
        <v>6.0000000000000001E-3</v>
      </c>
      <c r="J145" s="33">
        <v>0.8</v>
      </c>
      <c r="K145" s="33">
        <v>2E-3</v>
      </c>
      <c r="L145" s="33">
        <v>6.7000000000000004E-2</v>
      </c>
      <c r="M145" s="33">
        <v>95</v>
      </c>
      <c r="N145" s="8">
        <v>4.2</v>
      </c>
      <c r="O145" s="8">
        <v>1007.7</v>
      </c>
      <c r="P145" s="8">
        <v>96</v>
      </c>
    </row>
    <row r="146" spans="5:16" s="7" customFormat="1" ht="16" customHeight="1" x14ac:dyDescent="0.2">
      <c r="F146" s="8">
        <v>24</v>
      </c>
      <c r="G146" s="17"/>
      <c r="I146" s="33">
        <v>5.0000000000000001E-3</v>
      </c>
      <c r="J146" s="33">
        <v>0.8</v>
      </c>
      <c r="K146" s="33">
        <v>2E-3</v>
      </c>
      <c r="L146" s="33">
        <v>5.8000000000000003E-2</v>
      </c>
      <c r="M146" s="33">
        <v>92</v>
      </c>
      <c r="N146" s="8">
        <v>4.0999999999999996</v>
      </c>
      <c r="O146" s="8">
        <v>1007</v>
      </c>
      <c r="P146" s="8">
        <v>100</v>
      </c>
    </row>
    <row r="147" spans="5:16" s="7" customFormat="1" ht="16" customHeight="1" x14ac:dyDescent="0.2">
      <c r="F147" s="8">
        <v>1</v>
      </c>
      <c r="G147" s="17"/>
      <c r="I147" s="33">
        <v>4.0000000000000001E-3</v>
      </c>
      <c r="J147" s="33">
        <v>0.8</v>
      </c>
      <c r="K147" s="33">
        <v>2E-3</v>
      </c>
      <c r="L147" s="33">
        <v>5.1999999999999998E-2</v>
      </c>
      <c r="M147" s="33">
        <v>85</v>
      </c>
      <c r="N147" s="8">
        <v>3.8</v>
      </c>
      <c r="O147" s="8">
        <v>1006.7</v>
      </c>
      <c r="P147" s="8">
        <v>100</v>
      </c>
    </row>
    <row r="148" spans="5:16" s="7" customFormat="1" ht="16" customHeight="1" x14ac:dyDescent="0.2">
      <c r="F148" s="8">
        <v>2</v>
      </c>
      <c r="G148" s="17"/>
      <c r="I148" s="33">
        <v>4.0000000000000001E-3</v>
      </c>
      <c r="J148" s="33">
        <v>0.5</v>
      </c>
      <c r="K148" s="33">
        <v>7.0000000000000001E-3</v>
      </c>
      <c r="L148" s="33">
        <v>3.5999999999999997E-2</v>
      </c>
      <c r="M148" s="33">
        <v>78</v>
      </c>
      <c r="N148" s="8">
        <v>3.4</v>
      </c>
      <c r="O148" s="8">
        <v>1006.7</v>
      </c>
      <c r="P148" s="8">
        <v>100</v>
      </c>
    </row>
    <row r="149" spans="5:16" s="7" customFormat="1" ht="16" customHeight="1" x14ac:dyDescent="0.2">
      <c r="F149" s="8">
        <v>3</v>
      </c>
      <c r="G149" s="17"/>
      <c r="I149" s="33">
        <v>4.0000000000000001E-3</v>
      </c>
      <c r="J149" s="33">
        <v>0.5</v>
      </c>
      <c r="K149" s="33">
        <v>1.4E-2</v>
      </c>
      <c r="L149" s="33">
        <v>2.8000000000000001E-2</v>
      </c>
      <c r="M149" s="33">
        <v>67</v>
      </c>
      <c r="N149" s="8">
        <v>2.7</v>
      </c>
      <c r="O149" s="8">
        <v>1007.4</v>
      </c>
      <c r="P149" s="8">
        <v>99</v>
      </c>
    </row>
    <row r="150" spans="5:16" s="7" customFormat="1" ht="16" customHeight="1" x14ac:dyDescent="0.2">
      <c r="F150" s="8">
        <v>4</v>
      </c>
      <c r="G150" s="17"/>
      <c r="I150" s="33">
        <v>4.0000000000000001E-3</v>
      </c>
      <c r="J150" s="33">
        <v>0.6</v>
      </c>
      <c r="K150" s="33">
        <v>2.3E-2</v>
      </c>
      <c r="L150" s="33">
        <v>2.1000000000000001E-2</v>
      </c>
      <c r="M150" s="33">
        <v>65</v>
      </c>
      <c r="N150" s="8">
        <v>2.4</v>
      </c>
      <c r="O150" s="8">
        <v>1007.1</v>
      </c>
      <c r="P150" s="8">
        <v>96</v>
      </c>
    </row>
    <row r="151" spans="5:16" s="7" customFormat="1" ht="16" customHeight="1" x14ac:dyDescent="0.2">
      <c r="F151" s="8">
        <v>5</v>
      </c>
      <c r="G151" s="17"/>
      <c r="I151" s="33">
        <v>4.0000000000000001E-3</v>
      </c>
      <c r="J151" s="33">
        <v>0.8</v>
      </c>
      <c r="K151" s="33">
        <v>2.5000000000000001E-2</v>
      </c>
      <c r="L151" s="33">
        <v>1.7000000000000001E-2</v>
      </c>
      <c r="M151" s="33">
        <v>46</v>
      </c>
      <c r="N151" s="8">
        <v>2.2000000000000002</v>
      </c>
      <c r="O151" s="8">
        <v>1007.6</v>
      </c>
      <c r="P151" s="8">
        <v>94</v>
      </c>
    </row>
    <row r="152" spans="5:16" s="7" customFormat="1" ht="16" customHeight="1" x14ac:dyDescent="0.2">
      <c r="F152" s="8">
        <v>6</v>
      </c>
      <c r="G152" s="17"/>
      <c r="I152" s="33">
        <v>4.0000000000000001E-3</v>
      </c>
      <c r="J152" s="33">
        <v>0.8</v>
      </c>
      <c r="K152" s="33">
        <v>1.9E-2</v>
      </c>
      <c r="L152" s="33">
        <v>1.7000000000000001E-2</v>
      </c>
      <c r="M152" s="33">
        <v>29</v>
      </c>
      <c r="N152" s="8">
        <v>1.5</v>
      </c>
      <c r="O152" s="8">
        <v>1008.1</v>
      </c>
      <c r="P152" s="8">
        <v>88</v>
      </c>
    </row>
    <row r="153" spans="5:16" s="7" customFormat="1" ht="16" customHeight="1" x14ac:dyDescent="0.2">
      <c r="F153" s="8">
        <v>7</v>
      </c>
      <c r="G153" s="17"/>
      <c r="I153" s="33">
        <v>4.0000000000000001E-3</v>
      </c>
      <c r="J153" s="33">
        <v>0.6</v>
      </c>
      <c r="K153" s="33">
        <v>1.4E-2</v>
      </c>
      <c r="L153" s="33">
        <v>1.9E-2</v>
      </c>
      <c r="M153" s="33">
        <v>25</v>
      </c>
      <c r="N153" s="8">
        <v>0.2</v>
      </c>
      <c r="O153" s="8">
        <v>1009.3</v>
      </c>
      <c r="P153" s="8">
        <v>81</v>
      </c>
    </row>
    <row r="154" spans="5:16" s="7" customFormat="1" ht="16" customHeight="1" x14ac:dyDescent="0.2">
      <c r="F154" s="8">
        <v>8</v>
      </c>
      <c r="G154" s="17"/>
      <c r="I154" s="33">
        <v>4.0000000000000001E-3</v>
      </c>
      <c r="J154" s="33">
        <v>0.4</v>
      </c>
      <c r="K154" s="33">
        <v>1.6E-2</v>
      </c>
      <c r="L154" s="33">
        <v>1.9E-2</v>
      </c>
      <c r="M154" s="33">
        <v>21</v>
      </c>
      <c r="N154" s="8">
        <v>-1.5</v>
      </c>
      <c r="O154" s="8">
        <v>1010.6</v>
      </c>
      <c r="P154" s="8">
        <v>74</v>
      </c>
    </row>
    <row r="155" spans="5:16" s="7" customFormat="1" ht="16" customHeight="1" x14ac:dyDescent="0.2">
      <c r="E155" s="10"/>
      <c r="F155" s="8">
        <v>9</v>
      </c>
      <c r="G155" s="17"/>
      <c r="I155" s="33">
        <v>4.0000000000000001E-3</v>
      </c>
      <c r="J155" s="33">
        <v>0.5</v>
      </c>
      <c r="K155" s="33">
        <v>1.6E-2</v>
      </c>
      <c r="L155" s="33">
        <v>1.9E-2</v>
      </c>
      <c r="M155" s="33">
        <v>40</v>
      </c>
      <c r="N155" s="8">
        <v>-1.9</v>
      </c>
      <c r="O155" s="8">
        <v>1011.9</v>
      </c>
      <c r="P155" s="8">
        <v>61</v>
      </c>
    </row>
    <row r="156" spans="5:16" s="7" customFormat="1" ht="16" customHeight="1" x14ac:dyDescent="0.2">
      <c r="E156" s="10"/>
      <c r="F156" s="8">
        <v>10</v>
      </c>
      <c r="G156" s="17"/>
      <c r="I156" s="33">
        <v>5.0000000000000001E-3</v>
      </c>
      <c r="J156" s="33">
        <v>0.5</v>
      </c>
      <c r="K156" s="33">
        <v>2.3E-2</v>
      </c>
      <c r="L156" s="33">
        <v>1.4999999999999999E-2</v>
      </c>
      <c r="M156" s="33">
        <v>43</v>
      </c>
      <c r="N156" s="8">
        <v>-1.7</v>
      </c>
      <c r="O156" s="8">
        <v>1013</v>
      </c>
      <c r="P156" s="8">
        <v>54</v>
      </c>
    </row>
    <row r="157" spans="5:16" s="7" customFormat="1" ht="16" customHeight="1" x14ac:dyDescent="0.2">
      <c r="E157" s="10"/>
      <c r="F157" s="8">
        <v>11</v>
      </c>
      <c r="G157" s="17"/>
      <c r="I157" s="33">
        <v>5.0000000000000001E-3</v>
      </c>
      <c r="J157" s="33">
        <v>0.5</v>
      </c>
      <c r="K157" s="33">
        <v>2.5999999999999999E-2</v>
      </c>
      <c r="L157" s="33">
        <v>1.2999999999999999E-2</v>
      </c>
      <c r="M157" s="33">
        <v>62</v>
      </c>
      <c r="N157" s="8">
        <v>-1.8</v>
      </c>
      <c r="O157" s="8">
        <v>1013.5</v>
      </c>
      <c r="P157" s="8">
        <v>46</v>
      </c>
    </row>
    <row r="158" spans="5:16" s="7" customFormat="1" ht="16" customHeight="1" x14ac:dyDescent="0.2">
      <c r="E158" s="10"/>
      <c r="F158" s="8">
        <v>12</v>
      </c>
      <c r="G158" s="17"/>
      <c r="I158" s="33">
        <v>4.0000000000000001E-3</v>
      </c>
      <c r="J158" s="33">
        <v>0.5</v>
      </c>
      <c r="K158" s="33">
        <v>2.9000000000000001E-2</v>
      </c>
      <c r="L158" s="33">
        <v>1.0999999999999999E-2</v>
      </c>
      <c r="M158" s="33">
        <v>57</v>
      </c>
      <c r="N158" s="8">
        <v>-0.7</v>
      </c>
      <c r="O158" s="8">
        <v>1013.3</v>
      </c>
      <c r="P158" s="8">
        <v>38</v>
      </c>
    </row>
    <row r="159" spans="5:16" s="7" customFormat="1" ht="16" customHeight="1" x14ac:dyDescent="0.2">
      <c r="E159" s="10"/>
      <c r="F159" s="8">
        <v>13</v>
      </c>
      <c r="G159" s="17"/>
      <c r="I159" s="33">
        <v>4.0000000000000001E-3</v>
      </c>
      <c r="J159" s="33">
        <v>0.5</v>
      </c>
      <c r="K159" s="33">
        <v>3.1E-2</v>
      </c>
      <c r="L159" s="33">
        <v>1.0999999999999999E-2</v>
      </c>
      <c r="M159" s="33">
        <v>47</v>
      </c>
      <c r="N159" s="8">
        <v>-0.6</v>
      </c>
      <c r="O159" s="8">
        <v>1013</v>
      </c>
      <c r="P159" s="8">
        <v>34</v>
      </c>
    </row>
    <row r="160" spans="5:16" s="7" customFormat="1" ht="16" customHeight="1" x14ac:dyDescent="0.2">
      <c r="E160" s="10"/>
      <c r="F160" s="8">
        <v>14</v>
      </c>
      <c r="G160" s="17"/>
      <c r="I160" s="33">
        <v>4.0000000000000001E-3</v>
      </c>
      <c r="J160" s="33">
        <v>0.4</v>
      </c>
      <c r="K160" s="33">
        <v>0.03</v>
      </c>
      <c r="L160" s="33">
        <v>1.2E-2</v>
      </c>
      <c r="M160" s="33">
        <v>42</v>
      </c>
      <c r="N160" s="8">
        <v>0</v>
      </c>
      <c r="O160" s="8">
        <v>1012.6</v>
      </c>
      <c r="P160" s="8">
        <v>35</v>
      </c>
    </row>
    <row r="161" spans="1:31" s="7" customFormat="1" ht="16" customHeight="1" x14ac:dyDescent="0.2">
      <c r="E161" s="10"/>
      <c r="F161" s="8">
        <v>15</v>
      </c>
      <c r="G161" s="17"/>
      <c r="I161" s="33">
        <v>3.0000000000000001E-3</v>
      </c>
      <c r="J161" s="33">
        <v>0.4</v>
      </c>
      <c r="K161" s="33">
        <v>3.1E-2</v>
      </c>
      <c r="L161" s="33">
        <v>1.2999999999999999E-2</v>
      </c>
      <c r="M161" s="33">
        <v>41</v>
      </c>
      <c r="N161" s="8">
        <v>1</v>
      </c>
      <c r="O161" s="8">
        <v>1013.3</v>
      </c>
      <c r="P161" s="8">
        <v>31</v>
      </c>
    </row>
    <row r="162" spans="1:31" s="7" customFormat="1" ht="16" customHeight="1" x14ac:dyDescent="0.2">
      <c r="E162" s="10"/>
      <c r="F162" s="8">
        <v>16</v>
      </c>
      <c r="G162" s="17"/>
      <c r="H162" s="40"/>
      <c r="I162" s="33">
        <v>3.0000000000000001E-3</v>
      </c>
      <c r="J162" s="33">
        <v>0.4</v>
      </c>
      <c r="K162" s="33">
        <v>3.1E-2</v>
      </c>
      <c r="L162" s="33">
        <v>1.2E-2</v>
      </c>
      <c r="M162" s="33">
        <v>32</v>
      </c>
      <c r="N162" s="8">
        <v>-0.7</v>
      </c>
      <c r="O162" s="8">
        <v>1014.3</v>
      </c>
      <c r="P162" s="8">
        <v>30</v>
      </c>
    </row>
    <row r="163" spans="1:31" s="7" customFormat="1" ht="16" customHeight="1" x14ac:dyDescent="0.2">
      <c r="E163" s="10"/>
      <c r="F163" s="8">
        <v>17</v>
      </c>
      <c r="G163" s="17"/>
      <c r="H163" s="40"/>
      <c r="I163" s="33">
        <v>3.0000000000000001E-3</v>
      </c>
      <c r="J163" s="33">
        <v>0.5</v>
      </c>
      <c r="K163" s="33">
        <v>2.9000000000000001E-2</v>
      </c>
      <c r="L163" s="33">
        <v>1.4E-2</v>
      </c>
      <c r="M163" s="33">
        <v>26</v>
      </c>
      <c r="N163" s="8">
        <v>-1.7</v>
      </c>
      <c r="O163" s="8">
        <v>1014.6</v>
      </c>
      <c r="P163" s="8">
        <v>30</v>
      </c>
    </row>
    <row r="164" spans="1:31" s="7" customFormat="1" ht="16" customHeight="1" x14ac:dyDescent="0.15">
      <c r="E164" s="42">
        <v>42010</v>
      </c>
      <c r="F164" s="43">
        <v>42708.770138888889</v>
      </c>
      <c r="G164" s="44"/>
      <c r="H164" s="57"/>
      <c r="I164" s="33">
        <v>3.0000000000000001E-3</v>
      </c>
      <c r="J164" s="33">
        <v>0.6</v>
      </c>
      <c r="K164" s="33">
        <v>2.3E-2</v>
      </c>
      <c r="L164" s="33">
        <v>1.9E-2</v>
      </c>
      <c r="M164" s="33">
        <v>31</v>
      </c>
      <c r="N164" s="8">
        <v>-3.1</v>
      </c>
      <c r="O164" s="8">
        <v>1015.2</v>
      </c>
      <c r="P164" s="8">
        <v>29</v>
      </c>
      <c r="R164" s="35">
        <v>254</v>
      </c>
      <c r="S164" s="36" t="str">
        <f>IF(R164&gt;=296,"G",IF(AND(183&lt;=R164,R164&lt;296),"Y",IF(R164&lt;185,"R")))</f>
        <v>Y</v>
      </c>
      <c r="T164" s="36"/>
      <c r="U164" s="36"/>
      <c r="V164" s="36"/>
      <c r="W164" s="36"/>
      <c r="X164" s="36"/>
      <c r="Y164" s="36"/>
      <c r="Z164" s="36"/>
      <c r="AA164" s="36"/>
      <c r="AB164" s="36"/>
      <c r="AC164" s="36"/>
      <c r="AD164" s="36"/>
      <c r="AE164" s="37"/>
    </row>
    <row r="165" spans="1:31" s="7" customFormat="1" ht="17" customHeight="1" x14ac:dyDescent="0.15">
      <c r="A165" s="45">
        <v>7</v>
      </c>
      <c r="B165" s="46">
        <v>42011</v>
      </c>
      <c r="C165" s="47">
        <v>3</v>
      </c>
      <c r="D165" s="47">
        <v>0</v>
      </c>
      <c r="E165" s="46">
        <v>42010</v>
      </c>
      <c r="F165" s="48">
        <v>42708.770138888889</v>
      </c>
      <c r="G165" s="49"/>
      <c r="H165" s="49"/>
      <c r="I165" s="50">
        <v>3.0000000000000001E-3</v>
      </c>
      <c r="J165" s="51">
        <v>0.6</v>
      </c>
      <c r="K165" s="51">
        <v>2.3E-2</v>
      </c>
      <c r="L165" s="51">
        <v>1.9E-2</v>
      </c>
      <c r="M165" s="51">
        <v>31</v>
      </c>
      <c r="N165" s="52">
        <v>-3.1</v>
      </c>
      <c r="O165" s="52">
        <v>1015.2</v>
      </c>
      <c r="P165" s="52">
        <v>29</v>
      </c>
      <c r="Q165" s="53"/>
      <c r="R165" s="58">
        <v>254</v>
      </c>
      <c r="S165" s="59"/>
      <c r="T165" s="59"/>
      <c r="U165" s="59"/>
      <c r="V165" s="59"/>
      <c r="W165" s="59"/>
      <c r="X165" s="59"/>
      <c r="Y165" s="59"/>
      <c r="Z165" s="59"/>
      <c r="AA165" s="59"/>
      <c r="AB165" s="59"/>
      <c r="AC165" s="59"/>
      <c r="AD165" s="59"/>
      <c r="AE165" s="59"/>
    </row>
    <row r="166" spans="1:31" s="7" customFormat="1" ht="16" customHeight="1" x14ac:dyDescent="0.2">
      <c r="F166" s="26">
        <v>19</v>
      </c>
      <c r="G166" s="56"/>
      <c r="I166" s="33">
        <v>3.0000000000000001E-3</v>
      </c>
      <c r="J166" s="33">
        <v>0.6</v>
      </c>
      <c r="K166" s="33">
        <v>2.1999999999999999E-2</v>
      </c>
      <c r="L166" s="33">
        <v>1.7999999999999999E-2</v>
      </c>
      <c r="M166" s="33">
        <v>20</v>
      </c>
      <c r="N166" s="8">
        <v>-4.0999999999999996</v>
      </c>
      <c r="O166" s="8">
        <v>1016</v>
      </c>
      <c r="P166" s="8">
        <v>39</v>
      </c>
      <c r="Q166" s="17"/>
      <c r="R166" s="17"/>
      <c r="S166" s="17"/>
      <c r="T166" s="17"/>
      <c r="U166" s="17"/>
      <c r="V166" s="17"/>
      <c r="W166" s="17"/>
      <c r="X166" s="17"/>
      <c r="Y166" s="17"/>
      <c r="Z166" s="17"/>
      <c r="AA166" s="17"/>
      <c r="AB166" s="17"/>
      <c r="AC166" s="17"/>
      <c r="AD166" s="17"/>
      <c r="AE166" s="17"/>
    </row>
    <row r="167" spans="1:31" s="7" customFormat="1" ht="16" customHeight="1" x14ac:dyDescent="0.2">
      <c r="F167" s="8">
        <v>20</v>
      </c>
      <c r="G167" s="17"/>
      <c r="I167" s="33">
        <v>3.0000000000000001E-3</v>
      </c>
      <c r="J167" s="33">
        <v>0.6</v>
      </c>
      <c r="K167" s="33">
        <v>2.1000000000000001E-2</v>
      </c>
      <c r="L167" s="33">
        <v>1.9E-2</v>
      </c>
      <c r="M167" s="33">
        <v>19</v>
      </c>
      <c r="N167" s="8">
        <v>-4.7</v>
      </c>
      <c r="O167" s="8">
        <v>1016.4</v>
      </c>
      <c r="P167" s="8">
        <v>39</v>
      </c>
    </row>
    <row r="168" spans="1:31" s="7" customFormat="1" ht="16" customHeight="1" x14ac:dyDescent="0.2">
      <c r="F168" s="8">
        <v>21</v>
      </c>
      <c r="G168" s="17"/>
      <c r="I168" s="33">
        <v>3.0000000000000001E-3</v>
      </c>
      <c r="J168" s="33">
        <v>0.5</v>
      </c>
      <c r="K168" s="33">
        <v>2.1999999999999999E-2</v>
      </c>
      <c r="L168" s="33">
        <v>1.7000000000000001E-2</v>
      </c>
      <c r="M168" s="33">
        <v>15</v>
      </c>
      <c r="N168" s="8">
        <v>-5.4</v>
      </c>
      <c r="O168" s="8">
        <v>1017</v>
      </c>
      <c r="P168" s="8">
        <v>41</v>
      </c>
    </row>
    <row r="169" spans="1:31" s="7" customFormat="1" ht="16" customHeight="1" x14ac:dyDescent="0.2">
      <c r="F169" s="8">
        <v>22</v>
      </c>
      <c r="G169" s="17"/>
      <c r="I169" s="33">
        <v>3.0000000000000001E-3</v>
      </c>
      <c r="J169" s="33">
        <v>0.5</v>
      </c>
      <c r="K169" s="33">
        <v>2.1999999999999999E-2</v>
      </c>
      <c r="L169" s="33">
        <v>1.7999999999999999E-2</v>
      </c>
      <c r="M169" s="33">
        <v>18</v>
      </c>
      <c r="N169" s="8">
        <v>-6</v>
      </c>
      <c r="O169" s="8">
        <v>1017.4</v>
      </c>
      <c r="P169" s="8">
        <v>43</v>
      </c>
    </row>
    <row r="170" spans="1:31" s="7" customFormat="1" ht="16" customHeight="1" x14ac:dyDescent="0.2">
      <c r="F170" s="8">
        <v>23</v>
      </c>
      <c r="G170" s="17"/>
      <c r="I170" s="33">
        <v>3.0000000000000001E-3</v>
      </c>
      <c r="J170" s="33">
        <v>0.5</v>
      </c>
      <c r="K170" s="33">
        <v>2.3E-2</v>
      </c>
      <c r="L170" s="33">
        <v>1.7000000000000001E-2</v>
      </c>
      <c r="M170" s="33">
        <v>22</v>
      </c>
      <c r="N170" s="8">
        <v>-6</v>
      </c>
      <c r="O170" s="8">
        <v>1017.5</v>
      </c>
      <c r="P170" s="8">
        <v>41</v>
      </c>
    </row>
    <row r="171" spans="1:31" s="7" customFormat="1" ht="16" customHeight="1" x14ac:dyDescent="0.2">
      <c r="F171" s="8">
        <v>24</v>
      </c>
      <c r="G171" s="17"/>
      <c r="I171" s="33">
        <v>3.0000000000000001E-3</v>
      </c>
      <c r="J171" s="33">
        <v>0.5</v>
      </c>
      <c r="K171" s="33">
        <v>2.1000000000000001E-2</v>
      </c>
      <c r="L171" s="33">
        <v>1.9E-2</v>
      </c>
      <c r="M171" s="33">
        <v>16</v>
      </c>
      <c r="N171" s="8">
        <v>-5.9</v>
      </c>
      <c r="O171" s="8">
        <v>1017.4</v>
      </c>
      <c r="P171" s="8">
        <v>41</v>
      </c>
    </row>
    <row r="172" spans="1:31" s="7" customFormat="1" ht="16" customHeight="1" x14ac:dyDescent="0.2">
      <c r="F172" s="8">
        <v>1</v>
      </c>
      <c r="G172" s="17"/>
      <c r="I172" s="33">
        <v>3.0000000000000001E-3</v>
      </c>
      <c r="J172" s="33">
        <v>0.5</v>
      </c>
      <c r="K172" s="33">
        <v>2.3E-2</v>
      </c>
      <c r="L172" s="33">
        <v>1.4999999999999999E-2</v>
      </c>
      <c r="M172" s="33">
        <v>19</v>
      </c>
      <c r="N172" s="8">
        <v>-5.9</v>
      </c>
      <c r="O172" s="8">
        <v>1017.7</v>
      </c>
      <c r="P172" s="8">
        <v>37</v>
      </c>
    </row>
    <row r="173" spans="1:31" s="7" customFormat="1" ht="16" customHeight="1" x14ac:dyDescent="0.2">
      <c r="F173" s="8">
        <v>2</v>
      </c>
      <c r="G173" s="17"/>
      <c r="I173" s="33">
        <v>4.0000000000000001E-3</v>
      </c>
      <c r="J173" s="33">
        <v>0.5</v>
      </c>
      <c r="K173" s="33">
        <v>2.5999999999999999E-2</v>
      </c>
      <c r="L173" s="33">
        <v>1.0999999999999999E-2</v>
      </c>
      <c r="M173" s="33">
        <v>15</v>
      </c>
      <c r="N173" s="8">
        <v>-5.8</v>
      </c>
      <c r="O173" s="8">
        <v>1017.5</v>
      </c>
      <c r="P173" s="8">
        <v>35</v>
      </c>
    </row>
    <row r="174" spans="1:31" s="7" customFormat="1" ht="16" customHeight="1" x14ac:dyDescent="0.2">
      <c r="F174" s="8">
        <v>3</v>
      </c>
      <c r="G174" s="17"/>
      <c r="I174" s="33">
        <v>5.0000000000000001E-3</v>
      </c>
      <c r="J174" s="33">
        <v>0.5</v>
      </c>
      <c r="K174" s="33">
        <v>2.7E-2</v>
      </c>
      <c r="L174" s="33">
        <v>0.01</v>
      </c>
      <c r="M174" s="33">
        <v>20</v>
      </c>
      <c r="N174" s="8">
        <v>-6.1</v>
      </c>
      <c r="O174" s="8">
        <v>1017.7</v>
      </c>
      <c r="P174" s="8">
        <v>37</v>
      </c>
    </row>
    <row r="175" spans="1:31" s="7" customFormat="1" ht="16" customHeight="1" x14ac:dyDescent="0.2">
      <c r="F175" s="8">
        <v>4</v>
      </c>
      <c r="G175" s="17"/>
      <c r="I175" s="33">
        <v>5.0000000000000001E-3</v>
      </c>
      <c r="J175" s="33">
        <v>0.5</v>
      </c>
      <c r="K175" s="33">
        <v>2.7E-2</v>
      </c>
      <c r="L175" s="33">
        <v>0.01</v>
      </c>
      <c r="M175" s="33">
        <v>23</v>
      </c>
      <c r="N175" s="8">
        <v>-6.5</v>
      </c>
      <c r="O175" s="8">
        <v>1017.5</v>
      </c>
      <c r="P175" s="8">
        <v>37</v>
      </c>
    </row>
    <row r="176" spans="1:31" s="7" customFormat="1" ht="16" customHeight="1" x14ac:dyDescent="0.2">
      <c r="F176" s="8">
        <v>5</v>
      </c>
      <c r="G176" s="17"/>
      <c r="I176" s="33">
        <v>6.0000000000000001E-3</v>
      </c>
      <c r="J176" s="33">
        <v>0.5</v>
      </c>
      <c r="K176" s="33">
        <v>2.5000000000000001E-2</v>
      </c>
      <c r="L176" s="33">
        <v>1.2E-2</v>
      </c>
      <c r="M176" s="33">
        <v>26</v>
      </c>
      <c r="N176" s="8">
        <v>-6.7</v>
      </c>
      <c r="O176" s="8">
        <v>1017.3</v>
      </c>
      <c r="P176" s="8">
        <v>37</v>
      </c>
    </row>
    <row r="177" spans="1:31" s="7" customFormat="1" ht="16" customHeight="1" x14ac:dyDescent="0.2">
      <c r="F177" s="8">
        <v>6</v>
      </c>
      <c r="G177" s="17"/>
      <c r="I177" s="33">
        <v>6.0000000000000001E-3</v>
      </c>
      <c r="J177" s="33">
        <v>0.5</v>
      </c>
      <c r="K177" s="33">
        <v>2.4E-2</v>
      </c>
      <c r="L177" s="33">
        <v>1.2999999999999999E-2</v>
      </c>
      <c r="M177" s="33">
        <v>31</v>
      </c>
      <c r="N177" s="8">
        <v>-6.7</v>
      </c>
      <c r="O177" s="8">
        <v>1017.7</v>
      </c>
      <c r="P177" s="8">
        <v>34</v>
      </c>
    </row>
    <row r="178" spans="1:31" s="7" customFormat="1" ht="16" customHeight="1" x14ac:dyDescent="0.2">
      <c r="F178" s="8">
        <v>7</v>
      </c>
      <c r="G178" s="17"/>
      <c r="I178" s="33">
        <v>5.0000000000000001E-3</v>
      </c>
      <c r="J178" s="33">
        <v>0.5</v>
      </c>
      <c r="K178" s="33">
        <v>1.7000000000000001E-2</v>
      </c>
      <c r="L178" s="33">
        <v>0.02</v>
      </c>
      <c r="M178" s="33">
        <v>35</v>
      </c>
      <c r="N178" s="8">
        <v>-6.5</v>
      </c>
      <c r="O178" s="8">
        <v>1017.8</v>
      </c>
      <c r="P178" s="8">
        <v>31</v>
      </c>
    </row>
    <row r="179" spans="1:31" s="7" customFormat="1" ht="16" customHeight="1" x14ac:dyDescent="0.2">
      <c r="F179" s="8">
        <v>8</v>
      </c>
      <c r="G179" s="17"/>
      <c r="I179" s="33">
        <v>5.0000000000000001E-3</v>
      </c>
      <c r="J179" s="33">
        <v>0.5</v>
      </c>
      <c r="K179" s="33">
        <v>1.2999999999999999E-2</v>
      </c>
      <c r="L179" s="33">
        <v>2.3E-2</v>
      </c>
      <c r="M179" s="33">
        <v>33</v>
      </c>
      <c r="N179" s="8">
        <v>-6.7</v>
      </c>
      <c r="O179" s="8">
        <v>1017.7</v>
      </c>
      <c r="P179" s="8">
        <v>32</v>
      </c>
    </row>
    <row r="180" spans="1:31" s="7" customFormat="1" ht="16" customHeight="1" x14ac:dyDescent="0.2">
      <c r="F180" s="8">
        <v>9</v>
      </c>
      <c r="G180" s="17"/>
      <c r="I180" s="33">
        <v>5.0000000000000001E-3</v>
      </c>
      <c r="J180" s="33">
        <v>0.6</v>
      </c>
      <c r="K180" s="33">
        <v>1.4E-2</v>
      </c>
      <c r="L180" s="33">
        <v>2.1999999999999999E-2</v>
      </c>
      <c r="M180" s="33">
        <v>42</v>
      </c>
      <c r="N180" s="8">
        <v>-5.5</v>
      </c>
      <c r="O180" s="8">
        <v>1018.3</v>
      </c>
      <c r="P180" s="8">
        <v>33</v>
      </c>
    </row>
    <row r="181" spans="1:31" s="7" customFormat="1" ht="16" customHeight="1" x14ac:dyDescent="0.2">
      <c r="E181" s="10"/>
      <c r="F181" s="8">
        <v>10</v>
      </c>
      <c r="G181" s="17"/>
      <c r="I181" s="33">
        <v>6.0000000000000001E-3</v>
      </c>
      <c r="J181" s="33">
        <v>0.6</v>
      </c>
      <c r="K181" s="33">
        <v>1.7000000000000001E-2</v>
      </c>
      <c r="L181" s="33">
        <v>1.9E-2</v>
      </c>
      <c r="M181" s="33">
        <v>38</v>
      </c>
      <c r="N181" s="8">
        <v>-4.3</v>
      </c>
      <c r="O181" s="8">
        <v>1018.9</v>
      </c>
      <c r="P181" s="8">
        <v>28</v>
      </c>
    </row>
    <row r="182" spans="1:31" s="7" customFormat="1" ht="16" customHeight="1" x14ac:dyDescent="0.2">
      <c r="E182" s="10"/>
      <c r="F182" s="8">
        <v>11</v>
      </c>
      <c r="G182" s="17"/>
      <c r="I182" s="33">
        <v>6.0000000000000001E-3</v>
      </c>
      <c r="J182" s="33">
        <v>0.6</v>
      </c>
      <c r="K182" s="33">
        <v>2.3E-2</v>
      </c>
      <c r="L182" s="33">
        <v>1.4E-2</v>
      </c>
      <c r="M182" s="33">
        <v>46</v>
      </c>
      <c r="N182" s="8">
        <v>-3.3</v>
      </c>
      <c r="O182" s="8">
        <v>1019.1</v>
      </c>
      <c r="P182" s="8">
        <v>27</v>
      </c>
    </row>
    <row r="183" spans="1:31" s="7" customFormat="1" ht="16" customHeight="1" x14ac:dyDescent="0.2">
      <c r="E183" s="10"/>
      <c r="F183" s="8">
        <v>12</v>
      </c>
      <c r="G183" s="17"/>
      <c r="I183" s="33">
        <v>5.0000000000000001E-3</v>
      </c>
      <c r="J183" s="33">
        <v>0.6</v>
      </c>
      <c r="K183" s="33">
        <v>2.5000000000000001E-2</v>
      </c>
      <c r="L183" s="33">
        <v>1.4E-2</v>
      </c>
      <c r="M183" s="33">
        <v>44</v>
      </c>
      <c r="N183" s="8">
        <v>-2.2000000000000002</v>
      </c>
      <c r="O183" s="8">
        <v>1018.6</v>
      </c>
      <c r="P183" s="8">
        <v>26</v>
      </c>
    </row>
    <row r="184" spans="1:31" s="7" customFormat="1" ht="16" customHeight="1" x14ac:dyDescent="0.2">
      <c r="E184" s="10"/>
      <c r="F184" s="8">
        <v>13</v>
      </c>
      <c r="G184" s="17"/>
      <c r="I184" s="33">
        <v>5.0000000000000001E-3</v>
      </c>
      <c r="J184" s="33">
        <v>0.5</v>
      </c>
      <c r="K184" s="33">
        <v>2.5999999999999999E-2</v>
      </c>
      <c r="L184" s="33">
        <v>1.2999999999999999E-2</v>
      </c>
      <c r="M184" s="33">
        <v>41</v>
      </c>
      <c r="N184" s="8">
        <v>-1.4</v>
      </c>
      <c r="O184" s="8">
        <v>1017.6</v>
      </c>
      <c r="P184" s="8">
        <v>27</v>
      </c>
    </row>
    <row r="185" spans="1:31" s="7" customFormat="1" ht="16" customHeight="1" x14ac:dyDescent="0.2">
      <c r="E185" s="10"/>
      <c r="F185" s="8">
        <v>14</v>
      </c>
      <c r="G185" s="17"/>
      <c r="I185" s="33">
        <v>5.0000000000000001E-3</v>
      </c>
      <c r="J185" s="33">
        <v>0.5</v>
      </c>
      <c r="K185" s="33">
        <v>2.8000000000000001E-2</v>
      </c>
      <c r="L185" s="33">
        <v>1.4E-2</v>
      </c>
      <c r="M185" s="33">
        <v>40</v>
      </c>
      <c r="N185" s="8">
        <v>-1</v>
      </c>
      <c r="O185" s="8">
        <v>1017.4</v>
      </c>
      <c r="P185" s="8">
        <v>26</v>
      </c>
    </row>
    <row r="186" spans="1:31" s="7" customFormat="1" ht="16" customHeight="1" x14ac:dyDescent="0.2">
      <c r="E186" s="10"/>
      <c r="F186" s="8">
        <v>15</v>
      </c>
      <c r="G186" s="17"/>
      <c r="I186" s="33">
        <v>5.0000000000000001E-3</v>
      </c>
      <c r="J186" s="33">
        <v>0.4</v>
      </c>
      <c r="K186" s="33">
        <v>2.8000000000000001E-2</v>
      </c>
      <c r="L186" s="33">
        <v>1.2999999999999999E-2</v>
      </c>
      <c r="M186" s="33">
        <v>40</v>
      </c>
      <c r="N186" s="8">
        <v>-0.6</v>
      </c>
      <c r="O186" s="8">
        <v>1017.6</v>
      </c>
      <c r="P186" s="8">
        <v>25</v>
      </c>
    </row>
    <row r="187" spans="1:31" s="7" customFormat="1" ht="16" customHeight="1" x14ac:dyDescent="0.2">
      <c r="E187" s="10"/>
      <c r="F187" s="8">
        <v>16</v>
      </c>
      <c r="G187" s="17"/>
      <c r="I187" s="33">
        <v>5.0000000000000001E-3</v>
      </c>
      <c r="J187" s="33">
        <v>0.4</v>
      </c>
      <c r="K187" s="33">
        <v>2.8000000000000001E-2</v>
      </c>
      <c r="L187" s="33">
        <v>1.4999999999999999E-2</v>
      </c>
      <c r="M187" s="33">
        <v>38</v>
      </c>
      <c r="N187" s="8">
        <v>-1.6</v>
      </c>
      <c r="O187" s="8">
        <v>1018</v>
      </c>
      <c r="P187" s="8">
        <v>27</v>
      </c>
    </row>
    <row r="188" spans="1:31" s="7" customFormat="1" ht="16" customHeight="1" x14ac:dyDescent="0.2">
      <c r="E188" s="10"/>
      <c r="F188" s="8">
        <v>17</v>
      </c>
      <c r="G188" s="17"/>
      <c r="H188" s="40"/>
      <c r="I188" s="33">
        <v>5.0000000000000001E-3</v>
      </c>
      <c r="J188" s="33">
        <v>0.5</v>
      </c>
      <c r="K188" s="33">
        <v>2.5000000000000001E-2</v>
      </c>
      <c r="L188" s="33">
        <v>1.7999999999999999E-2</v>
      </c>
      <c r="M188" s="33">
        <v>44</v>
      </c>
      <c r="N188" s="8">
        <v>-2</v>
      </c>
      <c r="O188" s="8">
        <v>1018.4</v>
      </c>
      <c r="P188" s="8">
        <v>28</v>
      </c>
    </row>
    <row r="189" spans="1:31" s="7" customFormat="1" ht="16" customHeight="1" x14ac:dyDescent="0.15">
      <c r="E189" s="42">
        <v>42011</v>
      </c>
      <c r="F189" s="43">
        <v>42708.75277777778</v>
      </c>
      <c r="G189" s="44"/>
      <c r="H189" s="57"/>
      <c r="I189" s="33">
        <v>5.0000000000000001E-3</v>
      </c>
      <c r="J189" s="33">
        <v>0.6</v>
      </c>
      <c r="K189" s="33">
        <v>0.02</v>
      </c>
      <c r="L189" s="33">
        <v>2.1999999999999999E-2</v>
      </c>
      <c r="M189" s="33">
        <v>46</v>
      </c>
      <c r="N189" s="8">
        <v>-2.7</v>
      </c>
      <c r="O189" s="8">
        <v>1019.1</v>
      </c>
      <c r="P189" s="8">
        <v>29</v>
      </c>
      <c r="R189" s="35">
        <v>267</v>
      </c>
      <c r="S189" s="36" t="str">
        <f>IF(R189&gt;=296,"G",IF(AND(183&lt;=R189,R189&lt;296),"Y",IF(R189&lt;185,"R")))</f>
        <v>Y</v>
      </c>
      <c r="T189" s="36"/>
      <c r="U189" s="36"/>
      <c r="V189" s="36"/>
      <c r="W189" s="36"/>
      <c r="X189" s="36"/>
      <c r="Y189" s="36"/>
      <c r="Z189" s="36"/>
      <c r="AA189" s="36"/>
      <c r="AB189" s="36"/>
      <c r="AC189" s="36"/>
      <c r="AD189" s="36"/>
      <c r="AE189" s="37"/>
    </row>
    <row r="190" spans="1:31" s="7" customFormat="1" ht="17" customHeight="1" x14ac:dyDescent="0.15">
      <c r="A190" s="45">
        <v>8</v>
      </c>
      <c r="B190" s="46">
        <v>42012</v>
      </c>
      <c r="C190" s="47">
        <v>4</v>
      </c>
      <c r="D190" s="47">
        <v>0</v>
      </c>
      <c r="E190" s="46">
        <v>42011</v>
      </c>
      <c r="F190" s="48">
        <v>42708.75277777778</v>
      </c>
      <c r="G190" s="49"/>
      <c r="H190" s="49"/>
      <c r="I190" s="50">
        <v>5.0000000000000001E-3</v>
      </c>
      <c r="J190" s="51">
        <v>0.6</v>
      </c>
      <c r="K190" s="51">
        <v>0.02</v>
      </c>
      <c r="L190" s="51">
        <v>2.1999999999999999E-2</v>
      </c>
      <c r="M190" s="51">
        <v>46</v>
      </c>
      <c r="N190" s="52">
        <v>-2.7</v>
      </c>
      <c r="O190" s="52">
        <v>1019.1</v>
      </c>
      <c r="P190" s="52">
        <v>29</v>
      </c>
      <c r="Q190" s="53"/>
      <c r="R190" s="58">
        <v>267</v>
      </c>
      <c r="S190" s="59"/>
      <c r="T190" s="59"/>
      <c r="U190" s="59"/>
      <c r="V190" s="59"/>
      <c r="W190" s="59"/>
      <c r="X190" s="59"/>
      <c r="Y190" s="59"/>
      <c r="Z190" s="59"/>
      <c r="AA190" s="59"/>
      <c r="AB190" s="59"/>
      <c r="AC190" s="59"/>
      <c r="AD190" s="59"/>
      <c r="AE190" s="59"/>
    </row>
    <row r="191" spans="1:31" s="7" customFormat="1" ht="16" customHeight="1" x14ac:dyDescent="0.2">
      <c r="F191" s="26">
        <v>19</v>
      </c>
      <c r="G191" s="56"/>
      <c r="I191" s="33">
        <v>5.0000000000000001E-3</v>
      </c>
      <c r="J191" s="33">
        <v>0.7</v>
      </c>
      <c r="K191" s="33">
        <v>1.6E-2</v>
      </c>
      <c r="L191" s="33">
        <v>2.5999999999999999E-2</v>
      </c>
      <c r="M191" s="33">
        <v>37</v>
      </c>
      <c r="N191" s="8">
        <v>-3.1</v>
      </c>
      <c r="O191" s="8">
        <v>1019.5</v>
      </c>
      <c r="P191" s="8">
        <v>32</v>
      </c>
      <c r="Q191" s="17"/>
      <c r="R191" s="17"/>
      <c r="S191" s="17"/>
      <c r="T191" s="17"/>
      <c r="U191" s="17"/>
      <c r="V191" s="17"/>
      <c r="W191" s="17"/>
      <c r="X191" s="17"/>
      <c r="Y191" s="17"/>
      <c r="Z191" s="17"/>
      <c r="AA191" s="17"/>
      <c r="AB191" s="17"/>
      <c r="AC191" s="17"/>
      <c r="AD191" s="17"/>
      <c r="AE191" s="17"/>
    </row>
    <row r="192" spans="1:31" s="7" customFormat="1" ht="16" customHeight="1" x14ac:dyDescent="0.2">
      <c r="F192" s="8">
        <v>20</v>
      </c>
      <c r="G192" s="17"/>
      <c r="I192" s="33">
        <v>5.0000000000000001E-3</v>
      </c>
      <c r="J192" s="33">
        <v>0.7</v>
      </c>
      <c r="K192" s="33">
        <v>1.0999999999999999E-2</v>
      </c>
      <c r="L192" s="33">
        <v>2.9000000000000001E-2</v>
      </c>
      <c r="M192" s="33">
        <v>48</v>
      </c>
      <c r="N192" s="8">
        <v>-3.4</v>
      </c>
      <c r="O192" s="8">
        <v>1019.8</v>
      </c>
      <c r="P192" s="8">
        <v>34</v>
      </c>
    </row>
    <row r="193" spans="5:16" s="7" customFormat="1" ht="16" customHeight="1" x14ac:dyDescent="0.2">
      <c r="F193" s="8">
        <v>21</v>
      </c>
      <c r="G193" s="17"/>
      <c r="I193" s="33">
        <v>4.0000000000000001E-3</v>
      </c>
      <c r="J193" s="33">
        <v>0.6</v>
      </c>
      <c r="K193" s="33">
        <v>1.2E-2</v>
      </c>
      <c r="L193" s="33">
        <v>2.7E-2</v>
      </c>
      <c r="M193" s="33">
        <v>41</v>
      </c>
      <c r="N193" s="8">
        <v>-4.0999999999999996</v>
      </c>
      <c r="O193" s="8">
        <v>1020.3</v>
      </c>
      <c r="P193" s="8">
        <v>37</v>
      </c>
    </row>
    <row r="194" spans="5:16" s="7" customFormat="1" ht="16" customHeight="1" x14ac:dyDescent="0.2">
      <c r="F194" s="8">
        <v>22</v>
      </c>
      <c r="G194" s="17"/>
      <c r="I194" s="33">
        <v>4.0000000000000001E-3</v>
      </c>
      <c r="J194" s="33">
        <v>0.6</v>
      </c>
      <c r="K194" s="33">
        <v>1.4E-2</v>
      </c>
      <c r="L194" s="33">
        <v>2.4E-2</v>
      </c>
      <c r="M194" s="33">
        <v>42</v>
      </c>
      <c r="N194" s="8">
        <v>-4.5999999999999996</v>
      </c>
      <c r="O194" s="8">
        <v>1020.2</v>
      </c>
      <c r="P194" s="8">
        <v>40</v>
      </c>
    </row>
    <row r="195" spans="5:16" s="7" customFormat="1" ht="16" customHeight="1" x14ac:dyDescent="0.2">
      <c r="F195" s="8">
        <v>23</v>
      </c>
      <c r="G195" s="17"/>
      <c r="I195" s="33">
        <v>4.0000000000000001E-3</v>
      </c>
      <c r="J195" s="33">
        <v>0.6</v>
      </c>
      <c r="K195" s="33">
        <v>1.2E-2</v>
      </c>
      <c r="L195" s="33">
        <v>2.7E-2</v>
      </c>
      <c r="M195" s="33">
        <v>47</v>
      </c>
      <c r="N195" s="8">
        <v>-5.2</v>
      </c>
      <c r="O195" s="8">
        <v>1020.4</v>
      </c>
      <c r="P195" s="8">
        <v>44</v>
      </c>
    </row>
    <row r="196" spans="5:16" s="7" customFormat="1" ht="16" customHeight="1" x14ac:dyDescent="0.2">
      <c r="F196" s="8">
        <v>24</v>
      </c>
      <c r="G196" s="17"/>
      <c r="I196" s="33">
        <v>4.0000000000000001E-3</v>
      </c>
      <c r="J196" s="33">
        <v>0.6</v>
      </c>
      <c r="K196" s="33">
        <v>8.0000000000000002E-3</v>
      </c>
      <c r="L196" s="33">
        <v>0.03</v>
      </c>
      <c r="M196" s="33">
        <v>48</v>
      </c>
      <c r="N196" s="8">
        <v>-5.9</v>
      </c>
      <c r="O196" s="8">
        <v>1020.7</v>
      </c>
      <c r="P196" s="8">
        <v>47</v>
      </c>
    </row>
    <row r="197" spans="5:16" s="7" customFormat="1" ht="16" customHeight="1" x14ac:dyDescent="0.2">
      <c r="F197" s="8">
        <v>1</v>
      </c>
      <c r="G197" s="17"/>
      <c r="I197" s="33">
        <v>4.0000000000000001E-3</v>
      </c>
      <c r="J197" s="33">
        <v>0.6</v>
      </c>
      <c r="K197" s="33">
        <v>1.4999999999999999E-2</v>
      </c>
      <c r="L197" s="33">
        <v>2.1000000000000001E-2</v>
      </c>
      <c r="M197" s="33">
        <v>43</v>
      </c>
      <c r="N197" s="8">
        <v>-6.2</v>
      </c>
      <c r="O197" s="8">
        <v>1021</v>
      </c>
      <c r="P197" s="8">
        <v>47</v>
      </c>
    </row>
    <row r="198" spans="5:16" s="7" customFormat="1" ht="16" customHeight="1" x14ac:dyDescent="0.2">
      <c r="F198" s="8">
        <v>2</v>
      </c>
      <c r="G198" s="17"/>
      <c r="I198" s="33">
        <v>3.0000000000000001E-3</v>
      </c>
      <c r="J198" s="33">
        <v>0.6</v>
      </c>
      <c r="K198" s="33">
        <v>0.02</v>
      </c>
      <c r="L198" s="33">
        <v>1.7000000000000001E-2</v>
      </c>
      <c r="M198" s="33">
        <v>43</v>
      </c>
      <c r="N198" s="8">
        <v>-6.8</v>
      </c>
      <c r="O198" s="8">
        <v>1021.2</v>
      </c>
      <c r="P198" s="8">
        <v>51</v>
      </c>
    </row>
    <row r="199" spans="5:16" s="7" customFormat="1" ht="16" customHeight="1" x14ac:dyDescent="0.2">
      <c r="F199" s="8">
        <v>3</v>
      </c>
      <c r="G199" s="17"/>
      <c r="I199" s="33">
        <v>3.0000000000000001E-3</v>
      </c>
      <c r="J199" s="33">
        <v>0.6</v>
      </c>
      <c r="K199" s="33">
        <v>0.02</v>
      </c>
      <c r="L199" s="33">
        <v>1.7000000000000001E-2</v>
      </c>
      <c r="M199" s="33">
        <v>37</v>
      </c>
      <c r="N199" s="8">
        <v>-6.8</v>
      </c>
      <c r="O199" s="8">
        <v>1021.8</v>
      </c>
      <c r="P199" s="8">
        <v>50</v>
      </c>
    </row>
    <row r="200" spans="5:16" s="7" customFormat="1" ht="16" customHeight="1" x14ac:dyDescent="0.2">
      <c r="F200" s="8">
        <v>4</v>
      </c>
      <c r="G200" s="17"/>
      <c r="I200" s="33">
        <v>3.0000000000000001E-3</v>
      </c>
      <c r="J200" s="33">
        <v>0.7</v>
      </c>
      <c r="K200" s="33">
        <v>1.7000000000000001E-2</v>
      </c>
      <c r="L200" s="33">
        <v>0.02</v>
      </c>
      <c r="M200" s="33">
        <v>36</v>
      </c>
      <c r="N200" s="8">
        <v>-8</v>
      </c>
      <c r="O200" s="8">
        <v>1021.6</v>
      </c>
      <c r="P200" s="8">
        <v>55</v>
      </c>
    </row>
    <row r="201" spans="5:16" s="7" customFormat="1" ht="16" customHeight="1" x14ac:dyDescent="0.2">
      <c r="F201" s="8">
        <v>5</v>
      </c>
      <c r="G201" s="17"/>
      <c r="I201" s="33">
        <v>4.0000000000000001E-3</v>
      </c>
      <c r="J201" s="33">
        <v>0.7</v>
      </c>
      <c r="K201" s="33">
        <v>1.2E-2</v>
      </c>
      <c r="L201" s="33">
        <v>2.5999999999999999E-2</v>
      </c>
      <c r="M201" s="33">
        <v>39</v>
      </c>
      <c r="N201" s="8">
        <v>-7.8</v>
      </c>
      <c r="O201" s="8">
        <v>1021.4</v>
      </c>
      <c r="P201" s="8">
        <v>55</v>
      </c>
    </row>
    <row r="202" spans="5:16" s="7" customFormat="1" ht="16" customHeight="1" x14ac:dyDescent="0.2">
      <c r="F202" s="8">
        <v>6</v>
      </c>
      <c r="G202" s="17"/>
      <c r="I202" s="33">
        <v>4.0000000000000001E-3</v>
      </c>
      <c r="J202" s="33">
        <v>0.8</v>
      </c>
      <c r="K202" s="33">
        <v>6.0000000000000001E-3</v>
      </c>
      <c r="L202" s="33">
        <v>3.1E-2</v>
      </c>
      <c r="M202" s="33">
        <v>38</v>
      </c>
      <c r="N202" s="8">
        <v>-8.8000000000000007</v>
      </c>
      <c r="O202" s="8">
        <v>1021.6</v>
      </c>
      <c r="P202" s="8">
        <v>65</v>
      </c>
    </row>
    <row r="203" spans="5:16" s="7" customFormat="1" ht="16" customHeight="1" x14ac:dyDescent="0.2">
      <c r="F203" s="8">
        <v>7</v>
      </c>
      <c r="G203" s="17"/>
      <c r="I203" s="33">
        <v>5.0000000000000001E-3</v>
      </c>
      <c r="J203" s="33">
        <v>0.8</v>
      </c>
      <c r="K203" s="33">
        <v>3.0000000000000001E-3</v>
      </c>
      <c r="L203" s="33">
        <v>3.7999999999999999E-2</v>
      </c>
      <c r="M203" s="33">
        <v>37</v>
      </c>
      <c r="N203" s="8">
        <v>-9.6</v>
      </c>
      <c r="O203" s="8">
        <v>1022.1</v>
      </c>
      <c r="P203" s="8">
        <v>72</v>
      </c>
    </row>
    <row r="204" spans="5:16" s="7" customFormat="1" ht="16" customHeight="1" x14ac:dyDescent="0.2">
      <c r="F204" s="8">
        <v>8</v>
      </c>
      <c r="G204" s="17"/>
      <c r="I204" s="33">
        <v>5.0000000000000001E-3</v>
      </c>
      <c r="J204" s="33">
        <v>0.9</v>
      </c>
      <c r="K204" s="33">
        <v>2E-3</v>
      </c>
      <c r="L204" s="33">
        <v>4.2000000000000003E-2</v>
      </c>
      <c r="M204" s="33">
        <v>44</v>
      </c>
      <c r="N204" s="8">
        <v>-9.3000000000000007</v>
      </c>
      <c r="O204" s="8">
        <v>1022.9</v>
      </c>
      <c r="P204" s="8">
        <v>72</v>
      </c>
    </row>
    <row r="205" spans="5:16" s="7" customFormat="1" ht="16" customHeight="1" x14ac:dyDescent="0.2">
      <c r="F205" s="8">
        <v>9</v>
      </c>
      <c r="G205" s="17"/>
      <c r="I205" s="33">
        <v>5.0000000000000001E-3</v>
      </c>
      <c r="J205" s="33">
        <v>0.8</v>
      </c>
      <c r="K205" s="33">
        <v>3.0000000000000001E-3</v>
      </c>
      <c r="L205" s="33">
        <v>3.9E-2</v>
      </c>
      <c r="M205" s="33">
        <v>45</v>
      </c>
      <c r="N205" s="8">
        <v>-7.3</v>
      </c>
      <c r="O205" s="8">
        <v>1023.5</v>
      </c>
      <c r="P205" s="8">
        <v>64</v>
      </c>
    </row>
    <row r="206" spans="5:16" s="7" customFormat="1" ht="16" customHeight="1" x14ac:dyDescent="0.2">
      <c r="E206" s="10"/>
      <c r="F206" s="8">
        <v>10</v>
      </c>
      <c r="G206" s="17"/>
      <c r="I206" s="33">
        <v>6.0000000000000001E-3</v>
      </c>
      <c r="J206" s="33">
        <v>0.7</v>
      </c>
      <c r="K206" s="33">
        <v>5.0000000000000001E-3</v>
      </c>
      <c r="L206" s="33">
        <v>3.6999999999999998E-2</v>
      </c>
      <c r="M206" s="33">
        <v>46</v>
      </c>
      <c r="N206" s="8">
        <v>-4.8</v>
      </c>
      <c r="O206" s="8">
        <v>1023.7</v>
      </c>
      <c r="P206" s="8">
        <v>53</v>
      </c>
    </row>
    <row r="207" spans="5:16" s="7" customFormat="1" ht="16" customHeight="1" x14ac:dyDescent="0.2">
      <c r="E207" s="10"/>
      <c r="F207" s="8">
        <v>11</v>
      </c>
      <c r="G207" s="17"/>
      <c r="I207" s="33">
        <v>6.0000000000000001E-3</v>
      </c>
      <c r="J207" s="33">
        <v>0.6</v>
      </c>
      <c r="K207" s="33">
        <v>1.4999999999999999E-2</v>
      </c>
      <c r="L207" s="33">
        <v>2.3E-2</v>
      </c>
      <c r="M207" s="33">
        <v>43</v>
      </c>
      <c r="N207" s="8">
        <v>-2.2999999999999998</v>
      </c>
      <c r="O207" s="8">
        <v>1023.3</v>
      </c>
      <c r="P207" s="8">
        <v>35</v>
      </c>
    </row>
    <row r="208" spans="5:16" s="7" customFormat="1" ht="16" customHeight="1" x14ac:dyDescent="0.2">
      <c r="E208" s="10"/>
      <c r="F208" s="8">
        <v>12</v>
      </c>
      <c r="G208" s="17"/>
      <c r="I208" s="33">
        <v>6.0000000000000001E-3</v>
      </c>
      <c r="J208" s="33">
        <v>0.6</v>
      </c>
      <c r="K208" s="33">
        <v>1.6E-2</v>
      </c>
      <c r="L208" s="33">
        <v>2.4E-2</v>
      </c>
      <c r="M208" s="33">
        <v>44</v>
      </c>
      <c r="N208" s="8">
        <v>-1.3</v>
      </c>
      <c r="O208" s="8">
        <v>1022.5</v>
      </c>
      <c r="P208" s="8">
        <v>30</v>
      </c>
    </row>
    <row r="209" spans="1:31" s="7" customFormat="1" ht="16" customHeight="1" x14ac:dyDescent="0.2">
      <c r="E209" s="10"/>
      <c r="F209" s="8">
        <v>13</v>
      </c>
      <c r="G209" s="17"/>
      <c r="I209" s="33">
        <v>6.0000000000000001E-3</v>
      </c>
      <c r="J209" s="33">
        <v>0.6</v>
      </c>
      <c r="K209" s="33">
        <v>0.02</v>
      </c>
      <c r="L209" s="33">
        <v>2.1999999999999999E-2</v>
      </c>
      <c r="M209" s="33">
        <v>46</v>
      </c>
      <c r="N209" s="8">
        <v>0</v>
      </c>
      <c r="O209" s="8">
        <v>1021.6</v>
      </c>
      <c r="P209" s="8">
        <v>31</v>
      </c>
    </row>
    <row r="210" spans="1:31" s="7" customFormat="1" ht="16" customHeight="1" x14ac:dyDescent="0.2">
      <c r="E210" s="10"/>
      <c r="F210" s="8">
        <v>14</v>
      </c>
      <c r="G210" s="17"/>
      <c r="I210" s="33">
        <v>6.0000000000000001E-3</v>
      </c>
      <c r="J210" s="33">
        <v>0.5</v>
      </c>
      <c r="K210" s="33">
        <v>1.7999999999999999E-2</v>
      </c>
      <c r="L210" s="33">
        <v>2.8000000000000001E-2</v>
      </c>
      <c r="M210" s="33">
        <v>44</v>
      </c>
      <c r="N210" s="8">
        <v>0.3</v>
      </c>
      <c r="O210" s="8">
        <v>1021.2</v>
      </c>
      <c r="P210" s="8">
        <v>31</v>
      </c>
    </row>
    <row r="211" spans="1:31" s="7" customFormat="1" ht="16" customHeight="1" x14ac:dyDescent="0.2">
      <c r="E211" s="10"/>
      <c r="F211" s="8">
        <v>15</v>
      </c>
      <c r="G211" s="17"/>
      <c r="I211" s="33">
        <v>6.0000000000000001E-3</v>
      </c>
      <c r="J211" s="33">
        <v>0.6</v>
      </c>
      <c r="K211" s="33">
        <v>1.6E-2</v>
      </c>
      <c r="L211" s="33">
        <v>3.2000000000000001E-2</v>
      </c>
      <c r="M211" s="33">
        <v>48</v>
      </c>
      <c r="N211" s="8">
        <v>0</v>
      </c>
      <c r="O211" s="8">
        <v>1021.5</v>
      </c>
      <c r="P211" s="8">
        <v>29</v>
      </c>
    </row>
    <row r="212" spans="1:31" s="7" customFormat="1" ht="16" customHeight="1" x14ac:dyDescent="0.2">
      <c r="E212" s="10"/>
      <c r="F212" s="8">
        <v>16</v>
      </c>
      <c r="G212" s="17"/>
      <c r="I212" s="33">
        <v>7.0000000000000001E-3</v>
      </c>
      <c r="J212" s="33">
        <v>0.7</v>
      </c>
      <c r="K212" s="33">
        <v>1.7000000000000001E-2</v>
      </c>
      <c r="L212" s="33">
        <v>2.9000000000000001E-2</v>
      </c>
      <c r="M212" s="33">
        <v>49</v>
      </c>
      <c r="N212" s="8">
        <v>-0.9</v>
      </c>
      <c r="O212" s="8">
        <v>1021.8</v>
      </c>
      <c r="P212" s="8">
        <v>41</v>
      </c>
    </row>
    <row r="213" spans="1:31" s="7" customFormat="1" ht="16" customHeight="1" x14ac:dyDescent="0.2">
      <c r="E213" s="10"/>
      <c r="F213" s="8">
        <v>17</v>
      </c>
      <c r="G213" s="17"/>
      <c r="H213" s="40"/>
      <c r="I213" s="33">
        <v>5.0000000000000001E-3</v>
      </c>
      <c r="J213" s="33">
        <v>0.6</v>
      </c>
      <c r="K213" s="33">
        <v>1.4999999999999999E-2</v>
      </c>
      <c r="L213" s="33">
        <v>2.9000000000000001E-2</v>
      </c>
      <c r="M213" s="33">
        <v>55</v>
      </c>
      <c r="N213" s="8">
        <v>-1.9</v>
      </c>
      <c r="O213" s="8">
        <v>1022.1</v>
      </c>
      <c r="P213" s="8">
        <v>43</v>
      </c>
    </row>
    <row r="214" spans="1:31" s="7" customFormat="1" ht="16" customHeight="1" x14ac:dyDescent="0.15">
      <c r="E214" s="42">
        <v>42012</v>
      </c>
      <c r="F214" s="43">
        <v>42708.754861111112</v>
      </c>
      <c r="G214" s="44"/>
      <c r="H214" s="57"/>
      <c r="I214" s="33">
        <v>5.0000000000000001E-3</v>
      </c>
      <c r="J214" s="33">
        <v>0.5</v>
      </c>
      <c r="K214" s="33">
        <v>0.01</v>
      </c>
      <c r="L214" s="33">
        <v>3.5000000000000003E-2</v>
      </c>
      <c r="M214" s="33">
        <v>45</v>
      </c>
      <c r="N214" s="8">
        <v>-2.8</v>
      </c>
      <c r="O214" s="8">
        <v>1021.9</v>
      </c>
      <c r="P214" s="8">
        <v>52</v>
      </c>
      <c r="R214" s="35">
        <v>265</v>
      </c>
      <c r="S214" s="36" t="str">
        <f>IF(R214&gt;=296,"G",IF(AND(183&lt;=R214,R214&lt;296),"Y",IF(R214&lt;185,"R")))</f>
        <v>Y</v>
      </c>
      <c r="T214" s="36"/>
      <c r="U214" s="36"/>
      <c r="V214" s="36"/>
      <c r="W214" s="36"/>
      <c r="X214" s="36"/>
      <c r="Y214" s="36"/>
      <c r="Z214" s="36"/>
      <c r="AA214" s="36"/>
      <c r="AB214" s="36"/>
      <c r="AC214" s="36"/>
      <c r="AD214" s="36"/>
      <c r="AE214" s="37"/>
    </row>
    <row r="215" spans="1:31" s="7" customFormat="1" ht="17" customHeight="1" x14ac:dyDescent="0.15">
      <c r="A215" s="45">
        <v>9</v>
      </c>
      <c r="B215" s="46">
        <v>42013</v>
      </c>
      <c r="C215" s="47">
        <v>5</v>
      </c>
      <c r="D215" s="47">
        <v>0</v>
      </c>
      <c r="E215" s="46">
        <v>42012</v>
      </c>
      <c r="F215" s="48">
        <v>42708.754861111112</v>
      </c>
      <c r="G215" s="49"/>
      <c r="H215" s="49"/>
      <c r="I215" s="50">
        <v>5.0000000000000001E-3</v>
      </c>
      <c r="J215" s="51">
        <v>0.5</v>
      </c>
      <c r="K215" s="51">
        <v>0.01</v>
      </c>
      <c r="L215" s="51">
        <v>3.5000000000000003E-2</v>
      </c>
      <c r="M215" s="51">
        <v>45</v>
      </c>
      <c r="N215" s="52">
        <v>-2.8</v>
      </c>
      <c r="O215" s="52">
        <v>1021.9</v>
      </c>
      <c r="P215" s="52">
        <v>52</v>
      </c>
      <c r="Q215" s="53"/>
      <c r="R215" s="58">
        <v>265</v>
      </c>
      <c r="S215" s="59"/>
      <c r="T215" s="59"/>
      <c r="U215" s="59"/>
      <c r="V215" s="59"/>
      <c r="W215" s="59"/>
      <c r="X215" s="59"/>
      <c r="Y215" s="59"/>
      <c r="Z215" s="59"/>
      <c r="AA215" s="59"/>
      <c r="AB215" s="59"/>
      <c r="AC215" s="59"/>
      <c r="AD215" s="59"/>
      <c r="AE215" s="59"/>
    </row>
    <row r="216" spans="1:31" s="7" customFormat="1" ht="16" customHeight="1" x14ac:dyDescent="0.2">
      <c r="F216" s="26">
        <v>19</v>
      </c>
      <c r="G216" s="56"/>
      <c r="I216" s="33">
        <v>4.0000000000000001E-3</v>
      </c>
      <c r="J216" s="33">
        <v>0.6</v>
      </c>
      <c r="K216" s="33">
        <v>4.0000000000000001E-3</v>
      </c>
      <c r="L216" s="33">
        <v>4.2000000000000003E-2</v>
      </c>
      <c r="M216" s="33">
        <v>37</v>
      </c>
      <c r="N216" s="8">
        <v>-3.3</v>
      </c>
      <c r="O216" s="8">
        <v>1022.1</v>
      </c>
      <c r="P216" s="8">
        <v>56</v>
      </c>
      <c r="Q216" s="17"/>
      <c r="R216" s="17"/>
      <c r="S216" s="17"/>
      <c r="T216" s="17"/>
      <c r="U216" s="17"/>
      <c r="V216" s="17"/>
      <c r="W216" s="17"/>
      <c r="X216" s="17"/>
      <c r="Y216" s="17"/>
      <c r="Z216" s="17"/>
      <c r="AA216" s="17"/>
      <c r="AB216" s="17"/>
      <c r="AC216" s="17"/>
      <c r="AD216" s="17"/>
      <c r="AE216" s="17"/>
    </row>
    <row r="217" spans="1:31" s="7" customFormat="1" ht="16" customHeight="1" x14ac:dyDescent="0.2">
      <c r="F217" s="8">
        <v>20</v>
      </c>
      <c r="G217" s="17"/>
      <c r="I217" s="33">
        <v>5.0000000000000001E-3</v>
      </c>
      <c r="J217" s="33">
        <v>0.7</v>
      </c>
      <c r="K217" s="33">
        <v>2E-3</v>
      </c>
      <c r="L217" s="33">
        <v>4.5999999999999999E-2</v>
      </c>
      <c r="M217" s="33">
        <v>45</v>
      </c>
      <c r="N217" s="8">
        <v>-4.3</v>
      </c>
      <c r="O217" s="8">
        <v>1022.3</v>
      </c>
      <c r="P217" s="8">
        <v>65</v>
      </c>
    </row>
    <row r="218" spans="1:31" s="7" customFormat="1" ht="16" customHeight="1" x14ac:dyDescent="0.2">
      <c r="F218" s="8">
        <v>21</v>
      </c>
      <c r="G218" s="17"/>
      <c r="I218" s="33">
        <v>5.0000000000000001E-3</v>
      </c>
      <c r="J218" s="33">
        <v>0.8</v>
      </c>
      <c r="K218" s="33">
        <v>2E-3</v>
      </c>
      <c r="L218" s="33">
        <v>4.7E-2</v>
      </c>
      <c r="M218" s="33">
        <v>53</v>
      </c>
      <c r="N218" s="8">
        <v>-4.5999999999999996</v>
      </c>
      <c r="O218" s="8">
        <v>1022</v>
      </c>
      <c r="P218" s="8">
        <v>69</v>
      </c>
    </row>
    <row r="219" spans="1:31" s="7" customFormat="1" ht="16" customHeight="1" x14ac:dyDescent="0.2">
      <c r="F219" s="8">
        <v>22</v>
      </c>
      <c r="G219" s="17"/>
      <c r="I219" s="33">
        <v>5.0000000000000001E-3</v>
      </c>
      <c r="J219" s="33">
        <v>0.9</v>
      </c>
      <c r="K219" s="33">
        <v>2E-3</v>
      </c>
      <c r="L219" s="33">
        <v>4.8000000000000001E-2</v>
      </c>
      <c r="M219" s="33">
        <v>44</v>
      </c>
      <c r="N219" s="8">
        <v>-5.6</v>
      </c>
      <c r="O219" s="8">
        <v>1022.1</v>
      </c>
      <c r="P219" s="8">
        <v>76</v>
      </c>
    </row>
    <row r="220" spans="1:31" s="7" customFormat="1" ht="16" customHeight="1" x14ac:dyDescent="0.2">
      <c r="F220" s="8">
        <v>23</v>
      </c>
      <c r="G220" s="17"/>
      <c r="I220" s="33">
        <v>5.0000000000000001E-3</v>
      </c>
      <c r="J220" s="33">
        <v>1.1000000000000001</v>
      </c>
      <c r="K220" s="33">
        <v>2E-3</v>
      </c>
      <c r="L220" s="33">
        <v>5.2999999999999999E-2</v>
      </c>
      <c r="M220" s="33">
        <v>46</v>
      </c>
      <c r="N220" s="8">
        <v>-5.5</v>
      </c>
      <c r="O220" s="8">
        <v>1022.1</v>
      </c>
      <c r="P220" s="8">
        <v>77</v>
      </c>
    </row>
    <row r="221" spans="1:31" s="7" customFormat="1" ht="16" customHeight="1" x14ac:dyDescent="0.2">
      <c r="F221" s="8">
        <v>24</v>
      </c>
      <c r="G221" s="17"/>
      <c r="I221" s="33">
        <v>5.0000000000000001E-3</v>
      </c>
      <c r="J221" s="33">
        <v>1</v>
      </c>
      <c r="K221" s="33">
        <v>2E-3</v>
      </c>
      <c r="L221" s="33">
        <v>0.05</v>
      </c>
      <c r="M221" s="33">
        <v>52</v>
      </c>
      <c r="N221" s="8">
        <v>-6.1</v>
      </c>
      <c r="O221" s="8">
        <v>1022</v>
      </c>
      <c r="P221" s="8">
        <v>84</v>
      </c>
    </row>
    <row r="222" spans="1:31" s="7" customFormat="1" ht="16" customHeight="1" x14ac:dyDescent="0.2">
      <c r="F222" s="8">
        <v>1</v>
      </c>
      <c r="G222" s="17"/>
      <c r="I222" s="33">
        <v>7.0000000000000001E-3</v>
      </c>
      <c r="J222" s="33">
        <v>1.8</v>
      </c>
      <c r="K222" s="33">
        <v>2E-3</v>
      </c>
      <c r="L222" s="33">
        <v>6.4000000000000001E-2</v>
      </c>
      <c r="M222" s="33">
        <v>59</v>
      </c>
      <c r="N222" s="8">
        <v>-6.5</v>
      </c>
      <c r="O222" s="8">
        <v>1022.2</v>
      </c>
      <c r="P222" s="8">
        <v>83</v>
      </c>
    </row>
    <row r="223" spans="1:31" s="7" customFormat="1" ht="16" customHeight="1" x14ac:dyDescent="0.2">
      <c r="F223" s="8">
        <v>2</v>
      </c>
      <c r="G223" s="17"/>
      <c r="I223" s="33">
        <v>7.0000000000000001E-3</v>
      </c>
      <c r="J223" s="33">
        <v>1.6</v>
      </c>
      <c r="K223" s="33">
        <v>2E-3</v>
      </c>
      <c r="L223" s="33">
        <v>6.2E-2</v>
      </c>
      <c r="M223" s="33">
        <v>69</v>
      </c>
      <c r="N223" s="8">
        <v>-6.8</v>
      </c>
      <c r="O223" s="8">
        <v>1022.4</v>
      </c>
      <c r="P223" s="8">
        <v>87</v>
      </c>
    </row>
    <row r="224" spans="1:31" s="7" customFormat="1" ht="16" customHeight="1" x14ac:dyDescent="0.2">
      <c r="F224" s="8">
        <v>3</v>
      </c>
      <c r="G224" s="17"/>
      <c r="I224" s="33">
        <v>6.0000000000000001E-3</v>
      </c>
      <c r="J224" s="33">
        <v>1.5</v>
      </c>
      <c r="K224" s="33">
        <v>2E-3</v>
      </c>
      <c r="L224" s="33">
        <v>5.6000000000000001E-2</v>
      </c>
      <c r="M224" s="33">
        <v>61</v>
      </c>
      <c r="N224" s="8">
        <v>-7.3</v>
      </c>
      <c r="O224" s="8">
        <v>1022.7</v>
      </c>
      <c r="P224" s="8">
        <v>88</v>
      </c>
    </row>
    <row r="225" spans="1:31" s="7" customFormat="1" ht="16" customHeight="1" x14ac:dyDescent="0.2">
      <c r="F225" s="8">
        <v>4</v>
      </c>
      <c r="G225" s="17"/>
      <c r="I225" s="33">
        <v>5.0000000000000001E-3</v>
      </c>
      <c r="J225" s="33">
        <v>1.3</v>
      </c>
      <c r="K225" s="33">
        <v>2E-3</v>
      </c>
      <c r="L225" s="33">
        <v>5.0999999999999997E-2</v>
      </c>
      <c r="M225" s="33">
        <v>50</v>
      </c>
      <c r="N225" s="8">
        <v>-7.6</v>
      </c>
      <c r="O225" s="8">
        <v>1022.4</v>
      </c>
      <c r="P225" s="8">
        <v>91</v>
      </c>
    </row>
    <row r="226" spans="1:31" s="7" customFormat="1" ht="16" customHeight="1" x14ac:dyDescent="0.2">
      <c r="F226" s="8">
        <v>5</v>
      </c>
      <c r="G226" s="17"/>
      <c r="I226" s="33">
        <v>6.0000000000000001E-3</v>
      </c>
      <c r="J226" s="33">
        <v>1.4</v>
      </c>
      <c r="K226" s="33">
        <v>2E-3</v>
      </c>
      <c r="L226" s="33">
        <v>5.2999999999999999E-2</v>
      </c>
      <c r="M226" s="33">
        <v>52</v>
      </c>
      <c r="N226" s="8">
        <v>-7.7</v>
      </c>
      <c r="O226" s="8">
        <v>1022.5</v>
      </c>
      <c r="P226" s="8">
        <v>92</v>
      </c>
    </row>
    <row r="227" spans="1:31" s="7" customFormat="1" ht="16" customHeight="1" x14ac:dyDescent="0.2">
      <c r="F227" s="8">
        <v>6</v>
      </c>
      <c r="G227" s="17"/>
      <c r="I227" s="33">
        <v>5.0000000000000001E-3</v>
      </c>
      <c r="J227" s="33">
        <v>0.9</v>
      </c>
      <c r="K227" s="33">
        <v>2E-3</v>
      </c>
      <c r="L227" s="33">
        <v>4.7E-2</v>
      </c>
      <c r="M227" s="33">
        <v>51</v>
      </c>
      <c r="N227" s="8">
        <v>-7.6</v>
      </c>
      <c r="O227" s="8">
        <v>1022.4</v>
      </c>
      <c r="P227" s="8">
        <v>91</v>
      </c>
    </row>
    <row r="228" spans="1:31" s="7" customFormat="1" ht="16" customHeight="1" x14ac:dyDescent="0.2">
      <c r="F228" s="8">
        <v>7</v>
      </c>
      <c r="G228" s="17"/>
      <c r="I228" s="33">
        <v>6.0000000000000001E-3</v>
      </c>
      <c r="J228" s="33">
        <v>0.9</v>
      </c>
      <c r="K228" s="33">
        <v>2E-3</v>
      </c>
      <c r="L228" s="33">
        <v>0.05</v>
      </c>
      <c r="M228" s="33">
        <v>40</v>
      </c>
      <c r="N228" s="8">
        <v>-7.6</v>
      </c>
      <c r="O228" s="8">
        <v>1022.5</v>
      </c>
      <c r="P228" s="8">
        <v>91</v>
      </c>
    </row>
    <row r="229" spans="1:31" s="7" customFormat="1" ht="16" customHeight="1" x14ac:dyDescent="0.2">
      <c r="F229" s="8">
        <v>8</v>
      </c>
      <c r="G229" s="17"/>
      <c r="I229" s="33">
        <v>7.0000000000000001E-3</v>
      </c>
      <c r="J229" s="33">
        <v>1</v>
      </c>
      <c r="K229" s="33">
        <v>2E-3</v>
      </c>
      <c r="L229" s="33">
        <v>5.3999999999999999E-2</v>
      </c>
      <c r="M229" s="33">
        <v>40</v>
      </c>
      <c r="N229" s="8">
        <v>-7</v>
      </c>
      <c r="O229" s="8">
        <v>1022.4</v>
      </c>
      <c r="P229" s="8">
        <v>93</v>
      </c>
    </row>
    <row r="230" spans="1:31" s="7" customFormat="1" ht="16" customHeight="1" x14ac:dyDescent="0.2">
      <c r="F230" s="8">
        <v>9</v>
      </c>
      <c r="G230" s="17"/>
      <c r="I230" s="33">
        <v>8.0000000000000002E-3</v>
      </c>
      <c r="J230" s="33">
        <v>1</v>
      </c>
      <c r="K230" s="33">
        <v>2E-3</v>
      </c>
      <c r="L230" s="33">
        <v>5.6000000000000001E-2</v>
      </c>
      <c r="M230" s="33">
        <v>39</v>
      </c>
      <c r="N230" s="8">
        <v>-5.3</v>
      </c>
      <c r="O230" s="8">
        <v>1022.6</v>
      </c>
      <c r="P230" s="8">
        <v>88</v>
      </c>
    </row>
    <row r="231" spans="1:31" s="7" customFormat="1" ht="16" customHeight="1" x14ac:dyDescent="0.2">
      <c r="E231" s="10"/>
      <c r="F231" s="8">
        <v>10</v>
      </c>
      <c r="G231" s="17"/>
      <c r="I231" s="63"/>
      <c r="J231" s="63"/>
      <c r="K231" s="63"/>
      <c r="L231" s="63"/>
      <c r="M231" s="63"/>
      <c r="N231" s="8">
        <v>-3.4</v>
      </c>
      <c r="O231" s="8">
        <v>1022.7</v>
      </c>
      <c r="P231" s="8">
        <v>81</v>
      </c>
    </row>
    <row r="232" spans="1:31" s="7" customFormat="1" ht="16" customHeight="1" x14ac:dyDescent="0.2">
      <c r="E232" s="10"/>
      <c r="F232" s="8">
        <v>11</v>
      </c>
      <c r="G232" s="17"/>
      <c r="I232" s="33">
        <v>1.4999999999999999E-2</v>
      </c>
      <c r="J232" s="33">
        <v>1.1000000000000001</v>
      </c>
      <c r="K232" s="33">
        <v>4.0000000000000001E-3</v>
      </c>
      <c r="L232" s="33">
        <v>0.05</v>
      </c>
      <c r="M232" s="33">
        <v>55</v>
      </c>
      <c r="N232" s="8">
        <v>-1.4</v>
      </c>
      <c r="O232" s="8">
        <v>1022.3</v>
      </c>
      <c r="P232" s="8">
        <v>68</v>
      </c>
    </row>
    <row r="233" spans="1:31" s="7" customFormat="1" ht="16" customHeight="1" x14ac:dyDescent="0.2">
      <c r="E233" s="10"/>
      <c r="F233" s="8">
        <v>12</v>
      </c>
      <c r="G233" s="17"/>
      <c r="I233" s="33">
        <v>1.2E-2</v>
      </c>
      <c r="J233" s="33">
        <v>0.9</v>
      </c>
      <c r="K233" s="33">
        <v>6.0000000000000001E-3</v>
      </c>
      <c r="L233" s="33">
        <v>4.2000000000000003E-2</v>
      </c>
      <c r="M233" s="33">
        <v>43</v>
      </c>
      <c r="N233" s="8">
        <v>-0.4</v>
      </c>
      <c r="O233" s="8">
        <v>1021.6</v>
      </c>
      <c r="P233" s="8">
        <v>45</v>
      </c>
    </row>
    <row r="234" spans="1:31" s="7" customFormat="1" ht="16" customHeight="1" x14ac:dyDescent="0.2">
      <c r="E234" s="10"/>
      <c r="F234" s="8">
        <v>13</v>
      </c>
      <c r="G234" s="17"/>
      <c r="I234" s="33">
        <v>0.01</v>
      </c>
      <c r="J234" s="33">
        <v>0.8</v>
      </c>
      <c r="K234" s="33">
        <v>7.0000000000000001E-3</v>
      </c>
      <c r="L234" s="33">
        <v>4.2999999999999997E-2</v>
      </c>
      <c r="M234" s="33">
        <v>57</v>
      </c>
      <c r="N234" s="8">
        <v>0.7</v>
      </c>
      <c r="O234" s="8">
        <v>1021.1</v>
      </c>
      <c r="P234" s="8">
        <v>42</v>
      </c>
    </row>
    <row r="235" spans="1:31" s="7" customFormat="1" ht="16" customHeight="1" x14ac:dyDescent="0.2">
      <c r="E235" s="10"/>
      <c r="F235" s="8">
        <v>14</v>
      </c>
      <c r="G235" s="17"/>
      <c r="I235" s="33">
        <v>0.01</v>
      </c>
      <c r="J235" s="33">
        <v>0.9</v>
      </c>
      <c r="K235" s="33">
        <v>7.0000000000000001E-3</v>
      </c>
      <c r="L235" s="33">
        <v>4.8000000000000001E-2</v>
      </c>
      <c r="M235" s="33">
        <v>65</v>
      </c>
      <c r="N235" s="8">
        <v>2.6</v>
      </c>
      <c r="O235" s="8">
        <v>1020.4</v>
      </c>
      <c r="P235" s="8">
        <v>42</v>
      </c>
    </row>
    <row r="236" spans="1:31" s="7" customFormat="1" ht="16" customHeight="1" x14ac:dyDescent="0.2">
      <c r="E236" s="10"/>
      <c r="F236" s="8">
        <v>15</v>
      </c>
      <c r="G236" s="17"/>
      <c r="I236" s="33">
        <v>0.01</v>
      </c>
      <c r="J236" s="33">
        <v>0.8</v>
      </c>
      <c r="K236" s="33">
        <v>1.2999999999999999E-2</v>
      </c>
      <c r="L236" s="33">
        <v>3.4000000000000002E-2</v>
      </c>
      <c r="M236" s="33">
        <v>61</v>
      </c>
      <c r="N236" s="8">
        <v>2.8</v>
      </c>
      <c r="O236" s="8">
        <v>1020</v>
      </c>
      <c r="P236" s="8">
        <v>46</v>
      </c>
    </row>
    <row r="237" spans="1:31" s="7" customFormat="1" ht="16" customHeight="1" x14ac:dyDescent="0.2">
      <c r="E237" s="10"/>
      <c r="F237" s="8">
        <v>16</v>
      </c>
      <c r="G237" s="17"/>
      <c r="I237" s="33">
        <v>8.9999999999999993E-3</v>
      </c>
      <c r="J237" s="33">
        <v>0.9</v>
      </c>
      <c r="K237" s="33">
        <v>1.7000000000000001E-2</v>
      </c>
      <c r="L237" s="33">
        <v>2.9000000000000001E-2</v>
      </c>
      <c r="M237" s="33">
        <v>52</v>
      </c>
      <c r="N237" s="8">
        <v>2.2999999999999998</v>
      </c>
      <c r="O237" s="8">
        <v>1019.9</v>
      </c>
      <c r="P237" s="8">
        <v>53</v>
      </c>
    </row>
    <row r="238" spans="1:31" s="7" customFormat="1" ht="16" customHeight="1" x14ac:dyDescent="0.2">
      <c r="E238" s="10"/>
      <c r="F238" s="8">
        <v>17</v>
      </c>
      <c r="G238" s="17"/>
      <c r="I238" s="33">
        <v>8.0000000000000002E-3</v>
      </c>
      <c r="J238" s="33">
        <v>0.9</v>
      </c>
      <c r="K238" s="33">
        <v>1.2E-2</v>
      </c>
      <c r="L238" s="33">
        <v>3.7999999999999999E-2</v>
      </c>
      <c r="M238" s="33">
        <v>56</v>
      </c>
      <c r="N238" s="8">
        <v>1.8</v>
      </c>
      <c r="O238" s="8">
        <v>1020.2</v>
      </c>
      <c r="P238" s="8">
        <v>57</v>
      </c>
    </row>
    <row r="239" spans="1:31" s="7" customFormat="1" ht="16" customHeight="1" x14ac:dyDescent="0.15">
      <c r="E239" s="42">
        <v>42013</v>
      </c>
      <c r="F239" s="16">
        <v>42708.754166666666</v>
      </c>
      <c r="G239" s="44"/>
      <c r="H239" s="57"/>
      <c r="I239" s="33">
        <v>6.0000000000000001E-3</v>
      </c>
      <c r="J239" s="33">
        <v>0.9</v>
      </c>
      <c r="K239" s="33">
        <v>6.0000000000000001E-3</v>
      </c>
      <c r="L239" s="33">
        <v>4.2000000000000003E-2</v>
      </c>
      <c r="M239" s="33">
        <v>55</v>
      </c>
      <c r="N239" s="8">
        <v>0.7</v>
      </c>
      <c r="O239" s="8">
        <v>1020.5</v>
      </c>
      <c r="P239" s="8">
        <v>62</v>
      </c>
      <c r="R239" s="35">
        <v>273</v>
      </c>
      <c r="S239" s="36" t="str">
        <f>IF(R239&gt;=296,"G",IF(AND(183&lt;=R239,R239&lt;296),"Y",IF(R239&lt;185,"R")))</f>
        <v>Y</v>
      </c>
      <c r="T239" s="36"/>
      <c r="U239" s="36"/>
      <c r="V239" s="36"/>
      <c r="W239" s="36"/>
      <c r="X239" s="36"/>
      <c r="Y239" s="36"/>
      <c r="Z239" s="36"/>
      <c r="AA239" s="36"/>
      <c r="AB239" s="36"/>
      <c r="AC239" s="36"/>
      <c r="AD239" s="36"/>
      <c r="AE239" s="37"/>
    </row>
    <row r="240" spans="1:31" s="7" customFormat="1" ht="17" customHeight="1" x14ac:dyDescent="0.15">
      <c r="A240" s="45">
        <v>10</v>
      </c>
      <c r="B240" s="46">
        <v>42014</v>
      </c>
      <c r="C240" s="47">
        <v>6</v>
      </c>
      <c r="D240" s="47">
        <v>0</v>
      </c>
      <c r="E240" s="46">
        <v>42013</v>
      </c>
      <c r="F240" s="64">
        <v>42708.754166666666</v>
      </c>
      <c r="G240" s="49"/>
      <c r="H240" s="49"/>
      <c r="I240" s="50">
        <v>6.0000000000000001E-3</v>
      </c>
      <c r="J240" s="51">
        <v>0.9</v>
      </c>
      <c r="K240" s="51">
        <v>6.0000000000000001E-3</v>
      </c>
      <c r="L240" s="51">
        <v>4.2000000000000003E-2</v>
      </c>
      <c r="M240" s="51">
        <v>55</v>
      </c>
      <c r="N240" s="52">
        <v>0.7</v>
      </c>
      <c r="O240" s="52">
        <v>1020.5</v>
      </c>
      <c r="P240" s="52">
        <v>62</v>
      </c>
      <c r="Q240" s="53"/>
      <c r="R240" s="58">
        <v>273</v>
      </c>
      <c r="S240" s="59"/>
      <c r="T240" s="59"/>
      <c r="U240" s="59"/>
      <c r="V240" s="59"/>
      <c r="W240" s="59"/>
      <c r="X240" s="59"/>
      <c r="Y240" s="59"/>
      <c r="Z240" s="59"/>
      <c r="AA240" s="59"/>
      <c r="AB240" s="59"/>
      <c r="AC240" s="59"/>
      <c r="AD240" s="59"/>
      <c r="AE240" s="59"/>
    </row>
    <row r="241" spans="5:31" s="7" customFormat="1" ht="16" customHeight="1" x14ac:dyDescent="0.2">
      <c r="F241" s="8">
        <v>19</v>
      </c>
      <c r="G241" s="56"/>
      <c r="I241" s="33">
        <v>6.0000000000000001E-3</v>
      </c>
      <c r="J241" s="33">
        <v>1</v>
      </c>
      <c r="K241" s="33">
        <v>2E-3</v>
      </c>
      <c r="L241" s="33">
        <v>4.8000000000000001E-2</v>
      </c>
      <c r="M241" s="33">
        <v>52</v>
      </c>
      <c r="N241" s="8">
        <v>-0.1</v>
      </c>
      <c r="O241" s="8">
        <v>1020.3</v>
      </c>
      <c r="P241" s="8">
        <v>67</v>
      </c>
      <c r="Q241" s="17"/>
      <c r="R241" s="17"/>
      <c r="S241" s="17"/>
      <c r="T241" s="17"/>
      <c r="U241" s="17"/>
      <c r="V241" s="17"/>
      <c r="W241" s="17"/>
      <c r="X241" s="17"/>
      <c r="Y241" s="17"/>
      <c r="Z241" s="17"/>
      <c r="AA241" s="17"/>
      <c r="AB241" s="17"/>
      <c r="AC241" s="17"/>
      <c r="AD241" s="17"/>
      <c r="AE241" s="17"/>
    </row>
    <row r="242" spans="5:31" s="7" customFormat="1" ht="16" customHeight="1" x14ac:dyDescent="0.2">
      <c r="F242" s="8">
        <v>20</v>
      </c>
      <c r="G242" s="17"/>
      <c r="I242" s="33">
        <v>6.0000000000000001E-3</v>
      </c>
      <c r="J242" s="33">
        <v>1.2</v>
      </c>
      <c r="K242" s="33">
        <v>2E-3</v>
      </c>
      <c r="L242" s="33">
        <v>5.2999999999999999E-2</v>
      </c>
      <c r="M242" s="33">
        <v>54</v>
      </c>
      <c r="N242" s="8">
        <v>-1.8</v>
      </c>
      <c r="O242" s="8">
        <v>1020.1</v>
      </c>
      <c r="P242" s="8">
        <v>76</v>
      </c>
    </row>
    <row r="243" spans="5:31" s="7" customFormat="1" ht="16" customHeight="1" x14ac:dyDescent="0.2">
      <c r="F243" s="8">
        <v>21</v>
      </c>
      <c r="G243" s="17"/>
      <c r="I243" s="33">
        <v>7.0000000000000001E-3</v>
      </c>
      <c r="J243" s="33">
        <v>1.3</v>
      </c>
      <c r="K243" s="33">
        <v>2E-3</v>
      </c>
      <c r="L243" s="33">
        <v>5.8000000000000003E-2</v>
      </c>
      <c r="M243" s="33">
        <v>61</v>
      </c>
      <c r="N243" s="8">
        <v>-2.4</v>
      </c>
      <c r="O243" s="8">
        <v>1020</v>
      </c>
      <c r="P243" s="8">
        <v>85</v>
      </c>
    </row>
    <row r="244" spans="5:31" s="7" customFormat="1" ht="16" customHeight="1" x14ac:dyDescent="0.2">
      <c r="F244" s="8">
        <v>22</v>
      </c>
      <c r="G244" s="17"/>
      <c r="I244" s="33">
        <v>7.0000000000000001E-3</v>
      </c>
      <c r="J244" s="33">
        <v>1.6</v>
      </c>
      <c r="K244" s="33">
        <v>2E-3</v>
      </c>
      <c r="L244" s="33">
        <v>6.3E-2</v>
      </c>
      <c r="M244" s="33">
        <v>74</v>
      </c>
      <c r="N244" s="8">
        <v>-2.8</v>
      </c>
      <c r="O244" s="8">
        <v>1019.6</v>
      </c>
      <c r="P244" s="8">
        <v>88</v>
      </c>
    </row>
    <row r="245" spans="5:31" s="7" customFormat="1" ht="16" customHeight="1" x14ac:dyDescent="0.2">
      <c r="F245" s="8">
        <v>23</v>
      </c>
      <c r="G245" s="17"/>
      <c r="I245" s="33">
        <v>6.0000000000000001E-3</v>
      </c>
      <c r="J245" s="33">
        <v>1.2</v>
      </c>
      <c r="K245" s="33">
        <v>2E-3</v>
      </c>
      <c r="L245" s="33">
        <v>5.2999999999999999E-2</v>
      </c>
      <c r="M245" s="33">
        <v>79</v>
      </c>
      <c r="N245" s="8">
        <v>-1.2</v>
      </c>
      <c r="O245" s="8">
        <v>1020</v>
      </c>
      <c r="P245" s="8">
        <v>72</v>
      </c>
    </row>
    <row r="246" spans="5:31" s="7" customFormat="1" ht="16" customHeight="1" x14ac:dyDescent="0.2">
      <c r="F246" s="8">
        <v>24</v>
      </c>
      <c r="G246" s="17"/>
      <c r="I246" s="33">
        <v>5.0000000000000001E-3</v>
      </c>
      <c r="J246" s="33">
        <v>0.8</v>
      </c>
      <c r="K246" s="33">
        <v>4.0000000000000001E-3</v>
      </c>
      <c r="L246" s="33">
        <v>0.04</v>
      </c>
      <c r="M246" s="33">
        <v>48</v>
      </c>
      <c r="N246" s="8">
        <v>-1.9</v>
      </c>
      <c r="O246" s="8">
        <v>1020.3</v>
      </c>
      <c r="P246" s="8">
        <v>68</v>
      </c>
    </row>
    <row r="247" spans="5:31" s="7" customFormat="1" ht="16" customHeight="1" x14ac:dyDescent="0.2">
      <c r="F247" s="8">
        <v>1</v>
      </c>
      <c r="G247" s="17"/>
      <c r="I247" s="33">
        <v>4.0000000000000001E-3</v>
      </c>
      <c r="J247" s="33">
        <v>0.9</v>
      </c>
      <c r="K247" s="33">
        <v>4.0000000000000001E-3</v>
      </c>
      <c r="L247" s="33">
        <v>3.7999999999999999E-2</v>
      </c>
      <c r="M247" s="33">
        <v>49</v>
      </c>
      <c r="N247" s="8">
        <v>-3.7</v>
      </c>
      <c r="O247" s="8">
        <v>1020.3</v>
      </c>
      <c r="P247" s="8">
        <v>79</v>
      </c>
    </row>
    <row r="248" spans="5:31" s="7" customFormat="1" ht="16" customHeight="1" x14ac:dyDescent="0.2">
      <c r="F248" s="8">
        <v>2</v>
      </c>
      <c r="G248" s="17"/>
      <c r="I248" s="33">
        <v>5.0000000000000001E-3</v>
      </c>
      <c r="J248" s="33">
        <v>0.9</v>
      </c>
      <c r="K248" s="33">
        <v>7.0000000000000001E-3</v>
      </c>
      <c r="L248" s="33">
        <v>3.3000000000000002E-2</v>
      </c>
      <c r="M248" s="33">
        <v>43</v>
      </c>
      <c r="N248" s="8">
        <v>-3.5</v>
      </c>
      <c r="O248" s="8">
        <v>1021</v>
      </c>
      <c r="P248" s="8">
        <v>70</v>
      </c>
    </row>
    <row r="249" spans="5:31" s="7" customFormat="1" ht="16" customHeight="1" x14ac:dyDescent="0.2">
      <c r="F249" s="8">
        <v>3</v>
      </c>
      <c r="G249" s="17"/>
      <c r="I249" s="33">
        <v>4.0000000000000001E-3</v>
      </c>
      <c r="J249" s="33">
        <v>0.9</v>
      </c>
      <c r="K249" s="33">
        <v>7.0000000000000001E-3</v>
      </c>
      <c r="L249" s="33">
        <v>3.3000000000000002E-2</v>
      </c>
      <c r="M249" s="33">
        <v>36</v>
      </c>
      <c r="N249" s="8">
        <v>-4.3</v>
      </c>
      <c r="O249" s="8">
        <v>1021.1</v>
      </c>
      <c r="P249" s="8">
        <v>77</v>
      </c>
    </row>
    <row r="250" spans="5:31" s="7" customFormat="1" ht="16" customHeight="1" x14ac:dyDescent="0.2">
      <c r="F250" s="8">
        <v>4</v>
      </c>
      <c r="G250" s="17"/>
      <c r="I250" s="33">
        <v>5.0000000000000001E-3</v>
      </c>
      <c r="J250" s="33">
        <v>1.1000000000000001</v>
      </c>
      <c r="K250" s="33">
        <v>5.0000000000000001E-3</v>
      </c>
      <c r="L250" s="33">
        <v>3.6999999999999998E-2</v>
      </c>
      <c r="M250" s="33">
        <v>47</v>
      </c>
      <c r="N250" s="8">
        <v>-4.3</v>
      </c>
      <c r="O250" s="8">
        <v>1021</v>
      </c>
      <c r="P250" s="8">
        <v>74</v>
      </c>
    </row>
    <row r="251" spans="5:31" s="7" customFormat="1" ht="16" customHeight="1" x14ac:dyDescent="0.2">
      <c r="F251" s="8">
        <v>5</v>
      </c>
      <c r="G251" s="17"/>
      <c r="I251" s="33">
        <v>5.0000000000000001E-3</v>
      </c>
      <c r="J251" s="33">
        <v>1.1000000000000001</v>
      </c>
      <c r="K251" s="33">
        <v>4.0000000000000001E-3</v>
      </c>
      <c r="L251" s="33">
        <v>3.6999999999999998E-2</v>
      </c>
      <c r="M251" s="33">
        <v>48</v>
      </c>
      <c r="N251" s="8">
        <v>-5.8</v>
      </c>
      <c r="O251" s="8">
        <v>1020.5</v>
      </c>
      <c r="P251" s="8">
        <v>83</v>
      </c>
    </row>
    <row r="252" spans="5:31" s="7" customFormat="1" ht="16" customHeight="1" x14ac:dyDescent="0.2">
      <c r="F252" s="8">
        <v>6</v>
      </c>
      <c r="G252" s="17"/>
      <c r="I252" s="33">
        <v>5.0000000000000001E-3</v>
      </c>
      <c r="J252" s="33">
        <v>1</v>
      </c>
      <c r="K252" s="33">
        <v>5.0000000000000001E-3</v>
      </c>
      <c r="L252" s="33">
        <v>3.5999999999999997E-2</v>
      </c>
      <c r="M252" s="33">
        <v>42</v>
      </c>
      <c r="N252" s="8">
        <v>-6.7</v>
      </c>
      <c r="O252" s="8">
        <v>1020.7</v>
      </c>
      <c r="P252" s="8">
        <v>88</v>
      </c>
    </row>
    <row r="253" spans="5:31" s="7" customFormat="1" ht="16" customHeight="1" x14ac:dyDescent="0.2">
      <c r="F253" s="8">
        <v>7</v>
      </c>
      <c r="G253" s="17"/>
      <c r="I253" s="33">
        <v>7.0000000000000001E-3</v>
      </c>
      <c r="J253" s="33">
        <v>1.1000000000000001</v>
      </c>
      <c r="K253" s="33">
        <v>2E-3</v>
      </c>
      <c r="L253" s="33">
        <v>0.04</v>
      </c>
      <c r="M253" s="33">
        <v>48</v>
      </c>
      <c r="N253" s="8">
        <v>-6.1</v>
      </c>
      <c r="O253" s="8">
        <v>1020.8</v>
      </c>
      <c r="P253" s="8">
        <v>81</v>
      </c>
    </row>
    <row r="254" spans="5:31" s="7" customFormat="1" ht="16" customHeight="1" x14ac:dyDescent="0.2">
      <c r="F254" s="8">
        <v>8</v>
      </c>
      <c r="G254" s="17"/>
      <c r="I254" s="33">
        <v>8.0000000000000002E-3</v>
      </c>
      <c r="J254" s="33">
        <v>1.5</v>
      </c>
      <c r="K254" s="33">
        <v>2E-3</v>
      </c>
      <c r="L254" s="33">
        <v>5.2999999999999999E-2</v>
      </c>
      <c r="M254" s="33">
        <v>50</v>
      </c>
      <c r="N254" s="8">
        <v>-6.3</v>
      </c>
      <c r="O254" s="8">
        <v>1021.3</v>
      </c>
      <c r="P254" s="8">
        <v>83</v>
      </c>
    </row>
    <row r="255" spans="5:31" s="7" customFormat="1" ht="16" customHeight="1" x14ac:dyDescent="0.2">
      <c r="F255" s="8">
        <v>9</v>
      </c>
      <c r="G255" s="17"/>
      <c r="I255" s="33">
        <v>8.0000000000000002E-3</v>
      </c>
      <c r="J255" s="33">
        <v>1.4</v>
      </c>
      <c r="K255" s="33">
        <v>2E-3</v>
      </c>
      <c r="L255" s="33">
        <v>5.3999999999999999E-2</v>
      </c>
      <c r="M255" s="33">
        <v>54</v>
      </c>
      <c r="N255" s="8">
        <v>-3.5</v>
      </c>
      <c r="O255" s="8">
        <v>1021.5</v>
      </c>
      <c r="P255" s="8">
        <v>69</v>
      </c>
    </row>
    <row r="256" spans="5:31" s="7" customFormat="1" ht="16" customHeight="1" x14ac:dyDescent="0.2">
      <c r="E256" s="10"/>
      <c r="F256" s="8">
        <v>10</v>
      </c>
      <c r="G256" s="17"/>
      <c r="I256" s="33">
        <v>1.4E-2</v>
      </c>
      <c r="J256" s="33">
        <v>1.2</v>
      </c>
      <c r="K256" s="33">
        <v>3.0000000000000001E-3</v>
      </c>
      <c r="L256" s="33">
        <v>5.2999999999999999E-2</v>
      </c>
      <c r="M256" s="33">
        <v>62</v>
      </c>
      <c r="N256" s="8">
        <v>0.2</v>
      </c>
      <c r="O256" s="8">
        <v>1021.7</v>
      </c>
      <c r="P256" s="8">
        <v>57</v>
      </c>
    </row>
    <row r="257" spans="1:31" s="7" customFormat="1" ht="16" customHeight="1" x14ac:dyDescent="0.2">
      <c r="E257" s="10"/>
      <c r="F257" s="8">
        <v>11</v>
      </c>
      <c r="G257" s="17"/>
      <c r="I257" s="33">
        <v>1.9E-2</v>
      </c>
      <c r="J257" s="33">
        <v>1</v>
      </c>
      <c r="K257" s="33">
        <v>5.0000000000000001E-3</v>
      </c>
      <c r="L257" s="33">
        <v>4.9000000000000002E-2</v>
      </c>
      <c r="M257" s="33">
        <v>60</v>
      </c>
      <c r="N257" s="8">
        <v>0.9</v>
      </c>
      <c r="O257" s="8">
        <v>1021.5</v>
      </c>
      <c r="P257" s="8">
        <v>57</v>
      </c>
    </row>
    <row r="258" spans="1:31" s="7" customFormat="1" ht="16" customHeight="1" x14ac:dyDescent="0.2">
      <c r="E258" s="10"/>
      <c r="F258" s="8">
        <v>12</v>
      </c>
      <c r="G258" s="17"/>
      <c r="I258" s="33">
        <v>1.2E-2</v>
      </c>
      <c r="J258" s="33">
        <v>0.6</v>
      </c>
      <c r="K258" s="33">
        <v>1.0999999999999999E-2</v>
      </c>
      <c r="L258" s="33">
        <v>3.5999999999999997E-2</v>
      </c>
      <c r="M258" s="33">
        <v>52</v>
      </c>
      <c r="N258" s="8">
        <v>3.5</v>
      </c>
      <c r="O258" s="8">
        <v>1020.4</v>
      </c>
      <c r="P258" s="8">
        <v>52</v>
      </c>
    </row>
    <row r="259" spans="1:31" s="7" customFormat="1" ht="16" customHeight="1" x14ac:dyDescent="0.2">
      <c r="E259" s="10"/>
      <c r="F259" s="8">
        <v>13</v>
      </c>
      <c r="G259" s="17"/>
      <c r="I259" s="33">
        <v>1.0999999999999999E-2</v>
      </c>
      <c r="J259" s="33">
        <v>0.8</v>
      </c>
      <c r="K259" s="33">
        <v>1.4E-2</v>
      </c>
      <c r="L259" s="33">
        <v>3.3000000000000002E-2</v>
      </c>
      <c r="M259" s="33">
        <v>38</v>
      </c>
      <c r="N259" s="8">
        <v>5.4</v>
      </c>
      <c r="O259" s="8">
        <v>1019.8</v>
      </c>
      <c r="P259" s="8">
        <v>39</v>
      </c>
    </row>
    <row r="260" spans="1:31" s="7" customFormat="1" ht="16" customHeight="1" x14ac:dyDescent="0.2">
      <c r="E260" s="10"/>
      <c r="F260" s="8">
        <v>14</v>
      </c>
      <c r="G260" s="17"/>
      <c r="I260" s="33">
        <v>1.0999999999999999E-2</v>
      </c>
      <c r="J260" s="33">
        <v>0.8</v>
      </c>
      <c r="K260" s="33">
        <v>1.4999999999999999E-2</v>
      </c>
      <c r="L260" s="33">
        <v>3.2000000000000001E-2</v>
      </c>
      <c r="M260" s="33">
        <v>56</v>
      </c>
      <c r="N260" s="8">
        <v>5</v>
      </c>
      <c r="O260" s="8">
        <v>1019.2</v>
      </c>
      <c r="P260" s="8">
        <v>35</v>
      </c>
    </row>
    <row r="261" spans="1:31" s="7" customFormat="1" ht="16" customHeight="1" x14ac:dyDescent="0.2">
      <c r="E261" s="10"/>
      <c r="F261" s="8">
        <v>15</v>
      </c>
      <c r="G261" s="17"/>
      <c r="I261" s="33">
        <v>8.9999999999999993E-3</v>
      </c>
      <c r="J261" s="33">
        <v>0.8</v>
      </c>
      <c r="K261" s="33">
        <v>2.1999999999999999E-2</v>
      </c>
      <c r="L261" s="33">
        <v>2.1999999999999999E-2</v>
      </c>
      <c r="M261" s="33">
        <v>36</v>
      </c>
      <c r="N261" s="8">
        <v>5</v>
      </c>
      <c r="O261" s="8">
        <v>1019.4</v>
      </c>
      <c r="P261" s="8">
        <v>41</v>
      </c>
    </row>
    <row r="262" spans="1:31" s="7" customFormat="1" ht="16" customHeight="1" x14ac:dyDescent="0.2">
      <c r="E262" s="10"/>
      <c r="F262" s="8">
        <v>16</v>
      </c>
      <c r="G262" s="17"/>
      <c r="I262" s="33">
        <v>6.0000000000000001E-3</v>
      </c>
      <c r="J262" s="33">
        <v>1</v>
      </c>
      <c r="K262" s="33">
        <v>2.7E-2</v>
      </c>
      <c r="L262" s="33">
        <v>0.02</v>
      </c>
      <c r="M262" s="33">
        <v>34</v>
      </c>
      <c r="N262" s="8">
        <v>4.0999999999999996</v>
      </c>
      <c r="O262" s="8">
        <v>1019.2</v>
      </c>
      <c r="P262" s="8">
        <v>44</v>
      </c>
    </row>
    <row r="263" spans="1:31" s="7" customFormat="1" ht="16" customHeight="1" x14ac:dyDescent="0.2">
      <c r="E263" s="10"/>
      <c r="F263" s="8">
        <v>17</v>
      </c>
      <c r="G263" s="17"/>
      <c r="H263" s="40"/>
      <c r="I263" s="33">
        <v>5.0000000000000001E-3</v>
      </c>
      <c r="J263" s="33">
        <v>0.7</v>
      </c>
      <c r="K263" s="33">
        <v>2.3E-2</v>
      </c>
      <c r="L263" s="33">
        <v>2.3E-2</v>
      </c>
      <c r="M263" s="33">
        <v>35</v>
      </c>
      <c r="N263" s="8">
        <v>3.3</v>
      </c>
      <c r="O263" s="8">
        <v>1019.1</v>
      </c>
      <c r="P263" s="8">
        <v>57</v>
      </c>
    </row>
    <row r="264" spans="1:31" s="7" customFormat="1" ht="16" customHeight="1" x14ac:dyDescent="0.15">
      <c r="E264" s="42">
        <v>42014</v>
      </c>
      <c r="F264" s="43">
        <v>42708.751388888886</v>
      </c>
      <c r="G264" s="44"/>
      <c r="H264" s="57"/>
      <c r="I264" s="33">
        <v>4.0000000000000001E-3</v>
      </c>
      <c r="J264" s="33">
        <v>0.6</v>
      </c>
      <c r="K264" s="33">
        <v>0.02</v>
      </c>
      <c r="L264" s="33">
        <v>2.5000000000000001E-2</v>
      </c>
      <c r="M264" s="33">
        <v>28</v>
      </c>
      <c r="N264" s="8">
        <v>2.4</v>
      </c>
      <c r="O264" s="8">
        <v>1019.2</v>
      </c>
      <c r="P264" s="8">
        <v>65</v>
      </c>
      <c r="R264" s="35">
        <v>256</v>
      </c>
      <c r="S264" s="36" t="str">
        <f>IF(R264&gt;=296,"G",IF(AND(183&lt;=R264,R264&lt;296),"Y",IF(R264&lt;185,"R")))</f>
        <v>Y</v>
      </c>
      <c r="T264" s="36"/>
      <c r="U264" s="36"/>
      <c r="V264" s="36"/>
      <c r="W264" s="36"/>
      <c r="X264" s="36"/>
      <c r="Y264" s="36"/>
      <c r="Z264" s="36"/>
      <c r="AA264" s="36"/>
      <c r="AB264" s="36"/>
      <c r="AC264" s="36"/>
      <c r="AD264" s="36"/>
      <c r="AE264" s="37"/>
    </row>
    <row r="265" spans="1:31" s="7" customFormat="1" ht="17" customHeight="1" x14ac:dyDescent="0.15">
      <c r="A265" s="45">
        <v>11</v>
      </c>
      <c r="B265" s="46">
        <v>42015</v>
      </c>
      <c r="C265" s="47">
        <v>0</v>
      </c>
      <c r="D265" s="47">
        <v>0</v>
      </c>
      <c r="E265" s="46">
        <v>42014</v>
      </c>
      <c r="F265" s="48">
        <v>42708.751388888886</v>
      </c>
      <c r="G265" s="49"/>
      <c r="H265" s="49"/>
      <c r="I265" s="50">
        <v>4.0000000000000001E-3</v>
      </c>
      <c r="J265" s="51">
        <v>0.6</v>
      </c>
      <c r="K265" s="51">
        <v>0.02</v>
      </c>
      <c r="L265" s="51">
        <v>2.5000000000000001E-2</v>
      </c>
      <c r="M265" s="51">
        <v>28</v>
      </c>
      <c r="N265" s="52">
        <v>2.4</v>
      </c>
      <c r="O265" s="52">
        <v>1019.2</v>
      </c>
      <c r="P265" s="52">
        <v>65</v>
      </c>
      <c r="Q265" s="53"/>
      <c r="R265" s="58">
        <v>256</v>
      </c>
      <c r="S265" s="59"/>
      <c r="T265" s="59"/>
      <c r="U265" s="59"/>
      <c r="V265" s="59"/>
      <c r="W265" s="59"/>
      <c r="X265" s="59"/>
      <c r="Y265" s="59"/>
      <c r="Z265" s="59"/>
      <c r="AA265" s="59"/>
      <c r="AB265" s="59"/>
      <c r="AC265" s="59"/>
      <c r="AD265" s="59"/>
      <c r="AE265" s="59"/>
    </row>
    <row r="266" spans="1:31" s="7" customFormat="1" ht="16" customHeight="1" x14ac:dyDescent="0.2">
      <c r="F266" s="26">
        <v>19</v>
      </c>
      <c r="G266" s="56"/>
      <c r="I266" s="33">
        <v>4.0000000000000001E-3</v>
      </c>
      <c r="J266" s="33">
        <v>0.6</v>
      </c>
      <c r="K266" s="33">
        <v>0.01</v>
      </c>
      <c r="L266" s="33">
        <v>3.6999999999999998E-2</v>
      </c>
      <c r="M266" s="33">
        <v>32</v>
      </c>
      <c r="N266" s="8">
        <v>0.3</v>
      </c>
      <c r="O266" s="8">
        <v>1019.1</v>
      </c>
      <c r="P266" s="8">
        <v>74</v>
      </c>
      <c r="Q266" s="17"/>
      <c r="R266" s="17"/>
      <c r="S266" s="17"/>
      <c r="T266" s="17"/>
      <c r="U266" s="17"/>
      <c r="V266" s="17"/>
      <c r="W266" s="17"/>
      <c r="X266" s="17"/>
      <c r="Y266" s="17"/>
      <c r="Z266" s="17"/>
      <c r="AA266" s="17"/>
      <c r="AB266" s="17"/>
      <c r="AC266" s="17"/>
      <c r="AD266" s="17"/>
      <c r="AE266" s="17"/>
    </row>
    <row r="267" spans="1:31" s="7" customFormat="1" ht="16" customHeight="1" x14ac:dyDescent="0.2">
      <c r="F267" s="8">
        <v>20</v>
      </c>
      <c r="G267" s="17"/>
      <c r="I267" s="33">
        <v>4.0000000000000001E-3</v>
      </c>
      <c r="J267" s="33">
        <v>0.6</v>
      </c>
      <c r="K267" s="33">
        <v>1.2E-2</v>
      </c>
      <c r="L267" s="33">
        <v>3.3000000000000002E-2</v>
      </c>
      <c r="M267" s="33">
        <v>39</v>
      </c>
      <c r="N267" s="8">
        <v>-0.8</v>
      </c>
      <c r="O267" s="8">
        <v>1018.8</v>
      </c>
      <c r="P267" s="8">
        <v>83</v>
      </c>
    </row>
    <row r="268" spans="1:31" s="7" customFormat="1" ht="16" customHeight="1" x14ac:dyDescent="0.2">
      <c r="F268" s="8">
        <v>21</v>
      </c>
      <c r="G268" s="17"/>
      <c r="I268" s="33">
        <v>6.0000000000000001E-3</v>
      </c>
      <c r="J268" s="33">
        <v>0.8</v>
      </c>
      <c r="K268" s="33">
        <v>0.01</v>
      </c>
      <c r="L268" s="33">
        <v>3.5999999999999997E-2</v>
      </c>
      <c r="M268" s="33">
        <v>41</v>
      </c>
      <c r="N268" s="8">
        <v>-0.1</v>
      </c>
      <c r="O268" s="8">
        <v>1018.5</v>
      </c>
      <c r="P268" s="8">
        <v>84</v>
      </c>
    </row>
    <row r="269" spans="1:31" s="7" customFormat="1" ht="16" customHeight="1" x14ac:dyDescent="0.2">
      <c r="F269" s="8">
        <v>22</v>
      </c>
      <c r="G269" s="17"/>
      <c r="I269" s="33">
        <v>6.0000000000000001E-3</v>
      </c>
      <c r="J269" s="33">
        <v>0.9</v>
      </c>
      <c r="K269" s="33">
        <v>4.0000000000000001E-3</v>
      </c>
      <c r="L269" s="33">
        <v>4.1000000000000002E-2</v>
      </c>
      <c r="M269" s="33">
        <v>39</v>
      </c>
      <c r="N269" s="8">
        <v>-1.2</v>
      </c>
      <c r="O269" s="8">
        <v>1018.1</v>
      </c>
      <c r="P269" s="8">
        <v>90</v>
      </c>
    </row>
    <row r="270" spans="1:31" s="7" customFormat="1" ht="16" customHeight="1" x14ac:dyDescent="0.2">
      <c r="F270" s="8">
        <v>23</v>
      </c>
      <c r="G270" s="17"/>
      <c r="I270" s="33">
        <v>6.0000000000000001E-3</v>
      </c>
      <c r="J270" s="33">
        <v>0.8</v>
      </c>
      <c r="K270" s="33">
        <v>6.0000000000000001E-3</v>
      </c>
      <c r="L270" s="33">
        <v>3.5000000000000003E-2</v>
      </c>
      <c r="M270" s="33">
        <v>30</v>
      </c>
      <c r="N270" s="8">
        <v>-1</v>
      </c>
      <c r="O270" s="8">
        <v>1017.6</v>
      </c>
      <c r="P270" s="8">
        <v>88</v>
      </c>
    </row>
    <row r="271" spans="1:31" s="7" customFormat="1" ht="16" customHeight="1" x14ac:dyDescent="0.2">
      <c r="F271" s="8">
        <v>24</v>
      </c>
      <c r="G271" s="17"/>
      <c r="I271" s="33">
        <v>4.0000000000000001E-3</v>
      </c>
      <c r="J271" s="33">
        <v>0.8</v>
      </c>
      <c r="K271" s="33">
        <v>1.2E-2</v>
      </c>
      <c r="L271" s="33">
        <v>2.8000000000000001E-2</v>
      </c>
      <c r="M271" s="33">
        <v>30</v>
      </c>
      <c r="N271" s="8">
        <v>-1.6</v>
      </c>
      <c r="O271" s="8">
        <v>1017.1</v>
      </c>
      <c r="P271" s="8">
        <v>90</v>
      </c>
    </row>
    <row r="272" spans="1:31" s="7" customFormat="1" ht="16" customHeight="1" x14ac:dyDescent="0.2">
      <c r="F272" s="8">
        <v>1</v>
      </c>
      <c r="G272" s="17"/>
      <c r="I272" s="33">
        <v>5.0000000000000001E-3</v>
      </c>
      <c r="J272" s="33">
        <v>0.8</v>
      </c>
      <c r="K272" s="33">
        <v>1.0999999999999999E-2</v>
      </c>
      <c r="L272" s="33">
        <v>2.7E-2</v>
      </c>
      <c r="M272" s="33">
        <v>23</v>
      </c>
      <c r="N272" s="8">
        <v>-2.2000000000000002</v>
      </c>
      <c r="O272" s="8">
        <v>1016.7</v>
      </c>
      <c r="P272" s="8">
        <v>94</v>
      </c>
    </row>
    <row r="273" spans="5:16" s="7" customFormat="1" ht="16" customHeight="1" x14ac:dyDescent="0.2">
      <c r="F273" s="8">
        <v>2</v>
      </c>
      <c r="G273" s="17"/>
      <c r="I273" s="33">
        <v>5.0000000000000001E-3</v>
      </c>
      <c r="J273" s="33">
        <v>0.8</v>
      </c>
      <c r="K273" s="33">
        <v>1.2999999999999999E-2</v>
      </c>
      <c r="L273" s="33">
        <v>2.4E-2</v>
      </c>
      <c r="M273" s="33">
        <v>28</v>
      </c>
      <c r="N273" s="8">
        <v>-2.4</v>
      </c>
      <c r="O273" s="8">
        <v>1016.3</v>
      </c>
      <c r="P273" s="8">
        <v>95</v>
      </c>
    </row>
    <row r="274" spans="5:16" s="7" customFormat="1" ht="16" customHeight="1" x14ac:dyDescent="0.2">
      <c r="F274" s="8">
        <v>3</v>
      </c>
      <c r="G274" s="17"/>
      <c r="I274" s="33">
        <v>4.0000000000000001E-3</v>
      </c>
      <c r="J274" s="33">
        <v>0.9</v>
      </c>
      <c r="K274" s="33">
        <v>1.6E-2</v>
      </c>
      <c r="L274" s="33">
        <v>2.1000000000000001E-2</v>
      </c>
      <c r="M274" s="33">
        <v>28</v>
      </c>
      <c r="N274" s="8">
        <v>-2</v>
      </c>
      <c r="O274" s="8">
        <v>1016</v>
      </c>
      <c r="P274" s="8">
        <v>97</v>
      </c>
    </row>
    <row r="275" spans="5:16" s="7" customFormat="1" ht="16" customHeight="1" x14ac:dyDescent="0.2">
      <c r="F275" s="8">
        <v>4</v>
      </c>
      <c r="G275" s="17"/>
      <c r="I275" s="33">
        <v>4.0000000000000001E-3</v>
      </c>
      <c r="J275" s="33">
        <v>0.9</v>
      </c>
      <c r="K275" s="33">
        <v>1.7999999999999999E-2</v>
      </c>
      <c r="L275" s="33">
        <v>1.9E-2</v>
      </c>
      <c r="M275" s="33">
        <v>31</v>
      </c>
      <c r="N275" s="8">
        <v>-0.1</v>
      </c>
      <c r="O275" s="8">
        <v>1015.3</v>
      </c>
      <c r="P275" s="8">
        <v>91</v>
      </c>
    </row>
    <row r="276" spans="5:16" s="7" customFormat="1" ht="16" customHeight="1" x14ac:dyDescent="0.2">
      <c r="F276" s="8">
        <v>5</v>
      </c>
      <c r="G276" s="17"/>
      <c r="I276" s="33">
        <v>4.0000000000000001E-3</v>
      </c>
      <c r="J276" s="33">
        <v>0.8</v>
      </c>
      <c r="K276" s="33">
        <v>1.4E-2</v>
      </c>
      <c r="L276" s="33">
        <v>2.4E-2</v>
      </c>
      <c r="M276" s="33">
        <v>30</v>
      </c>
      <c r="N276" s="8">
        <v>-0.6</v>
      </c>
      <c r="O276" s="8">
        <v>1014.9</v>
      </c>
      <c r="P276" s="8">
        <v>93</v>
      </c>
    </row>
    <row r="277" spans="5:16" s="7" customFormat="1" ht="16" customHeight="1" x14ac:dyDescent="0.2">
      <c r="F277" s="8">
        <v>6</v>
      </c>
      <c r="G277" s="17"/>
      <c r="I277" s="33">
        <v>4.0000000000000001E-3</v>
      </c>
      <c r="J277" s="33">
        <v>1</v>
      </c>
      <c r="K277" s="33">
        <v>8.9999999999999993E-3</v>
      </c>
      <c r="L277" s="33">
        <v>0.03</v>
      </c>
      <c r="M277" s="33">
        <v>44</v>
      </c>
      <c r="N277" s="8">
        <v>-0.5</v>
      </c>
      <c r="O277" s="8">
        <v>1015.3</v>
      </c>
      <c r="P277" s="8">
        <v>91</v>
      </c>
    </row>
    <row r="278" spans="5:16" s="7" customFormat="1" ht="16" customHeight="1" x14ac:dyDescent="0.2">
      <c r="F278" s="8">
        <v>7</v>
      </c>
      <c r="G278" s="17"/>
      <c r="I278" s="33">
        <v>6.0000000000000001E-3</v>
      </c>
      <c r="J278" s="33">
        <v>1.1000000000000001</v>
      </c>
      <c r="K278" s="33">
        <v>1.2E-2</v>
      </c>
      <c r="L278" s="33">
        <v>2.1999999999999999E-2</v>
      </c>
      <c r="M278" s="33">
        <v>63</v>
      </c>
      <c r="N278" s="8">
        <v>-1.6</v>
      </c>
      <c r="O278" s="8">
        <v>1015.9</v>
      </c>
      <c r="P278" s="8">
        <v>98</v>
      </c>
    </row>
    <row r="279" spans="5:16" s="7" customFormat="1" ht="16" customHeight="1" x14ac:dyDescent="0.2">
      <c r="F279" s="8">
        <v>8</v>
      </c>
      <c r="G279" s="17"/>
      <c r="I279" s="33">
        <v>6.0000000000000001E-3</v>
      </c>
      <c r="J279" s="33">
        <v>0.8</v>
      </c>
      <c r="K279" s="33">
        <v>1.9E-2</v>
      </c>
      <c r="L279" s="33">
        <v>1.7000000000000001E-2</v>
      </c>
      <c r="M279" s="33">
        <v>62</v>
      </c>
      <c r="N279" s="8">
        <v>-0.1</v>
      </c>
      <c r="O279" s="8">
        <v>1016.9</v>
      </c>
      <c r="P279" s="8">
        <v>60</v>
      </c>
    </row>
    <row r="280" spans="5:16" s="7" customFormat="1" ht="16" customHeight="1" x14ac:dyDescent="0.2">
      <c r="F280" s="8">
        <v>9</v>
      </c>
      <c r="G280" s="17"/>
      <c r="I280" s="33">
        <v>6.0000000000000001E-3</v>
      </c>
      <c r="J280" s="33">
        <v>0.9</v>
      </c>
      <c r="K280" s="33">
        <v>1.7999999999999999E-2</v>
      </c>
      <c r="L280" s="33">
        <v>1.6E-2</v>
      </c>
      <c r="M280" s="33">
        <v>36</v>
      </c>
      <c r="N280" s="8">
        <v>-0.1</v>
      </c>
      <c r="O280" s="8">
        <v>1018.6</v>
      </c>
      <c r="P280" s="8">
        <v>56</v>
      </c>
    </row>
    <row r="281" spans="5:16" s="7" customFormat="1" ht="16" customHeight="1" x14ac:dyDescent="0.2">
      <c r="E281" s="10"/>
      <c r="F281" s="8">
        <v>10</v>
      </c>
      <c r="G281" s="17"/>
      <c r="I281" s="33">
        <v>7.0000000000000001E-3</v>
      </c>
      <c r="J281" s="33">
        <v>1</v>
      </c>
      <c r="K281" s="33">
        <v>1.7000000000000001E-2</v>
      </c>
      <c r="L281" s="33">
        <v>1.6E-2</v>
      </c>
      <c r="M281" s="33">
        <v>42</v>
      </c>
      <c r="N281" s="8">
        <v>0.5</v>
      </c>
      <c r="O281" s="8">
        <v>1019.5</v>
      </c>
      <c r="P281" s="8">
        <v>55</v>
      </c>
    </row>
    <row r="282" spans="5:16" s="7" customFormat="1" ht="16" customHeight="1" x14ac:dyDescent="0.2">
      <c r="E282" s="10"/>
      <c r="F282" s="8">
        <v>11</v>
      </c>
      <c r="G282" s="17"/>
      <c r="I282" s="33">
        <v>8.9999999999999993E-3</v>
      </c>
      <c r="J282" s="33">
        <v>1</v>
      </c>
      <c r="K282" s="33">
        <v>1.9E-2</v>
      </c>
      <c r="L282" s="33">
        <v>1.6E-2</v>
      </c>
      <c r="M282" s="33">
        <v>52</v>
      </c>
      <c r="N282" s="8">
        <v>1.3</v>
      </c>
      <c r="O282" s="8">
        <v>1020.1</v>
      </c>
      <c r="P282" s="8">
        <v>51</v>
      </c>
    </row>
    <row r="283" spans="5:16" s="7" customFormat="1" ht="16" customHeight="1" x14ac:dyDescent="0.2">
      <c r="E283" s="10"/>
      <c r="F283" s="8">
        <v>12</v>
      </c>
      <c r="G283" s="17"/>
      <c r="I283" s="33">
        <v>0.01</v>
      </c>
      <c r="J283" s="33">
        <v>0.9</v>
      </c>
      <c r="K283" s="33">
        <v>2.1999999999999999E-2</v>
      </c>
      <c r="L283" s="33">
        <v>1.4999999999999999E-2</v>
      </c>
      <c r="M283" s="33">
        <v>46</v>
      </c>
      <c r="N283" s="8">
        <v>2.2000000000000002</v>
      </c>
      <c r="O283" s="8">
        <v>1019.9</v>
      </c>
      <c r="P283" s="8">
        <v>47</v>
      </c>
    </row>
    <row r="284" spans="5:16" s="7" customFormat="1" ht="16" customHeight="1" x14ac:dyDescent="0.2">
      <c r="E284" s="10"/>
      <c r="F284" s="8">
        <v>13</v>
      </c>
      <c r="G284" s="17"/>
      <c r="I284" s="33">
        <v>0.01</v>
      </c>
      <c r="J284" s="33">
        <v>0.8</v>
      </c>
      <c r="K284" s="33">
        <v>2.5000000000000001E-2</v>
      </c>
      <c r="L284" s="33">
        <v>1.4E-2</v>
      </c>
      <c r="M284" s="33">
        <v>46</v>
      </c>
      <c r="N284" s="8">
        <v>2.6</v>
      </c>
      <c r="O284" s="8">
        <v>1019.8</v>
      </c>
      <c r="P284" s="8">
        <v>46</v>
      </c>
    </row>
    <row r="285" spans="5:16" s="7" customFormat="1" ht="16" customHeight="1" x14ac:dyDescent="0.2">
      <c r="E285" s="10"/>
      <c r="F285" s="8">
        <v>14</v>
      </c>
      <c r="G285" s="17"/>
      <c r="I285" s="33">
        <v>0.01</v>
      </c>
      <c r="J285" s="33">
        <v>0.7</v>
      </c>
      <c r="K285" s="33">
        <v>2.7E-2</v>
      </c>
      <c r="L285" s="33">
        <v>1.4E-2</v>
      </c>
      <c r="M285" s="33">
        <v>42</v>
      </c>
      <c r="N285" s="8">
        <v>2.6</v>
      </c>
      <c r="O285" s="8">
        <v>1019.8</v>
      </c>
      <c r="P285" s="8">
        <v>48</v>
      </c>
    </row>
    <row r="286" spans="5:16" s="7" customFormat="1" ht="16" customHeight="1" x14ac:dyDescent="0.2">
      <c r="E286" s="10"/>
      <c r="F286" s="8">
        <v>15</v>
      </c>
      <c r="G286" s="17"/>
      <c r="I286" s="33">
        <v>0.01</v>
      </c>
      <c r="J286" s="33">
        <v>0.8</v>
      </c>
      <c r="K286" s="33">
        <v>2.8000000000000001E-2</v>
      </c>
      <c r="L286" s="33">
        <v>1.4999999999999999E-2</v>
      </c>
      <c r="M286" s="33">
        <v>44</v>
      </c>
      <c r="N286" s="8">
        <v>1.8</v>
      </c>
      <c r="O286" s="8">
        <v>1020.3</v>
      </c>
      <c r="P286" s="8">
        <v>49</v>
      </c>
    </row>
    <row r="287" spans="5:16" s="7" customFormat="1" ht="16" customHeight="1" x14ac:dyDescent="0.2">
      <c r="E287" s="10"/>
      <c r="F287" s="8">
        <v>16</v>
      </c>
      <c r="G287" s="17"/>
      <c r="I287" s="33">
        <v>8.0000000000000002E-3</v>
      </c>
      <c r="J287" s="33">
        <v>0.8</v>
      </c>
      <c r="K287" s="33">
        <v>2.7E-2</v>
      </c>
      <c r="L287" s="33">
        <v>1.7000000000000001E-2</v>
      </c>
      <c r="M287" s="33">
        <v>44</v>
      </c>
      <c r="N287" s="8">
        <v>1.2</v>
      </c>
      <c r="O287" s="8">
        <v>1021.2</v>
      </c>
      <c r="P287" s="8">
        <v>51</v>
      </c>
    </row>
    <row r="288" spans="5:16" s="7" customFormat="1" ht="16" customHeight="1" x14ac:dyDescent="0.2">
      <c r="E288" s="10"/>
      <c r="F288" s="8">
        <v>17</v>
      </c>
      <c r="G288" s="17"/>
      <c r="I288" s="33">
        <v>7.0000000000000001E-3</v>
      </c>
      <c r="J288" s="33">
        <v>0.8</v>
      </c>
      <c r="K288" s="33">
        <v>2.5999999999999999E-2</v>
      </c>
      <c r="L288" s="33">
        <v>1.7999999999999999E-2</v>
      </c>
      <c r="M288" s="33">
        <v>46</v>
      </c>
      <c r="N288" s="8">
        <v>0.8</v>
      </c>
      <c r="O288" s="8">
        <v>1021.9</v>
      </c>
      <c r="P288" s="8">
        <v>51</v>
      </c>
    </row>
    <row r="289" spans="1:31" s="7" customFormat="1" ht="16" customHeight="1" x14ac:dyDescent="0.15">
      <c r="E289" s="42">
        <v>42015</v>
      </c>
      <c r="F289" s="16">
        <v>42708.755555555559</v>
      </c>
      <c r="G289" s="44"/>
      <c r="H289" s="57"/>
      <c r="I289" s="33">
        <v>5.0000000000000001E-3</v>
      </c>
      <c r="J289" s="33">
        <v>0.6</v>
      </c>
      <c r="K289" s="33">
        <v>2.1999999999999999E-2</v>
      </c>
      <c r="L289" s="33">
        <v>2.1000000000000001E-2</v>
      </c>
      <c r="M289" s="33">
        <v>46</v>
      </c>
      <c r="N289" s="8">
        <v>0.1</v>
      </c>
      <c r="O289" s="8">
        <v>1022.3</v>
      </c>
      <c r="P289" s="8">
        <v>54</v>
      </c>
      <c r="R289" s="35">
        <v>275</v>
      </c>
      <c r="S289" s="36" t="str">
        <f>IF(R289&gt;=296,"G",IF(AND(183&lt;=R289,R289&lt;296),"Y",IF(R289&lt;185,"R")))</f>
        <v>Y</v>
      </c>
      <c r="T289" s="36"/>
      <c r="U289" s="36"/>
      <c r="V289" s="36"/>
      <c r="W289" s="36"/>
      <c r="X289" s="36"/>
      <c r="Y289" s="36"/>
      <c r="Z289" s="36"/>
      <c r="AA289" s="36"/>
      <c r="AB289" s="36"/>
      <c r="AC289" s="36"/>
      <c r="AD289" s="36"/>
      <c r="AE289" s="37"/>
    </row>
    <row r="290" spans="1:31" s="7" customFormat="1" ht="17" customHeight="1" x14ac:dyDescent="0.15">
      <c r="A290" s="45">
        <v>12</v>
      </c>
      <c r="B290" s="46">
        <v>42016</v>
      </c>
      <c r="C290" s="47">
        <v>1</v>
      </c>
      <c r="D290" s="47">
        <v>0</v>
      </c>
      <c r="E290" s="46">
        <v>42015</v>
      </c>
      <c r="F290" s="64">
        <v>42708.755555555559</v>
      </c>
      <c r="G290" s="49"/>
      <c r="H290" s="49"/>
      <c r="I290" s="50">
        <v>5.0000000000000001E-3</v>
      </c>
      <c r="J290" s="51">
        <v>0.6</v>
      </c>
      <c r="K290" s="51">
        <v>2.1999999999999999E-2</v>
      </c>
      <c r="L290" s="51">
        <v>2.1000000000000001E-2</v>
      </c>
      <c r="M290" s="51">
        <v>46</v>
      </c>
      <c r="N290" s="52">
        <v>0.1</v>
      </c>
      <c r="O290" s="52">
        <v>1022.3</v>
      </c>
      <c r="P290" s="52">
        <v>54</v>
      </c>
      <c r="Q290" s="53"/>
      <c r="R290" s="58">
        <v>275</v>
      </c>
      <c r="S290" s="59"/>
      <c r="T290" s="59"/>
      <c r="U290" s="59"/>
      <c r="V290" s="59"/>
      <c r="W290" s="59"/>
      <c r="X290" s="59"/>
      <c r="Y290" s="59"/>
      <c r="Z290" s="59"/>
      <c r="AA290" s="59"/>
      <c r="AB290" s="59"/>
      <c r="AC290" s="59"/>
      <c r="AD290" s="59"/>
      <c r="AE290" s="59"/>
    </row>
    <row r="291" spans="1:31" s="7" customFormat="1" ht="16" customHeight="1" x14ac:dyDescent="0.2">
      <c r="F291" s="8">
        <v>19</v>
      </c>
      <c r="G291" s="56"/>
      <c r="I291" s="33">
        <v>5.0000000000000001E-3</v>
      </c>
      <c r="J291" s="33">
        <v>0.6</v>
      </c>
      <c r="K291" s="33">
        <v>2.3E-2</v>
      </c>
      <c r="L291" s="33">
        <v>0.02</v>
      </c>
      <c r="M291" s="33">
        <v>29</v>
      </c>
      <c r="N291" s="8">
        <v>-0.1</v>
      </c>
      <c r="O291" s="8">
        <v>1022.9</v>
      </c>
      <c r="P291" s="8">
        <v>51</v>
      </c>
      <c r="Q291" s="17"/>
      <c r="R291" s="17"/>
      <c r="S291" s="17"/>
      <c r="T291" s="17"/>
      <c r="U291" s="17"/>
      <c r="V291" s="17"/>
      <c r="W291" s="17"/>
      <c r="X291" s="17"/>
      <c r="Y291" s="17"/>
      <c r="Z291" s="17"/>
      <c r="AA291" s="17"/>
      <c r="AB291" s="17"/>
      <c r="AC291" s="17"/>
      <c r="AD291" s="17"/>
      <c r="AE291" s="17"/>
    </row>
    <row r="292" spans="1:31" s="7" customFormat="1" ht="16" customHeight="1" x14ac:dyDescent="0.2">
      <c r="F292" s="8">
        <v>20</v>
      </c>
      <c r="G292" s="17"/>
      <c r="I292" s="33">
        <v>5.0000000000000001E-3</v>
      </c>
      <c r="J292" s="33">
        <v>0.7</v>
      </c>
      <c r="K292" s="33">
        <v>2.4E-2</v>
      </c>
      <c r="L292" s="33">
        <v>1.7999999999999999E-2</v>
      </c>
      <c r="M292" s="33">
        <v>48</v>
      </c>
      <c r="N292" s="8">
        <v>-0.7</v>
      </c>
      <c r="O292" s="8">
        <v>1023.7</v>
      </c>
      <c r="P292" s="8">
        <v>45</v>
      </c>
    </row>
    <row r="293" spans="1:31" s="7" customFormat="1" ht="16" customHeight="1" x14ac:dyDescent="0.2">
      <c r="F293" s="8">
        <v>21</v>
      </c>
      <c r="G293" s="17"/>
      <c r="I293" s="33">
        <v>5.0000000000000001E-3</v>
      </c>
      <c r="J293" s="33">
        <v>0.8</v>
      </c>
      <c r="K293" s="33">
        <v>2.4E-2</v>
      </c>
      <c r="L293" s="33">
        <v>1.7999999999999999E-2</v>
      </c>
      <c r="M293" s="33">
        <v>54</v>
      </c>
      <c r="N293" s="8">
        <v>-1.8</v>
      </c>
      <c r="O293" s="8">
        <v>1024.7</v>
      </c>
      <c r="P293" s="8">
        <v>47</v>
      </c>
    </row>
    <row r="294" spans="1:31" s="7" customFormat="1" ht="16" customHeight="1" x14ac:dyDescent="0.2">
      <c r="F294" s="8">
        <v>22</v>
      </c>
      <c r="G294" s="17"/>
      <c r="I294" s="33">
        <v>4.0000000000000001E-3</v>
      </c>
      <c r="J294" s="33">
        <v>0.8</v>
      </c>
      <c r="K294" s="33">
        <v>2.3E-2</v>
      </c>
      <c r="L294" s="33">
        <v>1.9E-2</v>
      </c>
      <c r="M294" s="33">
        <v>59</v>
      </c>
      <c r="N294" s="8">
        <v>-2.1</v>
      </c>
      <c r="O294" s="8">
        <v>1025.4000000000001</v>
      </c>
      <c r="P294" s="8">
        <v>46</v>
      </c>
    </row>
    <row r="295" spans="1:31" s="7" customFormat="1" ht="16" customHeight="1" x14ac:dyDescent="0.2">
      <c r="F295" s="8">
        <v>23</v>
      </c>
      <c r="G295" s="17"/>
      <c r="I295" s="33">
        <v>4.0000000000000001E-3</v>
      </c>
      <c r="J295" s="33">
        <v>0.8</v>
      </c>
      <c r="K295" s="33">
        <v>2.3E-2</v>
      </c>
      <c r="L295" s="33">
        <v>1.7000000000000001E-2</v>
      </c>
      <c r="M295" s="33">
        <v>46</v>
      </c>
      <c r="N295" s="8">
        <v>-2.6</v>
      </c>
      <c r="O295" s="8">
        <v>1025.8</v>
      </c>
      <c r="P295" s="8">
        <v>45</v>
      </c>
    </row>
    <row r="296" spans="1:31" s="7" customFormat="1" ht="16" customHeight="1" x14ac:dyDescent="0.2">
      <c r="F296" s="8">
        <v>24</v>
      </c>
      <c r="G296" s="17"/>
      <c r="I296" s="33">
        <v>5.0000000000000001E-3</v>
      </c>
      <c r="J296" s="33">
        <v>0.8</v>
      </c>
      <c r="K296" s="33">
        <v>2.4E-2</v>
      </c>
      <c r="L296" s="33">
        <v>1.6E-2</v>
      </c>
      <c r="M296" s="33">
        <v>43</v>
      </c>
      <c r="N296" s="8">
        <v>-2.5</v>
      </c>
      <c r="O296" s="8">
        <v>1025.8</v>
      </c>
      <c r="P296" s="8">
        <v>40</v>
      </c>
    </row>
    <row r="297" spans="1:31" s="7" customFormat="1" ht="16" customHeight="1" x14ac:dyDescent="0.2">
      <c r="F297" s="8">
        <v>1</v>
      </c>
      <c r="G297" s="17"/>
      <c r="I297" s="33">
        <v>4.0000000000000001E-3</v>
      </c>
      <c r="J297" s="33">
        <v>0.7</v>
      </c>
      <c r="K297" s="33">
        <v>2.5999999999999999E-2</v>
      </c>
      <c r="L297" s="33">
        <v>1.2E-2</v>
      </c>
      <c r="M297" s="33">
        <v>37</v>
      </c>
      <c r="N297" s="8">
        <v>-3.1</v>
      </c>
      <c r="O297" s="8">
        <v>1026.5999999999999</v>
      </c>
      <c r="P297" s="8">
        <v>41</v>
      </c>
    </row>
    <row r="298" spans="1:31" s="7" customFormat="1" ht="16" customHeight="1" x14ac:dyDescent="0.2">
      <c r="F298" s="8">
        <v>2</v>
      </c>
      <c r="G298" s="17"/>
      <c r="I298" s="33">
        <v>4.0000000000000001E-3</v>
      </c>
      <c r="J298" s="33">
        <v>0.7</v>
      </c>
      <c r="K298" s="33">
        <v>2.5999999999999999E-2</v>
      </c>
      <c r="L298" s="33">
        <v>1.0999999999999999E-2</v>
      </c>
      <c r="M298" s="33">
        <v>30</v>
      </c>
      <c r="N298" s="8">
        <v>-3.6</v>
      </c>
      <c r="O298" s="8">
        <v>1027.2</v>
      </c>
      <c r="P298" s="8">
        <v>42</v>
      </c>
    </row>
    <row r="299" spans="1:31" s="7" customFormat="1" ht="16" customHeight="1" x14ac:dyDescent="0.2">
      <c r="F299" s="8">
        <v>3</v>
      </c>
      <c r="G299" s="17"/>
      <c r="I299" s="33">
        <v>4.0000000000000001E-3</v>
      </c>
      <c r="J299" s="33">
        <v>0.7</v>
      </c>
      <c r="K299" s="33">
        <v>2.5000000000000001E-2</v>
      </c>
      <c r="L299" s="33">
        <v>0.01</v>
      </c>
      <c r="M299" s="33">
        <v>34</v>
      </c>
      <c r="N299" s="8">
        <v>-4.2</v>
      </c>
      <c r="O299" s="8">
        <v>1027.5</v>
      </c>
      <c r="P299" s="8">
        <v>42</v>
      </c>
    </row>
    <row r="300" spans="1:31" s="7" customFormat="1" ht="16" customHeight="1" x14ac:dyDescent="0.2">
      <c r="F300" s="8">
        <v>4</v>
      </c>
      <c r="G300" s="17"/>
      <c r="I300" s="33">
        <v>4.0000000000000001E-3</v>
      </c>
      <c r="J300" s="33">
        <v>0.7</v>
      </c>
      <c r="K300" s="33">
        <v>2.1999999999999999E-2</v>
      </c>
      <c r="L300" s="33">
        <v>1.2E-2</v>
      </c>
      <c r="M300" s="33">
        <v>37</v>
      </c>
      <c r="N300" s="8">
        <v>-4.7</v>
      </c>
      <c r="O300" s="8">
        <v>1028</v>
      </c>
      <c r="P300" s="8">
        <v>43</v>
      </c>
    </row>
    <row r="301" spans="1:31" s="7" customFormat="1" ht="16" customHeight="1" x14ac:dyDescent="0.2">
      <c r="F301" s="8">
        <v>5</v>
      </c>
      <c r="G301" s="17"/>
      <c r="I301" s="33">
        <v>4.0000000000000001E-3</v>
      </c>
      <c r="J301" s="33">
        <v>0.8</v>
      </c>
      <c r="K301" s="33">
        <v>1.9E-2</v>
      </c>
      <c r="L301" s="33">
        <v>1.4999999999999999E-2</v>
      </c>
      <c r="M301" s="33">
        <v>35</v>
      </c>
      <c r="N301" s="8">
        <v>-5.0999999999999996</v>
      </c>
      <c r="O301" s="8">
        <v>1028.5</v>
      </c>
      <c r="P301" s="8">
        <v>45</v>
      </c>
    </row>
    <row r="302" spans="1:31" s="7" customFormat="1" ht="16" customHeight="1" x14ac:dyDescent="0.2">
      <c r="F302" s="8">
        <v>6</v>
      </c>
      <c r="G302" s="17"/>
      <c r="I302" s="33">
        <v>4.0000000000000001E-3</v>
      </c>
      <c r="J302" s="33">
        <v>0.8</v>
      </c>
      <c r="K302" s="33">
        <v>1.2999999999999999E-2</v>
      </c>
      <c r="L302" s="33">
        <v>2.1000000000000001E-2</v>
      </c>
      <c r="M302" s="33">
        <v>30</v>
      </c>
      <c r="N302" s="8">
        <v>-5.8</v>
      </c>
      <c r="O302" s="8">
        <v>1029.3</v>
      </c>
      <c r="P302" s="8">
        <v>46</v>
      </c>
    </row>
    <row r="303" spans="1:31" s="7" customFormat="1" ht="16" customHeight="1" x14ac:dyDescent="0.2">
      <c r="F303" s="8">
        <v>7</v>
      </c>
      <c r="G303" s="17"/>
      <c r="I303" s="33">
        <v>4.0000000000000001E-3</v>
      </c>
      <c r="J303" s="33">
        <v>0.9</v>
      </c>
      <c r="K303" s="33">
        <v>5.0000000000000001E-3</v>
      </c>
      <c r="L303" s="33">
        <v>3.2000000000000001E-2</v>
      </c>
      <c r="M303" s="33">
        <v>32</v>
      </c>
      <c r="N303" s="8">
        <v>-6.2</v>
      </c>
      <c r="O303" s="8">
        <v>1030.0999999999999</v>
      </c>
      <c r="P303" s="8">
        <v>50</v>
      </c>
    </row>
    <row r="304" spans="1:31" s="7" customFormat="1" ht="16" customHeight="1" x14ac:dyDescent="0.2">
      <c r="F304" s="8">
        <v>8</v>
      </c>
      <c r="G304" s="17"/>
      <c r="I304" s="33">
        <v>5.0000000000000001E-3</v>
      </c>
      <c r="J304" s="33">
        <v>1</v>
      </c>
      <c r="K304" s="33">
        <v>2E-3</v>
      </c>
      <c r="L304" s="33">
        <v>0.04</v>
      </c>
      <c r="M304" s="33">
        <v>36</v>
      </c>
      <c r="N304" s="8">
        <v>-6.5</v>
      </c>
      <c r="O304" s="8">
        <v>1030.7</v>
      </c>
      <c r="P304" s="8">
        <v>53</v>
      </c>
    </row>
    <row r="305" spans="1:31" s="7" customFormat="1" ht="16" customHeight="1" x14ac:dyDescent="0.2">
      <c r="F305" s="8">
        <v>9</v>
      </c>
      <c r="G305" s="17"/>
      <c r="I305" s="33">
        <v>6.0000000000000001E-3</v>
      </c>
      <c r="J305" s="33">
        <v>1</v>
      </c>
      <c r="K305" s="33">
        <v>3.0000000000000001E-3</v>
      </c>
      <c r="L305" s="33">
        <v>4.3999999999999997E-2</v>
      </c>
      <c r="M305" s="33">
        <v>41</v>
      </c>
      <c r="N305" s="8">
        <v>-4.0999999999999996</v>
      </c>
      <c r="O305" s="8">
        <v>1031.3</v>
      </c>
      <c r="P305" s="8">
        <v>50</v>
      </c>
    </row>
    <row r="306" spans="1:31" s="7" customFormat="1" ht="16" customHeight="1" x14ac:dyDescent="0.2">
      <c r="E306" s="10"/>
      <c r="F306" s="8">
        <v>10</v>
      </c>
      <c r="G306" s="17"/>
      <c r="I306" s="33">
        <v>6.0000000000000001E-3</v>
      </c>
      <c r="J306" s="33">
        <v>0.9</v>
      </c>
      <c r="K306" s="33">
        <v>5.0000000000000001E-3</v>
      </c>
      <c r="L306" s="33">
        <v>3.5000000000000003E-2</v>
      </c>
      <c r="M306" s="33">
        <v>46</v>
      </c>
      <c r="N306" s="8">
        <v>-2.7</v>
      </c>
      <c r="O306" s="8">
        <v>1032</v>
      </c>
      <c r="P306" s="8">
        <v>40</v>
      </c>
    </row>
    <row r="307" spans="1:31" s="7" customFormat="1" ht="16" customHeight="1" x14ac:dyDescent="0.2">
      <c r="E307" s="10"/>
      <c r="F307" s="8">
        <v>11</v>
      </c>
      <c r="G307" s="17"/>
      <c r="I307" s="33">
        <v>7.0000000000000001E-3</v>
      </c>
      <c r="J307" s="33">
        <v>1</v>
      </c>
      <c r="K307" s="33">
        <v>6.0000000000000001E-3</v>
      </c>
      <c r="L307" s="33">
        <v>3.7999999999999999E-2</v>
      </c>
      <c r="M307" s="33">
        <v>45</v>
      </c>
      <c r="N307" s="8">
        <v>-1.2</v>
      </c>
      <c r="O307" s="8">
        <v>1031.7</v>
      </c>
      <c r="P307" s="8">
        <v>36</v>
      </c>
    </row>
    <row r="308" spans="1:31" s="7" customFormat="1" ht="16" customHeight="1" x14ac:dyDescent="0.2">
      <c r="E308" s="10"/>
      <c r="F308" s="8">
        <v>12</v>
      </c>
      <c r="G308" s="17"/>
      <c r="I308" s="33">
        <v>8.0000000000000002E-3</v>
      </c>
      <c r="J308" s="33">
        <v>1.1000000000000001</v>
      </c>
      <c r="K308" s="33">
        <v>5.0000000000000001E-3</v>
      </c>
      <c r="L308" s="33">
        <v>4.2999999999999997E-2</v>
      </c>
      <c r="M308" s="33">
        <v>54</v>
      </c>
      <c r="N308" s="8">
        <v>1.1000000000000001</v>
      </c>
      <c r="O308" s="8">
        <v>1031.3</v>
      </c>
      <c r="P308" s="8">
        <v>32</v>
      </c>
    </row>
    <row r="309" spans="1:31" s="7" customFormat="1" ht="16" customHeight="1" x14ac:dyDescent="0.2">
      <c r="E309" s="10"/>
      <c r="F309" s="8">
        <v>13</v>
      </c>
      <c r="G309" s="17"/>
      <c r="I309" s="33">
        <v>7.0000000000000001E-3</v>
      </c>
      <c r="J309" s="33">
        <v>0.9</v>
      </c>
      <c r="K309" s="33">
        <v>8.0000000000000002E-3</v>
      </c>
      <c r="L309" s="33">
        <v>4.2000000000000003E-2</v>
      </c>
      <c r="M309" s="33">
        <v>50</v>
      </c>
      <c r="N309" s="8">
        <v>1.7</v>
      </c>
      <c r="O309" s="8">
        <v>1031.4000000000001</v>
      </c>
      <c r="P309" s="8">
        <v>28</v>
      </c>
    </row>
    <row r="310" spans="1:31" s="7" customFormat="1" ht="16" customHeight="1" x14ac:dyDescent="0.2">
      <c r="E310" s="10"/>
      <c r="F310" s="8">
        <v>14</v>
      </c>
      <c r="G310" s="17"/>
      <c r="I310" s="33">
        <v>7.0000000000000001E-3</v>
      </c>
      <c r="J310" s="33">
        <v>0.8</v>
      </c>
      <c r="K310" s="33">
        <v>8.9999999999999993E-3</v>
      </c>
      <c r="L310" s="33">
        <v>4.1000000000000002E-2</v>
      </c>
      <c r="M310" s="33">
        <v>44</v>
      </c>
      <c r="N310" s="8">
        <v>3.1</v>
      </c>
      <c r="O310" s="8">
        <v>1031.0999999999999</v>
      </c>
      <c r="P310" s="8">
        <v>26</v>
      </c>
    </row>
    <row r="311" spans="1:31" s="7" customFormat="1" ht="16" customHeight="1" x14ac:dyDescent="0.2">
      <c r="E311" s="10"/>
      <c r="F311" s="8">
        <v>15</v>
      </c>
      <c r="G311" s="17"/>
      <c r="I311" s="33">
        <v>7.0000000000000001E-3</v>
      </c>
      <c r="J311" s="33">
        <v>0.9</v>
      </c>
      <c r="K311" s="33">
        <v>8.0000000000000002E-3</v>
      </c>
      <c r="L311" s="33">
        <v>4.2000000000000003E-2</v>
      </c>
      <c r="M311" s="33">
        <v>50</v>
      </c>
      <c r="N311" s="8">
        <v>2.5</v>
      </c>
      <c r="O311" s="8">
        <v>1031</v>
      </c>
      <c r="P311" s="8">
        <v>30</v>
      </c>
    </row>
    <row r="312" spans="1:31" s="7" customFormat="1" ht="16" customHeight="1" x14ac:dyDescent="0.2">
      <c r="E312" s="10"/>
      <c r="F312" s="8">
        <v>16</v>
      </c>
      <c r="G312" s="17"/>
      <c r="I312" s="33">
        <v>8.9999999999999993E-3</v>
      </c>
      <c r="J312" s="33">
        <v>1</v>
      </c>
      <c r="K312" s="33">
        <v>8.0000000000000002E-3</v>
      </c>
      <c r="L312" s="33">
        <v>4.7E-2</v>
      </c>
      <c r="M312" s="33">
        <v>68</v>
      </c>
      <c r="N312" s="8">
        <v>1</v>
      </c>
      <c r="O312" s="8">
        <v>1031.2</v>
      </c>
      <c r="P312" s="8">
        <v>36</v>
      </c>
    </row>
    <row r="313" spans="1:31" s="7" customFormat="1" ht="16" customHeight="1" x14ac:dyDescent="0.2">
      <c r="E313" s="10"/>
      <c r="F313" s="8">
        <v>17</v>
      </c>
      <c r="G313" s="17"/>
      <c r="I313" s="33">
        <v>8.9999999999999993E-3</v>
      </c>
      <c r="J313" s="33">
        <v>0.9</v>
      </c>
      <c r="K313" s="33">
        <v>6.0000000000000001E-3</v>
      </c>
      <c r="L313" s="33">
        <v>0.05</v>
      </c>
      <c r="M313" s="33">
        <v>84</v>
      </c>
      <c r="N313" s="8">
        <v>0.5</v>
      </c>
      <c r="O313" s="8">
        <v>1030.7</v>
      </c>
      <c r="P313" s="8">
        <v>38</v>
      </c>
    </row>
    <row r="314" spans="1:31" s="7" customFormat="1" ht="16" customHeight="1" x14ac:dyDescent="0.15">
      <c r="E314" s="42">
        <v>42016</v>
      </c>
      <c r="F314" s="16">
        <v>42708.754166666666</v>
      </c>
      <c r="G314" s="44"/>
      <c r="H314" s="57"/>
      <c r="I314" s="33">
        <v>7.0000000000000001E-3</v>
      </c>
      <c r="J314" s="33">
        <v>0.7</v>
      </c>
      <c r="K314" s="33">
        <v>4.0000000000000001E-3</v>
      </c>
      <c r="L314" s="33">
        <v>0.05</v>
      </c>
      <c r="M314" s="33">
        <v>72</v>
      </c>
      <c r="N314" s="8">
        <v>-0.4</v>
      </c>
      <c r="O314" s="8">
        <v>1030.9000000000001</v>
      </c>
      <c r="P314" s="8">
        <v>41</v>
      </c>
      <c r="R314" s="35">
        <v>254</v>
      </c>
      <c r="S314" s="36" t="str">
        <f>IF(R314&gt;=296,"G",IF(AND(183&lt;=R314,R314&lt;296),"Y",IF(R314&lt;185,"R")))</f>
        <v>Y</v>
      </c>
      <c r="T314" s="36"/>
      <c r="U314" s="36"/>
      <c r="V314" s="36"/>
      <c r="W314" s="36"/>
      <c r="X314" s="36"/>
      <c r="Y314" s="36"/>
      <c r="Z314" s="36"/>
      <c r="AA314" s="36"/>
      <c r="AB314" s="36"/>
      <c r="AC314" s="36"/>
      <c r="AD314" s="36"/>
      <c r="AE314" s="37"/>
    </row>
    <row r="315" spans="1:31" s="7" customFormat="1" ht="17" customHeight="1" x14ac:dyDescent="0.15">
      <c r="A315" s="45">
        <v>13</v>
      </c>
      <c r="B315" s="46">
        <v>42017</v>
      </c>
      <c r="C315" s="47">
        <v>2</v>
      </c>
      <c r="D315" s="47">
        <v>0</v>
      </c>
      <c r="E315" s="46">
        <v>42016</v>
      </c>
      <c r="F315" s="64">
        <v>42708.754166666666</v>
      </c>
      <c r="G315" s="49"/>
      <c r="H315" s="49"/>
      <c r="I315" s="50">
        <v>7.0000000000000001E-3</v>
      </c>
      <c r="J315" s="51">
        <v>0.7</v>
      </c>
      <c r="K315" s="51">
        <v>4.0000000000000001E-3</v>
      </c>
      <c r="L315" s="51">
        <v>0.05</v>
      </c>
      <c r="M315" s="51">
        <v>72</v>
      </c>
      <c r="N315" s="52">
        <v>-0.4</v>
      </c>
      <c r="O315" s="52">
        <v>1030.9000000000001</v>
      </c>
      <c r="P315" s="52">
        <v>41</v>
      </c>
      <c r="Q315" s="53"/>
      <c r="R315" s="58">
        <v>254</v>
      </c>
      <c r="S315" s="59"/>
      <c r="T315" s="59"/>
      <c r="U315" s="59"/>
      <c r="V315" s="59"/>
      <c r="W315" s="59"/>
      <c r="X315" s="59"/>
      <c r="Y315" s="59"/>
      <c r="Z315" s="59"/>
      <c r="AA315" s="59"/>
      <c r="AB315" s="59"/>
      <c r="AC315" s="59"/>
      <c r="AD315" s="59"/>
      <c r="AE315" s="59"/>
    </row>
    <row r="316" spans="1:31" s="7" customFormat="1" ht="16" customHeight="1" x14ac:dyDescent="0.2">
      <c r="F316" s="8">
        <v>19</v>
      </c>
      <c r="G316" s="56"/>
      <c r="I316" s="33">
        <v>7.0000000000000001E-3</v>
      </c>
      <c r="J316" s="33">
        <v>0.8</v>
      </c>
      <c r="K316" s="33">
        <v>2E-3</v>
      </c>
      <c r="L316" s="33">
        <v>5.3999999999999999E-2</v>
      </c>
      <c r="M316" s="33">
        <v>58</v>
      </c>
      <c r="N316" s="8">
        <v>-1.3</v>
      </c>
      <c r="O316" s="8">
        <v>1030.8</v>
      </c>
      <c r="P316" s="8">
        <v>45</v>
      </c>
      <c r="Q316" s="17"/>
      <c r="R316" s="17"/>
      <c r="S316" s="17"/>
      <c r="T316" s="17"/>
      <c r="U316" s="17"/>
      <c r="V316" s="17"/>
      <c r="W316" s="17"/>
      <c r="X316" s="17"/>
      <c r="Y316" s="17"/>
      <c r="Z316" s="17"/>
      <c r="AA316" s="17"/>
      <c r="AB316" s="17"/>
      <c r="AC316" s="17"/>
      <c r="AD316" s="17"/>
      <c r="AE316" s="17"/>
    </row>
    <row r="317" spans="1:31" s="7" customFormat="1" ht="16" customHeight="1" x14ac:dyDescent="0.2">
      <c r="F317" s="8">
        <v>20</v>
      </c>
      <c r="G317" s="17"/>
      <c r="I317" s="33">
        <v>7.0000000000000001E-3</v>
      </c>
      <c r="J317" s="33">
        <v>0.8</v>
      </c>
      <c r="K317" s="33">
        <v>2E-3</v>
      </c>
      <c r="L317" s="33">
        <v>5.3999999999999999E-2</v>
      </c>
      <c r="M317" s="33">
        <v>58</v>
      </c>
      <c r="N317" s="8">
        <v>-2.1</v>
      </c>
      <c r="O317" s="8">
        <v>1031.4000000000001</v>
      </c>
      <c r="P317" s="8">
        <v>48</v>
      </c>
    </row>
    <row r="318" spans="1:31" s="7" customFormat="1" ht="16" customHeight="1" x14ac:dyDescent="0.2">
      <c r="F318" s="8">
        <v>21</v>
      </c>
      <c r="G318" s="17"/>
      <c r="I318" s="33">
        <v>6.0000000000000001E-3</v>
      </c>
      <c r="J318" s="33">
        <v>1.1000000000000001</v>
      </c>
      <c r="K318" s="33">
        <v>2E-3</v>
      </c>
      <c r="L318" s="33">
        <v>5.6000000000000001E-2</v>
      </c>
      <c r="M318" s="33">
        <v>58</v>
      </c>
      <c r="N318" s="8">
        <v>-2.1</v>
      </c>
      <c r="O318" s="8">
        <v>1032</v>
      </c>
      <c r="P318" s="8">
        <v>50</v>
      </c>
    </row>
    <row r="319" spans="1:31" s="7" customFormat="1" ht="16" customHeight="1" x14ac:dyDescent="0.2">
      <c r="F319" s="8">
        <v>22</v>
      </c>
      <c r="G319" s="17"/>
      <c r="I319" s="33">
        <v>7.0000000000000001E-3</v>
      </c>
      <c r="J319" s="33">
        <v>1.2</v>
      </c>
      <c r="K319" s="33">
        <v>2E-3</v>
      </c>
      <c r="L319" s="33">
        <v>5.7000000000000002E-2</v>
      </c>
      <c r="M319" s="33">
        <v>62</v>
      </c>
      <c r="N319" s="8">
        <v>-3.4</v>
      </c>
      <c r="O319" s="8">
        <v>1032</v>
      </c>
      <c r="P319" s="8">
        <v>58</v>
      </c>
    </row>
    <row r="320" spans="1:31" s="7" customFormat="1" ht="16" customHeight="1" x14ac:dyDescent="0.2">
      <c r="F320" s="8">
        <v>23</v>
      </c>
      <c r="G320" s="17"/>
      <c r="I320" s="33">
        <v>7.0000000000000001E-3</v>
      </c>
      <c r="J320" s="33">
        <v>1.5</v>
      </c>
      <c r="K320" s="33">
        <v>2E-3</v>
      </c>
      <c r="L320" s="33">
        <v>6.7000000000000004E-2</v>
      </c>
      <c r="M320" s="33">
        <v>66</v>
      </c>
      <c r="N320" s="8">
        <v>-4.5999999999999996</v>
      </c>
      <c r="O320" s="8">
        <v>1031.5999999999999</v>
      </c>
      <c r="P320" s="8">
        <v>65</v>
      </c>
    </row>
    <row r="321" spans="5:16" s="7" customFormat="1" ht="16" customHeight="1" x14ac:dyDescent="0.2">
      <c r="F321" s="8">
        <v>24</v>
      </c>
      <c r="G321" s="17"/>
      <c r="I321" s="33">
        <v>8.0000000000000002E-3</v>
      </c>
      <c r="J321" s="33">
        <v>1.8</v>
      </c>
      <c r="K321" s="33">
        <v>2E-3</v>
      </c>
      <c r="L321" s="33">
        <v>7.0999999999999994E-2</v>
      </c>
      <c r="M321" s="33">
        <v>72</v>
      </c>
      <c r="N321" s="8">
        <v>-5.6</v>
      </c>
      <c r="O321" s="8">
        <v>1031.7</v>
      </c>
      <c r="P321" s="8">
        <v>70</v>
      </c>
    </row>
    <row r="322" spans="5:16" s="7" customFormat="1" ht="16" customHeight="1" x14ac:dyDescent="0.2">
      <c r="F322" s="8">
        <v>1</v>
      </c>
      <c r="G322" s="17"/>
      <c r="I322" s="33">
        <v>8.0000000000000002E-3</v>
      </c>
      <c r="J322" s="33">
        <v>1.3</v>
      </c>
      <c r="K322" s="33">
        <v>2E-3</v>
      </c>
      <c r="L322" s="33">
        <v>6.6000000000000003E-2</v>
      </c>
      <c r="M322" s="33">
        <v>76</v>
      </c>
      <c r="N322" s="8">
        <v>-5.6</v>
      </c>
      <c r="O322" s="8">
        <v>1031.2</v>
      </c>
      <c r="P322" s="8">
        <v>71</v>
      </c>
    </row>
    <row r="323" spans="5:16" s="7" customFormat="1" ht="16" customHeight="1" x14ac:dyDescent="0.2">
      <c r="F323" s="8">
        <v>2</v>
      </c>
      <c r="G323" s="17"/>
      <c r="I323" s="33">
        <v>7.0000000000000001E-3</v>
      </c>
      <c r="J323" s="33">
        <v>1.4</v>
      </c>
      <c r="K323" s="33">
        <v>2E-3</v>
      </c>
      <c r="L323" s="33">
        <v>6.9000000000000006E-2</v>
      </c>
      <c r="M323" s="33">
        <v>69</v>
      </c>
      <c r="N323" s="8">
        <v>-6.8</v>
      </c>
      <c r="O323" s="8">
        <v>1031.8</v>
      </c>
      <c r="P323" s="8">
        <v>78</v>
      </c>
    </row>
    <row r="324" spans="5:16" s="7" customFormat="1" ht="16" customHeight="1" x14ac:dyDescent="0.2">
      <c r="F324" s="8">
        <v>3</v>
      </c>
      <c r="G324" s="17"/>
      <c r="I324" s="33">
        <v>7.0000000000000001E-3</v>
      </c>
      <c r="J324" s="33">
        <v>1.4</v>
      </c>
      <c r="K324" s="33">
        <v>2E-3</v>
      </c>
      <c r="L324" s="33">
        <v>6.6000000000000003E-2</v>
      </c>
      <c r="M324" s="33">
        <v>70</v>
      </c>
      <c r="N324" s="8">
        <v>-6.5</v>
      </c>
      <c r="O324" s="8">
        <v>1032.5999999999999</v>
      </c>
      <c r="P324" s="8">
        <v>80</v>
      </c>
    </row>
    <row r="325" spans="5:16" s="7" customFormat="1" ht="16" customHeight="1" x14ac:dyDescent="0.2">
      <c r="F325" s="8">
        <v>4</v>
      </c>
      <c r="G325" s="17"/>
      <c r="I325" s="33">
        <v>7.0000000000000001E-3</v>
      </c>
      <c r="J325" s="33">
        <v>1.5</v>
      </c>
      <c r="K325" s="33">
        <v>2E-3</v>
      </c>
      <c r="L325" s="33">
        <v>6.5000000000000002E-2</v>
      </c>
      <c r="M325" s="33">
        <v>61</v>
      </c>
      <c r="N325" s="8">
        <v>-6.8</v>
      </c>
      <c r="O325" s="8">
        <v>1031.8</v>
      </c>
      <c r="P325" s="8">
        <v>80</v>
      </c>
    </row>
    <row r="326" spans="5:16" s="7" customFormat="1" ht="16" customHeight="1" x14ac:dyDescent="0.2">
      <c r="F326" s="8">
        <v>5</v>
      </c>
      <c r="G326" s="17"/>
      <c r="I326" s="33">
        <v>7.0000000000000001E-3</v>
      </c>
      <c r="J326" s="33">
        <v>1.3</v>
      </c>
      <c r="K326" s="33">
        <v>2E-3</v>
      </c>
      <c r="L326" s="33">
        <v>6.4000000000000001E-2</v>
      </c>
      <c r="M326" s="33">
        <v>63</v>
      </c>
      <c r="N326" s="8">
        <v>-7</v>
      </c>
      <c r="O326" s="8">
        <v>1030.9000000000001</v>
      </c>
      <c r="P326" s="8">
        <v>82</v>
      </c>
    </row>
    <row r="327" spans="5:16" s="7" customFormat="1" ht="16" customHeight="1" x14ac:dyDescent="0.2">
      <c r="F327" s="8">
        <v>6</v>
      </c>
      <c r="G327" s="17"/>
      <c r="I327" s="33">
        <v>7.0000000000000001E-3</v>
      </c>
      <c r="J327" s="33">
        <v>1.2</v>
      </c>
      <c r="K327" s="33">
        <v>2E-3</v>
      </c>
      <c r="L327" s="33">
        <v>5.8999999999999997E-2</v>
      </c>
      <c r="M327" s="33">
        <v>54</v>
      </c>
      <c r="N327" s="8">
        <v>-7</v>
      </c>
      <c r="O327" s="8">
        <v>1031.2</v>
      </c>
      <c r="P327" s="8">
        <v>81</v>
      </c>
    </row>
    <row r="328" spans="5:16" s="7" customFormat="1" ht="16" customHeight="1" x14ac:dyDescent="0.2">
      <c r="F328" s="8">
        <v>7</v>
      </c>
      <c r="G328" s="17"/>
      <c r="I328" s="33">
        <v>6.0000000000000001E-3</v>
      </c>
      <c r="J328" s="33">
        <v>1.1000000000000001</v>
      </c>
      <c r="K328" s="33">
        <v>2E-3</v>
      </c>
      <c r="L328" s="33">
        <v>5.8999999999999997E-2</v>
      </c>
      <c r="M328" s="33">
        <v>53</v>
      </c>
      <c r="N328" s="8">
        <v>-5.0999999999999996</v>
      </c>
      <c r="O328" s="8">
        <v>1031.5</v>
      </c>
      <c r="P328" s="8">
        <v>78</v>
      </c>
    </row>
    <row r="329" spans="5:16" s="7" customFormat="1" ht="16" customHeight="1" x14ac:dyDescent="0.2">
      <c r="F329" s="8">
        <v>8</v>
      </c>
      <c r="G329" s="17"/>
      <c r="I329" s="33">
        <v>7.0000000000000001E-3</v>
      </c>
      <c r="J329" s="33">
        <v>1</v>
      </c>
      <c r="K329" s="33">
        <v>2E-3</v>
      </c>
      <c r="L329" s="33">
        <v>5.8000000000000003E-2</v>
      </c>
      <c r="M329" s="33">
        <v>54</v>
      </c>
      <c r="N329" s="8">
        <v>-4.8</v>
      </c>
      <c r="O329" s="8">
        <v>1032.0999999999999</v>
      </c>
      <c r="P329" s="8">
        <v>76</v>
      </c>
    </row>
    <row r="330" spans="5:16" s="7" customFormat="1" ht="16" customHeight="1" x14ac:dyDescent="0.2">
      <c r="F330" s="8">
        <v>9</v>
      </c>
      <c r="G330" s="17"/>
      <c r="I330" s="33">
        <v>6.0000000000000001E-3</v>
      </c>
      <c r="J330" s="33">
        <v>1.2</v>
      </c>
      <c r="K330" s="33">
        <v>2E-3</v>
      </c>
      <c r="L330" s="33">
        <v>5.6000000000000001E-2</v>
      </c>
      <c r="M330" s="33">
        <v>50</v>
      </c>
      <c r="N330" s="8">
        <v>-0.7</v>
      </c>
      <c r="O330" s="8">
        <v>1032</v>
      </c>
      <c r="P330" s="8">
        <v>52</v>
      </c>
    </row>
    <row r="331" spans="5:16" s="7" customFormat="1" ht="16" customHeight="1" x14ac:dyDescent="0.2">
      <c r="E331" s="10"/>
      <c r="F331" s="8">
        <v>10</v>
      </c>
      <c r="G331" s="17"/>
      <c r="I331" s="33">
        <v>6.0000000000000001E-3</v>
      </c>
      <c r="J331" s="33">
        <v>1.1000000000000001</v>
      </c>
      <c r="K331" s="33">
        <v>3.0000000000000001E-3</v>
      </c>
      <c r="L331" s="33">
        <v>5.2999999999999999E-2</v>
      </c>
      <c r="M331" s="33">
        <v>53</v>
      </c>
      <c r="N331" s="8">
        <v>1.9</v>
      </c>
      <c r="O331" s="8">
        <v>1032.2</v>
      </c>
      <c r="P331" s="8">
        <v>41</v>
      </c>
    </row>
    <row r="332" spans="5:16" s="7" customFormat="1" ht="16" customHeight="1" x14ac:dyDescent="0.2">
      <c r="E332" s="10"/>
      <c r="F332" s="8">
        <v>11</v>
      </c>
      <c r="G332" s="17"/>
      <c r="I332" s="33">
        <v>7.0000000000000001E-3</v>
      </c>
      <c r="J332" s="33">
        <v>1.1000000000000001</v>
      </c>
      <c r="K332" s="33">
        <v>4.0000000000000001E-3</v>
      </c>
      <c r="L332" s="33">
        <v>5.1999999999999998E-2</v>
      </c>
      <c r="M332" s="33">
        <v>50</v>
      </c>
      <c r="N332" s="8">
        <v>2.6</v>
      </c>
      <c r="O332" s="8">
        <v>1032.0999999999999</v>
      </c>
      <c r="P332" s="8">
        <v>40</v>
      </c>
    </row>
    <row r="333" spans="5:16" s="7" customFormat="1" ht="16" customHeight="1" x14ac:dyDescent="0.2">
      <c r="E333" s="10"/>
      <c r="F333" s="8">
        <v>12</v>
      </c>
      <c r="G333" s="17"/>
      <c r="I333" s="33">
        <v>7.0000000000000001E-3</v>
      </c>
      <c r="J333" s="33">
        <v>1.1000000000000001</v>
      </c>
      <c r="K333" s="33">
        <v>4.0000000000000001E-3</v>
      </c>
      <c r="L333" s="33">
        <v>5.3999999999999999E-2</v>
      </c>
      <c r="M333" s="33">
        <v>71</v>
      </c>
      <c r="N333" s="8">
        <v>4.4000000000000004</v>
      </c>
      <c r="O333" s="8">
        <v>1030.5999999999999</v>
      </c>
      <c r="P333" s="8">
        <v>35</v>
      </c>
    </row>
    <row r="334" spans="5:16" s="7" customFormat="1" ht="16" customHeight="1" x14ac:dyDescent="0.2">
      <c r="E334" s="10"/>
      <c r="F334" s="8">
        <v>13</v>
      </c>
      <c r="G334" s="17"/>
      <c r="I334" s="33">
        <v>8.0000000000000002E-3</v>
      </c>
      <c r="J334" s="33">
        <v>1.1000000000000001</v>
      </c>
      <c r="K334" s="33">
        <v>5.0000000000000001E-3</v>
      </c>
      <c r="L334" s="33">
        <v>5.3999999999999999E-2</v>
      </c>
      <c r="M334" s="33">
        <v>65</v>
      </c>
      <c r="N334" s="8">
        <v>5.7</v>
      </c>
      <c r="O334" s="8">
        <v>1029.4000000000001</v>
      </c>
      <c r="P334" s="8">
        <v>31</v>
      </c>
    </row>
    <row r="335" spans="5:16" s="7" customFormat="1" ht="16" customHeight="1" x14ac:dyDescent="0.2">
      <c r="E335" s="10"/>
      <c r="F335" s="8">
        <v>14</v>
      </c>
      <c r="G335" s="17"/>
      <c r="I335" s="33">
        <v>8.0000000000000002E-3</v>
      </c>
      <c r="J335" s="33">
        <v>1.1000000000000001</v>
      </c>
      <c r="K335" s="33">
        <v>6.0000000000000001E-3</v>
      </c>
      <c r="L335" s="33">
        <v>5.5E-2</v>
      </c>
      <c r="M335" s="33">
        <v>68</v>
      </c>
      <c r="N335" s="8">
        <v>6.1</v>
      </c>
      <c r="O335" s="8">
        <v>1028.8</v>
      </c>
      <c r="P335" s="8">
        <v>28</v>
      </c>
    </row>
    <row r="336" spans="5:16" s="7" customFormat="1" ht="16" customHeight="1" x14ac:dyDescent="0.2">
      <c r="E336" s="10"/>
      <c r="F336" s="8">
        <v>15</v>
      </c>
      <c r="G336" s="17"/>
      <c r="I336" s="33">
        <v>7.0000000000000001E-3</v>
      </c>
      <c r="J336" s="33">
        <v>1.1000000000000001</v>
      </c>
      <c r="K336" s="33">
        <v>5.0000000000000001E-3</v>
      </c>
      <c r="L336" s="33">
        <v>5.6000000000000001E-2</v>
      </c>
      <c r="M336" s="33">
        <v>63</v>
      </c>
      <c r="N336" s="8">
        <v>6.5</v>
      </c>
      <c r="O336" s="8">
        <v>1028.5999999999999</v>
      </c>
      <c r="P336" s="8">
        <v>27</v>
      </c>
    </row>
    <row r="337" spans="1:31" s="7" customFormat="1" ht="16" customHeight="1" x14ac:dyDescent="0.2">
      <c r="E337" s="10"/>
      <c r="F337" s="8">
        <v>16</v>
      </c>
      <c r="G337" s="17"/>
      <c r="I337" s="33">
        <v>7.0000000000000001E-3</v>
      </c>
      <c r="J337" s="33">
        <v>1.3</v>
      </c>
      <c r="K337" s="33">
        <v>4.0000000000000001E-3</v>
      </c>
      <c r="L337" s="33">
        <v>0.06</v>
      </c>
      <c r="M337" s="33">
        <v>69</v>
      </c>
      <c r="N337" s="8">
        <v>5.6</v>
      </c>
      <c r="O337" s="8">
        <v>1028.5</v>
      </c>
      <c r="P337" s="8">
        <v>30</v>
      </c>
    </row>
    <row r="338" spans="1:31" s="7" customFormat="1" ht="16" customHeight="1" x14ac:dyDescent="0.2">
      <c r="E338" s="10"/>
      <c r="F338" s="8">
        <v>17</v>
      </c>
      <c r="G338" s="17"/>
      <c r="H338" s="40"/>
      <c r="I338" s="33">
        <v>7.0000000000000001E-3</v>
      </c>
      <c r="J338" s="33">
        <v>1</v>
      </c>
      <c r="K338" s="33">
        <v>3.0000000000000001E-3</v>
      </c>
      <c r="L338" s="33">
        <v>6.0999999999999999E-2</v>
      </c>
      <c r="M338" s="33">
        <v>70</v>
      </c>
      <c r="N338" s="8">
        <v>5.0999999999999996</v>
      </c>
      <c r="O338" s="8">
        <v>1028.2</v>
      </c>
      <c r="P338" s="8">
        <v>33</v>
      </c>
    </row>
    <row r="339" spans="1:31" s="7" customFormat="1" ht="16" customHeight="1" x14ac:dyDescent="0.15">
      <c r="E339" s="42">
        <v>42017</v>
      </c>
      <c r="F339" s="43">
        <v>42708.750694444447</v>
      </c>
      <c r="G339" s="44"/>
      <c r="H339" s="57"/>
      <c r="I339" s="33">
        <v>7.0000000000000001E-3</v>
      </c>
      <c r="J339" s="33">
        <v>1</v>
      </c>
      <c r="K339" s="33">
        <v>2E-3</v>
      </c>
      <c r="L339" s="33">
        <v>6.4000000000000001E-2</v>
      </c>
      <c r="M339" s="33">
        <v>59</v>
      </c>
      <c r="N339" s="8">
        <v>2.5</v>
      </c>
      <c r="O339" s="8">
        <v>1028.5</v>
      </c>
      <c r="P339" s="8">
        <v>41</v>
      </c>
      <c r="R339" s="35">
        <v>307</v>
      </c>
      <c r="S339" s="36" t="str">
        <f>IF(R339&gt;=296,"G",IF(AND(183&lt;=R339,R339&lt;296),"Y",IF(R339&lt;185,"R")))</f>
        <v>G</v>
      </c>
      <c r="T339" s="36"/>
      <c r="U339" s="36"/>
      <c r="V339" s="36"/>
      <c r="W339" s="36"/>
      <c r="X339" s="36"/>
      <c r="Y339" s="36"/>
      <c r="Z339" s="36"/>
      <c r="AA339" s="36"/>
      <c r="AB339" s="36"/>
      <c r="AC339" s="36"/>
      <c r="AD339" s="36"/>
      <c r="AE339" s="37"/>
    </row>
    <row r="340" spans="1:31" s="7" customFormat="1" ht="17" customHeight="1" x14ac:dyDescent="0.15">
      <c r="A340" s="45">
        <v>14</v>
      </c>
      <c r="B340" s="46">
        <v>42018</v>
      </c>
      <c r="C340" s="47">
        <v>3</v>
      </c>
      <c r="D340" s="47">
        <v>0</v>
      </c>
      <c r="E340" s="46">
        <v>42017</v>
      </c>
      <c r="F340" s="48">
        <v>42708.750694444447</v>
      </c>
      <c r="G340" s="49"/>
      <c r="H340" s="49"/>
      <c r="I340" s="50">
        <v>7.0000000000000001E-3</v>
      </c>
      <c r="J340" s="51">
        <v>1</v>
      </c>
      <c r="K340" s="51">
        <v>2E-3</v>
      </c>
      <c r="L340" s="51">
        <v>6.4000000000000001E-2</v>
      </c>
      <c r="M340" s="51">
        <v>59</v>
      </c>
      <c r="N340" s="52">
        <v>2.5</v>
      </c>
      <c r="O340" s="52">
        <v>1028.5</v>
      </c>
      <c r="P340" s="52">
        <v>41</v>
      </c>
      <c r="Q340" s="53"/>
      <c r="R340" s="58">
        <v>307</v>
      </c>
      <c r="S340" s="59"/>
      <c r="T340" s="59"/>
      <c r="U340" s="59"/>
      <c r="V340" s="59"/>
      <c r="W340" s="59"/>
      <c r="X340" s="59"/>
      <c r="Y340" s="59"/>
      <c r="Z340" s="59"/>
      <c r="AA340" s="59"/>
      <c r="AB340" s="59"/>
      <c r="AC340" s="59"/>
      <c r="AD340" s="59"/>
      <c r="AE340" s="59"/>
    </row>
    <row r="341" spans="1:31" s="7" customFormat="1" ht="16" customHeight="1" x14ac:dyDescent="0.2">
      <c r="F341" s="26">
        <v>19</v>
      </c>
      <c r="G341" s="56"/>
      <c r="I341" s="33">
        <v>8.0000000000000002E-3</v>
      </c>
      <c r="J341" s="33">
        <v>1</v>
      </c>
      <c r="K341" s="33">
        <v>2E-3</v>
      </c>
      <c r="L341" s="33">
        <v>6.9000000000000006E-2</v>
      </c>
      <c r="M341" s="33">
        <v>62</v>
      </c>
      <c r="N341" s="8">
        <v>2.5</v>
      </c>
      <c r="O341" s="8">
        <v>1028.5</v>
      </c>
      <c r="P341" s="8">
        <v>45</v>
      </c>
      <c r="Q341" s="17"/>
      <c r="R341" s="17"/>
      <c r="S341" s="17"/>
      <c r="T341" s="17"/>
      <c r="U341" s="17"/>
      <c r="V341" s="17"/>
      <c r="W341" s="17"/>
      <c r="X341" s="17"/>
      <c r="Y341" s="17"/>
      <c r="Z341" s="17"/>
      <c r="AA341" s="17"/>
      <c r="AB341" s="17"/>
      <c r="AC341" s="17"/>
      <c r="AD341" s="17"/>
      <c r="AE341" s="17"/>
    </row>
    <row r="342" spans="1:31" s="7" customFormat="1" ht="16" customHeight="1" x14ac:dyDescent="0.2">
      <c r="F342" s="8">
        <v>20</v>
      </c>
      <c r="G342" s="17"/>
      <c r="I342" s="33">
        <v>7.0000000000000001E-3</v>
      </c>
      <c r="J342" s="33">
        <v>0.8</v>
      </c>
      <c r="K342" s="33">
        <v>2E-3</v>
      </c>
      <c r="L342" s="33">
        <v>6.3E-2</v>
      </c>
      <c r="M342" s="33">
        <v>77</v>
      </c>
      <c r="N342" s="8">
        <v>2.6</v>
      </c>
      <c r="O342" s="8">
        <v>1028.7</v>
      </c>
      <c r="P342" s="8">
        <v>45</v>
      </c>
    </row>
    <row r="343" spans="1:31" s="7" customFormat="1" ht="16" customHeight="1" x14ac:dyDescent="0.2">
      <c r="F343" s="8">
        <v>21</v>
      </c>
      <c r="G343" s="17"/>
      <c r="I343" s="33">
        <v>7.0000000000000001E-3</v>
      </c>
      <c r="J343" s="33">
        <v>1.2</v>
      </c>
      <c r="K343" s="33">
        <v>2E-3</v>
      </c>
      <c r="L343" s="33">
        <v>6.6000000000000003E-2</v>
      </c>
      <c r="M343" s="33">
        <v>67</v>
      </c>
      <c r="N343" s="8">
        <v>0.9</v>
      </c>
      <c r="O343" s="8">
        <v>1028.5</v>
      </c>
      <c r="P343" s="8">
        <v>54</v>
      </c>
    </row>
    <row r="344" spans="1:31" s="7" customFormat="1" ht="16" customHeight="1" x14ac:dyDescent="0.2">
      <c r="F344" s="8">
        <v>22</v>
      </c>
      <c r="G344" s="17"/>
      <c r="I344" s="33">
        <v>7.0000000000000001E-3</v>
      </c>
      <c r="J344" s="33">
        <v>1.3</v>
      </c>
      <c r="K344" s="33">
        <v>2E-3</v>
      </c>
      <c r="L344" s="33">
        <v>7.0000000000000007E-2</v>
      </c>
      <c r="M344" s="33">
        <v>83</v>
      </c>
      <c r="N344" s="8">
        <v>0.8</v>
      </c>
      <c r="O344" s="8">
        <v>1027.8</v>
      </c>
      <c r="P344" s="8">
        <v>59</v>
      </c>
    </row>
    <row r="345" spans="1:31" s="7" customFormat="1" ht="16" customHeight="1" x14ac:dyDescent="0.2">
      <c r="F345" s="8">
        <v>23</v>
      </c>
      <c r="G345" s="17"/>
      <c r="I345" s="33">
        <v>7.0000000000000001E-3</v>
      </c>
      <c r="J345" s="33">
        <v>1.4</v>
      </c>
      <c r="K345" s="33">
        <v>2E-3</v>
      </c>
      <c r="L345" s="33">
        <v>7.3999999999999996E-2</v>
      </c>
      <c r="M345" s="33">
        <v>76</v>
      </c>
      <c r="N345" s="8">
        <v>0.4</v>
      </c>
      <c r="O345" s="8">
        <v>1027.7</v>
      </c>
      <c r="P345" s="8">
        <v>61</v>
      </c>
    </row>
    <row r="346" spans="1:31" s="7" customFormat="1" ht="16" customHeight="1" x14ac:dyDescent="0.2">
      <c r="F346" s="8">
        <v>24</v>
      </c>
      <c r="G346" s="17"/>
      <c r="I346" s="33">
        <v>8.0000000000000002E-3</v>
      </c>
      <c r="J346" s="33">
        <v>1.6</v>
      </c>
      <c r="K346" s="33">
        <v>2E-3</v>
      </c>
      <c r="L346" s="33">
        <v>7.4999999999999997E-2</v>
      </c>
      <c r="M346" s="33">
        <v>82</v>
      </c>
      <c r="N346" s="8">
        <v>-0.1</v>
      </c>
      <c r="O346" s="8">
        <v>1027.3</v>
      </c>
      <c r="P346" s="8">
        <v>62</v>
      </c>
    </row>
    <row r="347" spans="1:31" s="7" customFormat="1" ht="16" customHeight="1" x14ac:dyDescent="0.2">
      <c r="F347" s="8">
        <v>1</v>
      </c>
      <c r="G347" s="17"/>
      <c r="I347" s="33">
        <v>7.0000000000000001E-3</v>
      </c>
      <c r="J347" s="33">
        <v>1.3</v>
      </c>
      <c r="K347" s="33">
        <v>2E-3</v>
      </c>
      <c r="L347" s="33">
        <v>7.1999999999999995E-2</v>
      </c>
      <c r="M347" s="33">
        <v>74</v>
      </c>
      <c r="N347" s="8">
        <v>0</v>
      </c>
      <c r="O347" s="8">
        <v>1027</v>
      </c>
      <c r="P347" s="8">
        <v>63</v>
      </c>
    </row>
    <row r="348" spans="1:31" s="7" customFormat="1" ht="16" customHeight="1" x14ac:dyDescent="0.2">
      <c r="F348" s="8">
        <v>2</v>
      </c>
      <c r="G348" s="17"/>
      <c r="I348" s="33">
        <v>7.0000000000000001E-3</v>
      </c>
      <c r="J348" s="33">
        <v>1.4</v>
      </c>
      <c r="K348" s="33">
        <v>2E-3</v>
      </c>
      <c r="L348" s="33">
        <v>7.2999999999999995E-2</v>
      </c>
      <c r="M348" s="33">
        <v>74</v>
      </c>
      <c r="N348" s="8">
        <v>-0.6</v>
      </c>
      <c r="O348" s="8">
        <v>1026.7</v>
      </c>
      <c r="P348" s="8">
        <v>68</v>
      </c>
    </row>
    <row r="349" spans="1:31" s="7" customFormat="1" ht="16" customHeight="1" x14ac:dyDescent="0.2">
      <c r="F349" s="8">
        <v>3</v>
      </c>
      <c r="G349" s="17"/>
      <c r="I349" s="33">
        <v>7.0000000000000001E-3</v>
      </c>
      <c r="J349" s="33">
        <v>1.4</v>
      </c>
      <c r="K349" s="33">
        <v>2E-3</v>
      </c>
      <c r="L349" s="33">
        <v>7.1999999999999995E-2</v>
      </c>
      <c r="M349" s="33">
        <v>74</v>
      </c>
      <c r="N349" s="8">
        <v>-0.1</v>
      </c>
      <c r="O349" s="8">
        <v>1026.7</v>
      </c>
      <c r="P349" s="8">
        <v>65</v>
      </c>
    </row>
    <row r="350" spans="1:31" s="7" customFormat="1" ht="16" customHeight="1" x14ac:dyDescent="0.2">
      <c r="F350" s="8">
        <v>4</v>
      </c>
      <c r="G350" s="17"/>
      <c r="I350" s="33">
        <v>6.0000000000000001E-3</v>
      </c>
      <c r="J350" s="33">
        <v>1.3</v>
      </c>
      <c r="K350" s="33">
        <v>2E-3</v>
      </c>
      <c r="L350" s="33">
        <v>6.6000000000000003E-2</v>
      </c>
      <c r="M350" s="33">
        <v>67</v>
      </c>
      <c r="N350" s="8">
        <v>-0.1</v>
      </c>
      <c r="O350" s="8">
        <v>1026.2</v>
      </c>
      <c r="P350" s="8">
        <v>64</v>
      </c>
    </row>
    <row r="351" spans="1:31" s="7" customFormat="1" ht="16" customHeight="1" x14ac:dyDescent="0.2">
      <c r="F351" s="8">
        <v>5</v>
      </c>
      <c r="G351" s="17"/>
      <c r="I351" s="33">
        <v>6.0000000000000001E-3</v>
      </c>
      <c r="J351" s="33">
        <v>1.3</v>
      </c>
      <c r="K351" s="33">
        <v>2E-3</v>
      </c>
      <c r="L351" s="33">
        <v>6.4000000000000001E-2</v>
      </c>
      <c r="M351" s="33">
        <v>66</v>
      </c>
      <c r="N351" s="8">
        <v>-0.4</v>
      </c>
      <c r="O351" s="8">
        <v>1025.3</v>
      </c>
      <c r="P351" s="8">
        <v>67</v>
      </c>
    </row>
    <row r="352" spans="1:31" s="7" customFormat="1" ht="16" customHeight="1" x14ac:dyDescent="0.2">
      <c r="F352" s="8">
        <v>6</v>
      </c>
      <c r="G352" s="17"/>
      <c r="I352" s="33">
        <v>6.0000000000000001E-3</v>
      </c>
      <c r="J352" s="33">
        <v>1.2</v>
      </c>
      <c r="K352" s="33">
        <v>2E-3</v>
      </c>
      <c r="L352" s="33">
        <v>5.8999999999999997E-2</v>
      </c>
      <c r="M352" s="33">
        <v>59</v>
      </c>
      <c r="N352" s="8">
        <v>0.3</v>
      </c>
      <c r="O352" s="8">
        <v>1025.4000000000001</v>
      </c>
      <c r="P352" s="8">
        <v>62</v>
      </c>
    </row>
    <row r="353" spans="1:31" s="7" customFormat="1" ht="16" customHeight="1" x14ac:dyDescent="0.2">
      <c r="F353" s="8">
        <v>7</v>
      </c>
      <c r="G353" s="17"/>
      <c r="I353" s="33">
        <v>6.0000000000000001E-3</v>
      </c>
      <c r="J353" s="33">
        <v>1.3</v>
      </c>
      <c r="K353" s="33">
        <v>2E-3</v>
      </c>
      <c r="L353" s="33">
        <v>6.4000000000000001E-2</v>
      </c>
      <c r="M353" s="33">
        <v>66</v>
      </c>
      <c r="N353" s="8">
        <v>0.1</v>
      </c>
      <c r="O353" s="8">
        <v>1025.8</v>
      </c>
      <c r="P353" s="8">
        <v>61</v>
      </c>
    </row>
    <row r="354" spans="1:31" s="7" customFormat="1" ht="16" customHeight="1" x14ac:dyDescent="0.2">
      <c r="F354" s="8">
        <v>8</v>
      </c>
      <c r="G354" s="17"/>
      <c r="I354" s="33">
        <v>7.0000000000000001E-3</v>
      </c>
      <c r="J354" s="33">
        <v>1.5</v>
      </c>
      <c r="K354" s="33">
        <v>2E-3</v>
      </c>
      <c r="L354" s="33">
        <v>7.2999999999999995E-2</v>
      </c>
      <c r="M354" s="33">
        <v>66</v>
      </c>
      <c r="N354" s="8">
        <v>0.5</v>
      </c>
      <c r="O354" s="8">
        <v>1026.0999999999999</v>
      </c>
      <c r="P354" s="8">
        <v>59</v>
      </c>
    </row>
    <row r="355" spans="1:31" s="7" customFormat="1" ht="16" customHeight="1" x14ac:dyDescent="0.2">
      <c r="F355" s="8">
        <v>9</v>
      </c>
      <c r="G355" s="17"/>
      <c r="I355" s="33">
        <v>8.0000000000000002E-3</v>
      </c>
      <c r="J355" s="33">
        <v>1.6</v>
      </c>
      <c r="K355" s="33">
        <v>2E-3</v>
      </c>
      <c r="L355" s="33">
        <v>0.08</v>
      </c>
      <c r="M355" s="33">
        <v>77</v>
      </c>
      <c r="N355" s="8">
        <v>1.6</v>
      </c>
      <c r="O355" s="8">
        <v>1025.5</v>
      </c>
      <c r="P355" s="8">
        <v>55</v>
      </c>
    </row>
    <row r="356" spans="1:31" s="7" customFormat="1" ht="16" customHeight="1" x14ac:dyDescent="0.2">
      <c r="E356" s="10"/>
      <c r="F356" s="8">
        <v>10</v>
      </c>
      <c r="G356" s="17"/>
      <c r="I356" s="33">
        <v>8.9999999999999993E-3</v>
      </c>
      <c r="J356" s="33">
        <v>1.6</v>
      </c>
      <c r="K356" s="33">
        <v>2E-3</v>
      </c>
      <c r="L356" s="33">
        <v>8.2000000000000003E-2</v>
      </c>
      <c r="M356" s="33">
        <v>94</v>
      </c>
      <c r="N356" s="8">
        <v>2.4</v>
      </c>
      <c r="O356" s="8">
        <v>1025.7</v>
      </c>
      <c r="P356" s="8">
        <v>50</v>
      </c>
    </row>
    <row r="357" spans="1:31" s="7" customFormat="1" ht="16" customHeight="1" x14ac:dyDescent="0.2">
      <c r="E357" s="10"/>
      <c r="F357" s="8">
        <v>11</v>
      </c>
      <c r="G357" s="17"/>
      <c r="I357" s="33">
        <v>7.0000000000000001E-3</v>
      </c>
      <c r="J357" s="33">
        <v>1</v>
      </c>
      <c r="K357" s="33">
        <v>2E-3</v>
      </c>
      <c r="L357" s="33">
        <v>0.06</v>
      </c>
      <c r="M357" s="33">
        <v>68</v>
      </c>
      <c r="N357" s="8">
        <v>3.9</v>
      </c>
      <c r="O357" s="8">
        <v>1025.0999999999999</v>
      </c>
      <c r="P357" s="8">
        <v>44</v>
      </c>
    </row>
    <row r="358" spans="1:31" s="7" customFormat="1" ht="16" customHeight="1" x14ac:dyDescent="0.2">
      <c r="E358" s="10"/>
      <c r="F358" s="8">
        <v>12</v>
      </c>
      <c r="G358" s="17"/>
      <c r="I358" s="33">
        <v>7.0000000000000001E-3</v>
      </c>
      <c r="J358" s="33">
        <v>0.9</v>
      </c>
      <c r="K358" s="33">
        <v>3.0000000000000001E-3</v>
      </c>
      <c r="L358" s="33">
        <v>6.0999999999999999E-2</v>
      </c>
      <c r="M358" s="33">
        <v>55</v>
      </c>
      <c r="N358" s="8">
        <v>5.4</v>
      </c>
      <c r="O358" s="8">
        <v>1023.4</v>
      </c>
      <c r="P358" s="8">
        <v>39</v>
      </c>
    </row>
    <row r="359" spans="1:31" s="7" customFormat="1" ht="16" customHeight="1" x14ac:dyDescent="0.2">
      <c r="E359" s="10"/>
      <c r="F359" s="8">
        <v>13</v>
      </c>
      <c r="G359" s="17"/>
      <c r="I359" s="33">
        <v>7.0000000000000001E-3</v>
      </c>
      <c r="J359" s="33">
        <v>1.2</v>
      </c>
      <c r="K359" s="33">
        <v>3.0000000000000001E-3</v>
      </c>
      <c r="L359" s="33">
        <v>6.2E-2</v>
      </c>
      <c r="M359" s="33">
        <v>56</v>
      </c>
      <c r="N359" s="8">
        <v>6.7</v>
      </c>
      <c r="O359" s="8">
        <v>1021.2</v>
      </c>
      <c r="P359" s="8">
        <v>33</v>
      </c>
    </row>
    <row r="360" spans="1:31" s="7" customFormat="1" ht="16" customHeight="1" x14ac:dyDescent="0.2">
      <c r="E360" s="10"/>
      <c r="F360" s="8">
        <v>14</v>
      </c>
      <c r="G360" s="17"/>
      <c r="I360" s="33">
        <v>8.9999999999999993E-3</v>
      </c>
      <c r="J360" s="33">
        <v>1.6</v>
      </c>
      <c r="K360" s="33">
        <v>3.0000000000000001E-3</v>
      </c>
      <c r="L360" s="33">
        <v>7.9000000000000001E-2</v>
      </c>
      <c r="M360" s="33">
        <v>74</v>
      </c>
      <c r="N360" s="8">
        <v>7.4</v>
      </c>
      <c r="O360" s="8">
        <v>1020.7</v>
      </c>
      <c r="P360" s="8">
        <v>24</v>
      </c>
    </row>
    <row r="361" spans="1:31" s="7" customFormat="1" ht="16" customHeight="1" x14ac:dyDescent="0.2">
      <c r="E361" s="10"/>
      <c r="F361" s="8">
        <v>15</v>
      </c>
      <c r="G361" s="17"/>
      <c r="I361" s="33">
        <v>8.0000000000000002E-3</v>
      </c>
      <c r="J361" s="33">
        <v>1.4</v>
      </c>
      <c r="K361" s="33">
        <v>3.0000000000000001E-3</v>
      </c>
      <c r="L361" s="33">
        <v>7.0000000000000007E-2</v>
      </c>
      <c r="M361" s="33">
        <v>95</v>
      </c>
      <c r="N361" s="8">
        <v>6.7</v>
      </c>
      <c r="O361" s="8">
        <v>1020.8</v>
      </c>
      <c r="P361" s="8">
        <v>32</v>
      </c>
    </row>
    <row r="362" spans="1:31" s="7" customFormat="1" ht="16" customHeight="1" x14ac:dyDescent="0.2">
      <c r="E362" s="10"/>
      <c r="F362" s="8">
        <v>16</v>
      </c>
      <c r="G362" s="17"/>
      <c r="I362" s="33">
        <v>7.0000000000000001E-3</v>
      </c>
      <c r="J362" s="33">
        <v>1.2</v>
      </c>
      <c r="K362" s="33">
        <v>3.0000000000000001E-3</v>
      </c>
      <c r="L362" s="33">
        <v>6.2E-2</v>
      </c>
      <c r="M362" s="33">
        <v>93</v>
      </c>
      <c r="N362" s="8">
        <v>5.6</v>
      </c>
      <c r="O362" s="8">
        <v>1020.3</v>
      </c>
      <c r="P362" s="8">
        <v>41</v>
      </c>
    </row>
    <row r="363" spans="1:31" s="7" customFormat="1" ht="16" customHeight="1" x14ac:dyDescent="0.2">
      <c r="E363" s="10"/>
      <c r="F363" s="8">
        <v>17</v>
      </c>
      <c r="G363" s="17"/>
      <c r="H363" s="40"/>
      <c r="I363" s="33">
        <v>6.0000000000000001E-3</v>
      </c>
      <c r="J363" s="33">
        <v>0.8</v>
      </c>
      <c r="K363" s="33">
        <v>3.0000000000000001E-3</v>
      </c>
      <c r="L363" s="33">
        <v>5.1999999999999998E-2</v>
      </c>
      <c r="M363" s="33">
        <v>68</v>
      </c>
      <c r="N363" s="8">
        <v>4.4000000000000004</v>
      </c>
      <c r="O363" s="8">
        <v>1021</v>
      </c>
      <c r="P363" s="8">
        <v>42</v>
      </c>
    </row>
    <row r="364" spans="1:31" s="7" customFormat="1" ht="16" customHeight="1" x14ac:dyDescent="0.15">
      <c r="E364" s="42">
        <v>42018</v>
      </c>
      <c r="F364" s="43">
        <v>42708.753472222219</v>
      </c>
      <c r="G364" s="44"/>
      <c r="H364" s="57"/>
      <c r="I364" s="33">
        <v>6.0000000000000001E-3</v>
      </c>
      <c r="J364" s="33">
        <v>0.8</v>
      </c>
      <c r="K364" s="33">
        <v>2E-3</v>
      </c>
      <c r="L364" s="33">
        <v>5.1999999999999998E-2</v>
      </c>
      <c r="M364" s="33">
        <v>54</v>
      </c>
      <c r="N364" s="8">
        <v>4</v>
      </c>
      <c r="O364" s="8">
        <v>1020.9</v>
      </c>
      <c r="P364" s="8">
        <v>43</v>
      </c>
      <c r="R364" s="35">
        <v>292</v>
      </c>
      <c r="S364" s="36" t="str">
        <f>IF(R364&gt;=296,"G",IF(AND(183&lt;=R364,R364&lt;296),"Y",IF(R364&lt;185,"R")))</f>
        <v>Y</v>
      </c>
      <c r="T364" s="36"/>
      <c r="U364" s="36"/>
      <c r="V364" s="36"/>
      <c r="W364" s="36"/>
      <c r="X364" s="36"/>
      <c r="Y364" s="36"/>
      <c r="Z364" s="36"/>
      <c r="AA364" s="36"/>
      <c r="AB364" s="36"/>
      <c r="AC364" s="36"/>
      <c r="AD364" s="36"/>
      <c r="AE364" s="37"/>
    </row>
    <row r="365" spans="1:31" s="7" customFormat="1" ht="17" customHeight="1" x14ac:dyDescent="0.15">
      <c r="A365" s="45">
        <v>15</v>
      </c>
      <c r="B365" s="46">
        <v>42019</v>
      </c>
      <c r="C365" s="47">
        <v>4</v>
      </c>
      <c r="D365" s="47">
        <v>0</v>
      </c>
      <c r="E365" s="46">
        <v>42018</v>
      </c>
      <c r="F365" s="48">
        <v>42708.753472222219</v>
      </c>
      <c r="G365" s="49"/>
      <c r="H365" s="49"/>
      <c r="I365" s="50">
        <v>6.0000000000000001E-3</v>
      </c>
      <c r="J365" s="51">
        <v>0.8</v>
      </c>
      <c r="K365" s="51">
        <v>2E-3</v>
      </c>
      <c r="L365" s="51">
        <v>5.1999999999999998E-2</v>
      </c>
      <c r="M365" s="51">
        <v>54</v>
      </c>
      <c r="N365" s="52">
        <v>4</v>
      </c>
      <c r="O365" s="52">
        <v>1020.9</v>
      </c>
      <c r="P365" s="52">
        <v>43</v>
      </c>
      <c r="Q365" s="53"/>
      <c r="R365" s="58">
        <v>292</v>
      </c>
      <c r="S365" s="59"/>
      <c r="T365" s="59"/>
      <c r="U365" s="59"/>
      <c r="V365" s="59"/>
      <c r="W365" s="59"/>
      <c r="X365" s="59"/>
      <c r="Y365" s="59"/>
      <c r="Z365" s="59"/>
      <c r="AA365" s="59"/>
      <c r="AB365" s="59"/>
      <c r="AC365" s="59"/>
      <c r="AD365" s="59"/>
      <c r="AE365" s="59"/>
    </row>
    <row r="366" spans="1:31" s="7" customFormat="1" ht="16" customHeight="1" x14ac:dyDescent="0.2">
      <c r="F366" s="26">
        <v>19</v>
      </c>
      <c r="G366" s="56"/>
      <c r="I366" s="33">
        <v>6.0000000000000001E-3</v>
      </c>
      <c r="J366" s="33">
        <v>0.9</v>
      </c>
      <c r="K366" s="33">
        <v>2E-3</v>
      </c>
      <c r="L366" s="33">
        <v>5.5E-2</v>
      </c>
      <c r="M366" s="33">
        <v>53</v>
      </c>
      <c r="N366" s="8">
        <v>3.5</v>
      </c>
      <c r="O366" s="8">
        <v>1020.7</v>
      </c>
      <c r="P366" s="8">
        <v>46</v>
      </c>
      <c r="Q366" s="17"/>
      <c r="R366" s="17"/>
      <c r="S366" s="17"/>
      <c r="T366" s="17"/>
      <c r="U366" s="17"/>
      <c r="V366" s="17"/>
      <c r="W366" s="17"/>
      <c r="X366" s="17"/>
      <c r="Y366" s="17"/>
      <c r="Z366" s="17"/>
      <c r="AA366" s="17"/>
      <c r="AB366" s="17"/>
      <c r="AC366" s="17"/>
      <c r="AD366" s="17"/>
      <c r="AE366" s="17"/>
    </row>
    <row r="367" spans="1:31" s="7" customFormat="1" ht="16" customHeight="1" x14ac:dyDescent="0.2">
      <c r="F367" s="8">
        <v>20</v>
      </c>
      <c r="G367" s="17"/>
      <c r="I367" s="33">
        <v>6.0000000000000001E-3</v>
      </c>
      <c r="J367" s="33">
        <v>0.9</v>
      </c>
      <c r="K367" s="33">
        <v>2E-3</v>
      </c>
      <c r="L367" s="33">
        <v>5.6000000000000001E-2</v>
      </c>
      <c r="M367" s="33">
        <v>55</v>
      </c>
      <c r="N367" s="8">
        <v>3.1</v>
      </c>
      <c r="O367" s="8">
        <v>1020.2</v>
      </c>
      <c r="P367" s="8">
        <v>51</v>
      </c>
    </row>
    <row r="368" spans="1:31" s="7" customFormat="1" ht="16" customHeight="1" x14ac:dyDescent="0.2">
      <c r="F368" s="8">
        <v>21</v>
      </c>
      <c r="G368" s="17"/>
      <c r="I368" s="33">
        <v>6.0000000000000001E-3</v>
      </c>
      <c r="J368" s="33">
        <v>1.2</v>
      </c>
      <c r="K368" s="33">
        <v>2E-3</v>
      </c>
      <c r="L368" s="33">
        <v>5.7000000000000002E-2</v>
      </c>
      <c r="M368" s="33">
        <v>68</v>
      </c>
      <c r="N368" s="8">
        <v>2.7</v>
      </c>
      <c r="O368" s="8">
        <v>1019.8</v>
      </c>
      <c r="P368" s="8">
        <v>54</v>
      </c>
    </row>
    <row r="369" spans="5:16" s="7" customFormat="1" ht="16" customHeight="1" x14ac:dyDescent="0.2">
      <c r="F369" s="8">
        <v>22</v>
      </c>
      <c r="G369" s="17"/>
      <c r="I369" s="33">
        <v>6.0000000000000001E-3</v>
      </c>
      <c r="J369" s="33">
        <v>1.2</v>
      </c>
      <c r="K369" s="33">
        <v>2E-3</v>
      </c>
      <c r="L369" s="33">
        <v>5.8000000000000003E-2</v>
      </c>
      <c r="M369" s="33">
        <v>73</v>
      </c>
      <c r="N369" s="8">
        <v>2.6</v>
      </c>
      <c r="O369" s="8">
        <v>1019.8</v>
      </c>
      <c r="P369" s="8">
        <v>53</v>
      </c>
    </row>
    <row r="370" spans="5:16" s="7" customFormat="1" ht="16" customHeight="1" x14ac:dyDescent="0.2">
      <c r="F370" s="8">
        <v>23</v>
      </c>
      <c r="G370" s="17"/>
      <c r="I370" s="33">
        <v>6.0000000000000001E-3</v>
      </c>
      <c r="J370" s="33">
        <v>1.2</v>
      </c>
      <c r="K370" s="33">
        <v>2E-3</v>
      </c>
      <c r="L370" s="33">
        <v>5.8999999999999997E-2</v>
      </c>
      <c r="M370" s="33">
        <v>75</v>
      </c>
      <c r="N370" s="8">
        <v>3.1</v>
      </c>
      <c r="O370" s="8">
        <v>1019.1</v>
      </c>
      <c r="P370" s="8">
        <v>47</v>
      </c>
    </row>
    <row r="371" spans="5:16" s="7" customFormat="1" ht="16" customHeight="1" x14ac:dyDescent="0.2">
      <c r="F371" s="8">
        <v>24</v>
      </c>
      <c r="G371" s="17"/>
      <c r="I371" s="33">
        <v>6.0000000000000001E-3</v>
      </c>
      <c r="J371" s="33">
        <v>1.2</v>
      </c>
      <c r="K371" s="33">
        <v>2E-3</v>
      </c>
      <c r="L371" s="33">
        <v>0.06</v>
      </c>
      <c r="M371" s="33">
        <v>85</v>
      </c>
      <c r="N371" s="8">
        <v>3</v>
      </c>
      <c r="O371" s="8">
        <v>1018.9</v>
      </c>
      <c r="P371" s="8">
        <v>47</v>
      </c>
    </row>
    <row r="372" spans="5:16" s="7" customFormat="1" ht="16" customHeight="1" x14ac:dyDescent="0.2">
      <c r="F372" s="8">
        <v>1</v>
      </c>
      <c r="G372" s="17"/>
      <c r="I372" s="33">
        <v>6.0000000000000001E-3</v>
      </c>
      <c r="J372" s="33">
        <v>1.1000000000000001</v>
      </c>
      <c r="K372" s="33">
        <v>2E-3</v>
      </c>
      <c r="L372" s="33">
        <v>5.5E-2</v>
      </c>
      <c r="M372" s="33">
        <v>81</v>
      </c>
      <c r="N372" s="8">
        <v>2</v>
      </c>
      <c r="O372" s="8">
        <v>1018.3</v>
      </c>
      <c r="P372" s="8">
        <v>55</v>
      </c>
    </row>
    <row r="373" spans="5:16" s="7" customFormat="1" ht="16" customHeight="1" x14ac:dyDescent="0.2">
      <c r="F373" s="8">
        <v>2</v>
      </c>
      <c r="G373" s="17"/>
      <c r="I373" s="33">
        <v>5.0000000000000001E-3</v>
      </c>
      <c r="J373" s="33">
        <v>1.1000000000000001</v>
      </c>
      <c r="K373" s="33">
        <v>2E-3</v>
      </c>
      <c r="L373" s="33">
        <v>5.1999999999999998E-2</v>
      </c>
      <c r="M373" s="33">
        <v>72</v>
      </c>
      <c r="N373" s="8">
        <v>1.6</v>
      </c>
      <c r="O373" s="8">
        <v>1018</v>
      </c>
      <c r="P373" s="8">
        <v>59</v>
      </c>
    </row>
    <row r="374" spans="5:16" s="7" customFormat="1" ht="16" customHeight="1" x14ac:dyDescent="0.2">
      <c r="F374" s="8">
        <v>3</v>
      </c>
      <c r="G374" s="17"/>
      <c r="I374" s="33">
        <v>5.0000000000000001E-3</v>
      </c>
      <c r="J374" s="33">
        <v>1.1000000000000001</v>
      </c>
      <c r="K374" s="33">
        <v>2E-3</v>
      </c>
      <c r="L374" s="33">
        <v>4.9000000000000002E-2</v>
      </c>
      <c r="M374" s="33">
        <v>78</v>
      </c>
      <c r="N374" s="8">
        <v>1</v>
      </c>
      <c r="O374" s="8">
        <v>1018.1</v>
      </c>
      <c r="P374" s="8">
        <v>61</v>
      </c>
    </row>
    <row r="375" spans="5:16" s="7" customFormat="1" ht="16" customHeight="1" x14ac:dyDescent="0.2">
      <c r="F375" s="8">
        <v>4</v>
      </c>
      <c r="G375" s="17"/>
      <c r="I375" s="33">
        <v>4.0000000000000001E-3</v>
      </c>
      <c r="J375" s="33">
        <v>1.1000000000000001</v>
      </c>
      <c r="K375" s="33">
        <v>2E-3</v>
      </c>
      <c r="L375" s="33">
        <v>4.7E-2</v>
      </c>
      <c r="M375" s="33">
        <v>72</v>
      </c>
      <c r="N375" s="8">
        <v>1.5</v>
      </c>
      <c r="O375" s="8">
        <v>1017.6</v>
      </c>
      <c r="P375" s="8">
        <v>55</v>
      </c>
    </row>
    <row r="376" spans="5:16" s="7" customFormat="1" ht="16" customHeight="1" x14ac:dyDescent="0.2">
      <c r="F376" s="8">
        <v>5</v>
      </c>
      <c r="G376" s="17"/>
      <c r="I376" s="33">
        <v>4.0000000000000001E-3</v>
      </c>
      <c r="J376" s="33">
        <v>1</v>
      </c>
      <c r="K376" s="33">
        <v>2E-3</v>
      </c>
      <c r="L376" s="33">
        <v>4.2999999999999997E-2</v>
      </c>
      <c r="M376" s="33">
        <v>67</v>
      </c>
      <c r="N376" s="8">
        <v>1</v>
      </c>
      <c r="O376" s="8">
        <v>1017.2</v>
      </c>
      <c r="P376" s="8">
        <v>65</v>
      </c>
    </row>
    <row r="377" spans="5:16" s="7" customFormat="1" ht="16" customHeight="1" x14ac:dyDescent="0.2">
      <c r="F377" s="8">
        <v>6</v>
      </c>
      <c r="G377" s="17"/>
      <c r="I377" s="33">
        <v>4.0000000000000001E-3</v>
      </c>
      <c r="J377" s="33">
        <v>1.1000000000000001</v>
      </c>
      <c r="K377" s="33">
        <v>2E-3</v>
      </c>
      <c r="L377" s="33">
        <v>4.4999999999999998E-2</v>
      </c>
      <c r="M377" s="33">
        <v>68</v>
      </c>
      <c r="N377" s="8">
        <v>0.9</v>
      </c>
      <c r="O377" s="8">
        <v>1017</v>
      </c>
      <c r="P377" s="8">
        <v>60</v>
      </c>
    </row>
    <row r="378" spans="5:16" s="7" customFormat="1" ht="16" customHeight="1" x14ac:dyDescent="0.2">
      <c r="F378" s="8">
        <v>7</v>
      </c>
      <c r="G378" s="17"/>
      <c r="I378" s="33">
        <v>5.0000000000000001E-3</v>
      </c>
      <c r="J378" s="33">
        <v>1.3</v>
      </c>
      <c r="K378" s="33">
        <v>2E-3</v>
      </c>
      <c r="L378" s="33">
        <v>5.5E-2</v>
      </c>
      <c r="M378" s="33">
        <v>68</v>
      </c>
      <c r="N378" s="8">
        <v>1.3</v>
      </c>
      <c r="O378" s="8">
        <v>1017.7</v>
      </c>
      <c r="P378" s="8">
        <v>58</v>
      </c>
    </row>
    <row r="379" spans="5:16" s="7" customFormat="1" ht="16" customHeight="1" x14ac:dyDescent="0.2">
      <c r="F379" s="8">
        <v>8</v>
      </c>
      <c r="G379" s="17"/>
      <c r="I379" s="33">
        <v>5.0000000000000001E-3</v>
      </c>
      <c r="J379" s="33">
        <v>1.2</v>
      </c>
      <c r="K379" s="33">
        <v>2E-3</v>
      </c>
      <c r="L379" s="33">
        <v>5.0999999999999997E-2</v>
      </c>
      <c r="M379" s="33">
        <v>68</v>
      </c>
      <c r="N379" s="8">
        <v>1.6</v>
      </c>
      <c r="O379" s="8">
        <v>1017.9</v>
      </c>
      <c r="P379" s="8">
        <v>53</v>
      </c>
    </row>
    <row r="380" spans="5:16" s="7" customFormat="1" ht="16" customHeight="1" x14ac:dyDescent="0.2">
      <c r="F380" s="8">
        <v>9</v>
      </c>
      <c r="G380" s="17"/>
      <c r="I380" s="33">
        <v>5.0000000000000001E-3</v>
      </c>
      <c r="J380" s="33">
        <v>1</v>
      </c>
      <c r="K380" s="33">
        <v>2E-3</v>
      </c>
      <c r="L380" s="33">
        <v>0.05</v>
      </c>
      <c r="M380" s="33">
        <v>71</v>
      </c>
      <c r="N380" s="8">
        <v>2.2000000000000002</v>
      </c>
      <c r="O380" s="8">
        <v>1018.4</v>
      </c>
      <c r="P380" s="8">
        <v>53</v>
      </c>
    </row>
    <row r="381" spans="5:16" s="7" customFormat="1" ht="16" customHeight="1" x14ac:dyDescent="0.2">
      <c r="E381" s="10"/>
      <c r="F381" s="8">
        <v>10</v>
      </c>
      <c r="G381" s="17"/>
      <c r="I381" s="33">
        <v>5.0000000000000001E-3</v>
      </c>
      <c r="J381" s="33">
        <v>1</v>
      </c>
      <c r="K381" s="33">
        <v>3.0000000000000001E-3</v>
      </c>
      <c r="L381" s="33">
        <v>5.2999999999999999E-2</v>
      </c>
      <c r="M381" s="33">
        <v>63</v>
      </c>
      <c r="N381" s="8">
        <v>3.3</v>
      </c>
      <c r="O381" s="8">
        <v>1019</v>
      </c>
      <c r="P381" s="8">
        <v>50</v>
      </c>
    </row>
    <row r="382" spans="5:16" s="7" customFormat="1" ht="16" customHeight="1" x14ac:dyDescent="0.2">
      <c r="E382" s="10"/>
      <c r="F382" s="8">
        <v>11</v>
      </c>
      <c r="G382" s="17"/>
      <c r="I382" s="33">
        <v>6.0000000000000001E-3</v>
      </c>
      <c r="J382" s="33">
        <v>1</v>
      </c>
      <c r="K382" s="33">
        <v>4.0000000000000001E-3</v>
      </c>
      <c r="L382" s="33">
        <v>5.3999999999999999E-2</v>
      </c>
      <c r="M382" s="33">
        <v>75</v>
      </c>
      <c r="N382" s="8">
        <v>5.5</v>
      </c>
      <c r="O382" s="8">
        <v>1019.4</v>
      </c>
      <c r="P382" s="8">
        <v>45</v>
      </c>
    </row>
    <row r="383" spans="5:16" s="7" customFormat="1" ht="16" customHeight="1" x14ac:dyDescent="0.2">
      <c r="E383" s="10"/>
      <c r="F383" s="8">
        <v>12</v>
      </c>
      <c r="G383" s="17"/>
      <c r="I383" s="33">
        <v>5.0000000000000001E-3</v>
      </c>
      <c r="J383" s="33">
        <v>0.8</v>
      </c>
      <c r="K383" s="33">
        <v>6.0000000000000001E-3</v>
      </c>
      <c r="L383" s="33">
        <v>4.5999999999999999E-2</v>
      </c>
      <c r="M383" s="33">
        <v>65</v>
      </c>
      <c r="N383" s="8">
        <v>6.1</v>
      </c>
      <c r="O383" s="8">
        <v>1018.7</v>
      </c>
      <c r="P383" s="8">
        <v>44</v>
      </c>
    </row>
    <row r="384" spans="5:16" s="7" customFormat="1" ht="16" customHeight="1" x14ac:dyDescent="0.2">
      <c r="E384" s="10"/>
      <c r="F384" s="8">
        <v>13</v>
      </c>
      <c r="G384" s="17"/>
      <c r="I384" s="33">
        <v>7.0000000000000001E-3</v>
      </c>
      <c r="J384" s="33">
        <v>0.9</v>
      </c>
      <c r="K384" s="33">
        <v>1.2E-2</v>
      </c>
      <c r="L384" s="33">
        <v>3.7999999999999999E-2</v>
      </c>
      <c r="M384" s="33">
        <v>56</v>
      </c>
      <c r="N384" s="8">
        <v>7.5</v>
      </c>
      <c r="O384" s="8">
        <v>1017.7</v>
      </c>
      <c r="P384" s="8">
        <v>42</v>
      </c>
    </row>
    <row r="385" spans="1:31" s="7" customFormat="1" ht="16" customHeight="1" x14ac:dyDescent="0.2">
      <c r="E385" s="10"/>
      <c r="F385" s="8">
        <v>14</v>
      </c>
      <c r="G385" s="17"/>
      <c r="I385" s="33">
        <v>8.0000000000000002E-3</v>
      </c>
      <c r="J385" s="33">
        <v>1</v>
      </c>
      <c r="K385" s="33">
        <v>1.7999999999999999E-2</v>
      </c>
      <c r="L385" s="33">
        <v>3.5000000000000003E-2</v>
      </c>
      <c r="M385" s="33">
        <v>57</v>
      </c>
      <c r="N385" s="8">
        <v>8.3000000000000007</v>
      </c>
      <c r="O385" s="8">
        <v>1017</v>
      </c>
      <c r="P385" s="8">
        <v>38</v>
      </c>
    </row>
    <row r="386" spans="1:31" s="7" customFormat="1" ht="16" customHeight="1" x14ac:dyDescent="0.2">
      <c r="E386" s="10"/>
      <c r="F386" s="8">
        <v>15</v>
      </c>
      <c r="G386" s="17"/>
      <c r="I386" s="33">
        <v>8.0000000000000002E-3</v>
      </c>
      <c r="J386" s="33">
        <v>1</v>
      </c>
      <c r="K386" s="33">
        <v>2.1999999999999999E-2</v>
      </c>
      <c r="L386" s="33">
        <v>3.9E-2</v>
      </c>
      <c r="M386" s="33">
        <v>64</v>
      </c>
      <c r="N386" s="8">
        <v>8.6</v>
      </c>
      <c r="O386" s="8">
        <v>1017</v>
      </c>
      <c r="P386" s="8">
        <v>39</v>
      </c>
    </row>
    <row r="387" spans="1:31" s="7" customFormat="1" ht="16" customHeight="1" x14ac:dyDescent="0.2">
      <c r="E387" s="10"/>
      <c r="F387" s="8">
        <v>16</v>
      </c>
      <c r="G387" s="17"/>
      <c r="I387" s="33">
        <v>8.0000000000000002E-3</v>
      </c>
      <c r="J387" s="33">
        <v>1</v>
      </c>
      <c r="K387" s="33">
        <v>1.7000000000000001E-2</v>
      </c>
      <c r="L387" s="33">
        <v>0.05</v>
      </c>
      <c r="M387" s="33">
        <v>75</v>
      </c>
      <c r="N387" s="8">
        <v>6.8</v>
      </c>
      <c r="O387" s="8">
        <v>1017.9</v>
      </c>
      <c r="P387" s="8">
        <v>44</v>
      </c>
    </row>
    <row r="388" spans="1:31" s="7" customFormat="1" ht="16" customHeight="1" x14ac:dyDescent="0.2">
      <c r="E388" s="10"/>
      <c r="F388" s="8">
        <v>17</v>
      </c>
      <c r="G388" s="17"/>
      <c r="H388" s="40"/>
      <c r="I388" s="33">
        <v>6.0000000000000001E-3</v>
      </c>
      <c r="J388" s="33">
        <v>0.8</v>
      </c>
      <c r="K388" s="33">
        <v>1.0999999999999999E-2</v>
      </c>
      <c r="L388" s="33">
        <v>4.9000000000000002E-2</v>
      </c>
      <c r="M388" s="33">
        <v>89</v>
      </c>
      <c r="N388" s="8">
        <v>4.8</v>
      </c>
      <c r="O388" s="8">
        <v>1018.4</v>
      </c>
      <c r="P388" s="8">
        <v>59</v>
      </c>
    </row>
    <row r="389" spans="1:31" s="7" customFormat="1" ht="16" customHeight="1" x14ac:dyDescent="0.15">
      <c r="E389" s="42">
        <v>42019</v>
      </c>
      <c r="F389" s="43">
        <v>42708.756249999999</v>
      </c>
      <c r="G389" s="44"/>
      <c r="H389" s="57"/>
      <c r="I389" s="33">
        <v>4.0000000000000001E-3</v>
      </c>
      <c r="J389" s="33">
        <v>0.7</v>
      </c>
      <c r="K389" s="33">
        <v>1.0999999999999999E-2</v>
      </c>
      <c r="L389" s="33">
        <v>4.4999999999999998E-2</v>
      </c>
      <c r="M389" s="33">
        <v>59</v>
      </c>
      <c r="N389" s="8">
        <v>3.4</v>
      </c>
      <c r="O389" s="8">
        <v>1019</v>
      </c>
      <c r="P389" s="8">
        <v>60</v>
      </c>
      <c r="R389" s="35">
        <v>296</v>
      </c>
      <c r="S389" s="36" t="str">
        <f>IF(R389&gt;=296,"G",IF(AND(183&lt;=R389,R389&lt;296),"Y",IF(R389&lt;185,"R")))</f>
        <v>G</v>
      </c>
      <c r="T389" s="36"/>
      <c r="U389" s="36"/>
      <c r="V389" s="36"/>
      <c r="W389" s="36"/>
      <c r="X389" s="36"/>
      <c r="Y389" s="36"/>
      <c r="Z389" s="36"/>
      <c r="AA389" s="36"/>
      <c r="AB389" s="36"/>
      <c r="AC389" s="36"/>
      <c r="AD389" s="36"/>
      <c r="AE389" s="37"/>
    </row>
    <row r="390" spans="1:31" s="7" customFormat="1" ht="17" customHeight="1" x14ac:dyDescent="0.15">
      <c r="A390" s="45">
        <v>16</v>
      </c>
      <c r="B390" s="46">
        <v>42020</v>
      </c>
      <c r="C390" s="47">
        <v>5</v>
      </c>
      <c r="D390" s="47">
        <v>0</v>
      </c>
      <c r="E390" s="46">
        <v>42019</v>
      </c>
      <c r="F390" s="48">
        <v>42708.756249999999</v>
      </c>
      <c r="G390" s="49"/>
      <c r="H390" s="49"/>
      <c r="I390" s="50">
        <v>4.0000000000000001E-3</v>
      </c>
      <c r="J390" s="51">
        <v>0.7</v>
      </c>
      <c r="K390" s="51">
        <v>1.0999999999999999E-2</v>
      </c>
      <c r="L390" s="51">
        <v>4.4999999999999998E-2</v>
      </c>
      <c r="M390" s="51">
        <v>59</v>
      </c>
      <c r="N390" s="52">
        <v>3.4</v>
      </c>
      <c r="O390" s="52">
        <v>1019</v>
      </c>
      <c r="P390" s="52">
        <v>60</v>
      </c>
      <c r="Q390" s="53"/>
      <c r="R390" s="58">
        <v>296</v>
      </c>
      <c r="S390" s="61" t="str">
        <f>IF(R390&gt;=296,"G",IF(AND(183&lt;=R390,R390&lt;296),"Y",IF(R390&lt;185,"R")))</f>
        <v>G</v>
      </c>
      <c r="T390" s="61"/>
      <c r="U390" s="61"/>
      <c r="V390" s="61"/>
      <c r="W390" s="61"/>
      <c r="X390" s="61"/>
      <c r="Y390" s="61"/>
      <c r="Z390" s="61"/>
      <c r="AA390" s="61"/>
      <c r="AB390" s="61"/>
      <c r="AC390" s="61"/>
      <c r="AD390" s="61"/>
      <c r="AE390" s="61"/>
    </row>
    <row r="391" spans="1:31" s="7" customFormat="1" ht="16" customHeight="1" x14ac:dyDescent="0.2">
      <c r="F391" s="26">
        <v>19</v>
      </c>
      <c r="G391" s="56"/>
      <c r="I391" s="33">
        <v>4.0000000000000001E-3</v>
      </c>
      <c r="J391" s="33">
        <v>0.8</v>
      </c>
      <c r="K391" s="33">
        <v>4.0000000000000001E-3</v>
      </c>
      <c r="L391" s="33">
        <v>5.3999999999999999E-2</v>
      </c>
      <c r="M391" s="33">
        <v>48</v>
      </c>
      <c r="N391" s="8">
        <v>2.4</v>
      </c>
      <c r="O391" s="8">
        <v>1019</v>
      </c>
      <c r="P391" s="8">
        <v>68</v>
      </c>
      <c r="Q391" s="17"/>
      <c r="R391" s="17"/>
      <c r="S391" s="17"/>
      <c r="T391" s="17"/>
      <c r="U391" s="17"/>
      <c r="V391" s="17"/>
      <c r="W391" s="17"/>
      <c r="X391" s="17"/>
      <c r="Y391" s="17"/>
      <c r="Z391" s="17"/>
      <c r="AA391" s="17"/>
      <c r="AB391" s="17"/>
      <c r="AC391" s="17"/>
      <c r="AD391" s="17"/>
      <c r="AE391" s="17"/>
    </row>
    <row r="392" spans="1:31" s="7" customFormat="1" ht="16" customHeight="1" x14ac:dyDescent="0.2">
      <c r="F392" s="8">
        <v>20</v>
      </c>
      <c r="G392" s="17"/>
      <c r="I392" s="33">
        <v>4.0000000000000001E-3</v>
      </c>
      <c r="J392" s="33">
        <v>1.1000000000000001</v>
      </c>
      <c r="K392" s="33">
        <v>2E-3</v>
      </c>
      <c r="L392" s="33">
        <v>0.06</v>
      </c>
      <c r="M392" s="33">
        <v>51</v>
      </c>
      <c r="N392" s="8">
        <v>1.5</v>
      </c>
      <c r="O392" s="8">
        <v>1019.3</v>
      </c>
      <c r="P392" s="8">
        <v>75</v>
      </c>
    </row>
    <row r="393" spans="1:31" s="7" customFormat="1" ht="16" customHeight="1" x14ac:dyDescent="0.2">
      <c r="F393" s="8">
        <v>21</v>
      </c>
      <c r="G393" s="17"/>
      <c r="I393" s="33">
        <v>5.0000000000000001E-3</v>
      </c>
      <c r="J393" s="33">
        <v>0.9</v>
      </c>
      <c r="K393" s="33">
        <v>2E-3</v>
      </c>
      <c r="L393" s="33">
        <v>0.06</v>
      </c>
      <c r="M393" s="33">
        <v>82</v>
      </c>
      <c r="N393" s="8">
        <v>0.5</v>
      </c>
      <c r="O393" s="8">
        <v>1019.5</v>
      </c>
      <c r="P393" s="8">
        <v>81</v>
      </c>
    </row>
    <row r="394" spans="1:31" s="7" customFormat="1" ht="16" customHeight="1" x14ac:dyDescent="0.2">
      <c r="F394" s="8">
        <v>22</v>
      </c>
      <c r="G394" s="17"/>
      <c r="I394" s="33">
        <v>5.0000000000000001E-3</v>
      </c>
      <c r="J394" s="33">
        <v>0.9</v>
      </c>
      <c r="K394" s="33">
        <v>4.0000000000000001E-3</v>
      </c>
      <c r="L394" s="33">
        <v>0.05</v>
      </c>
      <c r="M394" s="33">
        <v>80</v>
      </c>
      <c r="N394" s="8">
        <v>0.1</v>
      </c>
      <c r="O394" s="8">
        <v>1019.3</v>
      </c>
      <c r="P394" s="8">
        <v>79</v>
      </c>
    </row>
    <row r="395" spans="1:31" s="7" customFormat="1" ht="16" customHeight="1" x14ac:dyDescent="0.2">
      <c r="F395" s="8">
        <v>23</v>
      </c>
      <c r="G395" s="17"/>
      <c r="I395" s="33">
        <v>5.0000000000000001E-3</v>
      </c>
      <c r="J395" s="33">
        <v>1.1000000000000001</v>
      </c>
      <c r="K395" s="33">
        <v>5.0000000000000001E-3</v>
      </c>
      <c r="L395" s="33">
        <v>4.7E-2</v>
      </c>
      <c r="M395" s="33">
        <v>87</v>
      </c>
      <c r="N395" s="8">
        <v>-0.1</v>
      </c>
      <c r="O395" s="8">
        <v>1019.6</v>
      </c>
      <c r="P395" s="8">
        <v>81</v>
      </c>
    </row>
    <row r="396" spans="1:31" s="7" customFormat="1" ht="16" customHeight="1" x14ac:dyDescent="0.2">
      <c r="F396" s="8">
        <v>24</v>
      </c>
      <c r="G396" s="17"/>
      <c r="I396" s="33">
        <v>4.0000000000000001E-3</v>
      </c>
      <c r="J396" s="33">
        <v>1.2</v>
      </c>
      <c r="K396" s="33">
        <v>3.0000000000000001E-3</v>
      </c>
      <c r="L396" s="33">
        <v>0.05</v>
      </c>
      <c r="M396" s="33">
        <v>102</v>
      </c>
      <c r="N396" s="8">
        <v>-0.4</v>
      </c>
      <c r="O396" s="8">
        <v>1019.3</v>
      </c>
      <c r="P396" s="8">
        <v>88</v>
      </c>
    </row>
    <row r="397" spans="1:31" s="7" customFormat="1" ht="16" customHeight="1" x14ac:dyDescent="0.2">
      <c r="F397" s="8">
        <v>1</v>
      </c>
      <c r="G397" s="17"/>
      <c r="I397" s="33">
        <v>4.0000000000000001E-3</v>
      </c>
      <c r="J397" s="33">
        <v>1.2</v>
      </c>
      <c r="K397" s="33">
        <v>3.0000000000000001E-3</v>
      </c>
      <c r="L397" s="33">
        <v>4.7E-2</v>
      </c>
      <c r="M397" s="33">
        <v>106</v>
      </c>
      <c r="N397" s="8">
        <v>-0.1</v>
      </c>
      <c r="O397" s="8">
        <v>1018.5</v>
      </c>
      <c r="P397" s="8">
        <v>87</v>
      </c>
    </row>
    <row r="398" spans="1:31" s="7" customFormat="1" ht="16" customHeight="1" x14ac:dyDescent="0.2">
      <c r="F398" s="8">
        <v>2</v>
      </c>
      <c r="G398" s="17"/>
      <c r="I398" s="33">
        <v>4.0000000000000001E-3</v>
      </c>
      <c r="J398" s="33">
        <v>1.2</v>
      </c>
      <c r="K398" s="33">
        <v>6.0000000000000001E-3</v>
      </c>
      <c r="L398" s="33">
        <v>4.1000000000000002E-2</v>
      </c>
      <c r="M398" s="33">
        <v>104</v>
      </c>
      <c r="N398" s="8">
        <v>0.2</v>
      </c>
      <c r="O398" s="8">
        <v>1018.4</v>
      </c>
      <c r="P398" s="8">
        <v>87</v>
      </c>
    </row>
    <row r="399" spans="1:31" s="7" customFormat="1" ht="16" customHeight="1" x14ac:dyDescent="0.2">
      <c r="F399" s="8">
        <v>3</v>
      </c>
      <c r="G399" s="17"/>
      <c r="I399" s="33">
        <v>4.0000000000000001E-3</v>
      </c>
      <c r="J399" s="33">
        <v>1.1000000000000001</v>
      </c>
      <c r="K399" s="33">
        <v>1.2999999999999999E-2</v>
      </c>
      <c r="L399" s="33">
        <v>3.1E-2</v>
      </c>
      <c r="M399" s="33">
        <v>105</v>
      </c>
      <c r="N399" s="8">
        <v>0.3</v>
      </c>
      <c r="O399" s="8">
        <v>1018.4</v>
      </c>
      <c r="P399" s="8">
        <v>87</v>
      </c>
    </row>
    <row r="400" spans="1:31" s="7" customFormat="1" ht="16" customHeight="1" x14ac:dyDescent="0.2">
      <c r="F400" s="8">
        <v>4</v>
      </c>
      <c r="G400" s="17"/>
      <c r="I400" s="33">
        <v>4.0000000000000001E-3</v>
      </c>
      <c r="J400" s="33">
        <v>1.1000000000000001</v>
      </c>
      <c r="K400" s="33">
        <v>1.4999999999999999E-2</v>
      </c>
      <c r="L400" s="33">
        <v>3.2000000000000001E-2</v>
      </c>
      <c r="M400" s="33">
        <v>107</v>
      </c>
      <c r="N400" s="8">
        <v>0.4</v>
      </c>
      <c r="O400" s="8">
        <v>1018</v>
      </c>
      <c r="P400" s="8">
        <v>87</v>
      </c>
    </row>
    <row r="401" spans="1:31" s="7" customFormat="1" ht="16" customHeight="1" x14ac:dyDescent="0.2">
      <c r="F401" s="8">
        <v>5</v>
      </c>
      <c r="G401" s="17"/>
      <c r="I401" s="33">
        <v>5.0000000000000001E-3</v>
      </c>
      <c r="J401" s="33">
        <v>1.1000000000000001</v>
      </c>
      <c r="K401" s="33">
        <v>8.9999999999999993E-3</v>
      </c>
      <c r="L401" s="33">
        <v>3.7999999999999999E-2</v>
      </c>
      <c r="M401" s="33">
        <v>105</v>
      </c>
      <c r="N401" s="8">
        <v>0.7</v>
      </c>
      <c r="O401" s="8">
        <v>1017.6</v>
      </c>
      <c r="P401" s="8">
        <v>88</v>
      </c>
    </row>
    <row r="402" spans="1:31" s="7" customFormat="1" ht="16" customHeight="1" x14ac:dyDescent="0.2">
      <c r="F402" s="8">
        <v>6</v>
      </c>
      <c r="G402" s="17"/>
      <c r="I402" s="33">
        <v>5.0000000000000001E-3</v>
      </c>
      <c r="J402" s="33">
        <v>1.1000000000000001</v>
      </c>
      <c r="K402" s="33">
        <v>0.01</v>
      </c>
      <c r="L402" s="33">
        <v>3.4000000000000002E-2</v>
      </c>
      <c r="M402" s="33">
        <v>113</v>
      </c>
      <c r="N402" s="8">
        <v>0.8</v>
      </c>
      <c r="O402" s="8">
        <v>1017.7</v>
      </c>
      <c r="P402" s="8">
        <v>89</v>
      </c>
    </row>
    <row r="403" spans="1:31" s="7" customFormat="1" ht="16" customHeight="1" x14ac:dyDescent="0.2">
      <c r="F403" s="8">
        <v>7</v>
      </c>
      <c r="G403" s="17"/>
      <c r="I403" s="33">
        <v>4.0000000000000001E-3</v>
      </c>
      <c r="J403" s="33">
        <v>1</v>
      </c>
      <c r="K403" s="33">
        <v>8.9999999999999993E-3</v>
      </c>
      <c r="L403" s="33">
        <v>3.5999999999999997E-2</v>
      </c>
      <c r="M403" s="33">
        <v>113</v>
      </c>
      <c r="N403" s="8">
        <v>1</v>
      </c>
      <c r="O403" s="8">
        <v>1017.3</v>
      </c>
      <c r="P403" s="8">
        <v>90</v>
      </c>
    </row>
    <row r="404" spans="1:31" s="7" customFormat="1" ht="16" customHeight="1" x14ac:dyDescent="0.2">
      <c r="F404" s="8">
        <v>8</v>
      </c>
      <c r="G404" s="17"/>
      <c r="I404" s="33">
        <v>4.0000000000000001E-3</v>
      </c>
      <c r="J404" s="33">
        <v>0.9</v>
      </c>
      <c r="K404" s="33">
        <v>6.0000000000000001E-3</v>
      </c>
      <c r="L404" s="33">
        <v>4.2000000000000003E-2</v>
      </c>
      <c r="M404" s="33">
        <v>96</v>
      </c>
      <c r="N404" s="8">
        <v>1</v>
      </c>
      <c r="O404" s="8">
        <v>1016.7</v>
      </c>
      <c r="P404" s="8">
        <v>91</v>
      </c>
    </row>
    <row r="405" spans="1:31" s="7" customFormat="1" ht="16" customHeight="1" x14ac:dyDescent="0.2">
      <c r="F405" s="8">
        <v>9</v>
      </c>
      <c r="G405" s="17"/>
      <c r="I405" s="33">
        <v>4.0000000000000001E-3</v>
      </c>
      <c r="J405" s="33">
        <v>1</v>
      </c>
      <c r="K405" s="33">
        <v>2E-3</v>
      </c>
      <c r="L405" s="33">
        <v>4.5999999999999999E-2</v>
      </c>
      <c r="M405" s="33">
        <v>87</v>
      </c>
      <c r="N405" s="8">
        <v>1.5</v>
      </c>
      <c r="O405" s="8">
        <v>1017</v>
      </c>
      <c r="P405" s="8">
        <v>90</v>
      </c>
    </row>
    <row r="406" spans="1:31" s="7" customFormat="1" ht="16" customHeight="1" x14ac:dyDescent="0.2">
      <c r="E406" s="10"/>
      <c r="F406" s="8">
        <v>10</v>
      </c>
      <c r="G406" s="17"/>
      <c r="I406" s="63"/>
      <c r="J406" s="63"/>
      <c r="K406" s="63"/>
      <c r="L406" s="63"/>
      <c r="M406" s="63"/>
      <c r="N406" s="8">
        <v>1.3</v>
      </c>
      <c r="O406" s="8">
        <v>1016.9</v>
      </c>
      <c r="P406" s="8">
        <v>96</v>
      </c>
    </row>
    <row r="407" spans="1:31" s="7" customFormat="1" ht="16" customHeight="1" x14ac:dyDescent="0.2">
      <c r="E407" s="10"/>
      <c r="F407" s="8">
        <v>11</v>
      </c>
      <c r="G407" s="17"/>
      <c r="I407" s="33">
        <v>4.0000000000000001E-3</v>
      </c>
      <c r="J407" s="33">
        <v>0.9</v>
      </c>
      <c r="K407" s="33">
        <v>1.0999999999999999E-2</v>
      </c>
      <c r="L407" s="33">
        <v>3.5000000000000003E-2</v>
      </c>
      <c r="M407" s="33">
        <v>86</v>
      </c>
      <c r="N407" s="8">
        <v>1.8</v>
      </c>
      <c r="O407" s="8">
        <v>1016.7</v>
      </c>
      <c r="P407" s="8">
        <v>98</v>
      </c>
    </row>
    <row r="408" spans="1:31" s="7" customFormat="1" ht="16" customHeight="1" x14ac:dyDescent="0.2">
      <c r="E408" s="10"/>
      <c r="F408" s="8">
        <v>12</v>
      </c>
      <c r="G408" s="17"/>
      <c r="I408" s="33">
        <v>6.0000000000000001E-3</v>
      </c>
      <c r="J408" s="33">
        <v>0.7</v>
      </c>
      <c r="K408" s="33">
        <v>1.7999999999999999E-2</v>
      </c>
      <c r="L408" s="33">
        <v>2.3E-2</v>
      </c>
      <c r="M408" s="33">
        <v>54</v>
      </c>
      <c r="N408" s="8">
        <v>2.7</v>
      </c>
      <c r="O408" s="8">
        <v>1015.8</v>
      </c>
      <c r="P408" s="8">
        <v>88</v>
      </c>
    </row>
    <row r="409" spans="1:31" s="7" customFormat="1" ht="16" customHeight="1" x14ac:dyDescent="0.2">
      <c r="E409" s="10"/>
      <c r="F409" s="8">
        <v>13</v>
      </c>
      <c r="G409" s="17"/>
      <c r="I409" s="33">
        <v>7.0000000000000001E-3</v>
      </c>
      <c r="J409" s="33">
        <v>0.8</v>
      </c>
      <c r="K409" s="33">
        <v>2.5000000000000001E-2</v>
      </c>
      <c r="L409" s="33">
        <v>1.7000000000000001E-2</v>
      </c>
      <c r="M409" s="33">
        <v>44</v>
      </c>
      <c r="N409" s="8">
        <v>3.5</v>
      </c>
      <c r="O409" s="8">
        <v>1014.9</v>
      </c>
      <c r="P409" s="8">
        <v>64</v>
      </c>
    </row>
    <row r="410" spans="1:31" s="7" customFormat="1" ht="16" customHeight="1" x14ac:dyDescent="0.2">
      <c r="E410" s="10"/>
      <c r="F410" s="8">
        <v>14</v>
      </c>
      <c r="G410" s="17"/>
      <c r="I410" s="33">
        <v>6.0000000000000001E-3</v>
      </c>
      <c r="J410" s="33">
        <v>1</v>
      </c>
      <c r="K410" s="33">
        <v>2.1000000000000001E-2</v>
      </c>
      <c r="L410" s="33">
        <v>2.1000000000000001E-2</v>
      </c>
      <c r="M410" s="33">
        <v>55</v>
      </c>
      <c r="N410" s="8">
        <v>2.6</v>
      </c>
      <c r="O410" s="8">
        <v>1014.6</v>
      </c>
      <c r="P410" s="8">
        <v>66</v>
      </c>
    </row>
    <row r="411" spans="1:31" s="7" customFormat="1" ht="16" customHeight="1" x14ac:dyDescent="0.2">
      <c r="E411" s="10"/>
      <c r="F411" s="8">
        <v>15</v>
      </c>
      <c r="G411" s="17"/>
      <c r="I411" s="33">
        <v>4.0000000000000001E-3</v>
      </c>
      <c r="J411" s="33">
        <v>1.1000000000000001</v>
      </c>
      <c r="K411" s="33">
        <v>1.6E-2</v>
      </c>
      <c r="L411" s="33">
        <v>2.7E-2</v>
      </c>
      <c r="M411" s="33">
        <v>73</v>
      </c>
      <c r="N411" s="8">
        <v>2</v>
      </c>
      <c r="O411" s="8">
        <v>1014.3</v>
      </c>
      <c r="P411" s="8">
        <v>84</v>
      </c>
    </row>
    <row r="412" spans="1:31" s="7" customFormat="1" ht="16" customHeight="1" x14ac:dyDescent="0.2">
      <c r="E412" s="10"/>
      <c r="F412" s="8">
        <v>16</v>
      </c>
      <c r="G412" s="17"/>
      <c r="I412" s="33">
        <v>5.0000000000000001E-3</v>
      </c>
      <c r="J412" s="33">
        <v>1.1000000000000001</v>
      </c>
      <c r="K412" s="33">
        <v>2.1000000000000001E-2</v>
      </c>
      <c r="L412" s="33">
        <v>2.4E-2</v>
      </c>
      <c r="M412" s="33">
        <v>66</v>
      </c>
      <c r="N412" s="8">
        <v>2.1</v>
      </c>
      <c r="O412" s="8">
        <v>1014.3</v>
      </c>
      <c r="P412" s="8">
        <v>74</v>
      </c>
    </row>
    <row r="413" spans="1:31" s="7" customFormat="1" ht="16" customHeight="1" x14ac:dyDescent="0.2">
      <c r="E413" s="10"/>
      <c r="F413" s="8">
        <v>17</v>
      </c>
      <c r="G413" s="17"/>
      <c r="H413" s="40"/>
      <c r="I413" s="33">
        <v>6.0000000000000001E-3</v>
      </c>
      <c r="J413" s="33">
        <v>1</v>
      </c>
      <c r="K413" s="33">
        <v>2.1999999999999999E-2</v>
      </c>
      <c r="L413" s="33">
        <v>2.5999999999999999E-2</v>
      </c>
      <c r="M413" s="33">
        <v>81</v>
      </c>
      <c r="N413" s="8">
        <v>1.9</v>
      </c>
      <c r="O413" s="8">
        <v>1014.4</v>
      </c>
      <c r="P413" s="8">
        <v>69</v>
      </c>
    </row>
    <row r="414" spans="1:31" s="7" customFormat="1" ht="16" customHeight="1" x14ac:dyDescent="0.15">
      <c r="E414" s="42">
        <v>42020</v>
      </c>
      <c r="F414" s="43">
        <v>42708.765277777777</v>
      </c>
      <c r="G414" s="44"/>
      <c r="H414" s="57"/>
      <c r="I414" s="33">
        <v>6.0000000000000001E-3</v>
      </c>
      <c r="J414" s="33">
        <v>1</v>
      </c>
      <c r="K414" s="33">
        <v>0.02</v>
      </c>
      <c r="L414" s="33">
        <v>2.9000000000000001E-2</v>
      </c>
      <c r="M414" s="33">
        <v>75</v>
      </c>
      <c r="N414" s="8">
        <v>1.8</v>
      </c>
      <c r="O414" s="8">
        <v>1014.8</v>
      </c>
      <c r="P414" s="8">
        <v>66</v>
      </c>
      <c r="R414" s="35">
        <v>319</v>
      </c>
      <c r="S414" s="36" t="str">
        <f>IF(R414&gt;=296,"G",IF(AND(183&lt;=R414,R414&lt;296),"Y",IF(R414&lt;185,"R")))</f>
        <v>G</v>
      </c>
      <c r="T414" s="36"/>
      <c r="U414" s="36"/>
      <c r="V414" s="36"/>
      <c r="W414" s="36"/>
      <c r="X414" s="36"/>
      <c r="Y414" s="36"/>
      <c r="Z414" s="36"/>
      <c r="AA414" s="36"/>
      <c r="AB414" s="36"/>
      <c r="AC414" s="36"/>
      <c r="AD414" s="36"/>
      <c r="AE414" s="37"/>
    </row>
    <row r="415" spans="1:31" s="7" customFormat="1" ht="17" customHeight="1" x14ac:dyDescent="0.15">
      <c r="A415" s="45">
        <v>17</v>
      </c>
      <c r="B415" s="46">
        <v>42021</v>
      </c>
      <c r="C415" s="47">
        <v>6</v>
      </c>
      <c r="D415" s="47">
        <v>0</v>
      </c>
      <c r="E415" s="46">
        <v>42020</v>
      </c>
      <c r="F415" s="48">
        <v>42708.765277777777</v>
      </c>
      <c r="G415" s="49"/>
      <c r="H415" s="49"/>
      <c r="I415" s="50">
        <v>6.0000000000000001E-3</v>
      </c>
      <c r="J415" s="51">
        <v>1</v>
      </c>
      <c r="K415" s="51">
        <v>0.02</v>
      </c>
      <c r="L415" s="51">
        <v>2.9000000000000001E-2</v>
      </c>
      <c r="M415" s="51">
        <v>75</v>
      </c>
      <c r="N415" s="52">
        <v>1.8</v>
      </c>
      <c r="O415" s="52">
        <v>1014.8</v>
      </c>
      <c r="P415" s="52">
        <v>66</v>
      </c>
      <c r="Q415" s="53"/>
      <c r="R415" s="58">
        <v>319</v>
      </c>
      <c r="S415" s="59"/>
      <c r="T415" s="59"/>
      <c r="U415" s="59"/>
      <c r="V415" s="59"/>
      <c r="W415" s="59"/>
      <c r="X415" s="59"/>
      <c r="Y415" s="59"/>
      <c r="Z415" s="59"/>
      <c r="AA415" s="59"/>
      <c r="AB415" s="59"/>
      <c r="AC415" s="59"/>
      <c r="AD415" s="59"/>
      <c r="AE415" s="59"/>
    </row>
    <row r="416" spans="1:31" s="7" customFormat="1" ht="16" customHeight="1" x14ac:dyDescent="0.2">
      <c r="F416" s="26">
        <v>19</v>
      </c>
      <c r="G416" s="56"/>
      <c r="I416" s="33">
        <v>5.0000000000000001E-3</v>
      </c>
      <c r="J416" s="33">
        <v>1</v>
      </c>
      <c r="K416" s="33">
        <v>1.9E-2</v>
      </c>
      <c r="L416" s="33">
        <v>2.8000000000000001E-2</v>
      </c>
      <c r="M416" s="33">
        <v>71</v>
      </c>
      <c r="N416" s="8">
        <v>1.6</v>
      </c>
      <c r="O416" s="8">
        <v>1015.1</v>
      </c>
      <c r="P416" s="8">
        <v>71</v>
      </c>
      <c r="Q416" s="17"/>
      <c r="R416" s="17"/>
      <c r="S416" s="17"/>
      <c r="T416" s="17"/>
      <c r="U416" s="17"/>
      <c r="V416" s="17"/>
      <c r="W416" s="17"/>
      <c r="X416" s="17"/>
      <c r="Y416" s="17"/>
      <c r="Z416" s="17"/>
      <c r="AA416" s="17"/>
      <c r="AB416" s="17"/>
      <c r="AC416" s="17"/>
      <c r="AD416" s="17"/>
      <c r="AE416" s="17"/>
    </row>
    <row r="417" spans="5:16" s="7" customFormat="1" ht="16" customHeight="1" x14ac:dyDescent="0.2">
      <c r="F417" s="8">
        <v>20</v>
      </c>
      <c r="G417" s="17"/>
      <c r="I417" s="33">
        <v>5.0000000000000001E-3</v>
      </c>
      <c r="J417" s="33">
        <v>1</v>
      </c>
      <c r="K417" s="33">
        <v>1.7999999999999999E-2</v>
      </c>
      <c r="L417" s="33">
        <v>2.8000000000000001E-2</v>
      </c>
      <c r="M417" s="33">
        <v>74</v>
      </c>
      <c r="N417" s="8">
        <v>0.8</v>
      </c>
      <c r="O417" s="8">
        <v>1015.9</v>
      </c>
      <c r="P417" s="8">
        <v>68</v>
      </c>
    </row>
    <row r="418" spans="5:16" s="7" customFormat="1" ht="16" customHeight="1" x14ac:dyDescent="0.2">
      <c r="F418" s="8">
        <v>21</v>
      </c>
      <c r="G418" s="17"/>
      <c r="I418" s="33">
        <v>5.0000000000000001E-3</v>
      </c>
      <c r="J418" s="33">
        <v>0.9</v>
      </c>
      <c r="K418" s="33">
        <v>1.9E-2</v>
      </c>
      <c r="L418" s="33">
        <v>2.4E-2</v>
      </c>
      <c r="M418" s="33">
        <v>74</v>
      </c>
      <c r="N418" s="8">
        <v>-0.1</v>
      </c>
      <c r="O418" s="8">
        <v>1016.4</v>
      </c>
      <c r="P418" s="8">
        <v>70</v>
      </c>
    </row>
    <row r="419" spans="5:16" s="7" customFormat="1" ht="16" customHeight="1" x14ac:dyDescent="0.2">
      <c r="F419" s="8">
        <v>22</v>
      </c>
      <c r="G419" s="17"/>
      <c r="I419" s="33">
        <v>5.0000000000000001E-3</v>
      </c>
      <c r="J419" s="33">
        <v>1</v>
      </c>
      <c r="K419" s="33">
        <v>2.1999999999999999E-2</v>
      </c>
      <c r="L419" s="33">
        <v>2.1999999999999999E-2</v>
      </c>
      <c r="M419" s="33">
        <v>74</v>
      </c>
      <c r="N419" s="8">
        <v>-0.9</v>
      </c>
      <c r="O419" s="8">
        <v>1017.2</v>
      </c>
      <c r="P419" s="8">
        <v>68</v>
      </c>
    </row>
    <row r="420" spans="5:16" s="7" customFormat="1" ht="16" customHeight="1" x14ac:dyDescent="0.2">
      <c r="F420" s="8">
        <v>23</v>
      </c>
      <c r="G420" s="17"/>
      <c r="I420" s="33">
        <v>5.0000000000000001E-3</v>
      </c>
      <c r="J420" s="33">
        <v>1</v>
      </c>
      <c r="K420" s="33">
        <v>1.9E-2</v>
      </c>
      <c r="L420" s="33">
        <v>2.3E-2</v>
      </c>
      <c r="M420" s="33">
        <v>90</v>
      </c>
      <c r="N420" s="8">
        <v>-1.5</v>
      </c>
      <c r="O420" s="8">
        <v>1017.9</v>
      </c>
      <c r="P420" s="8">
        <v>65</v>
      </c>
    </row>
    <row r="421" spans="5:16" s="7" customFormat="1" ht="16" customHeight="1" x14ac:dyDescent="0.2">
      <c r="F421" s="8">
        <v>24</v>
      </c>
      <c r="G421" s="17"/>
      <c r="I421" s="33">
        <v>6.0000000000000001E-3</v>
      </c>
      <c r="J421" s="33">
        <v>1</v>
      </c>
      <c r="K421" s="33">
        <v>0.02</v>
      </c>
      <c r="L421" s="33">
        <v>2.1999999999999999E-2</v>
      </c>
      <c r="M421" s="33">
        <v>94</v>
      </c>
      <c r="N421" s="8">
        <v>-1.5</v>
      </c>
      <c r="O421" s="8">
        <v>1018.3</v>
      </c>
      <c r="P421" s="8">
        <v>63</v>
      </c>
    </row>
    <row r="422" spans="5:16" s="7" customFormat="1" ht="16" customHeight="1" x14ac:dyDescent="0.2">
      <c r="F422" s="8">
        <v>1</v>
      </c>
      <c r="G422" s="17"/>
      <c r="I422" s="33">
        <v>6.0000000000000001E-3</v>
      </c>
      <c r="J422" s="33">
        <v>1</v>
      </c>
      <c r="K422" s="33">
        <v>2.3E-2</v>
      </c>
      <c r="L422" s="33">
        <v>1.7000000000000001E-2</v>
      </c>
      <c r="M422" s="33">
        <v>89</v>
      </c>
      <c r="N422" s="8">
        <v>-1.9</v>
      </c>
      <c r="O422" s="8">
        <v>1018.5</v>
      </c>
      <c r="P422" s="8">
        <v>61</v>
      </c>
    </row>
    <row r="423" spans="5:16" s="7" customFormat="1" ht="16" customHeight="1" x14ac:dyDescent="0.2">
      <c r="F423" s="8">
        <v>2</v>
      </c>
      <c r="G423" s="17"/>
      <c r="I423" s="33">
        <v>6.0000000000000001E-3</v>
      </c>
      <c r="J423" s="33">
        <v>0.9</v>
      </c>
      <c r="K423" s="33">
        <v>2.5999999999999999E-2</v>
      </c>
      <c r="L423" s="33">
        <v>1.2999999999999999E-2</v>
      </c>
      <c r="M423" s="33">
        <v>77</v>
      </c>
      <c r="N423" s="8">
        <v>-2.6</v>
      </c>
      <c r="O423" s="8">
        <v>1019.1</v>
      </c>
      <c r="P423" s="8">
        <v>57</v>
      </c>
    </row>
    <row r="424" spans="5:16" s="7" customFormat="1" ht="16" customHeight="1" x14ac:dyDescent="0.2">
      <c r="F424" s="8">
        <v>3</v>
      </c>
      <c r="G424" s="17"/>
      <c r="I424" s="33">
        <v>5.0000000000000001E-3</v>
      </c>
      <c r="J424" s="33">
        <v>0.7</v>
      </c>
      <c r="K424" s="33">
        <v>2.7E-2</v>
      </c>
      <c r="L424" s="33">
        <v>1.0999999999999999E-2</v>
      </c>
      <c r="M424" s="33">
        <v>69</v>
      </c>
      <c r="N424" s="8">
        <v>-3.7</v>
      </c>
      <c r="O424" s="8">
        <v>1020.4</v>
      </c>
      <c r="P424" s="8">
        <v>57</v>
      </c>
    </row>
    <row r="425" spans="5:16" s="7" customFormat="1" ht="16" customHeight="1" x14ac:dyDescent="0.2">
      <c r="F425" s="8">
        <v>4</v>
      </c>
      <c r="G425" s="17"/>
      <c r="I425" s="33">
        <v>5.0000000000000001E-3</v>
      </c>
      <c r="J425" s="33">
        <v>0.7</v>
      </c>
      <c r="K425" s="33">
        <v>2.7E-2</v>
      </c>
      <c r="L425" s="33">
        <v>1.0999999999999999E-2</v>
      </c>
      <c r="M425" s="33">
        <v>60</v>
      </c>
      <c r="N425" s="8">
        <v>-4.3</v>
      </c>
      <c r="O425" s="8">
        <v>1021</v>
      </c>
      <c r="P425" s="8">
        <v>57</v>
      </c>
    </row>
    <row r="426" spans="5:16" s="7" customFormat="1" ht="16" customHeight="1" x14ac:dyDescent="0.2">
      <c r="F426" s="8">
        <v>5</v>
      </c>
      <c r="G426" s="17"/>
      <c r="I426" s="33">
        <v>4.0000000000000001E-3</v>
      </c>
      <c r="J426" s="33">
        <v>0.7</v>
      </c>
      <c r="K426" s="33">
        <v>2.5999999999999999E-2</v>
      </c>
      <c r="L426" s="33">
        <v>1.0999999999999999E-2</v>
      </c>
      <c r="M426" s="33">
        <v>38</v>
      </c>
      <c r="N426" s="8">
        <v>-5</v>
      </c>
      <c r="O426" s="8">
        <v>1021.6</v>
      </c>
      <c r="P426" s="8">
        <v>58</v>
      </c>
    </row>
    <row r="427" spans="5:16" s="7" customFormat="1" ht="16" customHeight="1" x14ac:dyDescent="0.2">
      <c r="F427" s="8">
        <v>6</v>
      </c>
      <c r="G427" s="17"/>
      <c r="I427" s="33">
        <v>4.0000000000000001E-3</v>
      </c>
      <c r="J427" s="33">
        <v>0.7</v>
      </c>
      <c r="K427" s="33">
        <v>2.3E-2</v>
      </c>
      <c r="L427" s="33">
        <v>1.2999999999999999E-2</v>
      </c>
      <c r="M427" s="33">
        <v>30</v>
      </c>
      <c r="N427" s="8">
        <v>-5.5</v>
      </c>
      <c r="O427" s="8">
        <v>1022.1</v>
      </c>
      <c r="P427" s="8">
        <v>59</v>
      </c>
    </row>
    <row r="428" spans="5:16" s="7" customFormat="1" ht="16" customHeight="1" x14ac:dyDescent="0.2">
      <c r="F428" s="8">
        <v>7</v>
      </c>
      <c r="G428" s="17"/>
      <c r="I428" s="33">
        <v>4.0000000000000001E-3</v>
      </c>
      <c r="J428" s="33">
        <v>0.7</v>
      </c>
      <c r="K428" s="33">
        <v>2.1000000000000001E-2</v>
      </c>
      <c r="L428" s="33">
        <v>1.4999999999999999E-2</v>
      </c>
      <c r="M428" s="33">
        <v>28</v>
      </c>
      <c r="N428" s="8">
        <v>-5.9</v>
      </c>
      <c r="O428" s="8">
        <v>1023.5</v>
      </c>
      <c r="P428" s="8">
        <v>59</v>
      </c>
    </row>
    <row r="429" spans="5:16" s="7" customFormat="1" ht="16" customHeight="1" x14ac:dyDescent="0.2">
      <c r="F429" s="8">
        <v>8</v>
      </c>
      <c r="G429" s="17"/>
      <c r="I429" s="33">
        <v>4.0000000000000001E-3</v>
      </c>
      <c r="J429" s="33">
        <v>0.7</v>
      </c>
      <c r="K429" s="33">
        <v>1.7000000000000001E-2</v>
      </c>
      <c r="L429" s="33">
        <v>1.9E-2</v>
      </c>
      <c r="M429" s="33">
        <v>24</v>
      </c>
      <c r="N429" s="8">
        <v>-6.2</v>
      </c>
      <c r="O429" s="8">
        <v>1024.2</v>
      </c>
      <c r="P429" s="8">
        <v>58</v>
      </c>
    </row>
    <row r="430" spans="5:16" s="7" customFormat="1" ht="16" customHeight="1" x14ac:dyDescent="0.2">
      <c r="F430" s="8">
        <v>9</v>
      </c>
      <c r="G430" s="17"/>
      <c r="I430" s="33">
        <v>4.0000000000000001E-3</v>
      </c>
      <c r="J430" s="33">
        <v>0.7</v>
      </c>
      <c r="K430" s="33">
        <v>1.6E-2</v>
      </c>
      <c r="L430" s="33">
        <v>0.02</v>
      </c>
      <c r="M430" s="33">
        <v>30</v>
      </c>
      <c r="N430" s="8">
        <v>-5</v>
      </c>
      <c r="O430" s="8">
        <v>1025.2</v>
      </c>
      <c r="P430" s="8">
        <v>52</v>
      </c>
    </row>
    <row r="431" spans="5:16" s="7" customFormat="1" ht="16" customHeight="1" x14ac:dyDescent="0.2">
      <c r="E431" s="10"/>
      <c r="F431" s="8">
        <v>10</v>
      </c>
      <c r="G431" s="17"/>
      <c r="I431" s="33">
        <v>5.0000000000000001E-3</v>
      </c>
      <c r="J431" s="33">
        <v>0.7</v>
      </c>
      <c r="K431" s="33">
        <v>1.9E-2</v>
      </c>
      <c r="L431" s="33">
        <v>1.7999999999999999E-2</v>
      </c>
      <c r="M431" s="33">
        <v>30</v>
      </c>
      <c r="N431" s="8">
        <v>-3.9</v>
      </c>
      <c r="O431" s="8">
        <v>1026.0999999999999</v>
      </c>
      <c r="P431" s="8">
        <v>43</v>
      </c>
    </row>
    <row r="432" spans="5:16" s="7" customFormat="1" ht="16" customHeight="1" x14ac:dyDescent="0.2">
      <c r="E432" s="10"/>
      <c r="F432" s="8">
        <v>11</v>
      </c>
      <c r="G432" s="17"/>
      <c r="I432" s="33">
        <v>6.0000000000000001E-3</v>
      </c>
      <c r="J432" s="33">
        <v>0.7</v>
      </c>
      <c r="K432" s="33">
        <v>2.1999999999999999E-2</v>
      </c>
      <c r="L432" s="33">
        <v>1.4999999999999999E-2</v>
      </c>
      <c r="M432" s="33">
        <v>22</v>
      </c>
      <c r="N432" s="8">
        <v>-2.2999999999999998</v>
      </c>
      <c r="O432" s="8">
        <v>1026.9000000000001</v>
      </c>
      <c r="P432" s="8">
        <v>37</v>
      </c>
    </row>
    <row r="433" spans="1:31" s="7" customFormat="1" ht="16" customHeight="1" x14ac:dyDescent="0.2">
      <c r="E433" s="10"/>
      <c r="F433" s="8">
        <v>12</v>
      </c>
      <c r="G433" s="17"/>
      <c r="I433" s="33">
        <v>5.0000000000000001E-3</v>
      </c>
      <c r="J433" s="33">
        <v>0.7</v>
      </c>
      <c r="K433" s="33">
        <v>2.5000000000000001E-2</v>
      </c>
      <c r="L433" s="33">
        <v>1.4999999999999999E-2</v>
      </c>
      <c r="M433" s="33">
        <v>28</v>
      </c>
      <c r="N433" s="8">
        <v>-1.6</v>
      </c>
      <c r="O433" s="8">
        <v>1026.5999999999999</v>
      </c>
      <c r="P433" s="8">
        <v>35</v>
      </c>
    </row>
    <row r="434" spans="1:31" s="7" customFormat="1" ht="16" customHeight="1" x14ac:dyDescent="0.2">
      <c r="E434" s="10"/>
      <c r="F434" s="8">
        <v>13</v>
      </c>
      <c r="G434" s="17"/>
      <c r="I434" s="33">
        <v>5.0000000000000001E-3</v>
      </c>
      <c r="J434" s="33">
        <v>0.7</v>
      </c>
      <c r="K434" s="33">
        <v>2.8000000000000001E-2</v>
      </c>
      <c r="L434" s="33">
        <v>1.4E-2</v>
      </c>
      <c r="M434" s="33">
        <v>21</v>
      </c>
      <c r="N434" s="8">
        <v>-0.5</v>
      </c>
      <c r="O434" s="8">
        <v>1026.0999999999999</v>
      </c>
      <c r="P434" s="8">
        <v>34</v>
      </c>
    </row>
    <row r="435" spans="1:31" s="7" customFormat="1" ht="16" customHeight="1" x14ac:dyDescent="0.2">
      <c r="E435" s="10"/>
      <c r="F435" s="8">
        <v>14</v>
      </c>
      <c r="G435" s="17"/>
      <c r="I435" s="33">
        <v>6.0000000000000001E-3</v>
      </c>
      <c r="J435" s="33">
        <v>0.7</v>
      </c>
      <c r="K435" s="33">
        <v>2.8000000000000001E-2</v>
      </c>
      <c r="L435" s="33">
        <v>1.6E-2</v>
      </c>
      <c r="M435" s="33">
        <v>19</v>
      </c>
      <c r="N435" s="8">
        <v>-0.3</v>
      </c>
      <c r="O435" s="8">
        <v>1025.5</v>
      </c>
      <c r="P435" s="8">
        <v>37</v>
      </c>
    </row>
    <row r="436" spans="1:31" s="7" customFormat="1" ht="16" customHeight="1" x14ac:dyDescent="0.2">
      <c r="E436" s="10"/>
      <c r="F436" s="8">
        <v>15</v>
      </c>
      <c r="G436" s="17"/>
      <c r="I436" s="33">
        <v>6.0000000000000001E-3</v>
      </c>
      <c r="J436" s="33">
        <v>0.7</v>
      </c>
      <c r="K436" s="33">
        <v>2.7E-2</v>
      </c>
      <c r="L436" s="33">
        <v>1.7000000000000001E-2</v>
      </c>
      <c r="M436" s="33">
        <v>34</v>
      </c>
      <c r="N436" s="8">
        <v>-0.5</v>
      </c>
      <c r="O436" s="8">
        <v>1025.4000000000001</v>
      </c>
      <c r="P436" s="8">
        <v>37</v>
      </c>
    </row>
    <row r="437" spans="1:31" s="7" customFormat="1" ht="16" customHeight="1" x14ac:dyDescent="0.2">
      <c r="E437" s="10"/>
      <c r="F437" s="8">
        <v>16</v>
      </c>
      <c r="G437" s="17"/>
      <c r="I437" s="33">
        <v>6.0000000000000001E-3</v>
      </c>
      <c r="J437" s="33">
        <v>0.7</v>
      </c>
      <c r="K437" s="33">
        <v>2.8000000000000001E-2</v>
      </c>
      <c r="L437" s="33">
        <v>1.6E-2</v>
      </c>
      <c r="M437" s="33">
        <v>30</v>
      </c>
      <c r="N437" s="8">
        <v>-0.9</v>
      </c>
      <c r="O437" s="8">
        <v>1025.3</v>
      </c>
      <c r="P437" s="8">
        <v>39</v>
      </c>
    </row>
    <row r="438" spans="1:31" s="7" customFormat="1" ht="16" customHeight="1" x14ac:dyDescent="0.2">
      <c r="E438" s="10"/>
      <c r="F438" s="8">
        <v>17</v>
      </c>
      <c r="G438" s="17"/>
      <c r="H438" s="40"/>
      <c r="I438" s="33">
        <v>6.0000000000000001E-3</v>
      </c>
      <c r="J438" s="33">
        <v>0.7</v>
      </c>
      <c r="K438" s="33">
        <v>2.5000000000000001E-2</v>
      </c>
      <c r="L438" s="33">
        <v>0.02</v>
      </c>
      <c r="M438" s="33">
        <v>35</v>
      </c>
      <c r="N438" s="8">
        <v>-1.2</v>
      </c>
      <c r="O438" s="8">
        <v>1025.0999999999999</v>
      </c>
      <c r="P438" s="8">
        <v>41</v>
      </c>
    </row>
    <row r="439" spans="1:31" s="7" customFormat="1" ht="16" customHeight="1" x14ac:dyDescent="0.15">
      <c r="E439" s="42">
        <v>42021</v>
      </c>
      <c r="F439" s="43">
        <v>42708.753472222219</v>
      </c>
      <c r="G439" s="44"/>
      <c r="H439" s="57"/>
      <c r="I439" s="33">
        <v>5.0000000000000001E-3</v>
      </c>
      <c r="J439" s="33">
        <v>0.8</v>
      </c>
      <c r="K439" s="33">
        <v>0.02</v>
      </c>
      <c r="L439" s="33">
        <v>2.5000000000000001E-2</v>
      </c>
      <c r="M439" s="33">
        <v>45</v>
      </c>
      <c r="N439" s="8">
        <v>-2.2000000000000002</v>
      </c>
      <c r="O439" s="8">
        <v>1026</v>
      </c>
      <c r="P439" s="8">
        <v>46</v>
      </c>
      <c r="R439" s="35">
        <v>300</v>
      </c>
      <c r="S439" s="36" t="str">
        <f>IF(R439&gt;=296,"G",IF(AND(183&lt;=R439,R439&lt;296),"Y",IF(R439&lt;185,"R")))</f>
        <v>G</v>
      </c>
      <c r="T439" s="36"/>
      <c r="U439" s="36"/>
      <c r="V439" s="36"/>
      <c r="W439" s="36"/>
      <c r="X439" s="36"/>
      <c r="Y439" s="36"/>
      <c r="Z439" s="36"/>
      <c r="AA439" s="36"/>
      <c r="AB439" s="36"/>
      <c r="AC439" s="36"/>
      <c r="AD439" s="36"/>
      <c r="AE439" s="37"/>
    </row>
    <row r="440" spans="1:31" s="7" customFormat="1" ht="17" customHeight="1" x14ac:dyDescent="0.15">
      <c r="A440" s="45">
        <v>18</v>
      </c>
      <c r="B440" s="46">
        <v>42022</v>
      </c>
      <c r="C440" s="47">
        <v>0</v>
      </c>
      <c r="D440" s="47">
        <v>0</v>
      </c>
      <c r="E440" s="46">
        <v>42021</v>
      </c>
      <c r="F440" s="48">
        <v>42708.753472222219</v>
      </c>
      <c r="G440" s="49"/>
      <c r="H440" s="49"/>
      <c r="I440" s="50">
        <v>5.0000000000000001E-3</v>
      </c>
      <c r="J440" s="51">
        <v>0.8</v>
      </c>
      <c r="K440" s="51">
        <v>0.02</v>
      </c>
      <c r="L440" s="51">
        <v>2.5000000000000001E-2</v>
      </c>
      <c r="M440" s="51">
        <v>45</v>
      </c>
      <c r="N440" s="52">
        <v>-2.2000000000000002</v>
      </c>
      <c r="O440" s="52">
        <v>1026</v>
      </c>
      <c r="P440" s="52">
        <v>46</v>
      </c>
      <c r="Q440" s="53"/>
      <c r="R440" s="58">
        <v>300</v>
      </c>
      <c r="S440" s="59"/>
      <c r="T440" s="59"/>
      <c r="U440" s="59"/>
      <c r="V440" s="59"/>
      <c r="W440" s="59"/>
      <c r="X440" s="59"/>
      <c r="Y440" s="59"/>
      <c r="Z440" s="59"/>
      <c r="AA440" s="59"/>
      <c r="AB440" s="59"/>
      <c r="AC440" s="59"/>
      <c r="AD440" s="59"/>
      <c r="AE440" s="59"/>
    </row>
    <row r="441" spans="1:31" s="7" customFormat="1" ht="16" customHeight="1" x14ac:dyDescent="0.2">
      <c r="F441" s="26">
        <v>19</v>
      </c>
      <c r="G441" s="56"/>
      <c r="I441" s="33">
        <v>5.0000000000000001E-3</v>
      </c>
      <c r="J441" s="33">
        <v>0.9</v>
      </c>
      <c r="K441" s="33">
        <v>8.0000000000000002E-3</v>
      </c>
      <c r="L441" s="33">
        <v>3.7999999999999999E-2</v>
      </c>
      <c r="M441" s="33">
        <v>33</v>
      </c>
      <c r="N441" s="8">
        <v>-2.8</v>
      </c>
      <c r="O441" s="8">
        <v>1026.5</v>
      </c>
      <c r="P441" s="8">
        <v>50</v>
      </c>
      <c r="Q441" s="17"/>
      <c r="R441" s="17"/>
      <c r="S441" s="17"/>
      <c r="T441" s="17"/>
      <c r="U441" s="17"/>
      <c r="V441" s="17"/>
      <c r="W441" s="17"/>
      <c r="X441" s="17"/>
      <c r="Y441" s="17"/>
      <c r="Z441" s="17"/>
      <c r="AA441" s="17"/>
      <c r="AB441" s="17"/>
      <c r="AC441" s="17"/>
      <c r="AD441" s="17"/>
      <c r="AE441" s="17"/>
    </row>
    <row r="442" spans="1:31" s="7" customFormat="1" ht="16" customHeight="1" x14ac:dyDescent="0.2">
      <c r="F442" s="8">
        <v>20</v>
      </c>
      <c r="G442" s="17"/>
      <c r="I442" s="33">
        <v>5.0000000000000001E-3</v>
      </c>
      <c r="J442" s="33">
        <v>0.9</v>
      </c>
      <c r="K442" s="33">
        <v>4.0000000000000001E-3</v>
      </c>
      <c r="L442" s="33">
        <v>4.1000000000000002E-2</v>
      </c>
      <c r="M442" s="33">
        <v>40</v>
      </c>
      <c r="N442" s="8">
        <v>-3.5</v>
      </c>
      <c r="O442" s="8">
        <v>1026.5999999999999</v>
      </c>
      <c r="P442" s="8">
        <v>53</v>
      </c>
    </row>
    <row r="443" spans="1:31" s="7" customFormat="1" ht="16" customHeight="1" x14ac:dyDescent="0.2">
      <c r="F443" s="8">
        <v>21</v>
      </c>
      <c r="G443" s="17"/>
      <c r="I443" s="33">
        <v>6.0000000000000001E-3</v>
      </c>
      <c r="J443" s="33">
        <v>0.9</v>
      </c>
      <c r="K443" s="33">
        <v>2E-3</v>
      </c>
      <c r="L443" s="33">
        <v>4.3999999999999997E-2</v>
      </c>
      <c r="M443" s="33">
        <v>40</v>
      </c>
      <c r="N443" s="8">
        <v>-4.7</v>
      </c>
      <c r="O443" s="8">
        <v>1026.9000000000001</v>
      </c>
      <c r="P443" s="8">
        <v>62</v>
      </c>
    </row>
    <row r="444" spans="1:31" s="7" customFormat="1" ht="16" customHeight="1" x14ac:dyDescent="0.2">
      <c r="F444" s="8">
        <v>22</v>
      </c>
      <c r="G444" s="17"/>
      <c r="I444" s="33">
        <v>6.0000000000000001E-3</v>
      </c>
      <c r="J444" s="33">
        <v>1</v>
      </c>
      <c r="K444" s="33">
        <v>3.0000000000000001E-3</v>
      </c>
      <c r="L444" s="33">
        <v>0.04</v>
      </c>
      <c r="M444" s="33">
        <v>37</v>
      </c>
      <c r="N444" s="8">
        <v>-4.5</v>
      </c>
      <c r="O444" s="8">
        <v>1026.7</v>
      </c>
      <c r="P444" s="8">
        <v>62</v>
      </c>
    </row>
    <row r="445" spans="1:31" s="7" customFormat="1" ht="16" customHeight="1" x14ac:dyDescent="0.2">
      <c r="F445" s="8">
        <v>23</v>
      </c>
      <c r="G445" s="17"/>
      <c r="I445" s="33">
        <v>5.0000000000000001E-3</v>
      </c>
      <c r="J445" s="33">
        <v>0.9</v>
      </c>
      <c r="K445" s="33">
        <v>6.0000000000000001E-3</v>
      </c>
      <c r="L445" s="33">
        <v>3.5999999999999997E-2</v>
      </c>
      <c r="M445" s="33">
        <v>32</v>
      </c>
      <c r="N445" s="8">
        <v>-4.8</v>
      </c>
      <c r="O445" s="8">
        <v>1026.4000000000001</v>
      </c>
      <c r="P445" s="8">
        <v>63</v>
      </c>
    </row>
    <row r="446" spans="1:31" s="7" customFormat="1" ht="16" customHeight="1" x14ac:dyDescent="0.2">
      <c r="F446" s="8">
        <v>24</v>
      </c>
      <c r="G446" s="17"/>
      <c r="I446" s="33">
        <v>5.0000000000000001E-3</v>
      </c>
      <c r="J446" s="33">
        <v>1</v>
      </c>
      <c r="K446" s="33">
        <v>3.0000000000000001E-3</v>
      </c>
      <c r="L446" s="33">
        <v>4.1000000000000002E-2</v>
      </c>
      <c r="M446" s="33">
        <v>43</v>
      </c>
      <c r="N446" s="8">
        <v>-5.5</v>
      </c>
      <c r="O446" s="8">
        <v>1025.7</v>
      </c>
      <c r="P446" s="8">
        <v>68</v>
      </c>
    </row>
    <row r="447" spans="1:31" s="7" customFormat="1" ht="16" customHeight="1" x14ac:dyDescent="0.2">
      <c r="F447" s="8">
        <v>1</v>
      </c>
      <c r="G447" s="17"/>
      <c r="I447" s="33">
        <v>5.0000000000000001E-3</v>
      </c>
      <c r="J447" s="33">
        <v>1</v>
      </c>
      <c r="K447" s="33">
        <v>2E-3</v>
      </c>
      <c r="L447" s="33">
        <v>4.1000000000000002E-2</v>
      </c>
      <c r="M447" s="33">
        <v>38</v>
      </c>
      <c r="N447" s="8">
        <v>-6.7</v>
      </c>
      <c r="O447" s="8">
        <v>1025.5999999999999</v>
      </c>
      <c r="P447" s="8">
        <v>73</v>
      </c>
    </row>
    <row r="448" spans="1:31" s="7" customFormat="1" ht="16" customHeight="1" x14ac:dyDescent="0.2">
      <c r="F448" s="8">
        <v>2</v>
      </c>
      <c r="G448" s="17"/>
      <c r="I448" s="33">
        <v>5.0000000000000001E-3</v>
      </c>
      <c r="J448" s="33">
        <v>1.2</v>
      </c>
      <c r="K448" s="33">
        <v>2E-3</v>
      </c>
      <c r="L448" s="33">
        <v>4.2000000000000003E-2</v>
      </c>
      <c r="M448" s="33">
        <v>34</v>
      </c>
      <c r="N448" s="8">
        <v>-6.1</v>
      </c>
      <c r="O448" s="8">
        <v>1025.7</v>
      </c>
      <c r="P448" s="8">
        <v>73</v>
      </c>
    </row>
    <row r="449" spans="5:31" s="7" customFormat="1" ht="16" customHeight="1" x14ac:dyDescent="0.2">
      <c r="F449" s="8">
        <v>3</v>
      </c>
      <c r="G449" s="17"/>
      <c r="I449" s="33">
        <v>5.0000000000000001E-3</v>
      </c>
      <c r="J449" s="33">
        <v>1.1000000000000001</v>
      </c>
      <c r="K449" s="33">
        <v>2E-3</v>
      </c>
      <c r="L449" s="33">
        <v>4.1000000000000002E-2</v>
      </c>
      <c r="M449" s="33">
        <v>36</v>
      </c>
      <c r="N449" s="8">
        <v>-5.9</v>
      </c>
      <c r="O449" s="8">
        <v>1025.7</v>
      </c>
      <c r="P449" s="8">
        <v>75</v>
      </c>
    </row>
    <row r="450" spans="5:31" s="7" customFormat="1" ht="16" customHeight="1" x14ac:dyDescent="0.2">
      <c r="F450" s="8">
        <v>4</v>
      </c>
      <c r="G450" s="17"/>
      <c r="I450" s="33">
        <v>5.0000000000000001E-3</v>
      </c>
      <c r="J450" s="33">
        <v>1.4</v>
      </c>
      <c r="K450" s="33">
        <v>2E-3</v>
      </c>
      <c r="L450" s="33">
        <v>4.5999999999999999E-2</v>
      </c>
      <c r="M450" s="33">
        <v>38</v>
      </c>
      <c r="N450" s="8">
        <v>-6.9</v>
      </c>
      <c r="O450" s="8">
        <v>1024.8</v>
      </c>
      <c r="P450" s="8">
        <v>78</v>
      </c>
    </row>
    <row r="451" spans="5:31" s="7" customFormat="1" ht="16" customHeight="1" x14ac:dyDescent="0.2">
      <c r="F451" s="8">
        <v>5</v>
      </c>
      <c r="G451" s="17"/>
      <c r="I451" s="33">
        <v>6.0000000000000001E-3</v>
      </c>
      <c r="J451" s="33">
        <v>0.8</v>
      </c>
      <c r="K451" s="33">
        <v>2E-3</v>
      </c>
      <c r="L451" s="33">
        <v>3.6999999999999998E-2</v>
      </c>
      <c r="M451" s="33">
        <v>41</v>
      </c>
      <c r="N451" s="8">
        <v>-6.8</v>
      </c>
      <c r="O451" s="8">
        <v>1024.5999999999999</v>
      </c>
      <c r="P451" s="8">
        <v>80</v>
      </c>
    </row>
    <row r="452" spans="5:31" s="7" customFormat="1" ht="16" customHeight="1" x14ac:dyDescent="0.2">
      <c r="F452" s="8">
        <v>6</v>
      </c>
      <c r="G452" s="17"/>
      <c r="I452" s="33">
        <v>8.9999999999999993E-3</v>
      </c>
      <c r="J452" s="33">
        <v>0.7</v>
      </c>
      <c r="K452" s="33">
        <v>2E-3</v>
      </c>
      <c r="L452" s="33">
        <v>3.5999999999999997E-2</v>
      </c>
      <c r="M452" s="33">
        <v>34</v>
      </c>
      <c r="N452" s="8">
        <v>-5.9</v>
      </c>
      <c r="O452" s="8">
        <v>1024.3</v>
      </c>
      <c r="P452" s="8">
        <v>84</v>
      </c>
    </row>
    <row r="453" spans="5:31" s="7" customFormat="1" ht="16" customHeight="1" x14ac:dyDescent="0.2">
      <c r="F453" s="8">
        <v>7</v>
      </c>
      <c r="G453" s="17"/>
      <c r="I453" s="33">
        <v>1.2E-2</v>
      </c>
      <c r="J453" s="33">
        <v>0.7</v>
      </c>
      <c r="K453" s="33">
        <v>2E-3</v>
      </c>
      <c r="L453" s="33">
        <v>3.7999999999999999E-2</v>
      </c>
      <c r="M453" s="33">
        <v>35</v>
      </c>
      <c r="N453" s="8">
        <v>-5.4</v>
      </c>
      <c r="O453" s="8">
        <v>1023.8</v>
      </c>
      <c r="P453" s="8">
        <v>82</v>
      </c>
    </row>
    <row r="454" spans="5:31" s="7" customFormat="1" ht="16" customHeight="1" x14ac:dyDescent="0.2">
      <c r="F454" s="8">
        <v>8</v>
      </c>
      <c r="G454" s="17"/>
      <c r="I454" s="33">
        <v>8.0000000000000002E-3</v>
      </c>
      <c r="J454" s="33">
        <v>0.8</v>
      </c>
      <c r="K454" s="33">
        <v>2E-3</v>
      </c>
      <c r="L454" s="33">
        <v>3.7999999999999999E-2</v>
      </c>
      <c r="M454" s="33">
        <v>29</v>
      </c>
      <c r="N454" s="8">
        <v>-4.8</v>
      </c>
      <c r="O454" s="8">
        <v>1023.3</v>
      </c>
      <c r="P454" s="8">
        <v>82</v>
      </c>
    </row>
    <row r="455" spans="5:31" s="7" customFormat="1" ht="16" customHeight="1" x14ac:dyDescent="0.2">
      <c r="F455" s="8">
        <v>9</v>
      </c>
      <c r="G455" s="17"/>
      <c r="I455" s="33">
        <v>7.0000000000000001E-3</v>
      </c>
      <c r="J455" s="33">
        <v>0.9</v>
      </c>
      <c r="K455" s="33">
        <v>3.0000000000000001E-3</v>
      </c>
      <c r="L455" s="33">
        <v>3.7999999999999999E-2</v>
      </c>
      <c r="M455" s="33">
        <v>26</v>
      </c>
      <c r="N455" s="8">
        <v>-3.9</v>
      </c>
      <c r="O455" s="8">
        <v>1022.7</v>
      </c>
      <c r="P455" s="8">
        <v>80</v>
      </c>
    </row>
    <row r="456" spans="5:31" s="7" customFormat="1" ht="16" customHeight="1" x14ac:dyDescent="0.2">
      <c r="E456" s="10"/>
      <c r="F456" s="8">
        <v>10</v>
      </c>
      <c r="G456" s="17"/>
      <c r="I456" s="33">
        <v>7.0000000000000001E-3</v>
      </c>
      <c r="J456" s="33">
        <v>0.9</v>
      </c>
      <c r="K456" s="33">
        <v>5.0000000000000001E-3</v>
      </c>
      <c r="L456" s="33">
        <v>3.5999999999999997E-2</v>
      </c>
      <c r="M456" s="33">
        <v>29</v>
      </c>
      <c r="N456" s="8">
        <v>-1.8</v>
      </c>
      <c r="O456" s="8">
        <v>1021.5</v>
      </c>
      <c r="P456" s="8">
        <v>65</v>
      </c>
    </row>
    <row r="457" spans="5:31" s="7" customFormat="1" ht="16" customHeight="1" x14ac:dyDescent="0.2">
      <c r="E457" s="10"/>
      <c r="F457" s="8">
        <v>11</v>
      </c>
      <c r="G457" s="17"/>
      <c r="I457" s="33">
        <v>8.9999999999999993E-3</v>
      </c>
      <c r="J457" s="33">
        <v>0.8</v>
      </c>
      <c r="K457" s="33">
        <v>8.0000000000000002E-3</v>
      </c>
      <c r="L457" s="33">
        <v>3.4000000000000002E-2</v>
      </c>
      <c r="M457" s="33">
        <v>38</v>
      </c>
      <c r="N457" s="8">
        <v>-0.4</v>
      </c>
      <c r="O457" s="8">
        <v>1021.1</v>
      </c>
      <c r="P457" s="8">
        <v>54</v>
      </c>
    </row>
    <row r="458" spans="5:31" s="7" customFormat="1" ht="16" customHeight="1" x14ac:dyDescent="0.2">
      <c r="E458" s="10"/>
      <c r="F458" s="8">
        <v>12</v>
      </c>
      <c r="G458" s="17"/>
      <c r="I458" s="33">
        <v>8.9999999999999993E-3</v>
      </c>
      <c r="J458" s="33">
        <v>0.7</v>
      </c>
      <c r="K458" s="33">
        <v>1.0999999999999999E-2</v>
      </c>
      <c r="L458" s="33">
        <v>0.03</v>
      </c>
      <c r="M458" s="33">
        <v>28</v>
      </c>
      <c r="N458" s="8">
        <v>0.5</v>
      </c>
      <c r="O458" s="8">
        <v>1019.6</v>
      </c>
      <c r="P458" s="8">
        <v>52</v>
      </c>
    </row>
    <row r="459" spans="5:31" s="7" customFormat="1" ht="16" customHeight="1" x14ac:dyDescent="0.2">
      <c r="E459" s="10"/>
      <c r="F459" s="8">
        <v>13</v>
      </c>
      <c r="G459" s="17"/>
      <c r="I459" s="33">
        <v>8.9999999999999993E-3</v>
      </c>
      <c r="J459" s="33">
        <v>0.8</v>
      </c>
      <c r="K459" s="33">
        <v>1.6E-2</v>
      </c>
      <c r="L459" s="33">
        <v>2.7E-2</v>
      </c>
      <c r="M459" s="33">
        <v>25</v>
      </c>
      <c r="N459" s="8">
        <v>1.5</v>
      </c>
      <c r="O459" s="8">
        <v>1018.3</v>
      </c>
      <c r="P459" s="8">
        <v>52</v>
      </c>
    </row>
    <row r="460" spans="5:31" s="7" customFormat="1" ht="16" customHeight="1" x14ac:dyDescent="0.2">
      <c r="E460" s="10"/>
      <c r="F460" s="8">
        <v>14</v>
      </c>
      <c r="G460" s="17"/>
      <c r="I460" s="33">
        <v>8.0000000000000002E-3</v>
      </c>
      <c r="J460" s="33">
        <v>0.8</v>
      </c>
      <c r="K460" s="33">
        <v>1.6E-2</v>
      </c>
      <c r="L460" s="33">
        <v>2.7E-2</v>
      </c>
      <c r="M460" s="33">
        <v>35</v>
      </c>
      <c r="N460" s="8">
        <v>2.8</v>
      </c>
      <c r="O460" s="8">
        <v>1017.4</v>
      </c>
      <c r="P460" s="8">
        <v>54</v>
      </c>
    </row>
    <row r="461" spans="5:31" s="7" customFormat="1" ht="16" customHeight="1" x14ac:dyDescent="0.2">
      <c r="E461" s="10"/>
      <c r="F461" s="8">
        <v>15</v>
      </c>
      <c r="G461" s="17"/>
      <c r="I461" s="33">
        <v>6.0000000000000001E-3</v>
      </c>
      <c r="J461" s="33">
        <v>0.8</v>
      </c>
      <c r="K461" s="33">
        <v>2.1000000000000001E-2</v>
      </c>
      <c r="L461" s="33">
        <v>2.1999999999999999E-2</v>
      </c>
      <c r="M461" s="33">
        <v>40</v>
      </c>
      <c r="N461" s="8">
        <v>2.5</v>
      </c>
      <c r="O461" s="8">
        <v>1016.6</v>
      </c>
      <c r="P461" s="8">
        <v>61</v>
      </c>
    </row>
    <row r="462" spans="5:31" s="7" customFormat="1" ht="16" customHeight="1" x14ac:dyDescent="0.2">
      <c r="E462" s="10"/>
      <c r="F462" s="8">
        <v>16</v>
      </c>
      <c r="G462" s="17"/>
      <c r="I462" s="33">
        <v>5.0000000000000001E-3</v>
      </c>
      <c r="J462" s="33">
        <v>0.9</v>
      </c>
      <c r="K462" s="33">
        <v>1.7000000000000001E-2</v>
      </c>
      <c r="L462" s="33">
        <v>2.4E-2</v>
      </c>
      <c r="M462" s="33">
        <v>37</v>
      </c>
      <c r="N462" s="8">
        <v>2.7</v>
      </c>
      <c r="O462" s="8">
        <v>1015.3</v>
      </c>
      <c r="P462" s="8">
        <v>61</v>
      </c>
    </row>
    <row r="463" spans="5:31" s="7" customFormat="1" ht="16" customHeight="1" x14ac:dyDescent="0.2">
      <c r="E463" s="10"/>
      <c r="F463" s="8">
        <v>17</v>
      </c>
      <c r="G463" s="17"/>
      <c r="H463" s="40"/>
      <c r="I463" s="33">
        <v>5.0000000000000001E-3</v>
      </c>
      <c r="J463" s="33">
        <v>0.7</v>
      </c>
      <c r="K463" s="33">
        <v>0.02</v>
      </c>
      <c r="L463" s="33">
        <v>0.02</v>
      </c>
      <c r="M463" s="33">
        <v>29</v>
      </c>
      <c r="N463" s="8">
        <v>2.8</v>
      </c>
      <c r="O463" s="8">
        <v>1014.6</v>
      </c>
      <c r="P463" s="8">
        <v>62</v>
      </c>
    </row>
    <row r="464" spans="5:31" s="7" customFormat="1" ht="16" customHeight="1" x14ac:dyDescent="0.15">
      <c r="E464" s="42">
        <v>42022</v>
      </c>
      <c r="F464" s="43">
        <v>42708.75277777778</v>
      </c>
      <c r="G464" s="44"/>
      <c r="H464" s="57"/>
      <c r="I464" s="33">
        <v>4.0000000000000001E-3</v>
      </c>
      <c r="J464" s="33">
        <v>0.8</v>
      </c>
      <c r="K464" s="33">
        <v>2.1000000000000001E-2</v>
      </c>
      <c r="L464" s="33">
        <v>0.02</v>
      </c>
      <c r="M464" s="33">
        <v>23</v>
      </c>
      <c r="N464" s="8">
        <v>1.8</v>
      </c>
      <c r="O464" s="8">
        <v>1013.6</v>
      </c>
      <c r="P464" s="8">
        <v>74</v>
      </c>
      <c r="R464" s="35">
        <v>310</v>
      </c>
      <c r="S464" s="36" t="str">
        <f>IF(R464&gt;=296,"G",IF(AND(183&lt;=R464,R464&lt;296),"Y",IF(R464&lt;185,"R")))</f>
        <v>G</v>
      </c>
      <c r="T464" s="36"/>
      <c r="U464" s="36"/>
      <c r="V464" s="36"/>
      <c r="W464" s="36"/>
      <c r="X464" s="36"/>
      <c r="Y464" s="36"/>
      <c r="Z464" s="36"/>
      <c r="AA464" s="36"/>
      <c r="AB464" s="36"/>
      <c r="AC464" s="36"/>
      <c r="AD464" s="36"/>
      <c r="AE464" s="37"/>
    </row>
    <row r="465" spans="1:31" s="7" customFormat="1" ht="17" customHeight="1" x14ac:dyDescent="0.15">
      <c r="A465" s="45">
        <v>19</v>
      </c>
      <c r="B465" s="46">
        <v>42023</v>
      </c>
      <c r="C465" s="47">
        <v>1</v>
      </c>
      <c r="D465" s="47">
        <v>0</v>
      </c>
      <c r="E465" s="46">
        <v>42022</v>
      </c>
      <c r="F465" s="48">
        <v>42708.75277777778</v>
      </c>
      <c r="G465" s="49"/>
      <c r="H465" s="49"/>
      <c r="I465" s="50">
        <v>4.0000000000000001E-3</v>
      </c>
      <c r="J465" s="51">
        <v>0.8</v>
      </c>
      <c r="K465" s="51">
        <v>2.1000000000000001E-2</v>
      </c>
      <c r="L465" s="51">
        <v>0.02</v>
      </c>
      <c r="M465" s="51">
        <v>23</v>
      </c>
      <c r="N465" s="52">
        <v>1.8</v>
      </c>
      <c r="O465" s="52">
        <v>1013.6</v>
      </c>
      <c r="P465" s="52">
        <v>74</v>
      </c>
      <c r="Q465" s="53"/>
      <c r="R465" s="58">
        <v>310</v>
      </c>
      <c r="S465" s="59"/>
      <c r="T465" s="59"/>
      <c r="U465" s="59"/>
      <c r="V465" s="59"/>
      <c r="W465" s="59"/>
      <c r="X465" s="59"/>
      <c r="Y465" s="59"/>
      <c r="Z465" s="59"/>
      <c r="AA465" s="59"/>
      <c r="AB465" s="59"/>
      <c r="AC465" s="59"/>
      <c r="AD465" s="59"/>
      <c r="AE465" s="59"/>
    </row>
    <row r="466" spans="1:31" s="7" customFormat="1" ht="16" customHeight="1" x14ac:dyDescent="0.2">
      <c r="F466" s="26">
        <v>19</v>
      </c>
      <c r="G466" s="56"/>
      <c r="I466" s="33">
        <v>4.0000000000000001E-3</v>
      </c>
      <c r="J466" s="33">
        <v>0.9</v>
      </c>
      <c r="K466" s="33">
        <v>1.6E-2</v>
      </c>
      <c r="L466" s="33">
        <v>2.3E-2</v>
      </c>
      <c r="M466" s="33">
        <v>19</v>
      </c>
      <c r="N466" s="8">
        <v>1.1000000000000001</v>
      </c>
      <c r="O466" s="8">
        <v>1012.7</v>
      </c>
      <c r="P466" s="8">
        <v>89</v>
      </c>
      <c r="Q466" s="17"/>
      <c r="R466" s="17"/>
      <c r="S466" s="17"/>
      <c r="T466" s="17"/>
      <c r="U466" s="17"/>
      <c r="V466" s="17"/>
      <c r="W466" s="17"/>
      <c r="X466" s="17"/>
      <c r="Y466" s="17"/>
      <c r="Z466" s="17"/>
      <c r="AA466" s="17"/>
      <c r="AB466" s="17"/>
      <c r="AC466" s="17"/>
      <c r="AD466" s="17"/>
      <c r="AE466" s="17"/>
    </row>
    <row r="467" spans="1:31" s="7" customFormat="1" ht="16" customHeight="1" x14ac:dyDescent="0.2">
      <c r="F467" s="8">
        <v>20</v>
      </c>
      <c r="G467" s="17"/>
      <c r="I467" s="33">
        <v>3.0000000000000001E-3</v>
      </c>
      <c r="J467" s="33">
        <v>0.7</v>
      </c>
      <c r="K467" s="33">
        <v>1.7999999999999999E-2</v>
      </c>
      <c r="L467" s="33">
        <v>2.1000000000000001E-2</v>
      </c>
      <c r="M467" s="33">
        <v>17</v>
      </c>
      <c r="N467" s="8">
        <v>0.5</v>
      </c>
      <c r="O467" s="8">
        <v>1012.7</v>
      </c>
      <c r="P467" s="8">
        <v>93</v>
      </c>
    </row>
    <row r="468" spans="1:31" s="7" customFormat="1" ht="16" customHeight="1" x14ac:dyDescent="0.2">
      <c r="F468" s="8">
        <v>21</v>
      </c>
      <c r="G468" s="17"/>
      <c r="I468" s="33">
        <v>3.0000000000000001E-3</v>
      </c>
      <c r="J468" s="33">
        <v>0.8</v>
      </c>
      <c r="K468" s="33">
        <v>1.2999999999999999E-2</v>
      </c>
      <c r="L468" s="33">
        <v>2.4E-2</v>
      </c>
      <c r="M468" s="33">
        <v>26</v>
      </c>
      <c r="N468" s="8">
        <v>0.3</v>
      </c>
      <c r="O468" s="8">
        <v>1012.2</v>
      </c>
      <c r="P468" s="8">
        <v>100</v>
      </c>
    </row>
    <row r="469" spans="1:31" s="7" customFormat="1" ht="16" customHeight="1" x14ac:dyDescent="0.2">
      <c r="F469" s="8">
        <v>22</v>
      </c>
      <c r="G469" s="17"/>
      <c r="I469" s="33">
        <v>3.0000000000000001E-3</v>
      </c>
      <c r="J469" s="33">
        <v>0.8</v>
      </c>
      <c r="K469" s="33">
        <v>1.4999999999999999E-2</v>
      </c>
      <c r="L469" s="33">
        <v>2.1000000000000001E-2</v>
      </c>
      <c r="M469" s="33">
        <v>20</v>
      </c>
      <c r="N469" s="8">
        <v>0.6</v>
      </c>
      <c r="O469" s="8">
        <v>1012.3</v>
      </c>
      <c r="P469" s="8">
        <v>100</v>
      </c>
    </row>
    <row r="470" spans="1:31" s="7" customFormat="1" ht="16" customHeight="1" x14ac:dyDescent="0.2">
      <c r="F470" s="8">
        <v>23</v>
      </c>
      <c r="G470" s="17"/>
      <c r="I470" s="33">
        <v>3.0000000000000001E-3</v>
      </c>
      <c r="J470" s="33">
        <v>1.1000000000000001</v>
      </c>
      <c r="K470" s="33">
        <v>1.6E-2</v>
      </c>
      <c r="L470" s="33">
        <v>2.5000000000000001E-2</v>
      </c>
      <c r="M470" s="33">
        <v>38</v>
      </c>
      <c r="N470" s="8">
        <v>1.2</v>
      </c>
      <c r="O470" s="8">
        <v>1012.8</v>
      </c>
      <c r="P470" s="8">
        <v>100</v>
      </c>
    </row>
    <row r="471" spans="1:31" s="7" customFormat="1" ht="16" customHeight="1" x14ac:dyDescent="0.2">
      <c r="F471" s="8">
        <v>24</v>
      </c>
      <c r="G471" s="17"/>
      <c r="I471" s="33">
        <v>4.0000000000000001E-3</v>
      </c>
      <c r="J471" s="33">
        <v>1.2</v>
      </c>
      <c r="K471" s="33">
        <v>1.7999999999999999E-2</v>
      </c>
      <c r="L471" s="33">
        <v>2.5999999999999999E-2</v>
      </c>
      <c r="M471" s="33">
        <v>99</v>
      </c>
      <c r="N471" s="8">
        <v>1.9</v>
      </c>
      <c r="O471" s="8">
        <v>1013</v>
      </c>
      <c r="P471" s="8">
        <v>98</v>
      </c>
    </row>
    <row r="472" spans="1:31" s="7" customFormat="1" ht="16" customHeight="1" x14ac:dyDescent="0.2">
      <c r="F472" s="8">
        <v>1</v>
      </c>
      <c r="G472" s="17"/>
      <c r="I472" s="33">
        <v>4.0000000000000001E-3</v>
      </c>
      <c r="J472" s="33">
        <v>0.9</v>
      </c>
      <c r="K472" s="33">
        <v>2.3E-2</v>
      </c>
      <c r="L472" s="33">
        <v>1.9E-2</v>
      </c>
      <c r="M472" s="33">
        <v>88</v>
      </c>
      <c r="N472" s="8">
        <v>2.1</v>
      </c>
      <c r="O472" s="8">
        <v>1013.2</v>
      </c>
      <c r="P472" s="8">
        <v>86</v>
      </c>
    </row>
    <row r="473" spans="1:31" s="7" customFormat="1" ht="16" customHeight="1" x14ac:dyDescent="0.2">
      <c r="F473" s="8">
        <v>2</v>
      </c>
      <c r="G473" s="17"/>
      <c r="I473" s="33">
        <v>4.0000000000000001E-3</v>
      </c>
      <c r="J473" s="33">
        <v>0.8</v>
      </c>
      <c r="K473" s="33">
        <v>2.5999999999999999E-2</v>
      </c>
      <c r="L473" s="33">
        <v>1.4999999999999999E-2</v>
      </c>
      <c r="M473" s="33">
        <v>74</v>
      </c>
      <c r="N473" s="8">
        <v>1.9</v>
      </c>
      <c r="O473" s="8">
        <v>1013.8</v>
      </c>
      <c r="P473" s="8">
        <v>90</v>
      </c>
    </row>
    <row r="474" spans="1:31" s="7" customFormat="1" ht="16" customHeight="1" x14ac:dyDescent="0.2">
      <c r="F474" s="8">
        <v>3</v>
      </c>
      <c r="G474" s="17"/>
      <c r="I474" s="33">
        <v>4.0000000000000001E-3</v>
      </c>
      <c r="J474" s="33">
        <v>0.9</v>
      </c>
      <c r="K474" s="33">
        <v>2.3E-2</v>
      </c>
      <c r="L474" s="33">
        <v>1.7999999999999999E-2</v>
      </c>
      <c r="M474" s="33">
        <v>57</v>
      </c>
      <c r="N474" s="8">
        <v>1.7</v>
      </c>
      <c r="O474" s="8">
        <v>1014.2</v>
      </c>
      <c r="P474" s="8">
        <v>94</v>
      </c>
    </row>
    <row r="475" spans="1:31" s="7" customFormat="1" ht="16" customHeight="1" x14ac:dyDescent="0.2">
      <c r="F475" s="8">
        <v>4</v>
      </c>
      <c r="G475" s="17"/>
      <c r="I475" s="33">
        <v>4.0000000000000001E-3</v>
      </c>
      <c r="J475" s="33">
        <v>0.9</v>
      </c>
      <c r="K475" s="33">
        <v>2.3E-2</v>
      </c>
      <c r="L475" s="33">
        <v>1.7000000000000001E-2</v>
      </c>
      <c r="M475" s="33">
        <v>72</v>
      </c>
      <c r="N475" s="8">
        <v>1.8</v>
      </c>
      <c r="O475" s="8">
        <v>1014</v>
      </c>
      <c r="P475" s="8">
        <v>91</v>
      </c>
    </row>
    <row r="476" spans="1:31" s="7" customFormat="1" ht="16" customHeight="1" x14ac:dyDescent="0.2">
      <c r="F476" s="8">
        <v>5</v>
      </c>
      <c r="G476" s="17"/>
      <c r="I476" s="33">
        <v>5.0000000000000001E-3</v>
      </c>
      <c r="J476" s="33">
        <v>1.1000000000000001</v>
      </c>
      <c r="K476" s="33">
        <v>1.9E-2</v>
      </c>
      <c r="L476" s="33">
        <v>0.02</v>
      </c>
      <c r="M476" s="33">
        <v>85</v>
      </c>
      <c r="N476" s="8">
        <v>1.8</v>
      </c>
      <c r="O476" s="8">
        <v>1014.5</v>
      </c>
      <c r="P476" s="8">
        <v>86</v>
      </c>
    </row>
    <row r="477" spans="1:31" s="7" customFormat="1" ht="16" customHeight="1" x14ac:dyDescent="0.2">
      <c r="F477" s="8">
        <v>6</v>
      </c>
      <c r="G477" s="17"/>
      <c r="I477" s="33">
        <v>5.0000000000000001E-3</v>
      </c>
      <c r="J477" s="33">
        <v>1.2</v>
      </c>
      <c r="K477" s="33">
        <v>1.4E-2</v>
      </c>
      <c r="L477" s="33">
        <v>2.5999999999999999E-2</v>
      </c>
      <c r="M477" s="33">
        <v>91</v>
      </c>
      <c r="N477" s="8">
        <v>1.4</v>
      </c>
      <c r="O477" s="8">
        <v>1015.4</v>
      </c>
      <c r="P477" s="8">
        <v>79</v>
      </c>
    </row>
    <row r="478" spans="1:31" s="7" customFormat="1" ht="16" customHeight="1" x14ac:dyDescent="0.2">
      <c r="F478" s="8">
        <v>7</v>
      </c>
      <c r="G478" s="17"/>
      <c r="I478" s="33">
        <v>6.0000000000000001E-3</v>
      </c>
      <c r="J478" s="33">
        <v>1.2</v>
      </c>
      <c r="K478" s="33">
        <v>0.01</v>
      </c>
      <c r="L478" s="33">
        <v>0.03</v>
      </c>
      <c r="M478" s="33">
        <v>86</v>
      </c>
      <c r="N478" s="8">
        <v>0.5</v>
      </c>
      <c r="O478" s="8">
        <v>1016.3</v>
      </c>
      <c r="P478" s="8">
        <v>82</v>
      </c>
    </row>
    <row r="479" spans="1:31" s="7" customFormat="1" ht="16" customHeight="1" x14ac:dyDescent="0.2">
      <c r="F479" s="8">
        <v>8</v>
      </c>
      <c r="G479" s="17"/>
      <c r="I479" s="33">
        <v>7.0000000000000001E-3</v>
      </c>
      <c r="J479" s="33">
        <v>1.3</v>
      </c>
      <c r="K479" s="33">
        <v>5.0000000000000001E-3</v>
      </c>
      <c r="L479" s="33">
        <v>3.5000000000000003E-2</v>
      </c>
      <c r="M479" s="33">
        <v>77</v>
      </c>
      <c r="N479" s="8">
        <v>-1.1000000000000001</v>
      </c>
      <c r="O479" s="8">
        <v>1017.1</v>
      </c>
      <c r="P479" s="8">
        <v>91</v>
      </c>
    </row>
    <row r="480" spans="1:31" s="7" customFormat="1" ht="16" customHeight="1" x14ac:dyDescent="0.2">
      <c r="F480" s="8">
        <v>9</v>
      </c>
      <c r="G480" s="17"/>
      <c r="I480" s="33">
        <v>7.0000000000000001E-3</v>
      </c>
      <c r="J480" s="33">
        <v>1.2</v>
      </c>
      <c r="K480" s="33">
        <v>4.0000000000000001E-3</v>
      </c>
      <c r="L480" s="33">
        <v>3.6999999999999998E-2</v>
      </c>
      <c r="M480" s="33">
        <v>72</v>
      </c>
      <c r="N480" s="8">
        <v>0</v>
      </c>
      <c r="O480" s="8">
        <v>1017.8</v>
      </c>
      <c r="P480" s="8">
        <v>94</v>
      </c>
    </row>
    <row r="481" spans="1:31" s="7" customFormat="1" ht="16" customHeight="1" x14ac:dyDescent="0.2">
      <c r="E481" s="10"/>
      <c r="F481" s="8">
        <v>10</v>
      </c>
      <c r="G481" s="17"/>
      <c r="I481" s="33">
        <v>8.0000000000000002E-3</v>
      </c>
      <c r="J481" s="33">
        <v>1.2</v>
      </c>
      <c r="K481" s="33">
        <v>7.0000000000000001E-3</v>
      </c>
      <c r="L481" s="33">
        <v>3.4000000000000002E-2</v>
      </c>
      <c r="M481" s="33">
        <v>82</v>
      </c>
      <c r="N481" s="8">
        <v>3</v>
      </c>
      <c r="O481" s="8">
        <v>1018.5</v>
      </c>
      <c r="P481" s="8">
        <v>68</v>
      </c>
    </row>
    <row r="482" spans="1:31" s="7" customFormat="1" ht="16" customHeight="1" x14ac:dyDescent="0.2">
      <c r="E482" s="10"/>
      <c r="F482" s="8">
        <v>11</v>
      </c>
      <c r="G482" s="17"/>
      <c r="I482" s="33">
        <v>8.9999999999999993E-3</v>
      </c>
      <c r="J482" s="33">
        <v>1.1000000000000001</v>
      </c>
      <c r="K482" s="33">
        <v>1.4E-2</v>
      </c>
      <c r="L482" s="33">
        <v>2.5999999999999999E-2</v>
      </c>
      <c r="M482" s="33">
        <v>84</v>
      </c>
      <c r="N482" s="8">
        <v>3.6</v>
      </c>
      <c r="O482" s="8">
        <v>1019.2</v>
      </c>
      <c r="P482" s="8">
        <v>63</v>
      </c>
    </row>
    <row r="483" spans="1:31" s="7" customFormat="1" ht="16" customHeight="1" x14ac:dyDescent="0.2">
      <c r="E483" s="10"/>
      <c r="F483" s="8">
        <v>12</v>
      </c>
      <c r="G483" s="17"/>
      <c r="I483" s="33">
        <v>0.01</v>
      </c>
      <c r="J483" s="33">
        <v>1</v>
      </c>
      <c r="K483" s="33">
        <v>1.4E-2</v>
      </c>
      <c r="L483" s="33">
        <v>3.1E-2</v>
      </c>
      <c r="M483" s="33">
        <v>84</v>
      </c>
      <c r="N483" s="8">
        <v>4.2</v>
      </c>
      <c r="O483" s="8">
        <v>1019</v>
      </c>
      <c r="P483" s="8">
        <v>53</v>
      </c>
    </row>
    <row r="484" spans="1:31" s="7" customFormat="1" ht="16" customHeight="1" x14ac:dyDescent="0.2">
      <c r="E484" s="10"/>
      <c r="F484" s="8">
        <v>13</v>
      </c>
      <c r="G484" s="17"/>
      <c r="I484" s="33">
        <v>1.2E-2</v>
      </c>
      <c r="J484" s="33">
        <v>0.8</v>
      </c>
      <c r="K484" s="33">
        <v>2.3E-2</v>
      </c>
      <c r="L484" s="33">
        <v>0.02</v>
      </c>
      <c r="M484" s="33">
        <v>63</v>
      </c>
      <c r="N484" s="8">
        <v>3.5</v>
      </c>
      <c r="O484" s="8">
        <v>1018.8</v>
      </c>
      <c r="P484" s="8">
        <v>54</v>
      </c>
    </row>
    <row r="485" spans="1:31" s="7" customFormat="1" ht="16" customHeight="1" x14ac:dyDescent="0.2">
      <c r="E485" s="10"/>
      <c r="F485" s="8">
        <v>14</v>
      </c>
      <c r="G485" s="17"/>
      <c r="I485" s="33">
        <v>1.0999999999999999E-2</v>
      </c>
      <c r="J485" s="33">
        <v>0.8</v>
      </c>
      <c r="K485" s="33">
        <v>2.7E-2</v>
      </c>
      <c r="L485" s="33">
        <v>1.7999999999999999E-2</v>
      </c>
      <c r="M485" s="33">
        <v>53</v>
      </c>
      <c r="N485" s="8">
        <v>3</v>
      </c>
      <c r="O485" s="8">
        <v>1019.2</v>
      </c>
      <c r="P485" s="8">
        <v>57</v>
      </c>
    </row>
    <row r="486" spans="1:31" s="7" customFormat="1" ht="16" customHeight="1" x14ac:dyDescent="0.2">
      <c r="E486" s="10"/>
      <c r="F486" s="8">
        <v>15</v>
      </c>
      <c r="G486" s="17"/>
      <c r="I486" s="33">
        <v>8.0000000000000002E-3</v>
      </c>
      <c r="J486" s="33">
        <v>0.7</v>
      </c>
      <c r="K486" s="33">
        <v>2.9000000000000001E-2</v>
      </c>
      <c r="L486" s="33">
        <v>1.7000000000000001E-2</v>
      </c>
      <c r="M486" s="33">
        <v>54</v>
      </c>
      <c r="N486" s="8">
        <v>3.2</v>
      </c>
      <c r="O486" s="8">
        <v>1019.1</v>
      </c>
      <c r="P486" s="8">
        <v>54</v>
      </c>
    </row>
    <row r="487" spans="1:31" s="7" customFormat="1" ht="16" customHeight="1" x14ac:dyDescent="0.2">
      <c r="E487" s="10"/>
      <c r="F487" s="8">
        <v>16</v>
      </c>
      <c r="G487" s="17"/>
      <c r="I487" s="33">
        <v>7.0000000000000001E-3</v>
      </c>
      <c r="J487" s="33">
        <v>0.6</v>
      </c>
      <c r="K487" s="33">
        <v>2.5999999999999999E-2</v>
      </c>
      <c r="L487" s="33">
        <v>1.9E-2</v>
      </c>
      <c r="M487" s="33">
        <v>39</v>
      </c>
      <c r="N487" s="8">
        <v>2.2999999999999998</v>
      </c>
      <c r="O487" s="8">
        <v>1019.4</v>
      </c>
      <c r="P487" s="8">
        <v>58</v>
      </c>
    </row>
    <row r="488" spans="1:31" s="7" customFormat="1" ht="16" customHeight="1" x14ac:dyDescent="0.15">
      <c r="E488" s="10"/>
      <c r="F488" s="8">
        <v>17</v>
      </c>
      <c r="G488" s="17"/>
      <c r="H488" s="40"/>
      <c r="I488" s="33">
        <v>6.0000000000000001E-3</v>
      </c>
      <c r="J488" s="33">
        <v>0.9</v>
      </c>
      <c r="K488" s="33">
        <v>2.5000000000000001E-2</v>
      </c>
      <c r="L488" s="33">
        <v>2.1999999999999999E-2</v>
      </c>
      <c r="M488" s="33">
        <v>48</v>
      </c>
      <c r="N488" s="8">
        <v>1.8</v>
      </c>
      <c r="O488" s="8">
        <v>1019.9</v>
      </c>
      <c r="P488" s="8">
        <v>59</v>
      </c>
      <c r="R488" s="35"/>
      <c r="S488" s="36"/>
      <c r="T488" s="36"/>
      <c r="U488" s="36"/>
      <c r="V488" s="36"/>
      <c r="W488" s="36"/>
      <c r="X488" s="36"/>
      <c r="Y488" s="36"/>
      <c r="Z488" s="36"/>
      <c r="AA488" s="36"/>
      <c r="AB488" s="36"/>
      <c r="AC488" s="36"/>
      <c r="AD488" s="36"/>
      <c r="AE488" s="37"/>
    </row>
    <row r="489" spans="1:31" s="7" customFormat="1" ht="16" customHeight="1" x14ac:dyDescent="0.15">
      <c r="E489" s="42">
        <v>42023</v>
      </c>
      <c r="F489" s="16">
        <v>42708.756249999999</v>
      </c>
      <c r="G489" s="44"/>
      <c r="H489" s="57"/>
      <c r="I489" s="33">
        <v>5.0000000000000001E-3</v>
      </c>
      <c r="J489" s="33">
        <v>0.9</v>
      </c>
      <c r="K489" s="33">
        <v>2.1999999999999999E-2</v>
      </c>
      <c r="L489" s="33">
        <v>2.5999999999999999E-2</v>
      </c>
      <c r="M489" s="33">
        <v>47</v>
      </c>
      <c r="N489" s="8">
        <v>0.5</v>
      </c>
      <c r="O489" s="8">
        <v>1020.3</v>
      </c>
      <c r="P489" s="8">
        <v>58</v>
      </c>
      <c r="R489" s="35">
        <v>260</v>
      </c>
      <c r="S489" s="36" t="str">
        <f>IF(R489&gt;=296,"G",IF(AND(183&lt;=R489,R489&lt;296),"Y",IF(R489&lt;185,"R")))</f>
        <v>Y</v>
      </c>
      <c r="T489" s="36"/>
      <c r="U489" s="36"/>
      <c r="V489" s="36"/>
      <c r="W489" s="36"/>
      <c r="X489" s="36"/>
      <c r="Y489" s="36"/>
      <c r="Z489" s="36"/>
      <c r="AA489" s="36"/>
      <c r="AB489" s="36"/>
      <c r="AC489" s="36"/>
      <c r="AD489" s="36"/>
      <c r="AE489" s="37"/>
    </row>
    <row r="490" spans="1:31" s="7" customFormat="1" ht="17" customHeight="1" x14ac:dyDescent="0.15">
      <c r="A490" s="45">
        <v>20</v>
      </c>
      <c r="B490" s="46" t="s">
        <v>53</v>
      </c>
      <c r="C490" s="47">
        <v>2</v>
      </c>
      <c r="D490" s="47">
        <v>0</v>
      </c>
      <c r="E490" s="46">
        <v>42023</v>
      </c>
      <c r="F490" s="64">
        <v>42708.756249999999</v>
      </c>
      <c r="G490" s="49"/>
      <c r="H490" s="49"/>
      <c r="I490" s="50">
        <v>5.0000000000000001E-3</v>
      </c>
      <c r="J490" s="51">
        <v>0.9</v>
      </c>
      <c r="K490" s="51">
        <v>2.1999999999999999E-2</v>
      </c>
      <c r="L490" s="51">
        <v>2.5999999999999999E-2</v>
      </c>
      <c r="M490" s="51">
        <v>47</v>
      </c>
      <c r="N490" s="52">
        <v>0.5</v>
      </c>
      <c r="O490" s="52">
        <v>1020.3</v>
      </c>
      <c r="P490" s="52">
        <v>58</v>
      </c>
      <c r="Q490" s="53"/>
      <c r="R490" s="58">
        <v>260</v>
      </c>
      <c r="S490" s="59"/>
      <c r="T490" s="59"/>
      <c r="U490" s="59"/>
      <c r="V490" s="59"/>
      <c r="W490" s="59"/>
      <c r="X490" s="59"/>
      <c r="Y490" s="59"/>
      <c r="Z490" s="59"/>
      <c r="AA490" s="59"/>
      <c r="AB490" s="59"/>
      <c r="AC490" s="59"/>
      <c r="AD490" s="59"/>
      <c r="AE490" s="59"/>
    </row>
    <row r="491" spans="1:31" s="7" customFormat="1" ht="16" customHeight="1" x14ac:dyDescent="0.2">
      <c r="F491" s="8">
        <v>19</v>
      </c>
      <c r="G491" s="56"/>
      <c r="I491" s="33">
        <v>5.0000000000000001E-3</v>
      </c>
      <c r="J491" s="33">
        <v>0.9</v>
      </c>
      <c r="K491" s="33">
        <v>1.7000000000000001E-2</v>
      </c>
      <c r="L491" s="33">
        <v>3.1E-2</v>
      </c>
      <c r="M491" s="33">
        <v>40</v>
      </c>
      <c r="N491" s="8">
        <v>0.2</v>
      </c>
      <c r="O491" s="8">
        <v>1021.1</v>
      </c>
      <c r="P491" s="8">
        <v>63</v>
      </c>
      <c r="Q491" s="17"/>
      <c r="R491" s="17"/>
      <c r="S491" s="17"/>
      <c r="T491" s="17"/>
      <c r="U491" s="17"/>
      <c r="V491" s="17"/>
      <c r="W491" s="17"/>
      <c r="X491" s="17"/>
      <c r="Y491" s="17"/>
      <c r="Z491" s="17"/>
      <c r="AA491" s="17"/>
      <c r="AB491" s="17"/>
      <c r="AC491" s="17"/>
      <c r="AD491" s="17"/>
      <c r="AE491" s="17"/>
    </row>
    <row r="492" spans="1:31" s="7" customFormat="1" ht="16" customHeight="1" x14ac:dyDescent="0.2">
      <c r="F492" s="8">
        <v>20</v>
      </c>
      <c r="G492" s="17"/>
      <c r="I492" s="33">
        <v>5.0000000000000001E-3</v>
      </c>
      <c r="J492" s="33">
        <v>0.9</v>
      </c>
      <c r="K492" s="33">
        <v>1.2999999999999999E-2</v>
      </c>
      <c r="L492" s="33">
        <v>3.3000000000000002E-2</v>
      </c>
      <c r="M492" s="33">
        <v>37</v>
      </c>
      <c r="N492" s="8">
        <v>-0.4</v>
      </c>
      <c r="O492" s="8">
        <v>1022</v>
      </c>
      <c r="P492" s="8">
        <v>62</v>
      </c>
    </row>
    <row r="493" spans="1:31" s="7" customFormat="1" ht="16" customHeight="1" x14ac:dyDescent="0.2">
      <c r="F493" s="8">
        <v>21</v>
      </c>
      <c r="G493" s="17"/>
      <c r="I493" s="33">
        <v>4.0000000000000001E-3</v>
      </c>
      <c r="J493" s="33">
        <v>0.7</v>
      </c>
      <c r="K493" s="33">
        <v>1.4999999999999999E-2</v>
      </c>
      <c r="L493" s="33">
        <v>0.03</v>
      </c>
      <c r="M493" s="33">
        <v>43</v>
      </c>
      <c r="N493" s="8">
        <v>-1.2</v>
      </c>
      <c r="O493" s="8">
        <v>1022.6</v>
      </c>
      <c r="P493" s="8">
        <v>66</v>
      </c>
    </row>
    <row r="494" spans="1:31" s="7" customFormat="1" ht="16" customHeight="1" x14ac:dyDescent="0.2">
      <c r="F494" s="8">
        <v>22</v>
      </c>
      <c r="G494" s="17"/>
      <c r="I494" s="33">
        <v>4.0000000000000001E-3</v>
      </c>
      <c r="J494" s="33">
        <v>0.8</v>
      </c>
      <c r="K494" s="33">
        <v>1.2E-2</v>
      </c>
      <c r="L494" s="33">
        <v>3.1E-2</v>
      </c>
      <c r="M494" s="33">
        <v>40</v>
      </c>
      <c r="N494" s="8">
        <v>-1.5</v>
      </c>
      <c r="O494" s="8">
        <v>1023.1</v>
      </c>
      <c r="P494" s="8">
        <v>66</v>
      </c>
    </row>
    <row r="495" spans="1:31" s="7" customFormat="1" ht="16" customHeight="1" x14ac:dyDescent="0.2">
      <c r="F495" s="8">
        <v>23</v>
      </c>
      <c r="G495" s="17"/>
      <c r="I495" s="33">
        <v>4.0000000000000001E-3</v>
      </c>
      <c r="J495" s="33">
        <v>0.8</v>
      </c>
      <c r="K495" s="33">
        <v>0.01</v>
      </c>
      <c r="L495" s="33">
        <v>3.2000000000000001E-2</v>
      </c>
      <c r="M495" s="33">
        <v>39</v>
      </c>
      <c r="N495" s="8">
        <v>-1.9</v>
      </c>
      <c r="O495" s="8">
        <v>1023.3</v>
      </c>
      <c r="P495" s="8">
        <v>69</v>
      </c>
    </row>
    <row r="496" spans="1:31" s="7" customFormat="1" ht="16" customHeight="1" x14ac:dyDescent="0.2">
      <c r="F496" s="8">
        <v>24</v>
      </c>
      <c r="G496" s="17"/>
      <c r="I496" s="33">
        <v>3.0000000000000001E-3</v>
      </c>
      <c r="J496" s="33">
        <v>0.7</v>
      </c>
      <c r="K496" s="33">
        <v>1.2999999999999999E-2</v>
      </c>
      <c r="L496" s="33">
        <v>2.9000000000000001E-2</v>
      </c>
      <c r="M496" s="33">
        <v>36</v>
      </c>
      <c r="N496" s="8">
        <v>-2.4</v>
      </c>
      <c r="O496" s="8">
        <v>1023.2</v>
      </c>
      <c r="P496" s="8">
        <v>66</v>
      </c>
    </row>
    <row r="497" spans="5:16" s="7" customFormat="1" ht="16" customHeight="1" x14ac:dyDescent="0.2">
      <c r="F497" s="8">
        <v>1</v>
      </c>
      <c r="G497" s="17"/>
      <c r="I497" s="33">
        <v>3.0000000000000001E-3</v>
      </c>
      <c r="J497" s="33">
        <v>0.7</v>
      </c>
      <c r="K497" s="33">
        <v>1.7999999999999999E-2</v>
      </c>
      <c r="L497" s="33">
        <v>2.1000000000000001E-2</v>
      </c>
      <c r="M497" s="33">
        <v>33</v>
      </c>
      <c r="N497" s="8">
        <v>-2.8</v>
      </c>
      <c r="O497" s="8">
        <v>1023.5</v>
      </c>
      <c r="P497" s="8">
        <v>70</v>
      </c>
    </row>
    <row r="498" spans="5:16" s="7" customFormat="1" ht="16" customHeight="1" x14ac:dyDescent="0.2">
      <c r="F498" s="8">
        <v>2</v>
      </c>
      <c r="G498" s="17"/>
      <c r="I498" s="33">
        <v>3.0000000000000001E-3</v>
      </c>
      <c r="J498" s="33">
        <v>0.7</v>
      </c>
      <c r="K498" s="33">
        <v>1.6E-2</v>
      </c>
      <c r="L498" s="33">
        <v>2.5000000000000001E-2</v>
      </c>
      <c r="M498" s="33">
        <v>32</v>
      </c>
      <c r="N498" s="8">
        <v>-3.4</v>
      </c>
      <c r="O498" s="8">
        <v>1023.9</v>
      </c>
      <c r="P498" s="8">
        <v>71</v>
      </c>
    </row>
    <row r="499" spans="5:16" s="7" customFormat="1" ht="16" customHeight="1" x14ac:dyDescent="0.2">
      <c r="F499" s="8">
        <v>3</v>
      </c>
      <c r="G499" s="17"/>
      <c r="I499" s="33">
        <v>3.0000000000000001E-3</v>
      </c>
      <c r="J499" s="33">
        <v>0.8</v>
      </c>
      <c r="K499" s="33">
        <v>1.2999999999999999E-2</v>
      </c>
      <c r="L499" s="33">
        <v>2.5999999999999999E-2</v>
      </c>
      <c r="M499" s="33">
        <v>30</v>
      </c>
      <c r="N499" s="8">
        <v>-4.2</v>
      </c>
      <c r="O499" s="8">
        <v>1023.7</v>
      </c>
      <c r="P499" s="8">
        <v>75</v>
      </c>
    </row>
    <row r="500" spans="5:16" s="7" customFormat="1" ht="16" customHeight="1" x14ac:dyDescent="0.2">
      <c r="F500" s="8">
        <v>4</v>
      </c>
      <c r="G500" s="17"/>
      <c r="I500" s="33">
        <v>3.0000000000000001E-3</v>
      </c>
      <c r="J500" s="33">
        <v>0.8</v>
      </c>
      <c r="K500" s="33">
        <v>7.0000000000000001E-3</v>
      </c>
      <c r="L500" s="33">
        <v>3.3000000000000002E-2</v>
      </c>
      <c r="M500" s="33">
        <v>32</v>
      </c>
      <c r="N500" s="8">
        <v>-5.3</v>
      </c>
      <c r="O500" s="8">
        <v>1023.8</v>
      </c>
      <c r="P500" s="8">
        <v>88</v>
      </c>
    </row>
    <row r="501" spans="5:16" s="7" customFormat="1" ht="16" customHeight="1" x14ac:dyDescent="0.2">
      <c r="F501" s="8">
        <v>5</v>
      </c>
      <c r="G501" s="17"/>
      <c r="I501" s="33">
        <v>4.0000000000000001E-3</v>
      </c>
      <c r="J501" s="33">
        <v>1</v>
      </c>
      <c r="K501" s="33">
        <v>3.0000000000000001E-3</v>
      </c>
      <c r="L501" s="33">
        <v>3.9E-2</v>
      </c>
      <c r="M501" s="33">
        <v>32</v>
      </c>
      <c r="N501" s="8">
        <v>-5.2</v>
      </c>
      <c r="O501" s="8">
        <v>1024.3</v>
      </c>
      <c r="P501" s="8">
        <v>83</v>
      </c>
    </row>
    <row r="502" spans="5:16" s="7" customFormat="1" ht="16" customHeight="1" x14ac:dyDescent="0.2">
      <c r="F502" s="8">
        <v>6</v>
      </c>
      <c r="G502" s="17"/>
      <c r="I502" s="33">
        <v>4.0000000000000001E-3</v>
      </c>
      <c r="J502" s="33">
        <v>1.2</v>
      </c>
      <c r="K502" s="33">
        <v>2E-3</v>
      </c>
      <c r="L502" s="33">
        <v>0.04</v>
      </c>
      <c r="M502" s="33">
        <v>41</v>
      </c>
      <c r="N502" s="8">
        <v>-5.9</v>
      </c>
      <c r="O502" s="8">
        <v>1024.7</v>
      </c>
      <c r="P502" s="8">
        <v>91</v>
      </c>
    </row>
    <row r="503" spans="5:16" s="7" customFormat="1" ht="16" customHeight="1" x14ac:dyDescent="0.2">
      <c r="F503" s="8">
        <v>7</v>
      </c>
      <c r="G503" s="17"/>
      <c r="I503" s="33">
        <v>4.0000000000000001E-3</v>
      </c>
      <c r="J503" s="33">
        <v>1.2</v>
      </c>
      <c r="K503" s="33">
        <v>2E-3</v>
      </c>
      <c r="L503" s="33">
        <v>4.2999999999999997E-2</v>
      </c>
      <c r="M503" s="33">
        <v>37</v>
      </c>
      <c r="N503" s="8">
        <v>-5.9</v>
      </c>
      <c r="O503" s="8">
        <v>1024.5999999999999</v>
      </c>
      <c r="P503" s="8">
        <v>94</v>
      </c>
    </row>
    <row r="504" spans="5:16" s="7" customFormat="1" ht="16" customHeight="1" x14ac:dyDescent="0.2">
      <c r="F504" s="8">
        <v>8</v>
      </c>
      <c r="G504" s="17"/>
      <c r="I504" s="33">
        <v>5.0000000000000001E-3</v>
      </c>
      <c r="J504" s="33">
        <v>1.3</v>
      </c>
      <c r="K504" s="33">
        <v>2E-3</v>
      </c>
      <c r="L504" s="33">
        <v>5.1999999999999998E-2</v>
      </c>
      <c r="M504" s="33">
        <v>39</v>
      </c>
      <c r="N504" s="8">
        <v>-5.6</v>
      </c>
      <c r="O504" s="8">
        <v>1025.0999999999999</v>
      </c>
      <c r="P504" s="8">
        <v>95</v>
      </c>
    </row>
    <row r="505" spans="5:16" s="7" customFormat="1" ht="16" customHeight="1" x14ac:dyDescent="0.2">
      <c r="F505" s="8">
        <v>9</v>
      </c>
      <c r="G505" s="17"/>
      <c r="I505" s="33">
        <v>6.0000000000000001E-3</v>
      </c>
      <c r="J505" s="33">
        <v>1.4</v>
      </c>
      <c r="K505" s="33">
        <v>2E-3</v>
      </c>
      <c r="L505" s="33">
        <v>5.8000000000000003E-2</v>
      </c>
      <c r="M505" s="33">
        <v>46</v>
      </c>
      <c r="N505" s="8">
        <v>-2.4</v>
      </c>
      <c r="O505" s="8">
        <v>1025.3</v>
      </c>
      <c r="P505" s="8">
        <v>71</v>
      </c>
    </row>
    <row r="506" spans="5:16" s="7" customFormat="1" ht="16" customHeight="1" x14ac:dyDescent="0.2">
      <c r="E506" s="10"/>
      <c r="F506" s="8">
        <v>10</v>
      </c>
      <c r="G506" s="17"/>
      <c r="I506" s="33">
        <v>7.0000000000000001E-3</v>
      </c>
      <c r="J506" s="33">
        <v>1.3</v>
      </c>
      <c r="K506" s="33">
        <v>3.0000000000000001E-3</v>
      </c>
      <c r="L506" s="33">
        <v>5.8000000000000003E-2</v>
      </c>
      <c r="M506" s="33">
        <v>45</v>
      </c>
      <c r="N506" s="8">
        <v>-1</v>
      </c>
      <c r="O506" s="8">
        <v>1025.4000000000001</v>
      </c>
      <c r="P506" s="8">
        <v>65</v>
      </c>
    </row>
    <row r="507" spans="5:16" s="7" customFormat="1" ht="16" customHeight="1" x14ac:dyDescent="0.2">
      <c r="E507" s="10"/>
      <c r="F507" s="8">
        <v>11</v>
      </c>
      <c r="G507" s="17"/>
      <c r="I507" s="33">
        <v>7.0000000000000001E-3</v>
      </c>
      <c r="J507" s="33">
        <v>1.2</v>
      </c>
      <c r="K507" s="33">
        <v>4.0000000000000001E-3</v>
      </c>
      <c r="L507" s="33">
        <v>5.5E-2</v>
      </c>
      <c r="M507" s="33">
        <v>53</v>
      </c>
      <c r="N507" s="8">
        <v>0.5</v>
      </c>
      <c r="O507" s="8">
        <v>1025</v>
      </c>
      <c r="P507" s="8">
        <v>61</v>
      </c>
    </row>
    <row r="508" spans="5:16" s="7" customFormat="1" ht="16" customHeight="1" x14ac:dyDescent="0.2">
      <c r="E508" s="10"/>
      <c r="F508" s="8">
        <v>12</v>
      </c>
      <c r="G508" s="17"/>
      <c r="I508" s="33">
        <v>7.0000000000000001E-3</v>
      </c>
      <c r="J508" s="33">
        <v>1.1000000000000001</v>
      </c>
      <c r="K508" s="33">
        <v>5.0000000000000001E-3</v>
      </c>
      <c r="L508" s="33">
        <v>5.1999999999999998E-2</v>
      </c>
      <c r="M508" s="33">
        <v>66</v>
      </c>
      <c r="N508" s="8">
        <v>1.9</v>
      </c>
      <c r="O508" s="8">
        <v>1024.5999999999999</v>
      </c>
      <c r="P508" s="8">
        <v>52</v>
      </c>
    </row>
    <row r="509" spans="5:16" s="7" customFormat="1" ht="16" customHeight="1" x14ac:dyDescent="0.2">
      <c r="E509" s="10"/>
      <c r="F509" s="8">
        <v>13</v>
      </c>
      <c r="G509" s="17"/>
      <c r="I509" s="33">
        <v>7.0000000000000001E-3</v>
      </c>
      <c r="J509" s="33">
        <v>0.9</v>
      </c>
      <c r="K509" s="33">
        <v>6.0000000000000001E-3</v>
      </c>
      <c r="L509" s="33">
        <v>4.7E-2</v>
      </c>
      <c r="M509" s="33">
        <v>56</v>
      </c>
      <c r="N509" s="8">
        <v>3</v>
      </c>
      <c r="O509" s="8">
        <v>1023.4</v>
      </c>
      <c r="P509" s="8">
        <v>47</v>
      </c>
    </row>
    <row r="510" spans="5:16" s="7" customFormat="1" ht="16" customHeight="1" x14ac:dyDescent="0.2">
      <c r="E510" s="10"/>
      <c r="F510" s="8">
        <v>14</v>
      </c>
      <c r="G510" s="17"/>
      <c r="I510" s="33">
        <v>8.0000000000000002E-3</v>
      </c>
      <c r="J510" s="33">
        <v>0.9</v>
      </c>
      <c r="K510" s="33">
        <v>7.0000000000000001E-3</v>
      </c>
      <c r="L510" s="33">
        <v>4.7E-2</v>
      </c>
      <c r="M510" s="33">
        <v>54</v>
      </c>
      <c r="N510" s="8">
        <v>3.7</v>
      </c>
      <c r="O510" s="8">
        <v>1022.3</v>
      </c>
      <c r="P510" s="8">
        <v>43</v>
      </c>
    </row>
    <row r="511" spans="5:16" s="7" customFormat="1" ht="16" customHeight="1" x14ac:dyDescent="0.2">
      <c r="E511" s="10"/>
      <c r="F511" s="8">
        <v>15</v>
      </c>
      <c r="G511" s="17"/>
      <c r="I511" s="33">
        <v>8.0000000000000002E-3</v>
      </c>
      <c r="J511" s="33">
        <v>1.1000000000000001</v>
      </c>
      <c r="K511" s="33">
        <v>7.0000000000000001E-3</v>
      </c>
      <c r="L511" s="33">
        <v>4.9000000000000002E-2</v>
      </c>
      <c r="M511" s="33">
        <v>62</v>
      </c>
      <c r="N511" s="8">
        <v>4.2</v>
      </c>
      <c r="O511" s="8">
        <v>1022.1</v>
      </c>
      <c r="P511" s="8">
        <v>40</v>
      </c>
    </row>
    <row r="512" spans="5:16" s="7" customFormat="1" ht="16" customHeight="1" x14ac:dyDescent="0.2">
      <c r="E512" s="10"/>
      <c r="F512" s="8">
        <v>16</v>
      </c>
      <c r="G512" s="17"/>
      <c r="I512" s="33">
        <v>7.0000000000000001E-3</v>
      </c>
      <c r="J512" s="33">
        <v>1.1000000000000001</v>
      </c>
      <c r="K512" s="33">
        <v>6.0000000000000001E-3</v>
      </c>
      <c r="L512" s="33">
        <v>4.9000000000000002E-2</v>
      </c>
      <c r="M512" s="33">
        <v>68</v>
      </c>
      <c r="N512" s="8">
        <v>4.3</v>
      </c>
      <c r="O512" s="8">
        <v>1022.2</v>
      </c>
      <c r="P512" s="8">
        <v>42</v>
      </c>
    </row>
    <row r="513" spans="1:31" s="7" customFormat="1" ht="16" customHeight="1" x14ac:dyDescent="0.2">
      <c r="E513" s="10"/>
      <c r="F513" s="8">
        <v>17</v>
      </c>
      <c r="G513" s="17"/>
      <c r="H513" s="40"/>
      <c r="I513" s="33">
        <v>6.0000000000000001E-3</v>
      </c>
      <c r="J513" s="33">
        <v>0.8</v>
      </c>
      <c r="K513" s="33">
        <v>4.0000000000000001E-3</v>
      </c>
      <c r="L513" s="33">
        <v>5.0999999999999997E-2</v>
      </c>
      <c r="M513" s="33">
        <v>64</v>
      </c>
      <c r="N513" s="8">
        <v>4.2</v>
      </c>
      <c r="O513" s="8">
        <v>1022.2</v>
      </c>
      <c r="P513" s="8">
        <v>43</v>
      </c>
    </row>
    <row r="514" spans="1:31" s="7" customFormat="1" ht="16" customHeight="1" x14ac:dyDescent="0.15">
      <c r="E514" s="42">
        <v>42024</v>
      </c>
      <c r="F514" s="43">
        <v>42708.754861111112</v>
      </c>
      <c r="G514" s="44"/>
      <c r="H514" s="57"/>
      <c r="I514" s="33">
        <v>6.0000000000000001E-3</v>
      </c>
      <c r="J514" s="33">
        <v>0.7</v>
      </c>
      <c r="K514" s="33">
        <v>3.0000000000000001E-3</v>
      </c>
      <c r="L514" s="33">
        <v>5.5E-2</v>
      </c>
      <c r="M514" s="33">
        <v>64</v>
      </c>
      <c r="N514" s="8">
        <v>3</v>
      </c>
      <c r="O514" s="8">
        <v>1022.1</v>
      </c>
      <c r="P514" s="8">
        <v>48</v>
      </c>
      <c r="R514" s="35">
        <v>314</v>
      </c>
      <c r="S514" s="36" t="str">
        <f>IF(R514&gt;=296,"G",IF(AND(183&lt;=R514,R514&lt;296),"Y",IF(R514&lt;185,"R")))</f>
        <v>G</v>
      </c>
      <c r="T514" s="36"/>
      <c r="U514" s="36"/>
      <c r="V514" s="36"/>
      <c r="W514" s="36"/>
      <c r="X514" s="36"/>
      <c r="Y514" s="36"/>
      <c r="Z514" s="36"/>
      <c r="AA514" s="36"/>
      <c r="AB514" s="36"/>
      <c r="AC514" s="36"/>
      <c r="AD514" s="36"/>
      <c r="AE514" s="37"/>
    </row>
    <row r="515" spans="1:31" s="7" customFormat="1" ht="17" customHeight="1" x14ac:dyDescent="0.15">
      <c r="A515" s="45">
        <v>21</v>
      </c>
      <c r="B515" s="46">
        <v>42025</v>
      </c>
      <c r="C515" s="47">
        <v>3</v>
      </c>
      <c r="D515" s="47">
        <v>0</v>
      </c>
      <c r="E515" s="46">
        <v>42024</v>
      </c>
      <c r="F515" s="48">
        <v>42708.754861111112</v>
      </c>
      <c r="G515" s="49"/>
      <c r="H515" s="49"/>
      <c r="I515" s="50">
        <v>6.0000000000000001E-3</v>
      </c>
      <c r="J515" s="51">
        <v>0.7</v>
      </c>
      <c r="K515" s="51">
        <v>3.0000000000000001E-3</v>
      </c>
      <c r="L515" s="51">
        <v>5.5E-2</v>
      </c>
      <c r="M515" s="51">
        <v>64</v>
      </c>
      <c r="N515" s="52">
        <v>3</v>
      </c>
      <c r="O515" s="52">
        <v>1022.1</v>
      </c>
      <c r="P515" s="52">
        <v>48</v>
      </c>
      <c r="Q515" s="53"/>
      <c r="R515" s="58">
        <v>314</v>
      </c>
      <c r="S515" s="61" t="str">
        <f>IF(R515&gt;=296,"G",IF(AND(183&lt;=R515,R515&lt;296),"Y",IF(R515&lt;185,"R")))</f>
        <v>G</v>
      </c>
      <c r="T515" s="61"/>
      <c r="U515" s="61"/>
      <c r="V515" s="61"/>
      <c r="W515" s="61"/>
      <c r="X515" s="61"/>
      <c r="Y515" s="61"/>
      <c r="Z515" s="61"/>
      <c r="AA515" s="61"/>
      <c r="AB515" s="61"/>
      <c r="AC515" s="61"/>
      <c r="AD515" s="61"/>
      <c r="AE515" s="61"/>
    </row>
    <row r="516" spans="1:31" s="7" customFormat="1" ht="16" customHeight="1" x14ac:dyDescent="0.2">
      <c r="F516" s="26">
        <v>19</v>
      </c>
      <c r="G516" s="56"/>
      <c r="I516" s="33">
        <v>5.0000000000000001E-3</v>
      </c>
      <c r="J516" s="33">
        <v>0.8</v>
      </c>
      <c r="K516" s="33">
        <v>2E-3</v>
      </c>
      <c r="L516" s="33">
        <v>5.8000000000000003E-2</v>
      </c>
      <c r="M516" s="33">
        <v>62</v>
      </c>
      <c r="N516" s="8">
        <v>2.4</v>
      </c>
      <c r="O516" s="8">
        <v>1022.2</v>
      </c>
      <c r="P516" s="8">
        <v>52</v>
      </c>
      <c r="Q516" s="17"/>
      <c r="R516" s="17"/>
      <c r="S516" s="17"/>
      <c r="T516" s="17"/>
      <c r="U516" s="17"/>
      <c r="V516" s="17"/>
      <c r="W516" s="17"/>
      <c r="X516" s="17"/>
      <c r="Y516" s="17"/>
      <c r="Z516" s="17"/>
      <c r="AA516" s="17"/>
      <c r="AB516" s="17"/>
      <c r="AC516" s="17"/>
      <c r="AD516" s="17"/>
      <c r="AE516" s="17"/>
    </row>
    <row r="517" spans="1:31" s="7" customFormat="1" ht="16" customHeight="1" x14ac:dyDescent="0.2">
      <c r="F517" s="8">
        <v>20</v>
      </c>
      <c r="G517" s="17"/>
      <c r="I517" s="33">
        <v>5.0000000000000001E-3</v>
      </c>
      <c r="J517" s="33">
        <v>0.8</v>
      </c>
      <c r="K517" s="33">
        <v>2E-3</v>
      </c>
      <c r="L517" s="33">
        <v>5.6000000000000001E-2</v>
      </c>
      <c r="M517" s="33">
        <v>65</v>
      </c>
      <c r="N517" s="8">
        <v>1.6</v>
      </c>
      <c r="O517" s="8">
        <v>1022.2</v>
      </c>
      <c r="P517" s="8">
        <v>58</v>
      </c>
    </row>
    <row r="518" spans="1:31" s="7" customFormat="1" ht="16" customHeight="1" x14ac:dyDescent="0.2">
      <c r="F518" s="8">
        <v>21</v>
      </c>
      <c r="G518" s="17"/>
      <c r="I518" s="33">
        <v>5.0000000000000001E-3</v>
      </c>
      <c r="J518" s="33">
        <v>1</v>
      </c>
      <c r="K518" s="33">
        <v>2E-3</v>
      </c>
      <c r="L518" s="33">
        <v>5.3999999999999999E-2</v>
      </c>
      <c r="M518" s="33">
        <v>75</v>
      </c>
      <c r="N518" s="8">
        <v>1.4</v>
      </c>
      <c r="O518" s="8">
        <v>1022.6</v>
      </c>
      <c r="P518" s="8">
        <v>62</v>
      </c>
    </row>
    <row r="519" spans="1:31" s="7" customFormat="1" ht="16" customHeight="1" x14ac:dyDescent="0.2">
      <c r="F519" s="8">
        <v>22</v>
      </c>
      <c r="G519" s="17"/>
      <c r="I519" s="33">
        <v>5.0000000000000001E-3</v>
      </c>
      <c r="J519" s="33">
        <v>1.2</v>
      </c>
      <c r="K519" s="33">
        <v>2E-3</v>
      </c>
      <c r="L519" s="33">
        <v>6.0999999999999999E-2</v>
      </c>
      <c r="M519" s="33">
        <v>74</v>
      </c>
      <c r="N519" s="8">
        <v>1.8</v>
      </c>
      <c r="O519" s="8">
        <v>1022.8</v>
      </c>
      <c r="P519" s="8">
        <v>55</v>
      </c>
    </row>
    <row r="520" spans="1:31" s="7" customFormat="1" ht="16" customHeight="1" x14ac:dyDescent="0.2">
      <c r="F520" s="8">
        <v>23</v>
      </c>
      <c r="G520" s="17"/>
      <c r="I520" s="33">
        <v>6.0000000000000001E-3</v>
      </c>
      <c r="J520" s="33">
        <v>1.2</v>
      </c>
      <c r="K520" s="33">
        <v>2E-3</v>
      </c>
      <c r="L520" s="33">
        <v>6.4000000000000001E-2</v>
      </c>
      <c r="M520" s="33">
        <v>76</v>
      </c>
      <c r="N520" s="8">
        <v>1.9</v>
      </c>
      <c r="O520" s="8">
        <v>1022.6</v>
      </c>
      <c r="P520" s="8">
        <v>53</v>
      </c>
    </row>
    <row r="521" spans="1:31" s="7" customFormat="1" ht="16" customHeight="1" x14ac:dyDescent="0.2">
      <c r="F521" s="8">
        <v>24</v>
      </c>
      <c r="G521" s="17"/>
      <c r="I521" s="33">
        <v>6.0000000000000001E-3</v>
      </c>
      <c r="J521" s="33">
        <v>1</v>
      </c>
      <c r="K521" s="33">
        <v>2E-3</v>
      </c>
      <c r="L521" s="33">
        <v>5.5E-2</v>
      </c>
      <c r="M521" s="33">
        <v>61</v>
      </c>
      <c r="N521" s="8">
        <v>0.8</v>
      </c>
      <c r="O521" s="8">
        <v>1022.1</v>
      </c>
      <c r="P521" s="8">
        <v>58</v>
      </c>
    </row>
    <row r="522" spans="1:31" s="7" customFormat="1" ht="16" customHeight="1" x14ac:dyDescent="0.2">
      <c r="F522" s="8">
        <v>1</v>
      </c>
      <c r="G522" s="17"/>
      <c r="I522" s="33">
        <v>6.0000000000000001E-3</v>
      </c>
      <c r="J522" s="33">
        <v>1.1000000000000001</v>
      </c>
      <c r="K522" s="33">
        <v>2E-3</v>
      </c>
      <c r="L522" s="33">
        <v>5.8000000000000003E-2</v>
      </c>
      <c r="M522" s="33">
        <v>63</v>
      </c>
      <c r="N522" s="8">
        <v>1.6</v>
      </c>
      <c r="O522" s="8">
        <v>1021.7</v>
      </c>
      <c r="P522" s="8">
        <v>53</v>
      </c>
    </row>
    <row r="523" spans="1:31" s="7" customFormat="1" ht="16" customHeight="1" x14ac:dyDescent="0.2">
      <c r="F523" s="8">
        <v>2</v>
      </c>
      <c r="G523" s="17"/>
      <c r="I523" s="33">
        <v>5.0000000000000001E-3</v>
      </c>
      <c r="J523" s="33">
        <v>1</v>
      </c>
      <c r="K523" s="33">
        <v>2E-3</v>
      </c>
      <c r="L523" s="33">
        <v>5.2999999999999999E-2</v>
      </c>
      <c r="M523" s="33">
        <v>53</v>
      </c>
      <c r="N523" s="8">
        <v>1.3</v>
      </c>
      <c r="O523" s="8">
        <v>1021.7</v>
      </c>
      <c r="P523" s="8">
        <v>55</v>
      </c>
    </row>
    <row r="524" spans="1:31" s="7" customFormat="1" ht="16" customHeight="1" x14ac:dyDescent="0.2">
      <c r="F524" s="8">
        <v>3</v>
      </c>
      <c r="G524" s="17"/>
      <c r="I524" s="33">
        <v>5.0000000000000001E-3</v>
      </c>
      <c r="J524" s="33">
        <v>1</v>
      </c>
      <c r="K524" s="33">
        <v>2E-3</v>
      </c>
      <c r="L524" s="33">
        <v>0.05</v>
      </c>
      <c r="M524" s="33">
        <v>52</v>
      </c>
      <c r="N524" s="8">
        <v>-0.1</v>
      </c>
      <c r="O524" s="8">
        <v>1021.5</v>
      </c>
      <c r="P524" s="8">
        <v>63</v>
      </c>
    </row>
    <row r="525" spans="1:31" s="7" customFormat="1" ht="16" customHeight="1" x14ac:dyDescent="0.2">
      <c r="F525" s="8">
        <v>4</v>
      </c>
      <c r="G525" s="17"/>
      <c r="I525" s="33">
        <v>4.0000000000000001E-3</v>
      </c>
      <c r="J525" s="33">
        <v>1</v>
      </c>
      <c r="K525" s="33">
        <v>2E-3</v>
      </c>
      <c r="L525" s="33">
        <v>0.05</v>
      </c>
      <c r="M525" s="33">
        <v>45</v>
      </c>
      <c r="N525" s="8">
        <v>-1.1000000000000001</v>
      </c>
      <c r="O525" s="8">
        <v>1020.9</v>
      </c>
      <c r="P525" s="8">
        <v>67</v>
      </c>
    </row>
    <row r="526" spans="1:31" s="7" customFormat="1" ht="16" customHeight="1" x14ac:dyDescent="0.2">
      <c r="F526" s="8">
        <v>5</v>
      </c>
      <c r="G526" s="17"/>
      <c r="I526" s="33">
        <v>4.0000000000000001E-3</v>
      </c>
      <c r="J526" s="33">
        <v>0.9</v>
      </c>
      <c r="K526" s="33">
        <v>2E-3</v>
      </c>
      <c r="L526" s="33">
        <v>4.7E-2</v>
      </c>
      <c r="M526" s="33">
        <v>40</v>
      </c>
      <c r="N526" s="8">
        <v>-0.9</v>
      </c>
      <c r="O526" s="8">
        <v>1020.7</v>
      </c>
      <c r="P526" s="8">
        <v>69</v>
      </c>
    </row>
    <row r="527" spans="1:31" s="7" customFormat="1" ht="16" customHeight="1" x14ac:dyDescent="0.2">
      <c r="F527" s="8">
        <v>6</v>
      </c>
      <c r="G527" s="17"/>
      <c r="I527" s="33">
        <v>5.0000000000000001E-3</v>
      </c>
      <c r="J527" s="33">
        <v>1.2</v>
      </c>
      <c r="K527" s="33">
        <v>2E-3</v>
      </c>
      <c r="L527" s="33">
        <v>5.1999999999999998E-2</v>
      </c>
      <c r="M527" s="33">
        <v>45</v>
      </c>
      <c r="N527" s="8">
        <v>-0.4</v>
      </c>
      <c r="O527" s="8">
        <v>1020.5</v>
      </c>
      <c r="P527" s="8">
        <v>69</v>
      </c>
    </row>
    <row r="528" spans="1:31" s="7" customFormat="1" ht="16" customHeight="1" x14ac:dyDescent="0.2">
      <c r="F528" s="8">
        <v>7</v>
      </c>
      <c r="G528" s="17"/>
      <c r="I528" s="33">
        <v>5.0000000000000001E-3</v>
      </c>
      <c r="J528" s="33">
        <v>1.4</v>
      </c>
      <c r="K528" s="33">
        <v>2E-3</v>
      </c>
      <c r="L528" s="33">
        <v>5.8000000000000003E-2</v>
      </c>
      <c r="M528" s="33">
        <v>52</v>
      </c>
      <c r="N528" s="8">
        <v>-0.9</v>
      </c>
      <c r="O528" s="8">
        <v>1020.4</v>
      </c>
      <c r="P528" s="8">
        <v>74</v>
      </c>
    </row>
    <row r="529" spans="1:31" s="7" customFormat="1" ht="16" customHeight="1" x14ac:dyDescent="0.2">
      <c r="F529" s="8">
        <v>8</v>
      </c>
      <c r="G529" s="17"/>
      <c r="I529" s="33">
        <v>5.0000000000000001E-3</v>
      </c>
      <c r="J529" s="33">
        <v>1.1000000000000001</v>
      </c>
      <c r="K529" s="33">
        <v>2E-3</v>
      </c>
      <c r="L529" s="33">
        <v>5.3999999999999999E-2</v>
      </c>
      <c r="M529" s="33">
        <v>50</v>
      </c>
      <c r="N529" s="8">
        <v>-1.2</v>
      </c>
      <c r="O529" s="8">
        <v>1020.1</v>
      </c>
      <c r="P529" s="8">
        <v>77</v>
      </c>
    </row>
    <row r="530" spans="1:31" s="7" customFormat="1" ht="16" customHeight="1" x14ac:dyDescent="0.2">
      <c r="F530" s="8">
        <v>9</v>
      </c>
      <c r="G530" s="17"/>
      <c r="I530" s="33">
        <v>6.0000000000000001E-3</v>
      </c>
      <c r="J530" s="33">
        <v>1.2</v>
      </c>
      <c r="K530" s="33">
        <v>2E-3</v>
      </c>
      <c r="L530" s="33">
        <v>5.8999999999999997E-2</v>
      </c>
      <c r="M530" s="33">
        <v>51</v>
      </c>
      <c r="N530" s="8">
        <v>1.4</v>
      </c>
      <c r="O530" s="8">
        <v>1019.9</v>
      </c>
      <c r="P530" s="8">
        <v>68</v>
      </c>
    </row>
    <row r="531" spans="1:31" s="7" customFormat="1" ht="16" customHeight="1" x14ac:dyDescent="0.2">
      <c r="E531" s="10"/>
      <c r="F531" s="8">
        <v>10</v>
      </c>
      <c r="G531" s="17"/>
      <c r="I531" s="33">
        <v>6.0000000000000001E-3</v>
      </c>
      <c r="J531" s="33">
        <v>1.2</v>
      </c>
      <c r="K531" s="33">
        <v>2E-3</v>
      </c>
      <c r="L531" s="33">
        <v>5.8999999999999997E-2</v>
      </c>
      <c r="M531" s="33">
        <v>52</v>
      </c>
      <c r="N531" s="8">
        <v>3.6</v>
      </c>
      <c r="O531" s="8">
        <v>1020</v>
      </c>
      <c r="P531" s="8">
        <v>53</v>
      </c>
    </row>
    <row r="532" spans="1:31" s="7" customFormat="1" ht="16" customHeight="1" x14ac:dyDescent="0.2">
      <c r="E532" s="10"/>
      <c r="F532" s="8">
        <v>11</v>
      </c>
      <c r="G532" s="17"/>
      <c r="I532" s="33">
        <v>6.0000000000000001E-3</v>
      </c>
      <c r="J532" s="33">
        <v>1.1000000000000001</v>
      </c>
      <c r="K532" s="33">
        <v>3.0000000000000001E-3</v>
      </c>
      <c r="L532" s="33">
        <v>5.6000000000000001E-2</v>
      </c>
      <c r="M532" s="33">
        <v>58</v>
      </c>
      <c r="N532" s="8">
        <v>4.8</v>
      </c>
      <c r="O532" s="8">
        <v>1019.3</v>
      </c>
      <c r="P532" s="8">
        <v>51</v>
      </c>
    </row>
    <row r="533" spans="1:31" s="7" customFormat="1" ht="16" customHeight="1" x14ac:dyDescent="0.2">
      <c r="E533" s="10"/>
      <c r="F533" s="8">
        <v>12</v>
      </c>
      <c r="G533" s="17"/>
      <c r="I533" s="33">
        <v>6.0000000000000001E-3</v>
      </c>
      <c r="J533" s="33">
        <v>1</v>
      </c>
      <c r="K533" s="33">
        <v>4.0000000000000001E-3</v>
      </c>
      <c r="L533" s="33">
        <v>5.3999999999999999E-2</v>
      </c>
      <c r="M533" s="33">
        <v>56</v>
      </c>
      <c r="N533" s="8">
        <v>5.4</v>
      </c>
      <c r="O533" s="8">
        <v>1018.2</v>
      </c>
      <c r="P533" s="8">
        <v>49</v>
      </c>
    </row>
    <row r="534" spans="1:31" s="7" customFormat="1" ht="16" customHeight="1" x14ac:dyDescent="0.2">
      <c r="E534" s="10"/>
      <c r="F534" s="8">
        <v>13</v>
      </c>
      <c r="G534" s="17"/>
      <c r="I534" s="33">
        <v>8.0000000000000002E-3</v>
      </c>
      <c r="J534" s="33">
        <v>1.1000000000000001</v>
      </c>
      <c r="K534" s="33">
        <v>5.0000000000000001E-3</v>
      </c>
      <c r="L534" s="33">
        <v>5.5E-2</v>
      </c>
      <c r="M534" s="33">
        <v>60</v>
      </c>
      <c r="N534" s="8">
        <v>6.2</v>
      </c>
      <c r="O534" s="8">
        <v>1017.1</v>
      </c>
      <c r="P534" s="8">
        <v>48</v>
      </c>
    </row>
    <row r="535" spans="1:31" s="7" customFormat="1" ht="16" customHeight="1" x14ac:dyDescent="0.2">
      <c r="E535" s="10"/>
      <c r="F535" s="8">
        <v>14</v>
      </c>
      <c r="G535" s="17"/>
      <c r="I535" s="33">
        <v>7.0000000000000001E-3</v>
      </c>
      <c r="J535" s="33">
        <v>1.2</v>
      </c>
      <c r="K535" s="33">
        <v>6.0000000000000001E-3</v>
      </c>
      <c r="L535" s="33">
        <v>5.3999999999999999E-2</v>
      </c>
      <c r="M535" s="33">
        <v>76</v>
      </c>
      <c r="N535" s="8">
        <v>7.2</v>
      </c>
      <c r="O535" s="8">
        <v>1016.2</v>
      </c>
      <c r="P535" s="8">
        <v>48</v>
      </c>
    </row>
    <row r="536" spans="1:31" s="7" customFormat="1" ht="16" customHeight="1" x14ac:dyDescent="0.2">
      <c r="E536" s="10"/>
      <c r="F536" s="8">
        <v>15</v>
      </c>
      <c r="G536" s="17"/>
      <c r="I536" s="33">
        <v>7.0000000000000001E-3</v>
      </c>
      <c r="J536" s="33">
        <v>1.3</v>
      </c>
      <c r="K536" s="33">
        <v>4.0000000000000001E-3</v>
      </c>
      <c r="L536" s="33">
        <v>5.6000000000000001E-2</v>
      </c>
      <c r="M536" s="33">
        <v>76</v>
      </c>
      <c r="N536" s="8">
        <v>7.4</v>
      </c>
      <c r="O536" s="8">
        <v>1015.8</v>
      </c>
      <c r="P536" s="8">
        <v>48</v>
      </c>
    </row>
    <row r="537" spans="1:31" s="7" customFormat="1" ht="16" customHeight="1" x14ac:dyDescent="0.2">
      <c r="E537" s="10"/>
      <c r="F537" s="8">
        <v>16</v>
      </c>
      <c r="G537" s="17"/>
      <c r="I537" s="33">
        <v>6.0000000000000001E-3</v>
      </c>
      <c r="J537" s="33">
        <v>1.2</v>
      </c>
      <c r="K537" s="33">
        <v>4.0000000000000001E-3</v>
      </c>
      <c r="L537" s="33">
        <v>5.5E-2</v>
      </c>
      <c r="M537" s="33">
        <v>66</v>
      </c>
      <c r="N537" s="8">
        <v>7.4</v>
      </c>
      <c r="O537" s="8">
        <v>1015.6</v>
      </c>
      <c r="P537" s="8">
        <v>49</v>
      </c>
    </row>
    <row r="538" spans="1:31" s="7" customFormat="1" ht="16" customHeight="1" x14ac:dyDescent="0.2">
      <c r="E538" s="10"/>
      <c r="F538" s="8">
        <v>17</v>
      </c>
      <c r="G538" s="17"/>
      <c r="H538" s="40"/>
      <c r="I538" s="33">
        <v>6.0000000000000001E-3</v>
      </c>
      <c r="J538" s="33">
        <v>1</v>
      </c>
      <c r="K538" s="33">
        <v>4.0000000000000001E-3</v>
      </c>
      <c r="L538" s="33">
        <v>5.3999999999999999E-2</v>
      </c>
      <c r="M538" s="33">
        <v>63</v>
      </c>
      <c r="N538" s="8">
        <v>7</v>
      </c>
      <c r="O538" s="8">
        <v>1015.9</v>
      </c>
      <c r="P538" s="8">
        <v>51</v>
      </c>
    </row>
    <row r="539" spans="1:31" s="7" customFormat="1" ht="16" customHeight="1" x14ac:dyDescent="0.15">
      <c r="E539" s="42">
        <v>42025</v>
      </c>
      <c r="F539" s="43">
        <v>42708.75277777778</v>
      </c>
      <c r="G539" s="44"/>
      <c r="H539" s="57"/>
      <c r="I539" s="33">
        <v>6.0000000000000001E-3</v>
      </c>
      <c r="J539" s="33">
        <v>1.1000000000000001</v>
      </c>
      <c r="K539" s="33">
        <v>2E-3</v>
      </c>
      <c r="L539" s="33">
        <v>6.2E-2</v>
      </c>
      <c r="M539" s="33">
        <v>60</v>
      </c>
      <c r="N539" s="8">
        <v>6.3</v>
      </c>
      <c r="O539" s="8">
        <v>1015.9</v>
      </c>
      <c r="P539" s="8">
        <v>54</v>
      </c>
      <c r="R539" s="35">
        <v>253</v>
      </c>
      <c r="S539" s="36" t="str">
        <f>IF(R539&gt;=296,"G",IF(AND(183&lt;=R539,R539&lt;296),"Y",IF(R539&lt;185,"R")))</f>
        <v>Y</v>
      </c>
      <c r="T539" s="36"/>
      <c r="U539" s="36"/>
      <c r="V539" s="36"/>
      <c r="W539" s="36"/>
      <c r="X539" s="36"/>
      <c r="Y539" s="36"/>
      <c r="Z539" s="36"/>
      <c r="AA539" s="36"/>
      <c r="AB539" s="36"/>
      <c r="AC539" s="36"/>
      <c r="AD539" s="36"/>
      <c r="AE539" s="37"/>
    </row>
    <row r="540" spans="1:31" s="7" customFormat="1" ht="17" customHeight="1" x14ac:dyDescent="0.15">
      <c r="A540" s="45">
        <v>22</v>
      </c>
      <c r="B540" s="46">
        <v>42026</v>
      </c>
      <c r="C540" s="47">
        <v>4</v>
      </c>
      <c r="D540" s="47">
        <v>0</v>
      </c>
      <c r="E540" s="46">
        <v>42025</v>
      </c>
      <c r="F540" s="48">
        <v>42708.75277777778</v>
      </c>
      <c r="G540" s="49"/>
      <c r="H540" s="49"/>
      <c r="I540" s="50">
        <v>6.0000000000000001E-3</v>
      </c>
      <c r="J540" s="51">
        <v>1.1000000000000001</v>
      </c>
      <c r="K540" s="51">
        <v>2E-3</v>
      </c>
      <c r="L540" s="51">
        <v>6.2E-2</v>
      </c>
      <c r="M540" s="51">
        <v>60</v>
      </c>
      <c r="N540" s="52">
        <v>6.3</v>
      </c>
      <c r="O540" s="52">
        <v>1015.9</v>
      </c>
      <c r="P540" s="52">
        <v>54</v>
      </c>
      <c r="Q540" s="53"/>
      <c r="R540" s="58">
        <v>253</v>
      </c>
      <c r="S540" s="61" t="str">
        <f>IF(R540&gt;=296,"G",IF(AND(183&lt;=R540,R540&lt;296),"Y",IF(R540&lt;185,"R")))</f>
        <v>Y</v>
      </c>
      <c r="T540" s="61"/>
      <c r="U540" s="61"/>
      <c r="V540" s="61"/>
      <c r="W540" s="61"/>
      <c r="X540" s="61"/>
      <c r="Y540" s="61"/>
      <c r="Z540" s="61"/>
      <c r="AA540" s="61"/>
      <c r="AB540" s="61"/>
      <c r="AC540" s="61"/>
      <c r="AD540" s="61"/>
      <c r="AE540" s="61"/>
    </row>
    <row r="541" spans="1:31" s="7" customFormat="1" ht="16" customHeight="1" x14ac:dyDescent="0.2">
      <c r="F541" s="26">
        <v>19</v>
      </c>
      <c r="G541" s="56"/>
      <c r="I541" s="33">
        <v>6.0000000000000001E-3</v>
      </c>
      <c r="J541" s="33">
        <v>1</v>
      </c>
      <c r="K541" s="33">
        <v>2E-3</v>
      </c>
      <c r="L541" s="33">
        <v>6.2E-2</v>
      </c>
      <c r="M541" s="33">
        <v>76</v>
      </c>
      <c r="N541" s="8">
        <v>5.6</v>
      </c>
      <c r="O541" s="8">
        <v>1016.1</v>
      </c>
      <c r="P541" s="8">
        <v>62</v>
      </c>
      <c r="Q541" s="17"/>
      <c r="R541" s="17"/>
      <c r="S541" s="17"/>
      <c r="T541" s="17"/>
      <c r="U541" s="17"/>
      <c r="V541" s="17"/>
      <c r="W541" s="17"/>
      <c r="X541" s="17"/>
      <c r="Y541" s="17"/>
      <c r="Z541" s="17"/>
      <c r="AA541" s="17"/>
      <c r="AB541" s="17"/>
      <c r="AC541" s="17"/>
      <c r="AD541" s="17"/>
      <c r="AE541" s="17"/>
    </row>
    <row r="542" spans="1:31" s="7" customFormat="1" ht="16" customHeight="1" x14ac:dyDescent="0.2">
      <c r="F542" s="8">
        <v>20</v>
      </c>
      <c r="G542" s="17"/>
      <c r="I542" s="33">
        <v>6.0000000000000001E-3</v>
      </c>
      <c r="J542" s="33">
        <v>1</v>
      </c>
      <c r="K542" s="33">
        <v>2E-3</v>
      </c>
      <c r="L542" s="33">
        <v>5.8000000000000003E-2</v>
      </c>
      <c r="M542" s="33">
        <v>66</v>
      </c>
      <c r="N542" s="8">
        <v>4.8</v>
      </c>
      <c r="O542" s="8">
        <v>1016</v>
      </c>
      <c r="P542" s="8">
        <v>73</v>
      </c>
    </row>
    <row r="543" spans="1:31" s="7" customFormat="1" ht="16" customHeight="1" x14ac:dyDescent="0.2">
      <c r="F543" s="8">
        <v>21</v>
      </c>
      <c r="G543" s="17"/>
      <c r="I543" s="33">
        <v>5.0000000000000001E-3</v>
      </c>
      <c r="J543" s="33">
        <v>1.1000000000000001</v>
      </c>
      <c r="K543" s="33">
        <v>2E-3</v>
      </c>
      <c r="L543" s="33">
        <v>5.7000000000000002E-2</v>
      </c>
      <c r="M543" s="33">
        <v>68</v>
      </c>
      <c r="N543" s="8">
        <v>3.7</v>
      </c>
      <c r="O543" s="8">
        <v>1015.8</v>
      </c>
      <c r="P543" s="8">
        <v>90</v>
      </c>
    </row>
    <row r="544" spans="1:31" s="7" customFormat="1" ht="16" customHeight="1" x14ac:dyDescent="0.2">
      <c r="F544" s="8">
        <v>22</v>
      </c>
      <c r="G544" s="17"/>
      <c r="I544" s="33">
        <v>5.0000000000000001E-3</v>
      </c>
      <c r="J544" s="33">
        <v>1</v>
      </c>
      <c r="K544" s="33">
        <v>2E-3</v>
      </c>
      <c r="L544" s="33">
        <v>5.2999999999999999E-2</v>
      </c>
      <c r="M544" s="33">
        <v>66</v>
      </c>
      <c r="N544" s="8">
        <v>3.3</v>
      </c>
      <c r="O544" s="8">
        <v>1015.9</v>
      </c>
      <c r="P544" s="8">
        <v>95</v>
      </c>
    </row>
    <row r="545" spans="5:16" s="7" customFormat="1" ht="16" customHeight="1" x14ac:dyDescent="0.2">
      <c r="F545" s="8">
        <v>23</v>
      </c>
      <c r="G545" s="17"/>
      <c r="I545" s="33">
        <v>5.0000000000000001E-3</v>
      </c>
      <c r="J545" s="33">
        <v>1</v>
      </c>
      <c r="K545" s="33">
        <v>2E-3</v>
      </c>
      <c r="L545" s="33">
        <v>5.6000000000000001E-2</v>
      </c>
      <c r="M545" s="33">
        <v>60</v>
      </c>
      <c r="N545" s="8">
        <v>3</v>
      </c>
      <c r="O545" s="8">
        <v>1015.7</v>
      </c>
      <c r="P545" s="8">
        <v>95</v>
      </c>
    </row>
    <row r="546" spans="5:16" s="7" customFormat="1" ht="16" customHeight="1" x14ac:dyDescent="0.2">
      <c r="F546" s="8">
        <v>24</v>
      </c>
      <c r="G546" s="17"/>
      <c r="I546" s="33">
        <v>5.0000000000000001E-3</v>
      </c>
      <c r="J546" s="33">
        <v>1.2</v>
      </c>
      <c r="K546" s="33">
        <v>2E-3</v>
      </c>
      <c r="L546" s="33">
        <v>5.8999999999999997E-2</v>
      </c>
      <c r="M546" s="33">
        <v>65</v>
      </c>
      <c r="N546" s="8">
        <v>3</v>
      </c>
      <c r="O546" s="8">
        <v>1015.4</v>
      </c>
      <c r="P546" s="8">
        <v>96</v>
      </c>
    </row>
    <row r="547" spans="5:16" s="7" customFormat="1" ht="16" customHeight="1" x14ac:dyDescent="0.2">
      <c r="F547" s="8">
        <v>1</v>
      </c>
      <c r="G547" s="17"/>
      <c r="I547" s="33">
        <v>5.0000000000000001E-3</v>
      </c>
      <c r="J547" s="33">
        <v>1</v>
      </c>
      <c r="K547" s="33">
        <v>2E-3</v>
      </c>
      <c r="L547" s="33">
        <v>5.3999999999999999E-2</v>
      </c>
      <c r="M547" s="33">
        <v>63</v>
      </c>
      <c r="N547" s="8">
        <v>2.5</v>
      </c>
      <c r="O547" s="8">
        <v>1015.1</v>
      </c>
      <c r="P547" s="8">
        <v>98</v>
      </c>
    </row>
    <row r="548" spans="5:16" s="7" customFormat="1" ht="16" customHeight="1" x14ac:dyDescent="0.2">
      <c r="F548" s="8">
        <v>2</v>
      </c>
      <c r="G548" s="17"/>
      <c r="I548" s="33">
        <v>4.0000000000000001E-3</v>
      </c>
      <c r="J548" s="33">
        <v>0.9</v>
      </c>
      <c r="K548" s="33">
        <v>2E-3</v>
      </c>
      <c r="L548" s="33">
        <v>4.9000000000000002E-2</v>
      </c>
      <c r="M548" s="33">
        <v>57</v>
      </c>
      <c r="N548" s="8">
        <v>2</v>
      </c>
      <c r="O548" s="8">
        <v>1014.9</v>
      </c>
      <c r="P548" s="8">
        <v>100</v>
      </c>
    </row>
    <row r="549" spans="5:16" s="7" customFormat="1" ht="16" customHeight="1" x14ac:dyDescent="0.2">
      <c r="F549" s="8">
        <v>3</v>
      </c>
      <c r="G549" s="17"/>
      <c r="I549" s="33">
        <v>4.0000000000000001E-3</v>
      </c>
      <c r="J549" s="33">
        <v>0.9</v>
      </c>
      <c r="K549" s="33">
        <v>2E-3</v>
      </c>
      <c r="L549" s="33">
        <v>4.3999999999999997E-2</v>
      </c>
      <c r="M549" s="33">
        <v>55</v>
      </c>
      <c r="N549" s="8">
        <v>1.3</v>
      </c>
      <c r="O549" s="8">
        <v>1014.9</v>
      </c>
      <c r="P549" s="8">
        <v>100</v>
      </c>
    </row>
    <row r="550" spans="5:16" s="7" customFormat="1" ht="16" customHeight="1" x14ac:dyDescent="0.2">
      <c r="F550" s="8">
        <v>4</v>
      </c>
      <c r="G550" s="17"/>
      <c r="I550" s="33">
        <v>4.0000000000000001E-3</v>
      </c>
      <c r="J550" s="33">
        <v>0.8</v>
      </c>
      <c r="K550" s="33">
        <v>6.0000000000000001E-3</v>
      </c>
      <c r="L550" s="33">
        <v>3.6999999999999998E-2</v>
      </c>
      <c r="M550" s="33">
        <v>56</v>
      </c>
      <c r="N550" s="8">
        <v>0</v>
      </c>
      <c r="O550" s="8">
        <v>1014.3</v>
      </c>
      <c r="P550" s="8">
        <v>98</v>
      </c>
    </row>
    <row r="551" spans="5:16" s="7" customFormat="1" ht="16" customHeight="1" x14ac:dyDescent="0.2">
      <c r="F551" s="8">
        <v>5</v>
      </c>
      <c r="G551" s="17"/>
      <c r="I551" s="33">
        <v>4.0000000000000001E-3</v>
      </c>
      <c r="J551" s="33">
        <v>0.9</v>
      </c>
      <c r="K551" s="33">
        <v>0.01</v>
      </c>
      <c r="L551" s="33">
        <v>3.3000000000000002E-2</v>
      </c>
      <c r="M551" s="33">
        <v>50</v>
      </c>
      <c r="N551" s="8">
        <v>0</v>
      </c>
      <c r="O551" s="8">
        <v>1014</v>
      </c>
      <c r="P551" s="8">
        <v>100</v>
      </c>
    </row>
    <row r="552" spans="5:16" s="7" customFormat="1" ht="16" customHeight="1" x14ac:dyDescent="0.2">
      <c r="F552" s="8">
        <v>6</v>
      </c>
      <c r="G552" s="17"/>
      <c r="I552" s="33">
        <v>4.0000000000000001E-3</v>
      </c>
      <c r="J552" s="33">
        <v>1</v>
      </c>
      <c r="K552" s="33">
        <v>6.0000000000000001E-3</v>
      </c>
      <c r="L552" s="33">
        <v>3.9E-2</v>
      </c>
      <c r="M552" s="33">
        <v>49</v>
      </c>
      <c r="N552" s="8">
        <v>0.5</v>
      </c>
      <c r="O552" s="8">
        <v>1014</v>
      </c>
      <c r="P552" s="8">
        <v>100</v>
      </c>
    </row>
    <row r="553" spans="5:16" s="7" customFormat="1" ht="16" customHeight="1" x14ac:dyDescent="0.2">
      <c r="F553" s="8">
        <v>7</v>
      </c>
      <c r="G553" s="17"/>
      <c r="I553" s="33">
        <v>4.0000000000000001E-3</v>
      </c>
      <c r="J553" s="33">
        <v>1</v>
      </c>
      <c r="K553" s="33">
        <v>4.0000000000000001E-3</v>
      </c>
      <c r="L553" s="33">
        <v>4.2000000000000003E-2</v>
      </c>
      <c r="M553" s="33">
        <v>53</v>
      </c>
      <c r="N553" s="8">
        <v>0.8</v>
      </c>
      <c r="O553" s="8">
        <v>1014.3</v>
      </c>
      <c r="P553" s="8">
        <v>87</v>
      </c>
    </row>
    <row r="554" spans="5:16" s="7" customFormat="1" ht="16" customHeight="1" x14ac:dyDescent="0.2">
      <c r="F554" s="8">
        <v>8</v>
      </c>
      <c r="G554" s="17"/>
      <c r="I554" s="33">
        <v>4.0000000000000001E-3</v>
      </c>
      <c r="J554" s="33">
        <v>1</v>
      </c>
      <c r="K554" s="33">
        <v>2E-3</v>
      </c>
      <c r="L554" s="33">
        <v>4.7E-2</v>
      </c>
      <c r="M554" s="33">
        <v>56</v>
      </c>
      <c r="N554" s="8">
        <v>1.2</v>
      </c>
      <c r="O554" s="8">
        <v>1014.7</v>
      </c>
      <c r="P554" s="8">
        <v>84</v>
      </c>
    </row>
    <row r="555" spans="5:16" s="7" customFormat="1" ht="16" customHeight="1" x14ac:dyDescent="0.2">
      <c r="F555" s="8">
        <v>9</v>
      </c>
      <c r="G555" s="17"/>
      <c r="I555" s="33">
        <v>5.0000000000000001E-3</v>
      </c>
      <c r="J555" s="33">
        <v>1.1000000000000001</v>
      </c>
      <c r="K555" s="33">
        <v>3.0000000000000001E-3</v>
      </c>
      <c r="L555" s="33">
        <v>0.05</v>
      </c>
      <c r="M555" s="33">
        <v>64</v>
      </c>
      <c r="N555" s="8">
        <v>1.8</v>
      </c>
      <c r="O555" s="8">
        <v>1014.8</v>
      </c>
      <c r="P555" s="8">
        <v>80</v>
      </c>
    </row>
    <row r="556" spans="5:16" s="7" customFormat="1" ht="16" customHeight="1" x14ac:dyDescent="0.2">
      <c r="E556" s="10"/>
      <c r="F556" s="8">
        <v>10</v>
      </c>
      <c r="G556" s="17"/>
      <c r="I556" s="33">
        <v>6.0000000000000001E-3</v>
      </c>
      <c r="J556" s="33">
        <v>1.2</v>
      </c>
      <c r="K556" s="33">
        <v>3.0000000000000001E-3</v>
      </c>
      <c r="L556" s="33">
        <v>5.0999999999999997E-2</v>
      </c>
      <c r="M556" s="33">
        <v>67</v>
      </c>
      <c r="N556" s="8">
        <v>2.5</v>
      </c>
      <c r="O556" s="8">
        <v>1015.5</v>
      </c>
      <c r="P556" s="8">
        <v>74</v>
      </c>
    </row>
    <row r="557" spans="5:16" s="7" customFormat="1" ht="16" customHeight="1" x14ac:dyDescent="0.2">
      <c r="E557" s="10"/>
      <c r="F557" s="8">
        <v>11</v>
      </c>
      <c r="G557" s="17"/>
      <c r="I557" s="33">
        <v>6.0000000000000001E-3</v>
      </c>
      <c r="J557" s="33">
        <v>1.1000000000000001</v>
      </c>
      <c r="K557" s="33">
        <v>4.0000000000000001E-3</v>
      </c>
      <c r="L557" s="33">
        <v>5.0999999999999997E-2</v>
      </c>
      <c r="M557" s="33">
        <v>79</v>
      </c>
      <c r="N557" s="8">
        <v>3.9</v>
      </c>
      <c r="O557" s="8">
        <v>1015.6</v>
      </c>
      <c r="P557" s="8">
        <v>70</v>
      </c>
    </row>
    <row r="558" spans="5:16" s="7" customFormat="1" ht="16" customHeight="1" x14ac:dyDescent="0.2">
      <c r="E558" s="10"/>
      <c r="F558" s="8">
        <v>12</v>
      </c>
      <c r="G558" s="17"/>
      <c r="I558" s="33">
        <v>6.0000000000000001E-3</v>
      </c>
      <c r="J558" s="33">
        <v>1</v>
      </c>
      <c r="K558" s="33">
        <v>5.0000000000000001E-3</v>
      </c>
      <c r="L558" s="33">
        <v>4.4999999999999998E-2</v>
      </c>
      <c r="M558" s="33">
        <v>79</v>
      </c>
      <c r="N558" s="8">
        <v>5.5</v>
      </c>
      <c r="O558" s="8">
        <v>1015.1</v>
      </c>
      <c r="P558" s="8">
        <v>61</v>
      </c>
    </row>
    <row r="559" spans="5:16" s="7" customFormat="1" ht="16" customHeight="1" x14ac:dyDescent="0.2">
      <c r="E559" s="10"/>
      <c r="F559" s="8">
        <v>13</v>
      </c>
      <c r="G559" s="17"/>
      <c r="I559" s="33">
        <v>6.0000000000000001E-3</v>
      </c>
      <c r="J559" s="33">
        <v>1</v>
      </c>
      <c r="K559" s="33">
        <v>8.0000000000000002E-3</v>
      </c>
      <c r="L559" s="33">
        <v>4.4999999999999998E-2</v>
      </c>
      <c r="M559" s="33">
        <v>75</v>
      </c>
      <c r="N559" s="8">
        <v>7.3</v>
      </c>
      <c r="O559" s="8">
        <v>1014.3</v>
      </c>
      <c r="P559" s="8">
        <v>56</v>
      </c>
    </row>
    <row r="560" spans="5:16" s="7" customFormat="1" ht="16" customHeight="1" x14ac:dyDescent="0.2">
      <c r="E560" s="10"/>
      <c r="F560" s="8">
        <v>14</v>
      </c>
      <c r="G560" s="17"/>
      <c r="I560" s="33">
        <v>6.0000000000000001E-3</v>
      </c>
      <c r="J560" s="33">
        <v>1</v>
      </c>
      <c r="K560" s="33">
        <v>1.6E-2</v>
      </c>
      <c r="L560" s="33">
        <v>3.3000000000000002E-2</v>
      </c>
      <c r="M560" s="33">
        <v>67</v>
      </c>
      <c r="N560" s="8">
        <v>7.1</v>
      </c>
      <c r="O560" s="8">
        <v>1014.1</v>
      </c>
      <c r="P560" s="8">
        <v>52</v>
      </c>
    </row>
    <row r="561" spans="1:31" s="7" customFormat="1" ht="16" customHeight="1" x14ac:dyDescent="0.2">
      <c r="E561" s="10"/>
      <c r="F561" s="8">
        <v>15</v>
      </c>
      <c r="G561" s="17"/>
      <c r="I561" s="33">
        <v>7.0000000000000001E-3</v>
      </c>
      <c r="J561" s="33">
        <v>1.2</v>
      </c>
      <c r="K561" s="33">
        <v>1.9E-2</v>
      </c>
      <c r="L561" s="33">
        <v>3.3000000000000002E-2</v>
      </c>
      <c r="M561" s="33">
        <v>54</v>
      </c>
      <c r="N561" s="8">
        <v>7.1</v>
      </c>
      <c r="O561" s="8">
        <v>1014.1</v>
      </c>
      <c r="P561" s="8">
        <v>50</v>
      </c>
    </row>
    <row r="562" spans="1:31" s="7" customFormat="1" ht="16" customHeight="1" x14ac:dyDescent="0.2">
      <c r="E562" s="10"/>
      <c r="F562" s="8">
        <v>16</v>
      </c>
      <c r="G562" s="17"/>
      <c r="I562" s="33">
        <v>6.0000000000000001E-3</v>
      </c>
      <c r="J562" s="33">
        <v>0.9</v>
      </c>
      <c r="K562" s="33">
        <v>1.9E-2</v>
      </c>
      <c r="L562" s="33">
        <v>3.4000000000000002E-2</v>
      </c>
      <c r="M562" s="33">
        <v>56</v>
      </c>
      <c r="N562" s="8">
        <v>7</v>
      </c>
      <c r="O562" s="8">
        <v>1014.2</v>
      </c>
      <c r="P562" s="8">
        <v>50</v>
      </c>
    </row>
    <row r="563" spans="1:31" s="7" customFormat="1" ht="16" customHeight="1" x14ac:dyDescent="0.2">
      <c r="E563" s="10"/>
      <c r="F563" s="8">
        <v>17</v>
      </c>
      <c r="G563" s="17"/>
      <c r="H563" s="40"/>
      <c r="I563" s="33">
        <v>5.0000000000000001E-3</v>
      </c>
      <c r="J563" s="33">
        <v>0.7</v>
      </c>
      <c r="K563" s="33">
        <v>2.1999999999999999E-2</v>
      </c>
      <c r="L563" s="33">
        <v>0.03</v>
      </c>
      <c r="M563" s="33">
        <v>42</v>
      </c>
      <c r="N563" s="8">
        <v>5.6</v>
      </c>
      <c r="O563" s="8">
        <v>1014.4</v>
      </c>
      <c r="P563" s="8">
        <v>62</v>
      </c>
    </row>
    <row r="564" spans="1:31" s="7" customFormat="1" ht="16" customHeight="1" x14ac:dyDescent="0.15">
      <c r="E564" s="42">
        <v>42026</v>
      </c>
      <c r="F564" s="43">
        <v>42708.759722222225</v>
      </c>
      <c r="G564" s="44"/>
      <c r="H564" s="57"/>
      <c r="I564" s="33">
        <v>5.0000000000000001E-3</v>
      </c>
      <c r="J564" s="33">
        <v>0.7</v>
      </c>
      <c r="K564" s="33">
        <v>0.02</v>
      </c>
      <c r="L564" s="33">
        <v>3.3000000000000002E-2</v>
      </c>
      <c r="M564" s="33">
        <v>23</v>
      </c>
      <c r="N564" s="8">
        <v>3.9</v>
      </c>
      <c r="O564" s="8">
        <v>1014.9</v>
      </c>
      <c r="P564" s="8">
        <v>70</v>
      </c>
      <c r="R564" s="35">
        <v>288</v>
      </c>
      <c r="S564" s="36" t="str">
        <f>IF(R564&gt;=296,"G",IF(AND(183&lt;=R564,R564&lt;296),"Y",IF(R564&lt;185,"R")))</f>
        <v>Y</v>
      </c>
      <c r="T564" s="36"/>
      <c r="U564" s="36"/>
      <c r="V564" s="36"/>
      <c r="W564" s="36"/>
      <c r="X564" s="36"/>
      <c r="Y564" s="36"/>
      <c r="Z564" s="36"/>
      <c r="AA564" s="36"/>
      <c r="AB564" s="36"/>
      <c r="AC564" s="36"/>
      <c r="AD564" s="36"/>
      <c r="AE564" s="37"/>
    </row>
    <row r="565" spans="1:31" s="7" customFormat="1" ht="17" customHeight="1" x14ac:dyDescent="0.15">
      <c r="A565" s="45">
        <v>23</v>
      </c>
      <c r="B565" s="46">
        <v>42027</v>
      </c>
      <c r="C565" s="47">
        <v>5</v>
      </c>
      <c r="D565" s="47">
        <v>0</v>
      </c>
      <c r="E565" s="46">
        <v>42026</v>
      </c>
      <c r="F565" s="48">
        <v>42708.759722222225</v>
      </c>
      <c r="G565" s="49"/>
      <c r="H565" s="49"/>
      <c r="I565" s="50">
        <v>5.0000000000000001E-3</v>
      </c>
      <c r="J565" s="51">
        <v>0.7</v>
      </c>
      <c r="K565" s="51">
        <v>0.02</v>
      </c>
      <c r="L565" s="51">
        <v>3.3000000000000002E-2</v>
      </c>
      <c r="M565" s="51">
        <v>23</v>
      </c>
      <c r="N565" s="52">
        <v>3.9</v>
      </c>
      <c r="O565" s="52">
        <v>1014.9</v>
      </c>
      <c r="P565" s="52">
        <v>70</v>
      </c>
      <c r="Q565" s="53"/>
      <c r="R565" s="58">
        <v>288</v>
      </c>
      <c r="S565" s="61" t="str">
        <f>IF(R565&gt;=296,"G",IF(AND(183&lt;=R565,R565&lt;296),"Y",IF(R565&lt;185,"R")))</f>
        <v>Y</v>
      </c>
      <c r="T565" s="61"/>
      <c r="U565" s="61"/>
      <c r="V565" s="61"/>
      <c r="W565" s="61"/>
      <c r="X565" s="61"/>
      <c r="Y565" s="61"/>
      <c r="Z565" s="61"/>
      <c r="AA565" s="61"/>
      <c r="AB565" s="61"/>
      <c r="AC565" s="61"/>
      <c r="AD565" s="61"/>
      <c r="AE565" s="61"/>
    </row>
    <row r="566" spans="1:31" s="7" customFormat="1" ht="16" customHeight="1" x14ac:dyDescent="0.2">
      <c r="F566" s="26">
        <v>19</v>
      </c>
      <c r="G566" s="56"/>
      <c r="I566" s="33">
        <v>4.0000000000000001E-3</v>
      </c>
      <c r="J566" s="33">
        <v>0.6</v>
      </c>
      <c r="K566" s="33">
        <v>1.0999999999999999E-2</v>
      </c>
      <c r="L566" s="33">
        <v>4.2000000000000003E-2</v>
      </c>
      <c r="M566" s="33">
        <v>18</v>
      </c>
      <c r="N566" s="8">
        <v>3.3</v>
      </c>
      <c r="O566" s="8">
        <v>1015.5</v>
      </c>
      <c r="P566" s="8">
        <v>75</v>
      </c>
      <c r="Q566" s="17"/>
      <c r="R566" s="17"/>
      <c r="S566" s="17"/>
      <c r="T566" s="17"/>
      <c r="U566" s="17"/>
      <c r="V566" s="17"/>
      <c r="W566" s="17"/>
      <c r="X566" s="17"/>
      <c r="Y566" s="17"/>
      <c r="Z566" s="17"/>
      <c r="AA566" s="17"/>
      <c r="AB566" s="17"/>
      <c r="AC566" s="17"/>
      <c r="AD566" s="17"/>
      <c r="AE566" s="17"/>
    </row>
    <row r="567" spans="1:31" s="7" customFormat="1" ht="16" customHeight="1" x14ac:dyDescent="0.2">
      <c r="F567" s="8">
        <v>20</v>
      </c>
      <c r="G567" s="17"/>
      <c r="I567" s="33">
        <v>4.0000000000000001E-3</v>
      </c>
      <c r="J567" s="33">
        <v>0.6</v>
      </c>
      <c r="K567" s="33">
        <v>7.0000000000000001E-3</v>
      </c>
      <c r="L567" s="33">
        <v>4.3999999999999997E-2</v>
      </c>
      <c r="M567" s="33">
        <v>25</v>
      </c>
      <c r="N567" s="8">
        <v>2.4</v>
      </c>
      <c r="O567" s="8">
        <v>1016</v>
      </c>
      <c r="P567" s="8">
        <v>83</v>
      </c>
    </row>
    <row r="568" spans="1:31" s="7" customFormat="1" ht="16" customHeight="1" x14ac:dyDescent="0.2">
      <c r="F568" s="8">
        <v>21</v>
      </c>
      <c r="G568" s="17"/>
      <c r="I568" s="33">
        <v>4.0000000000000001E-3</v>
      </c>
      <c r="J568" s="33">
        <v>1</v>
      </c>
      <c r="K568" s="33">
        <v>6.0000000000000001E-3</v>
      </c>
      <c r="L568" s="33">
        <v>4.4999999999999998E-2</v>
      </c>
      <c r="M568" s="33">
        <v>35</v>
      </c>
      <c r="N568" s="8">
        <v>2.2000000000000002</v>
      </c>
      <c r="O568" s="8">
        <v>1016.1</v>
      </c>
      <c r="P568" s="8">
        <v>85</v>
      </c>
    </row>
    <row r="569" spans="1:31" s="7" customFormat="1" ht="16" customHeight="1" x14ac:dyDescent="0.2">
      <c r="F569" s="8">
        <v>22</v>
      </c>
      <c r="G569" s="17"/>
      <c r="I569" s="33">
        <v>4.0000000000000001E-3</v>
      </c>
      <c r="J569" s="33">
        <v>1.1000000000000001</v>
      </c>
      <c r="K569" s="33">
        <v>4.0000000000000001E-3</v>
      </c>
      <c r="L569" s="33">
        <v>4.8000000000000001E-2</v>
      </c>
      <c r="M569" s="33">
        <v>42</v>
      </c>
      <c r="N569" s="8">
        <v>0.6</v>
      </c>
      <c r="O569" s="8">
        <v>1016.4</v>
      </c>
      <c r="P569" s="8">
        <v>93</v>
      </c>
    </row>
    <row r="570" spans="1:31" s="7" customFormat="1" ht="16" customHeight="1" x14ac:dyDescent="0.2">
      <c r="F570" s="8">
        <v>23</v>
      </c>
      <c r="G570" s="17"/>
      <c r="I570" s="33">
        <v>4.0000000000000001E-3</v>
      </c>
      <c r="J570" s="33">
        <v>1.2</v>
      </c>
      <c r="K570" s="33">
        <v>2E-3</v>
      </c>
      <c r="L570" s="33">
        <v>5.2999999999999999E-2</v>
      </c>
      <c r="M570" s="33">
        <v>51</v>
      </c>
      <c r="N570" s="8">
        <v>0</v>
      </c>
      <c r="O570" s="8">
        <v>1016.5</v>
      </c>
      <c r="P570" s="8">
        <v>93</v>
      </c>
    </row>
    <row r="571" spans="1:31" s="7" customFormat="1" ht="16" customHeight="1" x14ac:dyDescent="0.2">
      <c r="F571" s="8">
        <v>24</v>
      </c>
      <c r="G571" s="17"/>
      <c r="I571" s="33">
        <v>4.0000000000000001E-3</v>
      </c>
      <c r="J571" s="33">
        <v>1.2</v>
      </c>
      <c r="K571" s="33">
        <v>2E-3</v>
      </c>
      <c r="L571" s="33">
        <v>5.0999999999999997E-2</v>
      </c>
      <c r="M571" s="33">
        <v>55</v>
      </c>
      <c r="N571" s="8">
        <v>0</v>
      </c>
      <c r="O571" s="8">
        <v>1016.7</v>
      </c>
      <c r="P571" s="8">
        <v>98</v>
      </c>
    </row>
    <row r="572" spans="1:31" s="7" customFormat="1" ht="16" customHeight="1" x14ac:dyDescent="0.2">
      <c r="F572" s="8">
        <v>1</v>
      </c>
      <c r="G572" s="17"/>
      <c r="I572" s="33">
        <v>4.0000000000000001E-3</v>
      </c>
      <c r="J572" s="33">
        <v>1.2</v>
      </c>
      <c r="K572" s="33">
        <v>2E-3</v>
      </c>
      <c r="L572" s="33">
        <v>5.2999999999999999E-2</v>
      </c>
      <c r="M572" s="33">
        <v>60</v>
      </c>
      <c r="N572" s="8">
        <v>-0.5</v>
      </c>
      <c r="O572" s="8">
        <v>1017</v>
      </c>
      <c r="P572" s="8">
        <v>100</v>
      </c>
    </row>
    <row r="573" spans="1:31" s="7" customFormat="1" ht="16" customHeight="1" x14ac:dyDescent="0.2">
      <c r="F573" s="8">
        <v>2</v>
      </c>
      <c r="G573" s="17"/>
      <c r="I573" s="33">
        <v>4.0000000000000001E-3</v>
      </c>
      <c r="J573" s="33">
        <v>1.3</v>
      </c>
      <c r="K573" s="33">
        <v>2E-3</v>
      </c>
      <c r="L573" s="33">
        <v>5.1999999999999998E-2</v>
      </c>
      <c r="M573" s="33">
        <v>65</v>
      </c>
      <c r="N573" s="8">
        <v>-1.2</v>
      </c>
      <c r="O573" s="8">
        <v>1017.1</v>
      </c>
      <c r="P573" s="8">
        <v>99</v>
      </c>
    </row>
    <row r="574" spans="1:31" s="7" customFormat="1" ht="16" customHeight="1" x14ac:dyDescent="0.2">
      <c r="F574" s="8">
        <v>3</v>
      </c>
      <c r="G574" s="17"/>
      <c r="I574" s="33">
        <v>4.0000000000000001E-3</v>
      </c>
      <c r="J574" s="33">
        <v>1.6</v>
      </c>
      <c r="K574" s="33">
        <v>2E-3</v>
      </c>
      <c r="L574" s="33">
        <v>5.2999999999999999E-2</v>
      </c>
      <c r="M574" s="33">
        <v>64</v>
      </c>
      <c r="N574" s="8">
        <v>-1.5</v>
      </c>
      <c r="O574" s="8">
        <v>1017.3</v>
      </c>
      <c r="P574" s="8">
        <v>100</v>
      </c>
    </row>
    <row r="575" spans="1:31" s="7" customFormat="1" ht="16" customHeight="1" x14ac:dyDescent="0.2">
      <c r="F575" s="8">
        <v>4</v>
      </c>
      <c r="G575" s="17"/>
      <c r="I575" s="33">
        <v>4.0000000000000001E-3</v>
      </c>
      <c r="J575" s="33">
        <v>1.6</v>
      </c>
      <c r="K575" s="33">
        <v>2E-3</v>
      </c>
      <c r="L575" s="33">
        <v>0.05</v>
      </c>
      <c r="M575" s="33">
        <v>64</v>
      </c>
      <c r="N575" s="8">
        <v>-1.7</v>
      </c>
      <c r="O575" s="8">
        <v>1017.3</v>
      </c>
      <c r="P575" s="8">
        <v>100</v>
      </c>
    </row>
    <row r="576" spans="1:31" s="7" customFormat="1" ht="16" customHeight="1" x14ac:dyDescent="0.2">
      <c r="F576" s="8">
        <v>5</v>
      </c>
      <c r="G576" s="17"/>
      <c r="I576" s="33">
        <v>5.0000000000000001E-3</v>
      </c>
      <c r="J576" s="33">
        <v>1.4</v>
      </c>
      <c r="K576" s="33">
        <v>2E-3</v>
      </c>
      <c r="L576" s="33">
        <v>0.05</v>
      </c>
      <c r="M576" s="33">
        <v>63</v>
      </c>
      <c r="N576" s="8">
        <v>-1.7</v>
      </c>
      <c r="O576" s="8">
        <v>1017.1</v>
      </c>
      <c r="P576" s="8">
        <v>100</v>
      </c>
    </row>
    <row r="577" spans="5:16" s="7" customFormat="1" ht="16" customHeight="1" x14ac:dyDescent="0.2">
      <c r="F577" s="8">
        <v>6</v>
      </c>
      <c r="G577" s="17"/>
      <c r="I577" s="33">
        <v>6.0000000000000001E-3</v>
      </c>
      <c r="J577" s="33">
        <v>1.5</v>
      </c>
      <c r="K577" s="33">
        <v>2E-3</v>
      </c>
      <c r="L577" s="33">
        <v>5.3999999999999999E-2</v>
      </c>
      <c r="M577" s="33">
        <v>59</v>
      </c>
      <c r="N577" s="8">
        <v>-2.2000000000000002</v>
      </c>
      <c r="O577" s="8">
        <v>1017.5</v>
      </c>
      <c r="P577" s="8">
        <v>100</v>
      </c>
    </row>
    <row r="578" spans="5:16" s="7" customFormat="1" ht="16" customHeight="1" x14ac:dyDescent="0.2">
      <c r="F578" s="8">
        <v>7</v>
      </c>
      <c r="G578" s="17"/>
      <c r="I578" s="33">
        <v>7.0000000000000001E-3</v>
      </c>
      <c r="J578" s="33">
        <v>1.6</v>
      </c>
      <c r="K578" s="33">
        <v>2E-3</v>
      </c>
      <c r="L578" s="33">
        <v>6.0999999999999999E-2</v>
      </c>
      <c r="M578" s="33">
        <v>59</v>
      </c>
      <c r="N578" s="8">
        <v>-0.6</v>
      </c>
      <c r="O578" s="8">
        <v>1018</v>
      </c>
      <c r="P578" s="8">
        <v>100</v>
      </c>
    </row>
    <row r="579" spans="5:16" s="7" customFormat="1" ht="16" customHeight="1" x14ac:dyDescent="0.2">
      <c r="F579" s="8">
        <v>8</v>
      </c>
      <c r="G579" s="17"/>
      <c r="I579" s="33">
        <v>6.0000000000000001E-3</v>
      </c>
      <c r="J579" s="33">
        <v>1.2</v>
      </c>
      <c r="K579" s="33">
        <v>2E-3</v>
      </c>
      <c r="L579" s="33">
        <v>5.6000000000000001E-2</v>
      </c>
      <c r="M579" s="33">
        <v>45</v>
      </c>
      <c r="N579" s="8">
        <v>-0.7</v>
      </c>
      <c r="O579" s="8">
        <v>1018.2</v>
      </c>
      <c r="P579" s="8">
        <v>100</v>
      </c>
    </row>
    <row r="580" spans="5:16" s="7" customFormat="1" ht="16" customHeight="1" x14ac:dyDescent="0.2">
      <c r="F580" s="8">
        <v>9</v>
      </c>
      <c r="G580" s="17"/>
      <c r="I580" s="33">
        <v>5.0000000000000001E-3</v>
      </c>
      <c r="J580" s="33">
        <v>1.1000000000000001</v>
      </c>
      <c r="K580" s="33">
        <v>2E-3</v>
      </c>
      <c r="L580" s="33">
        <v>5.2999999999999999E-2</v>
      </c>
      <c r="M580" s="33">
        <v>44</v>
      </c>
      <c r="N580" s="8">
        <v>-0.6</v>
      </c>
      <c r="O580" s="8">
        <v>1018.6</v>
      </c>
      <c r="P580" s="8">
        <v>100</v>
      </c>
    </row>
    <row r="581" spans="5:16" s="7" customFormat="1" ht="16" customHeight="1" x14ac:dyDescent="0.2">
      <c r="E581" s="10"/>
      <c r="F581" s="8">
        <v>10</v>
      </c>
      <c r="G581" s="17"/>
      <c r="I581" s="33">
        <v>5.0000000000000001E-3</v>
      </c>
      <c r="J581" s="33">
        <v>0.8</v>
      </c>
      <c r="K581" s="33">
        <v>3.0000000000000001E-3</v>
      </c>
      <c r="L581" s="33">
        <v>4.3999999999999997E-2</v>
      </c>
      <c r="M581" s="33">
        <v>69</v>
      </c>
      <c r="N581" s="8">
        <v>0.4</v>
      </c>
      <c r="O581" s="8">
        <v>1019.1</v>
      </c>
      <c r="P581" s="8">
        <v>100</v>
      </c>
    </row>
    <row r="582" spans="5:16" s="7" customFormat="1" ht="16" customHeight="1" x14ac:dyDescent="0.2">
      <c r="E582" s="10"/>
      <c r="F582" s="8">
        <v>11</v>
      </c>
      <c r="G582" s="17"/>
      <c r="I582" s="33">
        <v>4.0000000000000001E-3</v>
      </c>
      <c r="J582" s="33">
        <v>0.7</v>
      </c>
      <c r="K582" s="33">
        <v>4.0000000000000001E-3</v>
      </c>
      <c r="L582" s="33">
        <v>4.1000000000000002E-2</v>
      </c>
      <c r="M582" s="33">
        <v>78</v>
      </c>
      <c r="N582" s="8">
        <v>1.8</v>
      </c>
      <c r="O582" s="8">
        <v>1019.2</v>
      </c>
      <c r="P582" s="8">
        <v>91</v>
      </c>
    </row>
    <row r="583" spans="5:16" s="7" customFormat="1" ht="16" customHeight="1" x14ac:dyDescent="0.2">
      <c r="E583" s="10"/>
      <c r="F583" s="8">
        <v>12</v>
      </c>
      <c r="G583" s="17"/>
      <c r="I583" s="63"/>
      <c r="J583" s="63"/>
      <c r="K583" s="63"/>
      <c r="L583" s="63"/>
      <c r="M583" s="63"/>
      <c r="N583" s="8">
        <v>2.6</v>
      </c>
      <c r="O583" s="8">
        <v>1018.8</v>
      </c>
      <c r="P583" s="8">
        <v>85</v>
      </c>
    </row>
    <row r="584" spans="5:16" s="7" customFormat="1" ht="16" customHeight="1" x14ac:dyDescent="0.2">
      <c r="E584" s="10"/>
      <c r="F584" s="8">
        <v>13</v>
      </c>
      <c r="G584" s="17"/>
      <c r="I584" s="33">
        <v>5.0000000000000001E-3</v>
      </c>
      <c r="J584" s="33">
        <v>0.8</v>
      </c>
      <c r="K584" s="33">
        <v>1.6E-2</v>
      </c>
      <c r="L584" s="33">
        <v>2.8000000000000001E-2</v>
      </c>
      <c r="M584" s="33">
        <v>90</v>
      </c>
      <c r="N584" s="8">
        <v>3</v>
      </c>
      <c r="O584" s="8">
        <v>1018.2</v>
      </c>
      <c r="P584" s="8">
        <v>77</v>
      </c>
    </row>
    <row r="585" spans="5:16" s="7" customFormat="1" ht="16" customHeight="1" x14ac:dyDescent="0.2">
      <c r="E585" s="10"/>
      <c r="F585" s="8">
        <v>14</v>
      </c>
      <c r="G585" s="17"/>
      <c r="I585" s="33">
        <v>6.0000000000000001E-3</v>
      </c>
      <c r="J585" s="33">
        <v>0.7</v>
      </c>
      <c r="K585" s="33">
        <v>1.2999999999999999E-2</v>
      </c>
      <c r="L585" s="33">
        <v>3.5000000000000003E-2</v>
      </c>
      <c r="M585" s="33">
        <v>84</v>
      </c>
      <c r="N585" s="8">
        <v>3.3</v>
      </c>
      <c r="O585" s="8">
        <v>1017.7</v>
      </c>
      <c r="P585" s="8">
        <v>72</v>
      </c>
    </row>
    <row r="586" spans="5:16" s="7" customFormat="1" ht="16" customHeight="1" x14ac:dyDescent="0.2">
      <c r="E586" s="10"/>
      <c r="F586" s="8">
        <v>15</v>
      </c>
      <c r="G586" s="17"/>
      <c r="I586" s="33">
        <v>8.0000000000000002E-3</v>
      </c>
      <c r="J586" s="33">
        <v>0.7</v>
      </c>
      <c r="K586" s="33">
        <v>2.1000000000000001E-2</v>
      </c>
      <c r="L586" s="33">
        <v>2.9000000000000001E-2</v>
      </c>
      <c r="M586" s="33">
        <v>67</v>
      </c>
      <c r="N586" s="8">
        <v>4.2</v>
      </c>
      <c r="O586" s="8">
        <v>1017.3</v>
      </c>
      <c r="P586" s="8">
        <v>64</v>
      </c>
    </row>
    <row r="587" spans="5:16" s="7" customFormat="1" ht="16" customHeight="1" x14ac:dyDescent="0.2">
      <c r="E587" s="10"/>
      <c r="F587" s="8">
        <v>16</v>
      </c>
      <c r="G587" s="17"/>
      <c r="I587" s="33">
        <v>8.9999999999999993E-3</v>
      </c>
      <c r="J587" s="33">
        <v>0.7</v>
      </c>
      <c r="K587" s="33">
        <v>2.5999999999999999E-2</v>
      </c>
      <c r="L587" s="33">
        <v>2.5000000000000001E-2</v>
      </c>
      <c r="M587" s="33">
        <v>56</v>
      </c>
      <c r="N587" s="8">
        <v>4.3</v>
      </c>
      <c r="O587" s="8">
        <v>1017.5</v>
      </c>
      <c r="P587" s="8">
        <v>61</v>
      </c>
    </row>
    <row r="588" spans="5:16" s="7" customFormat="1" ht="16" customHeight="1" x14ac:dyDescent="0.2">
      <c r="E588" s="10"/>
      <c r="F588" s="8">
        <v>17</v>
      </c>
      <c r="G588" s="17"/>
      <c r="H588" s="40"/>
      <c r="I588" s="33">
        <v>0.01</v>
      </c>
      <c r="J588" s="33">
        <v>0.9</v>
      </c>
      <c r="K588" s="33">
        <v>2.7E-2</v>
      </c>
      <c r="L588" s="33">
        <v>2.5999999999999999E-2</v>
      </c>
      <c r="M588" s="33">
        <v>51</v>
      </c>
      <c r="N588" s="8">
        <v>3.7</v>
      </c>
      <c r="O588" s="8">
        <v>1017.8</v>
      </c>
      <c r="P588" s="8">
        <v>54</v>
      </c>
    </row>
    <row r="589" spans="5:16" s="7" customFormat="1" ht="16" customHeight="1" x14ac:dyDescent="0.2">
      <c r="E589" s="10"/>
      <c r="F589" s="8">
        <v>18</v>
      </c>
      <c r="G589" s="17"/>
      <c r="H589" s="40"/>
      <c r="I589" s="33">
        <v>6.0000000000000001E-3</v>
      </c>
      <c r="J589" s="33">
        <v>0.7</v>
      </c>
      <c r="K589" s="33">
        <v>2.4E-2</v>
      </c>
      <c r="L589" s="33">
        <v>2.5999999999999999E-2</v>
      </c>
      <c r="M589" s="33">
        <v>52</v>
      </c>
      <c r="N589" s="8">
        <v>2.4</v>
      </c>
      <c r="O589" s="8">
        <v>1018.1</v>
      </c>
      <c r="P589" s="8">
        <v>61</v>
      </c>
    </row>
    <row r="590" spans="5:16" s="7" customFormat="1" ht="16" customHeight="1" x14ac:dyDescent="0.2">
      <c r="E590" s="10"/>
      <c r="F590" s="8">
        <v>19</v>
      </c>
      <c r="G590" s="17"/>
      <c r="H590" s="40"/>
      <c r="I590" s="33">
        <v>5.0000000000000001E-3</v>
      </c>
      <c r="J590" s="33">
        <v>0.6</v>
      </c>
      <c r="K590" s="33">
        <v>1.6E-2</v>
      </c>
      <c r="L590" s="33">
        <v>3.5000000000000003E-2</v>
      </c>
      <c r="M590" s="33">
        <v>28</v>
      </c>
      <c r="N590" s="8">
        <v>1.8</v>
      </c>
      <c r="O590" s="8">
        <v>1018.8</v>
      </c>
      <c r="P590" s="8">
        <v>67</v>
      </c>
    </row>
    <row r="591" spans="5:16" s="7" customFormat="1" ht="16" customHeight="1" x14ac:dyDescent="0.2">
      <c r="E591" s="10"/>
      <c r="F591" s="8">
        <v>20</v>
      </c>
      <c r="G591" s="17"/>
      <c r="H591" s="40"/>
      <c r="I591" s="33">
        <v>5.0000000000000001E-3</v>
      </c>
      <c r="J591" s="33">
        <v>0.7</v>
      </c>
      <c r="K591" s="33">
        <v>8.9999999999999993E-3</v>
      </c>
      <c r="L591" s="33">
        <v>4.2999999999999997E-2</v>
      </c>
      <c r="M591" s="33">
        <v>26</v>
      </c>
      <c r="N591" s="8">
        <v>2.1</v>
      </c>
      <c r="O591" s="8">
        <v>1019.3</v>
      </c>
      <c r="P591" s="8">
        <v>67</v>
      </c>
    </row>
    <row r="592" spans="5:16" s="7" customFormat="1" ht="16" customHeight="1" x14ac:dyDescent="0.2">
      <c r="E592" s="10"/>
      <c r="F592" s="8">
        <v>21</v>
      </c>
      <c r="G592" s="17"/>
      <c r="H592" s="40"/>
      <c r="I592" s="33">
        <v>5.0000000000000001E-3</v>
      </c>
      <c r="J592" s="33">
        <v>0.9</v>
      </c>
      <c r="K592" s="33">
        <v>6.0000000000000001E-3</v>
      </c>
      <c r="L592" s="33">
        <v>4.5999999999999999E-2</v>
      </c>
      <c r="M592" s="33">
        <v>28</v>
      </c>
      <c r="N592" s="8">
        <v>2.4</v>
      </c>
      <c r="O592" s="8">
        <v>1019.3</v>
      </c>
      <c r="P592" s="8">
        <v>67</v>
      </c>
    </row>
    <row r="593" spans="1:31" s="7" customFormat="1" ht="16" customHeight="1" x14ac:dyDescent="0.2">
      <c r="E593" s="10"/>
      <c r="F593" s="8">
        <v>22</v>
      </c>
      <c r="G593" s="17"/>
      <c r="H593" s="40"/>
      <c r="I593" s="33">
        <v>5.0000000000000001E-3</v>
      </c>
      <c r="J593" s="33">
        <v>0.8</v>
      </c>
      <c r="K593" s="33">
        <v>7.0000000000000001E-3</v>
      </c>
      <c r="L593" s="33">
        <v>4.2000000000000003E-2</v>
      </c>
      <c r="M593" s="33">
        <v>46</v>
      </c>
      <c r="N593" s="8">
        <v>2.2000000000000002</v>
      </c>
      <c r="O593" s="8">
        <v>1019.5</v>
      </c>
      <c r="P593" s="8">
        <v>66</v>
      </c>
    </row>
    <row r="594" spans="1:31" s="7" customFormat="1" ht="16" customHeight="1" x14ac:dyDescent="0.15">
      <c r="E594" s="42">
        <v>42027</v>
      </c>
      <c r="F594" s="43">
        <v>42708.979166666664</v>
      </c>
      <c r="G594" s="44"/>
      <c r="H594" s="57"/>
      <c r="I594" s="33">
        <v>5.0000000000000001E-3</v>
      </c>
      <c r="J594" s="33">
        <v>0.8</v>
      </c>
      <c r="K594" s="33">
        <v>7.0000000000000001E-3</v>
      </c>
      <c r="L594" s="33">
        <v>4.1000000000000002E-2</v>
      </c>
      <c r="M594" s="33">
        <v>38</v>
      </c>
      <c r="N594" s="8">
        <v>1.5</v>
      </c>
      <c r="O594" s="8">
        <v>1019.4</v>
      </c>
      <c r="P594" s="8">
        <v>72</v>
      </c>
      <c r="R594" s="35">
        <v>277</v>
      </c>
      <c r="S594" s="36" t="str">
        <f>IF(R594&gt;=296,"G",IF(AND(183&lt;=R594,R594&lt;296),"Y",IF(R594&lt;185,"R")))</f>
        <v>Y</v>
      </c>
      <c r="T594" s="36"/>
      <c r="U594" s="36"/>
      <c r="V594" s="36"/>
      <c r="W594" s="36"/>
      <c r="X594" s="36"/>
      <c r="Y594" s="36"/>
      <c r="Z594" s="36"/>
      <c r="AA594" s="36"/>
      <c r="AB594" s="36"/>
      <c r="AC594" s="36"/>
      <c r="AD594" s="36"/>
      <c r="AE594" s="37"/>
    </row>
    <row r="595" spans="1:31" s="7" customFormat="1" ht="17" customHeight="1" x14ac:dyDescent="0.15">
      <c r="A595" s="45">
        <v>24</v>
      </c>
      <c r="B595" s="46">
        <v>42028</v>
      </c>
      <c r="C595" s="47">
        <v>6</v>
      </c>
      <c r="D595" s="47">
        <v>0</v>
      </c>
      <c r="E595" s="46">
        <v>42027</v>
      </c>
      <c r="F595" s="48">
        <v>42708.979166666664</v>
      </c>
      <c r="G595" s="49"/>
      <c r="H595" s="49"/>
      <c r="I595" s="50">
        <v>5.0000000000000001E-3</v>
      </c>
      <c r="J595" s="51">
        <v>0.8</v>
      </c>
      <c r="K595" s="51">
        <v>7.0000000000000001E-3</v>
      </c>
      <c r="L595" s="51">
        <v>4.1000000000000002E-2</v>
      </c>
      <c r="M595" s="51">
        <v>38</v>
      </c>
      <c r="N595" s="52">
        <v>1.5</v>
      </c>
      <c r="O595" s="52">
        <v>1019.4</v>
      </c>
      <c r="P595" s="52">
        <v>72</v>
      </c>
      <c r="Q595" s="53"/>
      <c r="R595" s="58">
        <v>277</v>
      </c>
      <c r="S595" s="61" t="str">
        <f>IF(R595&gt;=296,"G",IF(AND(183&lt;=R595,R595&lt;296),"Y",IF(R595&lt;185,"R")))</f>
        <v>Y</v>
      </c>
      <c r="T595" s="61"/>
      <c r="U595" s="61"/>
      <c r="V595" s="61"/>
      <c r="W595" s="61"/>
      <c r="X595" s="61"/>
      <c r="Y595" s="61"/>
      <c r="Z595" s="61"/>
      <c r="AA595" s="61"/>
      <c r="AB595" s="61"/>
      <c r="AC595" s="61"/>
      <c r="AD595" s="61"/>
      <c r="AE595" s="61"/>
    </row>
    <row r="596" spans="1:31" s="7" customFormat="1" ht="16" customHeight="1" x14ac:dyDescent="0.2">
      <c r="F596" s="26">
        <v>24</v>
      </c>
      <c r="G596" s="56"/>
      <c r="I596" s="33">
        <v>5.0000000000000001E-3</v>
      </c>
      <c r="J596" s="33">
        <v>0.8</v>
      </c>
      <c r="K596" s="33">
        <v>6.0000000000000001E-3</v>
      </c>
      <c r="L596" s="33">
        <v>4.2999999999999997E-2</v>
      </c>
      <c r="M596" s="33">
        <v>41</v>
      </c>
      <c r="N596" s="8">
        <v>1.5</v>
      </c>
      <c r="O596" s="8">
        <v>1019.9</v>
      </c>
      <c r="P596" s="8">
        <v>71</v>
      </c>
    </row>
    <row r="597" spans="1:31" s="7" customFormat="1" ht="16" customHeight="1" x14ac:dyDescent="0.2">
      <c r="F597" s="8">
        <v>1</v>
      </c>
      <c r="G597" s="17"/>
      <c r="I597" s="33">
        <v>5.0000000000000001E-3</v>
      </c>
      <c r="J597" s="33">
        <v>0.8</v>
      </c>
      <c r="K597" s="33">
        <v>8.0000000000000002E-3</v>
      </c>
      <c r="L597" s="33">
        <v>3.6999999999999998E-2</v>
      </c>
      <c r="M597" s="33">
        <v>35</v>
      </c>
      <c r="N597" s="8">
        <v>1.3</v>
      </c>
      <c r="O597" s="8">
        <v>1019.6</v>
      </c>
      <c r="P597" s="8">
        <v>75</v>
      </c>
    </row>
    <row r="598" spans="1:31" s="7" customFormat="1" ht="16" customHeight="1" x14ac:dyDescent="0.2">
      <c r="F598" s="8">
        <v>2</v>
      </c>
      <c r="G598" s="17"/>
      <c r="I598" s="33">
        <v>5.0000000000000001E-3</v>
      </c>
      <c r="J598" s="33">
        <v>0.9</v>
      </c>
      <c r="K598" s="33">
        <v>0.01</v>
      </c>
      <c r="L598" s="33">
        <v>3.5999999999999997E-2</v>
      </c>
      <c r="M598" s="33">
        <v>36</v>
      </c>
      <c r="N598" s="8">
        <v>1.3</v>
      </c>
      <c r="O598" s="8">
        <v>1020.1</v>
      </c>
      <c r="P598" s="8">
        <v>75</v>
      </c>
    </row>
    <row r="599" spans="1:31" s="7" customFormat="1" ht="16" customHeight="1" x14ac:dyDescent="0.2">
      <c r="F599" s="8">
        <v>3</v>
      </c>
      <c r="G599" s="17"/>
      <c r="I599" s="33">
        <v>5.0000000000000001E-3</v>
      </c>
      <c r="J599" s="33">
        <v>0.8</v>
      </c>
      <c r="K599" s="33">
        <v>7.0000000000000001E-3</v>
      </c>
      <c r="L599" s="33">
        <v>3.6999999999999998E-2</v>
      </c>
      <c r="M599" s="33">
        <v>42</v>
      </c>
      <c r="N599" s="8">
        <v>1.1000000000000001</v>
      </c>
      <c r="O599" s="8">
        <v>1020.3</v>
      </c>
      <c r="P599" s="8">
        <v>77</v>
      </c>
    </row>
    <row r="600" spans="1:31" s="7" customFormat="1" ht="16" customHeight="1" x14ac:dyDescent="0.2">
      <c r="F600" s="8">
        <v>4</v>
      </c>
      <c r="G600" s="17"/>
      <c r="I600" s="33">
        <v>5.0000000000000001E-3</v>
      </c>
      <c r="J600" s="33">
        <v>0.8</v>
      </c>
      <c r="K600" s="33">
        <v>0.01</v>
      </c>
      <c r="L600" s="33">
        <v>3.4000000000000002E-2</v>
      </c>
      <c r="M600" s="33">
        <v>37</v>
      </c>
      <c r="N600" s="8">
        <v>1.3</v>
      </c>
      <c r="O600" s="8">
        <v>1020.3</v>
      </c>
      <c r="P600" s="8">
        <v>75</v>
      </c>
    </row>
    <row r="601" spans="1:31" s="7" customFormat="1" ht="16" customHeight="1" x14ac:dyDescent="0.2">
      <c r="F601" s="8">
        <v>5</v>
      </c>
      <c r="G601" s="17"/>
      <c r="I601" s="33">
        <v>6.0000000000000001E-3</v>
      </c>
      <c r="J601" s="33">
        <v>0.8</v>
      </c>
      <c r="K601" s="33">
        <v>7.0000000000000001E-3</v>
      </c>
      <c r="L601" s="33">
        <v>3.5999999999999997E-2</v>
      </c>
      <c r="M601" s="33">
        <v>38</v>
      </c>
      <c r="N601" s="8">
        <v>1.3</v>
      </c>
      <c r="O601" s="8">
        <v>1020.4</v>
      </c>
      <c r="P601" s="8">
        <v>76</v>
      </c>
    </row>
    <row r="602" spans="1:31" s="7" customFormat="1" ht="16" customHeight="1" x14ac:dyDescent="0.2">
      <c r="F602" s="8">
        <v>6</v>
      </c>
      <c r="G602" s="17"/>
      <c r="I602" s="33">
        <v>7.0000000000000001E-3</v>
      </c>
      <c r="J602" s="33">
        <v>0.8</v>
      </c>
      <c r="K602" s="33">
        <v>8.9999999999999993E-3</v>
      </c>
      <c r="L602" s="33">
        <v>3.5999999999999997E-2</v>
      </c>
      <c r="M602" s="33">
        <v>35</v>
      </c>
      <c r="N602" s="8">
        <v>1.2</v>
      </c>
      <c r="O602" s="8">
        <v>1020.5</v>
      </c>
      <c r="P602" s="8">
        <v>80</v>
      </c>
    </row>
    <row r="603" spans="1:31" s="7" customFormat="1" ht="16" customHeight="1" x14ac:dyDescent="0.2">
      <c r="F603" s="8">
        <v>7</v>
      </c>
      <c r="G603" s="17"/>
      <c r="I603" s="33">
        <v>7.0000000000000001E-3</v>
      </c>
      <c r="J603" s="33">
        <v>0.8</v>
      </c>
      <c r="K603" s="33">
        <v>3.0000000000000001E-3</v>
      </c>
      <c r="L603" s="33">
        <v>4.2000000000000003E-2</v>
      </c>
      <c r="M603" s="33">
        <v>36</v>
      </c>
      <c r="N603" s="8">
        <v>1.3</v>
      </c>
      <c r="O603" s="8">
        <v>1021.3</v>
      </c>
      <c r="P603" s="8">
        <v>79</v>
      </c>
    </row>
    <row r="604" spans="1:31" s="7" customFormat="1" ht="16" customHeight="1" x14ac:dyDescent="0.2">
      <c r="F604" s="8">
        <v>8</v>
      </c>
      <c r="G604" s="17"/>
      <c r="I604" s="33">
        <v>6.0000000000000001E-3</v>
      </c>
      <c r="J604" s="33">
        <v>0.9</v>
      </c>
      <c r="K604" s="33">
        <v>2E-3</v>
      </c>
      <c r="L604" s="33">
        <v>4.3999999999999997E-2</v>
      </c>
      <c r="M604" s="33">
        <v>36</v>
      </c>
      <c r="N604" s="8">
        <v>1.3</v>
      </c>
      <c r="O604" s="8">
        <v>1021.5</v>
      </c>
      <c r="P604" s="8">
        <v>76</v>
      </c>
    </row>
    <row r="605" spans="1:31" s="7" customFormat="1" ht="16" customHeight="1" x14ac:dyDescent="0.2">
      <c r="F605" s="8">
        <v>9</v>
      </c>
      <c r="G605" s="17"/>
      <c r="I605" s="33">
        <v>7.0000000000000001E-3</v>
      </c>
      <c r="J605" s="33">
        <v>0.9</v>
      </c>
      <c r="K605" s="33">
        <v>2E-3</v>
      </c>
      <c r="L605" s="33">
        <v>4.8000000000000001E-2</v>
      </c>
      <c r="M605" s="33">
        <v>41</v>
      </c>
      <c r="N605" s="8">
        <v>2.1</v>
      </c>
      <c r="O605" s="8">
        <v>1022.1</v>
      </c>
      <c r="P605" s="8">
        <v>72</v>
      </c>
    </row>
    <row r="606" spans="1:31" s="7" customFormat="1" ht="16" customHeight="1" x14ac:dyDescent="0.2">
      <c r="F606" s="8">
        <v>10</v>
      </c>
      <c r="G606" s="17"/>
      <c r="I606" s="33">
        <v>8.0000000000000002E-3</v>
      </c>
      <c r="J606" s="33">
        <v>0.9</v>
      </c>
      <c r="K606" s="33">
        <v>3.0000000000000001E-3</v>
      </c>
      <c r="L606" s="33">
        <v>0.05</v>
      </c>
      <c r="M606" s="33">
        <v>48</v>
      </c>
      <c r="N606" s="8">
        <v>3.1</v>
      </c>
      <c r="O606" s="8">
        <v>1022.5</v>
      </c>
      <c r="P606" s="8">
        <v>66</v>
      </c>
    </row>
    <row r="607" spans="1:31" s="7" customFormat="1" ht="16" customHeight="1" x14ac:dyDescent="0.2">
      <c r="F607" s="8">
        <v>11</v>
      </c>
      <c r="G607" s="17"/>
      <c r="I607" s="33">
        <v>0.01</v>
      </c>
      <c r="J607" s="33">
        <v>0.9</v>
      </c>
      <c r="K607" s="33">
        <v>6.0000000000000001E-3</v>
      </c>
      <c r="L607" s="33">
        <v>4.5999999999999999E-2</v>
      </c>
      <c r="M607" s="33">
        <v>42</v>
      </c>
      <c r="N607" s="8">
        <v>5.0999999999999996</v>
      </c>
      <c r="O607" s="8">
        <v>1022.5</v>
      </c>
      <c r="P607" s="8">
        <v>59</v>
      </c>
    </row>
    <row r="608" spans="1:31" s="7" customFormat="1" ht="16" customHeight="1" x14ac:dyDescent="0.2">
      <c r="F608" s="8">
        <v>12</v>
      </c>
      <c r="G608" s="17"/>
      <c r="I608" s="33">
        <v>1.0999999999999999E-2</v>
      </c>
      <c r="J608" s="33">
        <v>0.8</v>
      </c>
      <c r="K608" s="33">
        <v>1.7999999999999999E-2</v>
      </c>
      <c r="L608" s="33">
        <v>3.2000000000000001E-2</v>
      </c>
      <c r="M608" s="33">
        <v>47</v>
      </c>
      <c r="N608" s="8">
        <v>6.8</v>
      </c>
      <c r="O608" s="8">
        <v>1022.2</v>
      </c>
      <c r="P608" s="8">
        <v>58</v>
      </c>
    </row>
    <row r="609" spans="1:31" s="7" customFormat="1" ht="16" customHeight="1" x14ac:dyDescent="0.2">
      <c r="F609" s="8">
        <v>13</v>
      </c>
      <c r="G609" s="17"/>
      <c r="I609" s="33">
        <v>0.01</v>
      </c>
      <c r="J609" s="33">
        <v>0.9</v>
      </c>
      <c r="K609" s="33">
        <v>2.8000000000000001E-2</v>
      </c>
      <c r="L609" s="33">
        <v>2.7E-2</v>
      </c>
      <c r="M609" s="33">
        <v>58</v>
      </c>
      <c r="N609" s="8">
        <v>7.3</v>
      </c>
      <c r="O609" s="8">
        <v>1021.7</v>
      </c>
      <c r="P609" s="8">
        <v>50</v>
      </c>
    </row>
    <row r="610" spans="1:31" s="7" customFormat="1" ht="16" customHeight="1" x14ac:dyDescent="0.2">
      <c r="E610" s="10"/>
      <c r="F610" s="8">
        <v>14</v>
      </c>
      <c r="G610" s="17"/>
      <c r="I610" s="33">
        <v>8.9999999999999993E-3</v>
      </c>
      <c r="J610" s="33">
        <v>1.1000000000000001</v>
      </c>
      <c r="K610" s="33">
        <v>3.2000000000000001E-2</v>
      </c>
      <c r="L610" s="33">
        <v>2.8000000000000001E-2</v>
      </c>
      <c r="M610" s="33">
        <v>62</v>
      </c>
      <c r="N610" s="8">
        <v>6.8</v>
      </c>
      <c r="O610" s="8">
        <v>1021.2</v>
      </c>
      <c r="P610" s="8">
        <v>53</v>
      </c>
    </row>
    <row r="611" spans="1:31" s="7" customFormat="1" ht="16" customHeight="1" x14ac:dyDescent="0.2">
      <c r="E611" s="10"/>
      <c r="F611" s="8">
        <v>15</v>
      </c>
      <c r="G611" s="17"/>
      <c r="I611" s="33">
        <v>8.9999999999999993E-3</v>
      </c>
      <c r="J611" s="33">
        <v>1.1000000000000001</v>
      </c>
      <c r="K611" s="33">
        <v>3.4000000000000002E-2</v>
      </c>
      <c r="L611" s="33">
        <v>2.3E-2</v>
      </c>
      <c r="M611" s="33">
        <v>53</v>
      </c>
      <c r="N611" s="8">
        <v>7.6</v>
      </c>
      <c r="O611" s="8">
        <v>1021.6</v>
      </c>
      <c r="P611" s="8">
        <v>51</v>
      </c>
    </row>
    <row r="612" spans="1:31" s="7" customFormat="1" ht="16" customHeight="1" x14ac:dyDescent="0.2">
      <c r="E612" s="10"/>
      <c r="F612" s="8">
        <v>16</v>
      </c>
      <c r="G612" s="17"/>
      <c r="I612" s="33">
        <v>8.0000000000000002E-3</v>
      </c>
      <c r="J612" s="33">
        <v>0.9</v>
      </c>
      <c r="K612" s="33">
        <v>3.2000000000000001E-2</v>
      </c>
      <c r="L612" s="33">
        <v>2.8000000000000001E-2</v>
      </c>
      <c r="M612" s="33">
        <v>66</v>
      </c>
      <c r="N612" s="8">
        <v>6.8</v>
      </c>
      <c r="O612" s="8">
        <v>1022.1</v>
      </c>
      <c r="P612" s="8">
        <v>56</v>
      </c>
    </row>
    <row r="613" spans="1:31" s="7" customFormat="1" ht="16" customHeight="1" x14ac:dyDescent="0.2">
      <c r="E613" s="10"/>
      <c r="F613" s="8">
        <v>17</v>
      </c>
      <c r="G613" s="17"/>
      <c r="I613" s="33">
        <v>6.0000000000000001E-3</v>
      </c>
      <c r="J613" s="33">
        <v>0.8</v>
      </c>
      <c r="K613" s="33">
        <v>2.5999999999999999E-2</v>
      </c>
      <c r="L613" s="33">
        <v>3.3000000000000002E-2</v>
      </c>
      <c r="M613" s="33">
        <v>74</v>
      </c>
      <c r="N613" s="8">
        <v>6</v>
      </c>
      <c r="O613" s="8">
        <v>1022.2</v>
      </c>
      <c r="P613" s="8">
        <v>59</v>
      </c>
    </row>
    <row r="614" spans="1:31" s="7" customFormat="1" ht="16" customHeight="1" x14ac:dyDescent="0.15">
      <c r="E614" s="42">
        <v>42028</v>
      </c>
      <c r="F614" s="43">
        <v>42708.753472222219</v>
      </c>
      <c r="G614" s="44"/>
      <c r="H614" s="57"/>
      <c r="I614" s="33">
        <v>5.0000000000000001E-3</v>
      </c>
      <c r="J614" s="33">
        <v>0.8</v>
      </c>
      <c r="K614" s="33">
        <v>2.1999999999999999E-2</v>
      </c>
      <c r="L614" s="33">
        <v>3.5999999999999997E-2</v>
      </c>
      <c r="M614" s="33">
        <v>72</v>
      </c>
      <c r="N614" s="8">
        <v>4.4000000000000004</v>
      </c>
      <c r="O614" s="8">
        <v>1022.7</v>
      </c>
      <c r="P614" s="8">
        <v>64</v>
      </c>
      <c r="R614" s="35">
        <v>347</v>
      </c>
      <c r="S614" s="36" t="str">
        <f>IF(R614&gt;=296,"G",IF(AND(183&lt;=R614,R614&lt;296),"Y",IF(R614&lt;185,"R")))</f>
        <v>G</v>
      </c>
      <c r="T614" s="36"/>
      <c r="U614" s="36"/>
      <c r="V614" s="36"/>
      <c r="W614" s="36"/>
      <c r="X614" s="36"/>
      <c r="Y614" s="36"/>
      <c r="Z614" s="36"/>
      <c r="AA614" s="36"/>
      <c r="AB614" s="36"/>
      <c r="AC614" s="36"/>
      <c r="AD614" s="36"/>
      <c r="AE614" s="37"/>
    </row>
    <row r="615" spans="1:31" s="7" customFormat="1" ht="17" customHeight="1" x14ac:dyDescent="0.15">
      <c r="A615" s="45">
        <v>25</v>
      </c>
      <c r="B615" s="46">
        <v>41664</v>
      </c>
      <c r="C615" s="47">
        <v>0</v>
      </c>
      <c r="D615" s="47">
        <v>0</v>
      </c>
      <c r="E615" s="46">
        <v>42028</v>
      </c>
      <c r="F615" s="48">
        <v>42708.753472222219</v>
      </c>
      <c r="G615" s="49"/>
      <c r="H615" s="49"/>
      <c r="I615" s="50">
        <v>5.0000000000000001E-3</v>
      </c>
      <c r="J615" s="51">
        <v>0.8</v>
      </c>
      <c r="K615" s="51">
        <v>2.1999999999999999E-2</v>
      </c>
      <c r="L615" s="51">
        <v>3.5999999999999997E-2</v>
      </c>
      <c r="M615" s="51">
        <v>72</v>
      </c>
      <c r="N615" s="52">
        <v>4.4000000000000004</v>
      </c>
      <c r="O615" s="52">
        <v>1022.7</v>
      </c>
      <c r="P615" s="52">
        <v>64</v>
      </c>
      <c r="Q615" s="53"/>
      <c r="R615" s="58">
        <v>347</v>
      </c>
      <c r="S615" s="61" t="str">
        <f>IF(R615&gt;=296,"G",IF(AND(183&lt;=R615,R615&lt;296),"Y",IF(R615&lt;185,"R")))</f>
        <v>G</v>
      </c>
      <c r="T615" s="61"/>
      <c r="U615" s="61"/>
      <c r="V615" s="61"/>
      <c r="W615" s="61"/>
      <c r="X615" s="61"/>
      <c r="Y615" s="61"/>
      <c r="Z615" s="61"/>
      <c r="AA615" s="61"/>
      <c r="AB615" s="61"/>
      <c r="AC615" s="61"/>
      <c r="AD615" s="61"/>
      <c r="AE615" s="61"/>
    </row>
    <row r="616" spans="1:31" s="7" customFormat="1" ht="16" customHeight="1" x14ac:dyDescent="0.2">
      <c r="F616" s="26">
        <v>19</v>
      </c>
      <c r="G616" s="56"/>
      <c r="I616" s="33">
        <v>5.0000000000000001E-3</v>
      </c>
      <c r="J616" s="33">
        <v>0.7</v>
      </c>
      <c r="K616" s="33">
        <v>1.9E-2</v>
      </c>
      <c r="L616" s="33">
        <v>0.04</v>
      </c>
      <c r="M616" s="33">
        <v>65</v>
      </c>
      <c r="N616" s="8">
        <v>3.9</v>
      </c>
      <c r="O616" s="8">
        <v>1022.9</v>
      </c>
      <c r="P616" s="8">
        <v>62</v>
      </c>
      <c r="Q616" s="17"/>
      <c r="R616" s="17"/>
      <c r="S616" s="17"/>
      <c r="T616" s="17"/>
      <c r="U616" s="17"/>
      <c r="V616" s="17"/>
      <c r="W616" s="17"/>
      <c r="X616" s="17"/>
      <c r="Y616" s="17"/>
      <c r="Z616" s="17"/>
      <c r="AA616" s="17"/>
      <c r="AB616" s="17"/>
      <c r="AC616" s="17"/>
      <c r="AD616" s="17"/>
      <c r="AE616" s="17"/>
    </row>
    <row r="617" spans="1:31" s="7" customFormat="1" ht="16" customHeight="1" x14ac:dyDescent="0.2">
      <c r="F617" s="8">
        <v>20</v>
      </c>
      <c r="G617" s="17"/>
      <c r="I617" s="33">
        <v>5.0000000000000001E-3</v>
      </c>
      <c r="J617" s="33">
        <v>0.8</v>
      </c>
      <c r="K617" s="33">
        <v>6.0000000000000001E-3</v>
      </c>
      <c r="L617" s="33">
        <v>5.3999999999999999E-2</v>
      </c>
      <c r="M617" s="33">
        <v>65</v>
      </c>
      <c r="N617" s="8">
        <v>1.9</v>
      </c>
      <c r="O617" s="8">
        <v>1023.2</v>
      </c>
      <c r="P617" s="8">
        <v>74</v>
      </c>
    </row>
    <row r="618" spans="1:31" s="7" customFormat="1" ht="16" customHeight="1" x14ac:dyDescent="0.2">
      <c r="F618" s="8">
        <v>21</v>
      </c>
      <c r="G618" s="17"/>
      <c r="I618" s="33">
        <v>5.0000000000000001E-3</v>
      </c>
      <c r="J618" s="33">
        <v>1.1000000000000001</v>
      </c>
      <c r="K618" s="33">
        <v>2E-3</v>
      </c>
      <c r="L618" s="33">
        <v>0.06</v>
      </c>
      <c r="M618" s="33">
        <v>76</v>
      </c>
      <c r="N618" s="8">
        <v>1.2</v>
      </c>
      <c r="O618" s="8">
        <v>1023.4</v>
      </c>
      <c r="P618" s="8">
        <v>77</v>
      </c>
    </row>
    <row r="619" spans="1:31" s="7" customFormat="1" ht="16" customHeight="1" x14ac:dyDescent="0.2">
      <c r="F619" s="8">
        <v>22</v>
      </c>
      <c r="G619" s="17"/>
      <c r="I619" s="33">
        <v>6.0000000000000001E-3</v>
      </c>
      <c r="J619" s="33">
        <v>1.1000000000000001</v>
      </c>
      <c r="K619" s="33">
        <v>2E-3</v>
      </c>
      <c r="L619" s="33">
        <v>0.06</v>
      </c>
      <c r="M619" s="33">
        <v>83</v>
      </c>
      <c r="N619" s="8">
        <v>0.7</v>
      </c>
      <c r="O619" s="8">
        <v>1023.3</v>
      </c>
      <c r="P619" s="8">
        <v>88</v>
      </c>
    </row>
    <row r="620" spans="1:31" s="7" customFormat="1" ht="16" customHeight="1" x14ac:dyDescent="0.2">
      <c r="F620" s="8">
        <v>23</v>
      </c>
      <c r="G620" s="17"/>
      <c r="I620" s="33">
        <v>7.0000000000000001E-3</v>
      </c>
      <c r="J620" s="33">
        <v>1.1000000000000001</v>
      </c>
      <c r="K620" s="33">
        <v>2E-3</v>
      </c>
      <c r="L620" s="33">
        <v>5.7000000000000002E-2</v>
      </c>
      <c r="M620" s="33">
        <v>82</v>
      </c>
      <c r="N620" s="8">
        <v>0.7</v>
      </c>
      <c r="O620" s="8">
        <v>1023.4</v>
      </c>
      <c r="P620" s="8">
        <v>85</v>
      </c>
    </row>
    <row r="621" spans="1:31" s="7" customFormat="1" ht="16" customHeight="1" x14ac:dyDescent="0.2">
      <c r="F621" s="8">
        <v>24</v>
      </c>
      <c r="G621" s="17"/>
      <c r="I621" s="33">
        <v>7.0000000000000001E-3</v>
      </c>
      <c r="J621" s="33">
        <v>1.1000000000000001</v>
      </c>
      <c r="K621" s="33">
        <v>2E-3</v>
      </c>
      <c r="L621" s="33">
        <v>5.8999999999999997E-2</v>
      </c>
      <c r="M621" s="33">
        <v>81</v>
      </c>
      <c r="N621" s="8">
        <v>0.6</v>
      </c>
      <c r="O621" s="8">
        <v>1023.8</v>
      </c>
      <c r="P621" s="8">
        <v>90</v>
      </c>
    </row>
    <row r="622" spans="1:31" s="7" customFormat="1" ht="16" customHeight="1" x14ac:dyDescent="0.2">
      <c r="F622" s="8">
        <v>1</v>
      </c>
      <c r="G622" s="17"/>
      <c r="I622" s="33">
        <v>7.0000000000000001E-3</v>
      </c>
      <c r="J622" s="33">
        <v>1.4</v>
      </c>
      <c r="K622" s="33">
        <v>2E-3</v>
      </c>
      <c r="L622" s="33">
        <v>6.4000000000000001E-2</v>
      </c>
      <c r="M622" s="33">
        <v>82</v>
      </c>
      <c r="N622" s="8">
        <v>-0.1</v>
      </c>
      <c r="O622" s="8">
        <v>1023.8</v>
      </c>
      <c r="P622" s="8">
        <v>92</v>
      </c>
    </row>
    <row r="623" spans="1:31" s="7" customFormat="1" ht="16" customHeight="1" x14ac:dyDescent="0.2">
      <c r="F623" s="8">
        <v>2</v>
      </c>
      <c r="G623" s="17"/>
      <c r="I623" s="33">
        <v>7.0000000000000001E-3</v>
      </c>
      <c r="J623" s="33">
        <v>1.3</v>
      </c>
      <c r="K623" s="33">
        <v>2E-3</v>
      </c>
      <c r="L623" s="33">
        <v>5.8999999999999997E-2</v>
      </c>
      <c r="M623" s="33">
        <v>77</v>
      </c>
      <c r="N623" s="8">
        <v>0.2</v>
      </c>
      <c r="O623" s="8">
        <v>1023.4</v>
      </c>
      <c r="P623" s="8">
        <v>91</v>
      </c>
    </row>
    <row r="624" spans="1:31" s="7" customFormat="1" ht="16" customHeight="1" x14ac:dyDescent="0.2">
      <c r="F624" s="8">
        <v>3</v>
      </c>
      <c r="G624" s="17"/>
      <c r="I624" s="33">
        <v>6.0000000000000001E-3</v>
      </c>
      <c r="J624" s="33">
        <v>1.3</v>
      </c>
      <c r="K624" s="33">
        <v>2E-3</v>
      </c>
      <c r="L624" s="33">
        <v>5.8000000000000003E-2</v>
      </c>
      <c r="M624" s="33">
        <v>77</v>
      </c>
      <c r="N624" s="8">
        <v>0.5</v>
      </c>
      <c r="O624" s="8">
        <v>1023.6</v>
      </c>
      <c r="P624" s="8">
        <v>91</v>
      </c>
    </row>
    <row r="625" spans="1:31" s="7" customFormat="1" ht="16" customHeight="1" x14ac:dyDescent="0.2">
      <c r="F625" s="8">
        <v>4</v>
      </c>
      <c r="G625" s="17"/>
      <c r="I625" s="33">
        <v>6.0000000000000001E-3</v>
      </c>
      <c r="J625" s="33">
        <v>1.3</v>
      </c>
      <c r="K625" s="33">
        <v>2E-3</v>
      </c>
      <c r="L625" s="33">
        <v>5.7000000000000002E-2</v>
      </c>
      <c r="M625" s="33">
        <v>71</v>
      </c>
      <c r="N625" s="8">
        <v>0.4</v>
      </c>
      <c r="O625" s="8">
        <v>1023</v>
      </c>
      <c r="P625" s="8">
        <v>94</v>
      </c>
    </row>
    <row r="626" spans="1:31" s="7" customFormat="1" ht="16" customHeight="1" x14ac:dyDescent="0.2">
      <c r="F626" s="8">
        <v>5</v>
      </c>
      <c r="G626" s="17"/>
      <c r="I626" s="33">
        <v>6.0000000000000001E-3</v>
      </c>
      <c r="J626" s="33">
        <v>1.1000000000000001</v>
      </c>
      <c r="K626" s="33">
        <v>2E-3</v>
      </c>
      <c r="L626" s="33">
        <v>5.6000000000000001E-2</v>
      </c>
      <c r="M626" s="33">
        <v>68</v>
      </c>
      <c r="N626" s="8">
        <v>0.6</v>
      </c>
      <c r="O626" s="8">
        <v>1022.4</v>
      </c>
      <c r="P626" s="8">
        <v>91</v>
      </c>
    </row>
    <row r="627" spans="1:31" s="7" customFormat="1" ht="16" customHeight="1" x14ac:dyDescent="0.2">
      <c r="F627" s="8">
        <v>6</v>
      </c>
      <c r="G627" s="17"/>
      <c r="I627" s="33">
        <v>5.0000000000000001E-3</v>
      </c>
      <c r="J627" s="33">
        <v>1</v>
      </c>
      <c r="K627" s="33">
        <v>2E-3</v>
      </c>
      <c r="L627" s="33">
        <v>5.1999999999999998E-2</v>
      </c>
      <c r="M627" s="33">
        <v>67</v>
      </c>
      <c r="N627" s="8">
        <v>1.4</v>
      </c>
      <c r="O627" s="8">
        <v>1022.2</v>
      </c>
      <c r="P627" s="8">
        <v>80</v>
      </c>
    </row>
    <row r="628" spans="1:31" s="7" customFormat="1" ht="16" customHeight="1" x14ac:dyDescent="0.2">
      <c r="F628" s="8">
        <v>7</v>
      </c>
      <c r="G628" s="17"/>
      <c r="I628" s="33">
        <v>5.0000000000000001E-3</v>
      </c>
      <c r="J628" s="33">
        <v>0.9</v>
      </c>
      <c r="K628" s="33">
        <v>2E-3</v>
      </c>
      <c r="L628" s="33">
        <v>0.05</v>
      </c>
      <c r="M628" s="33">
        <v>68</v>
      </c>
      <c r="N628" s="8">
        <v>1.7</v>
      </c>
      <c r="O628" s="8">
        <v>1022.4</v>
      </c>
      <c r="P628" s="8">
        <v>78</v>
      </c>
    </row>
    <row r="629" spans="1:31" s="7" customFormat="1" ht="16" customHeight="1" x14ac:dyDescent="0.2">
      <c r="F629" s="8">
        <v>8</v>
      </c>
      <c r="G629" s="17"/>
      <c r="I629" s="33">
        <v>5.0000000000000001E-3</v>
      </c>
      <c r="J629" s="33">
        <v>0.8</v>
      </c>
      <c r="K629" s="33">
        <v>2E-3</v>
      </c>
      <c r="L629" s="33">
        <v>4.7E-2</v>
      </c>
      <c r="M629" s="33">
        <v>68</v>
      </c>
      <c r="N629" s="8">
        <v>2</v>
      </c>
      <c r="O629" s="8">
        <v>1022.4</v>
      </c>
      <c r="P629" s="8">
        <v>74</v>
      </c>
    </row>
    <row r="630" spans="1:31" s="7" customFormat="1" ht="16" customHeight="1" x14ac:dyDescent="0.2">
      <c r="F630" s="8">
        <v>9</v>
      </c>
      <c r="G630" s="17"/>
      <c r="I630" s="33">
        <v>6.0000000000000001E-3</v>
      </c>
      <c r="J630" s="33">
        <v>1</v>
      </c>
      <c r="K630" s="33">
        <v>2E-3</v>
      </c>
      <c r="L630" s="33">
        <v>4.9000000000000002E-2</v>
      </c>
      <c r="M630" s="33">
        <v>73</v>
      </c>
      <c r="N630" s="8">
        <v>2.6</v>
      </c>
      <c r="O630" s="8">
        <v>1022.2</v>
      </c>
      <c r="P630" s="8">
        <v>70</v>
      </c>
    </row>
    <row r="631" spans="1:31" s="7" customFormat="1" ht="16" customHeight="1" x14ac:dyDescent="0.2">
      <c r="E631" s="10"/>
      <c r="F631" s="8">
        <v>10</v>
      </c>
      <c r="G631" s="17"/>
      <c r="I631" s="33">
        <v>6.0000000000000001E-3</v>
      </c>
      <c r="J631" s="33">
        <v>0.9</v>
      </c>
      <c r="K631" s="33">
        <v>2E-3</v>
      </c>
      <c r="L631" s="33">
        <v>4.7E-2</v>
      </c>
      <c r="M631" s="33">
        <v>83</v>
      </c>
      <c r="N631" s="8">
        <v>3.4</v>
      </c>
      <c r="O631" s="8">
        <v>1022.1</v>
      </c>
      <c r="P631" s="8">
        <v>64</v>
      </c>
    </row>
    <row r="632" spans="1:31" s="7" customFormat="1" ht="16" customHeight="1" x14ac:dyDescent="0.2">
      <c r="E632" s="10"/>
      <c r="F632" s="8">
        <v>11</v>
      </c>
      <c r="G632" s="17"/>
      <c r="I632" s="33">
        <v>6.0000000000000001E-3</v>
      </c>
      <c r="J632" s="33">
        <v>0.9</v>
      </c>
      <c r="K632" s="33">
        <v>3.0000000000000001E-3</v>
      </c>
      <c r="L632" s="33">
        <v>4.5999999999999999E-2</v>
      </c>
      <c r="M632" s="33">
        <v>73</v>
      </c>
      <c r="N632" s="8">
        <v>4.3</v>
      </c>
      <c r="O632" s="8">
        <v>1021.6</v>
      </c>
      <c r="P632" s="8">
        <v>61</v>
      </c>
    </row>
    <row r="633" spans="1:31" s="7" customFormat="1" ht="16" customHeight="1" x14ac:dyDescent="0.2">
      <c r="E633" s="10"/>
      <c r="F633" s="8">
        <v>12</v>
      </c>
      <c r="G633" s="17"/>
      <c r="I633" s="33">
        <v>6.0000000000000001E-3</v>
      </c>
      <c r="J633" s="33">
        <v>0.9</v>
      </c>
      <c r="K633" s="33">
        <v>5.0000000000000001E-3</v>
      </c>
      <c r="L633" s="33">
        <v>4.3999999999999997E-2</v>
      </c>
      <c r="M633" s="33">
        <v>68</v>
      </c>
      <c r="N633" s="8">
        <v>5.0999999999999996</v>
      </c>
      <c r="O633" s="8">
        <v>1020.6</v>
      </c>
      <c r="P633" s="8">
        <v>58</v>
      </c>
    </row>
    <row r="634" spans="1:31" s="7" customFormat="1" ht="16" customHeight="1" x14ac:dyDescent="0.2">
      <c r="E634" s="10"/>
      <c r="F634" s="8">
        <v>13</v>
      </c>
      <c r="G634" s="17"/>
      <c r="I634" s="33">
        <v>7.0000000000000001E-3</v>
      </c>
      <c r="J634" s="33">
        <v>0.9</v>
      </c>
      <c r="K634" s="33">
        <v>6.0000000000000001E-3</v>
      </c>
      <c r="L634" s="33">
        <v>4.2999999999999997E-2</v>
      </c>
      <c r="M634" s="33">
        <v>69</v>
      </c>
      <c r="N634" s="8">
        <v>5.4</v>
      </c>
      <c r="O634" s="8">
        <v>1019.8</v>
      </c>
      <c r="P634" s="8">
        <v>64</v>
      </c>
    </row>
    <row r="635" spans="1:31" s="7" customFormat="1" ht="16" customHeight="1" x14ac:dyDescent="0.2">
      <c r="E635" s="10"/>
      <c r="F635" s="8">
        <v>14</v>
      </c>
      <c r="G635" s="17"/>
      <c r="I635" s="33">
        <v>6.0000000000000001E-3</v>
      </c>
      <c r="J635" s="33">
        <v>1</v>
      </c>
      <c r="K635" s="33">
        <v>7.0000000000000001E-3</v>
      </c>
      <c r="L635" s="33">
        <v>4.2999999999999997E-2</v>
      </c>
      <c r="M635" s="33">
        <v>70</v>
      </c>
      <c r="N635" s="8">
        <v>4.2</v>
      </c>
      <c r="O635" s="8">
        <v>1018.4</v>
      </c>
      <c r="P635" s="8">
        <v>78</v>
      </c>
    </row>
    <row r="636" spans="1:31" s="7" customFormat="1" ht="16" customHeight="1" x14ac:dyDescent="0.2">
      <c r="E636" s="10"/>
      <c r="F636" s="8">
        <v>15</v>
      </c>
      <c r="G636" s="17"/>
      <c r="I636" s="33">
        <v>5.0000000000000001E-3</v>
      </c>
      <c r="J636" s="33">
        <v>0.9</v>
      </c>
      <c r="K636" s="33">
        <v>8.0000000000000002E-3</v>
      </c>
      <c r="L636" s="33">
        <v>4.3999999999999997E-2</v>
      </c>
      <c r="M636" s="33">
        <v>48</v>
      </c>
      <c r="N636" s="8">
        <v>4</v>
      </c>
      <c r="O636" s="8">
        <v>1017.9</v>
      </c>
      <c r="P636" s="8">
        <v>90</v>
      </c>
    </row>
    <row r="637" spans="1:31" s="7" customFormat="1" ht="16" customHeight="1" x14ac:dyDescent="0.2">
      <c r="E637" s="10"/>
      <c r="F637" s="8">
        <v>16</v>
      </c>
      <c r="G637" s="17"/>
      <c r="I637" s="33">
        <v>4.0000000000000001E-3</v>
      </c>
      <c r="J637" s="33">
        <v>0.9</v>
      </c>
      <c r="K637" s="33">
        <v>4.0000000000000001E-3</v>
      </c>
      <c r="L637" s="33">
        <v>4.8000000000000001E-2</v>
      </c>
      <c r="M637" s="33">
        <v>49</v>
      </c>
      <c r="N637" s="8">
        <v>3.9</v>
      </c>
      <c r="O637" s="8">
        <v>1017.8</v>
      </c>
      <c r="P637" s="8">
        <v>90</v>
      </c>
    </row>
    <row r="638" spans="1:31" s="7" customFormat="1" ht="16" customHeight="1" x14ac:dyDescent="0.2">
      <c r="E638" s="10"/>
      <c r="F638" s="8">
        <v>17</v>
      </c>
      <c r="G638" s="17"/>
      <c r="H638" s="40"/>
      <c r="I638" s="33">
        <v>4.0000000000000001E-3</v>
      </c>
      <c r="J638" s="33">
        <v>0.9</v>
      </c>
      <c r="K638" s="33">
        <v>3.0000000000000001E-3</v>
      </c>
      <c r="L638" s="33">
        <v>0.05</v>
      </c>
      <c r="M638" s="33">
        <v>37</v>
      </c>
      <c r="N638" s="8">
        <v>4.2</v>
      </c>
      <c r="O638" s="8">
        <v>1017.5</v>
      </c>
      <c r="P638" s="8">
        <v>87</v>
      </c>
    </row>
    <row r="639" spans="1:31" s="7" customFormat="1" ht="16" customHeight="1" x14ac:dyDescent="0.15">
      <c r="E639" s="42">
        <v>42029</v>
      </c>
      <c r="F639" s="43">
        <v>42708.755555555559</v>
      </c>
      <c r="G639" s="44"/>
      <c r="H639" s="57"/>
      <c r="I639" s="33">
        <v>3.0000000000000001E-3</v>
      </c>
      <c r="J639" s="33">
        <v>0.8</v>
      </c>
      <c r="K639" s="33">
        <v>3.0000000000000001E-3</v>
      </c>
      <c r="L639" s="33">
        <v>4.9000000000000002E-2</v>
      </c>
      <c r="M639" s="33">
        <v>35</v>
      </c>
      <c r="N639" s="8">
        <v>4.2</v>
      </c>
      <c r="O639" s="8">
        <v>1017.2</v>
      </c>
      <c r="P639" s="8">
        <v>89</v>
      </c>
      <c r="R639" s="35">
        <v>321</v>
      </c>
      <c r="S639" s="36" t="str">
        <f>IF(R639&gt;=296,"G",IF(AND(183&lt;=R639,R639&lt;296),"Y",IF(R639&lt;185,"R")))</f>
        <v>G</v>
      </c>
      <c r="T639" s="36"/>
      <c r="U639" s="36"/>
      <c r="V639" s="36"/>
      <c r="W639" s="36"/>
      <c r="X639" s="36"/>
      <c r="Y639" s="36"/>
      <c r="Z639" s="36"/>
      <c r="AA639" s="36"/>
      <c r="AB639" s="36"/>
      <c r="AC639" s="36"/>
      <c r="AD639" s="36"/>
      <c r="AE639" s="37"/>
    </row>
    <row r="640" spans="1:31" s="7" customFormat="1" ht="17" customHeight="1" x14ac:dyDescent="0.15">
      <c r="A640" s="45">
        <v>26</v>
      </c>
      <c r="B640" s="46">
        <v>42030</v>
      </c>
      <c r="C640" s="47">
        <v>1</v>
      </c>
      <c r="D640" s="47">
        <v>0</v>
      </c>
      <c r="E640" s="46">
        <v>42029</v>
      </c>
      <c r="F640" s="48">
        <v>42708.755555555559</v>
      </c>
      <c r="G640" s="49"/>
      <c r="H640" s="49"/>
      <c r="I640" s="50">
        <v>3.0000000000000001E-3</v>
      </c>
      <c r="J640" s="51">
        <v>0.8</v>
      </c>
      <c r="K640" s="51">
        <v>3.0000000000000001E-3</v>
      </c>
      <c r="L640" s="51">
        <v>4.9000000000000002E-2</v>
      </c>
      <c r="M640" s="51">
        <v>35</v>
      </c>
      <c r="N640" s="52">
        <v>4.2</v>
      </c>
      <c r="O640" s="52">
        <v>1017.2</v>
      </c>
      <c r="P640" s="52">
        <v>89</v>
      </c>
      <c r="Q640" s="53"/>
      <c r="R640" s="58">
        <v>321</v>
      </c>
      <c r="S640" s="61" t="str">
        <f>IF(R640&gt;=296,"G",IF(AND(183&lt;=R640,R640&lt;296),"Y",IF(R640&lt;185,"R")))</f>
        <v>G</v>
      </c>
      <c r="T640" s="61"/>
      <c r="U640" s="61"/>
      <c r="V640" s="61"/>
      <c r="W640" s="61"/>
      <c r="X640" s="61"/>
      <c r="Y640" s="61"/>
      <c r="Z640" s="61"/>
      <c r="AA640" s="61"/>
      <c r="AB640" s="61"/>
      <c r="AC640" s="61"/>
      <c r="AD640" s="61"/>
      <c r="AE640" s="61"/>
    </row>
    <row r="641" spans="5:31" s="7" customFormat="1" ht="16" customHeight="1" x14ac:dyDescent="0.2">
      <c r="F641" s="26">
        <v>19</v>
      </c>
      <c r="G641" s="56"/>
      <c r="I641" s="33">
        <v>3.0000000000000001E-3</v>
      </c>
      <c r="J641" s="33">
        <v>1</v>
      </c>
      <c r="K641" s="33">
        <v>2E-3</v>
      </c>
      <c r="L641" s="33">
        <v>4.9000000000000002E-2</v>
      </c>
      <c r="M641" s="33">
        <v>38</v>
      </c>
      <c r="N641" s="8">
        <v>4.3</v>
      </c>
      <c r="O641" s="8">
        <v>1017.1</v>
      </c>
      <c r="P641" s="8">
        <v>93</v>
      </c>
      <c r="Q641" s="17"/>
      <c r="R641" s="17"/>
      <c r="S641" s="17"/>
      <c r="T641" s="17"/>
      <c r="U641" s="17"/>
      <c r="V641" s="17"/>
      <c r="W641" s="17"/>
      <c r="X641" s="17"/>
      <c r="Y641" s="17"/>
      <c r="Z641" s="17"/>
      <c r="AA641" s="17"/>
      <c r="AB641" s="17"/>
      <c r="AC641" s="17"/>
      <c r="AD641" s="17"/>
      <c r="AE641" s="17"/>
    </row>
    <row r="642" spans="5:31" s="7" customFormat="1" ht="16" customHeight="1" x14ac:dyDescent="0.2">
      <c r="F642" s="8">
        <v>20</v>
      </c>
      <c r="G642" s="17"/>
      <c r="I642" s="33">
        <v>3.0000000000000001E-3</v>
      </c>
      <c r="J642" s="33">
        <v>0.8</v>
      </c>
      <c r="K642" s="33">
        <v>3.0000000000000001E-3</v>
      </c>
      <c r="L642" s="33">
        <v>4.5999999999999999E-2</v>
      </c>
      <c r="M642" s="33">
        <v>37</v>
      </c>
      <c r="N642" s="8">
        <v>4.2</v>
      </c>
      <c r="O642" s="8">
        <v>1016.9</v>
      </c>
      <c r="P642" s="8">
        <v>96</v>
      </c>
    </row>
    <row r="643" spans="5:31" s="7" customFormat="1" ht="16" customHeight="1" x14ac:dyDescent="0.2">
      <c r="F643" s="8">
        <v>21</v>
      </c>
      <c r="G643" s="17"/>
      <c r="I643" s="33">
        <v>3.0000000000000001E-3</v>
      </c>
      <c r="J643" s="33">
        <v>0.9</v>
      </c>
      <c r="K643" s="33">
        <v>2E-3</v>
      </c>
      <c r="L643" s="33">
        <v>4.7E-2</v>
      </c>
      <c r="M643" s="33">
        <v>47</v>
      </c>
      <c r="N643" s="8">
        <v>4.4000000000000004</v>
      </c>
      <c r="O643" s="8">
        <v>1016.6</v>
      </c>
      <c r="P643" s="8">
        <v>97</v>
      </c>
    </row>
    <row r="644" spans="5:31" s="7" customFormat="1" ht="16" customHeight="1" x14ac:dyDescent="0.2">
      <c r="F644" s="8">
        <v>22</v>
      </c>
      <c r="G644" s="17"/>
      <c r="I644" s="33">
        <v>3.0000000000000001E-3</v>
      </c>
      <c r="J644" s="33">
        <v>0.9</v>
      </c>
      <c r="K644" s="33">
        <v>2E-3</v>
      </c>
      <c r="L644" s="33">
        <v>4.8000000000000001E-2</v>
      </c>
      <c r="M644" s="33">
        <v>52</v>
      </c>
      <c r="N644" s="8">
        <v>4.5</v>
      </c>
      <c r="O644" s="8">
        <v>1016.4</v>
      </c>
      <c r="P644" s="8">
        <v>98</v>
      </c>
    </row>
    <row r="645" spans="5:31" s="7" customFormat="1" ht="16" customHeight="1" x14ac:dyDescent="0.2">
      <c r="F645" s="8">
        <v>23</v>
      </c>
      <c r="G645" s="17"/>
      <c r="I645" s="33">
        <v>3.0000000000000001E-3</v>
      </c>
      <c r="J645" s="33">
        <v>0.9</v>
      </c>
      <c r="K645" s="33">
        <v>2E-3</v>
      </c>
      <c r="L645" s="33">
        <v>4.7E-2</v>
      </c>
      <c r="M645" s="33">
        <v>45</v>
      </c>
      <c r="N645" s="8">
        <v>4.9000000000000004</v>
      </c>
      <c r="O645" s="8">
        <v>1016.2</v>
      </c>
      <c r="P645" s="8">
        <v>98</v>
      </c>
    </row>
    <row r="646" spans="5:31" s="7" customFormat="1" ht="16" customHeight="1" x14ac:dyDescent="0.2">
      <c r="F646" s="8">
        <v>24</v>
      </c>
      <c r="G646" s="17"/>
      <c r="I646" s="33">
        <v>3.0000000000000001E-3</v>
      </c>
      <c r="J646" s="33">
        <v>0.9</v>
      </c>
      <c r="K646" s="33">
        <v>2E-3</v>
      </c>
      <c r="L646" s="33">
        <v>4.7E-2</v>
      </c>
      <c r="M646" s="33">
        <v>34</v>
      </c>
      <c r="N646" s="8">
        <v>5</v>
      </c>
      <c r="O646" s="8">
        <v>1016</v>
      </c>
      <c r="P646" s="8">
        <v>98</v>
      </c>
    </row>
    <row r="647" spans="5:31" s="7" customFormat="1" ht="16" customHeight="1" x14ac:dyDescent="0.2">
      <c r="F647" s="8">
        <v>1</v>
      </c>
      <c r="G647" s="17"/>
      <c r="I647" s="33">
        <v>3.0000000000000001E-3</v>
      </c>
      <c r="J647" s="33">
        <v>0.8</v>
      </c>
      <c r="K647" s="33">
        <v>2E-3</v>
      </c>
      <c r="L647" s="33">
        <v>4.2000000000000003E-2</v>
      </c>
      <c r="M647" s="33">
        <v>34</v>
      </c>
      <c r="N647" s="8">
        <v>5.0999999999999996</v>
      </c>
      <c r="O647" s="8">
        <v>1015.7</v>
      </c>
      <c r="P647" s="8">
        <v>98</v>
      </c>
    </row>
    <row r="648" spans="5:31" s="7" customFormat="1" ht="16" customHeight="1" x14ac:dyDescent="0.2">
      <c r="F648" s="8">
        <v>2</v>
      </c>
      <c r="G648" s="17"/>
      <c r="I648" s="33">
        <v>3.0000000000000001E-3</v>
      </c>
      <c r="J648" s="33">
        <v>0.7</v>
      </c>
      <c r="K648" s="33">
        <v>4.0000000000000001E-3</v>
      </c>
      <c r="L648" s="33">
        <v>3.5999999999999997E-2</v>
      </c>
      <c r="M648" s="33">
        <v>30</v>
      </c>
      <c r="N648" s="8">
        <v>5</v>
      </c>
      <c r="O648" s="8">
        <v>1015.4</v>
      </c>
      <c r="P648" s="8">
        <v>100</v>
      </c>
    </row>
    <row r="649" spans="5:31" s="7" customFormat="1" ht="16" customHeight="1" x14ac:dyDescent="0.2">
      <c r="F649" s="8">
        <v>3</v>
      </c>
      <c r="G649" s="17"/>
      <c r="I649" s="33">
        <v>3.0000000000000001E-3</v>
      </c>
      <c r="J649" s="33">
        <v>0.7</v>
      </c>
      <c r="K649" s="33">
        <v>8.9999999999999993E-3</v>
      </c>
      <c r="L649" s="33">
        <v>3.1E-2</v>
      </c>
      <c r="M649" s="33">
        <v>26</v>
      </c>
      <c r="N649" s="8">
        <v>4.9000000000000004</v>
      </c>
      <c r="O649" s="8">
        <v>1015.3</v>
      </c>
      <c r="P649" s="8">
        <v>100</v>
      </c>
    </row>
    <row r="650" spans="5:31" s="7" customFormat="1" ht="16" customHeight="1" x14ac:dyDescent="0.2">
      <c r="F650" s="8">
        <v>4</v>
      </c>
      <c r="G650" s="17"/>
      <c r="I650" s="33">
        <v>3.0000000000000001E-3</v>
      </c>
      <c r="J650" s="33">
        <v>0.7</v>
      </c>
      <c r="K650" s="33">
        <v>8.9999999999999993E-3</v>
      </c>
      <c r="L650" s="33">
        <v>3.1E-2</v>
      </c>
      <c r="M650" s="33">
        <v>24</v>
      </c>
      <c r="N650" s="8">
        <v>4.8</v>
      </c>
      <c r="O650" s="8">
        <v>1015.2</v>
      </c>
      <c r="P650" s="8">
        <v>100</v>
      </c>
    </row>
    <row r="651" spans="5:31" s="7" customFormat="1" ht="16" customHeight="1" x14ac:dyDescent="0.2">
      <c r="F651" s="8">
        <v>5</v>
      </c>
      <c r="G651" s="17"/>
      <c r="I651" s="33">
        <v>3.0000000000000001E-3</v>
      </c>
      <c r="J651" s="33">
        <v>0.9</v>
      </c>
      <c r="K651" s="33">
        <v>4.0000000000000001E-3</v>
      </c>
      <c r="L651" s="33">
        <v>3.5999999999999997E-2</v>
      </c>
      <c r="M651" s="33">
        <v>15</v>
      </c>
      <c r="N651" s="8">
        <v>4.7</v>
      </c>
      <c r="O651" s="8">
        <v>1015</v>
      </c>
      <c r="P651" s="8">
        <v>100</v>
      </c>
    </row>
    <row r="652" spans="5:31" s="7" customFormat="1" ht="16" customHeight="1" x14ac:dyDescent="0.2">
      <c r="F652" s="8">
        <v>6</v>
      </c>
      <c r="G652" s="17"/>
      <c r="I652" s="33">
        <v>3.0000000000000001E-3</v>
      </c>
      <c r="J652" s="33">
        <v>0.9</v>
      </c>
      <c r="K652" s="33">
        <v>3.0000000000000001E-3</v>
      </c>
      <c r="L652" s="33">
        <v>3.5000000000000003E-2</v>
      </c>
      <c r="M652" s="33">
        <v>21</v>
      </c>
      <c r="N652" s="8">
        <v>4.8</v>
      </c>
      <c r="O652" s="8">
        <v>1014.6</v>
      </c>
      <c r="P652" s="8">
        <v>100</v>
      </c>
    </row>
    <row r="653" spans="5:31" s="7" customFormat="1" ht="16" customHeight="1" x14ac:dyDescent="0.2">
      <c r="F653" s="8">
        <v>7</v>
      </c>
      <c r="G653" s="17"/>
      <c r="I653" s="33">
        <v>4.0000000000000001E-3</v>
      </c>
      <c r="J653" s="33">
        <v>1</v>
      </c>
      <c r="K653" s="33">
        <v>2E-3</v>
      </c>
      <c r="L653" s="33">
        <v>3.6999999999999998E-2</v>
      </c>
      <c r="M653" s="33">
        <v>30</v>
      </c>
      <c r="N653" s="8">
        <v>4.5999999999999996</v>
      </c>
      <c r="O653" s="8">
        <v>1015.1</v>
      </c>
      <c r="P653" s="8">
        <v>100</v>
      </c>
    </row>
    <row r="654" spans="5:31" s="7" customFormat="1" ht="16" customHeight="1" x14ac:dyDescent="0.2">
      <c r="F654" s="8">
        <v>8</v>
      </c>
      <c r="G654" s="17"/>
      <c r="I654" s="33">
        <v>4.0000000000000001E-3</v>
      </c>
      <c r="J654" s="33">
        <v>1</v>
      </c>
      <c r="K654" s="33">
        <v>2E-3</v>
      </c>
      <c r="L654" s="33">
        <v>3.7999999999999999E-2</v>
      </c>
      <c r="M654" s="33">
        <v>42</v>
      </c>
      <c r="N654" s="8">
        <v>4.8</v>
      </c>
      <c r="O654" s="8">
        <v>1015.1</v>
      </c>
      <c r="P654" s="8">
        <v>100</v>
      </c>
    </row>
    <row r="655" spans="5:31" s="7" customFormat="1" ht="16" customHeight="1" x14ac:dyDescent="0.2">
      <c r="F655" s="8">
        <v>9</v>
      </c>
      <c r="G655" s="17"/>
      <c r="I655" s="33">
        <v>4.0000000000000001E-3</v>
      </c>
      <c r="J655" s="33">
        <v>1</v>
      </c>
      <c r="K655" s="33">
        <v>2E-3</v>
      </c>
      <c r="L655" s="33">
        <v>3.9E-2</v>
      </c>
      <c r="M655" s="33">
        <v>35</v>
      </c>
      <c r="N655" s="8">
        <v>5.0999999999999996</v>
      </c>
      <c r="O655" s="8">
        <v>1015</v>
      </c>
      <c r="P655" s="8">
        <v>100</v>
      </c>
    </row>
    <row r="656" spans="5:31" s="7" customFormat="1" ht="16" customHeight="1" x14ac:dyDescent="0.2">
      <c r="E656" s="10"/>
      <c r="F656" s="8">
        <v>10</v>
      </c>
      <c r="G656" s="17"/>
      <c r="I656" s="33">
        <v>4.0000000000000001E-3</v>
      </c>
      <c r="J656" s="33">
        <v>1</v>
      </c>
      <c r="K656" s="33">
        <v>2E-3</v>
      </c>
      <c r="L656" s="33">
        <v>4.2000000000000003E-2</v>
      </c>
      <c r="M656" s="33">
        <v>37</v>
      </c>
      <c r="N656" s="8">
        <v>5.4</v>
      </c>
      <c r="O656" s="8">
        <v>1015.3</v>
      </c>
      <c r="P656" s="8">
        <v>100</v>
      </c>
    </row>
    <row r="657" spans="1:31" s="7" customFormat="1" ht="16" customHeight="1" x14ac:dyDescent="0.2">
      <c r="E657" s="10"/>
      <c r="F657" s="8">
        <v>11</v>
      </c>
      <c r="G657" s="17"/>
      <c r="I657" s="33">
        <v>4.0000000000000001E-3</v>
      </c>
      <c r="J657" s="33">
        <v>1</v>
      </c>
      <c r="K657" s="33">
        <v>3.0000000000000001E-3</v>
      </c>
      <c r="L657" s="33">
        <v>0.04</v>
      </c>
      <c r="M657" s="33">
        <v>37</v>
      </c>
      <c r="N657" s="8">
        <v>5.4</v>
      </c>
      <c r="O657" s="8">
        <v>1015.5</v>
      </c>
      <c r="P657" s="8">
        <v>100</v>
      </c>
    </row>
    <row r="658" spans="1:31" s="7" customFormat="1" ht="16" customHeight="1" x14ac:dyDescent="0.2">
      <c r="E658" s="10"/>
      <c r="F658" s="8">
        <v>12</v>
      </c>
      <c r="G658" s="17"/>
      <c r="I658" s="33">
        <v>4.0000000000000001E-3</v>
      </c>
      <c r="J658" s="33">
        <v>1.1000000000000001</v>
      </c>
      <c r="K658" s="33">
        <v>3.0000000000000001E-3</v>
      </c>
      <c r="L658" s="33">
        <v>4.5999999999999999E-2</v>
      </c>
      <c r="M658" s="33">
        <v>43</v>
      </c>
      <c r="N658" s="8">
        <v>5.6</v>
      </c>
      <c r="O658" s="8">
        <v>1015.1</v>
      </c>
      <c r="P658" s="8">
        <v>100</v>
      </c>
    </row>
    <row r="659" spans="1:31" s="7" customFormat="1" ht="16" customHeight="1" x14ac:dyDescent="0.2">
      <c r="E659" s="10"/>
      <c r="F659" s="8">
        <v>13</v>
      </c>
      <c r="G659" s="17"/>
      <c r="I659" s="33">
        <v>4.0000000000000001E-3</v>
      </c>
      <c r="J659" s="33">
        <v>0.8</v>
      </c>
      <c r="K659" s="33">
        <v>5.0000000000000001E-3</v>
      </c>
      <c r="L659" s="33">
        <v>4.2000000000000003E-2</v>
      </c>
      <c r="M659" s="33">
        <v>41</v>
      </c>
      <c r="N659" s="8">
        <v>5.6</v>
      </c>
      <c r="O659" s="8">
        <v>1015</v>
      </c>
      <c r="P659" s="8">
        <v>100</v>
      </c>
    </row>
    <row r="660" spans="1:31" s="7" customFormat="1" ht="16" customHeight="1" x14ac:dyDescent="0.2">
      <c r="E660" s="10"/>
      <c r="F660" s="8">
        <v>14</v>
      </c>
      <c r="G660" s="17"/>
      <c r="I660" s="33">
        <v>3.0000000000000001E-3</v>
      </c>
      <c r="J660" s="33">
        <v>0.8</v>
      </c>
      <c r="K660" s="33">
        <v>1.6E-2</v>
      </c>
      <c r="L660" s="33">
        <v>0.03</v>
      </c>
      <c r="M660" s="33">
        <v>43</v>
      </c>
      <c r="N660" s="8">
        <v>5.6</v>
      </c>
      <c r="O660" s="8">
        <v>1015.1</v>
      </c>
      <c r="P660" s="8">
        <v>96</v>
      </c>
    </row>
    <row r="661" spans="1:31" s="7" customFormat="1" ht="16" customHeight="1" x14ac:dyDescent="0.2">
      <c r="E661" s="10"/>
      <c r="F661" s="8">
        <v>15</v>
      </c>
      <c r="G661" s="17"/>
      <c r="I661" s="33">
        <v>4.0000000000000001E-3</v>
      </c>
      <c r="J661" s="33">
        <v>0.9</v>
      </c>
      <c r="K661" s="33">
        <v>1.4999999999999999E-2</v>
      </c>
      <c r="L661" s="33">
        <v>3.2000000000000001E-2</v>
      </c>
      <c r="M661" s="33">
        <v>40</v>
      </c>
      <c r="N661" s="8">
        <v>6.5</v>
      </c>
      <c r="O661" s="8">
        <v>1014.8</v>
      </c>
      <c r="P661" s="8">
        <v>90</v>
      </c>
    </row>
    <row r="662" spans="1:31" s="7" customFormat="1" ht="16" customHeight="1" x14ac:dyDescent="0.2">
      <c r="E662" s="10"/>
      <c r="F662" s="8">
        <v>16</v>
      </c>
      <c r="G662" s="17"/>
      <c r="I662" s="33">
        <v>4.0000000000000001E-3</v>
      </c>
      <c r="J662" s="33">
        <v>0.9</v>
      </c>
      <c r="K662" s="33">
        <v>2.1999999999999999E-2</v>
      </c>
      <c r="L662" s="33">
        <v>0.03</v>
      </c>
      <c r="M662" s="33">
        <v>40</v>
      </c>
      <c r="N662" s="8">
        <v>5.9</v>
      </c>
      <c r="O662" s="8">
        <v>1015.6</v>
      </c>
      <c r="P662" s="8">
        <v>88</v>
      </c>
    </row>
    <row r="663" spans="1:31" s="7" customFormat="1" ht="16" customHeight="1" x14ac:dyDescent="0.2">
      <c r="E663" s="10"/>
      <c r="F663" s="8">
        <v>17</v>
      </c>
      <c r="G663" s="17"/>
      <c r="H663" s="40"/>
      <c r="I663" s="33">
        <v>4.0000000000000001E-3</v>
      </c>
      <c r="J663" s="33">
        <v>0.8</v>
      </c>
      <c r="K663" s="33">
        <v>2.8000000000000001E-2</v>
      </c>
      <c r="L663" s="33">
        <v>3.2000000000000001E-2</v>
      </c>
      <c r="M663" s="33">
        <v>40</v>
      </c>
      <c r="N663" s="8">
        <v>5</v>
      </c>
      <c r="O663" s="8">
        <v>1015.7</v>
      </c>
      <c r="P663" s="8">
        <v>78</v>
      </c>
    </row>
    <row r="664" spans="1:31" s="7" customFormat="1" ht="16" customHeight="1" x14ac:dyDescent="0.15">
      <c r="E664" s="42">
        <v>42030</v>
      </c>
      <c r="F664" s="43">
        <v>42708.760416666664</v>
      </c>
      <c r="G664" s="44"/>
      <c r="H664" s="57"/>
      <c r="I664" s="33">
        <v>4.0000000000000001E-3</v>
      </c>
      <c r="J664" s="33">
        <v>0.8</v>
      </c>
      <c r="K664" s="33">
        <v>2.4E-2</v>
      </c>
      <c r="L664" s="33">
        <v>3.2000000000000001E-2</v>
      </c>
      <c r="M664" s="33">
        <v>54</v>
      </c>
      <c r="N664" s="8">
        <v>3.7</v>
      </c>
      <c r="O664" s="8">
        <v>1016.1</v>
      </c>
      <c r="P664" s="8">
        <v>87</v>
      </c>
      <c r="R664" s="35">
        <v>331</v>
      </c>
      <c r="S664" s="36" t="str">
        <f>IF(R664&gt;=296,"G",IF(AND(183&lt;=R664,R664&lt;296),"Y",IF(R664&lt;185,"R")))</f>
        <v>G</v>
      </c>
      <c r="T664" s="36"/>
      <c r="U664" s="36"/>
      <c r="V664" s="36"/>
      <c r="W664" s="36"/>
      <c r="X664" s="36"/>
      <c r="Y664" s="36"/>
      <c r="Z664" s="36"/>
      <c r="AA664" s="36"/>
      <c r="AB664" s="36"/>
      <c r="AC664" s="36"/>
      <c r="AD664" s="36"/>
      <c r="AE664" s="37"/>
    </row>
    <row r="665" spans="1:31" s="7" customFormat="1" ht="17" customHeight="1" x14ac:dyDescent="0.15">
      <c r="A665" s="45">
        <v>27</v>
      </c>
      <c r="B665" s="46">
        <v>42031</v>
      </c>
      <c r="C665" s="47">
        <v>2</v>
      </c>
      <c r="D665" s="47">
        <v>0</v>
      </c>
      <c r="E665" s="46">
        <v>42030</v>
      </c>
      <c r="F665" s="48">
        <v>42708.760416666664</v>
      </c>
      <c r="G665" s="49"/>
      <c r="H665" s="49"/>
      <c r="I665" s="50">
        <v>4.0000000000000001E-3</v>
      </c>
      <c r="J665" s="51">
        <v>0.8</v>
      </c>
      <c r="K665" s="51">
        <v>2.4E-2</v>
      </c>
      <c r="L665" s="51">
        <v>3.2000000000000001E-2</v>
      </c>
      <c r="M665" s="51">
        <v>54</v>
      </c>
      <c r="N665" s="52">
        <v>3.7</v>
      </c>
      <c r="O665" s="52">
        <v>1016.1</v>
      </c>
      <c r="P665" s="52">
        <v>87</v>
      </c>
      <c r="Q665" s="53"/>
      <c r="R665" s="58">
        <v>331</v>
      </c>
      <c r="S665" s="59"/>
      <c r="T665" s="59"/>
      <c r="U665" s="59"/>
      <c r="V665" s="59"/>
      <c r="W665" s="59"/>
      <c r="X665" s="59"/>
      <c r="Y665" s="59"/>
      <c r="Z665" s="59"/>
      <c r="AA665" s="59"/>
      <c r="AB665" s="59"/>
      <c r="AC665" s="59"/>
      <c r="AD665" s="59"/>
      <c r="AE665" s="59"/>
    </row>
    <row r="666" spans="1:31" s="7" customFormat="1" ht="16" customHeight="1" x14ac:dyDescent="0.2">
      <c r="F666" s="26">
        <v>19</v>
      </c>
      <c r="G666" s="56"/>
      <c r="I666" s="33">
        <v>5.0000000000000001E-3</v>
      </c>
      <c r="J666" s="33">
        <v>0.7</v>
      </c>
      <c r="K666" s="33">
        <v>2.7E-2</v>
      </c>
      <c r="L666" s="33">
        <v>0.03</v>
      </c>
      <c r="M666" s="33">
        <v>57</v>
      </c>
      <c r="N666" s="8">
        <v>2.7</v>
      </c>
      <c r="O666" s="8">
        <v>1016.5</v>
      </c>
      <c r="P666" s="8">
        <v>90</v>
      </c>
      <c r="Q666" s="17"/>
      <c r="R666" s="17"/>
      <c r="S666" s="17"/>
      <c r="T666" s="17"/>
      <c r="U666" s="17"/>
      <c r="V666" s="17"/>
      <c r="W666" s="17"/>
      <c r="X666" s="17"/>
      <c r="Y666" s="17"/>
      <c r="Z666" s="17"/>
      <c r="AA666" s="17"/>
      <c r="AB666" s="17"/>
      <c r="AC666" s="17"/>
      <c r="AD666" s="17"/>
      <c r="AE666" s="17"/>
    </row>
    <row r="667" spans="1:31" s="7" customFormat="1" ht="16" customHeight="1" x14ac:dyDescent="0.2">
      <c r="F667" s="8">
        <v>20</v>
      </c>
      <c r="G667" s="17"/>
      <c r="I667" s="33">
        <v>4.0000000000000001E-3</v>
      </c>
      <c r="J667" s="33">
        <v>0.8</v>
      </c>
      <c r="K667" s="33">
        <v>0.03</v>
      </c>
      <c r="L667" s="33">
        <v>2.5999999999999999E-2</v>
      </c>
      <c r="M667" s="33">
        <v>68</v>
      </c>
      <c r="N667" s="8">
        <v>2.4</v>
      </c>
      <c r="O667" s="8">
        <v>1017.6</v>
      </c>
      <c r="P667" s="8">
        <v>77</v>
      </c>
    </row>
    <row r="668" spans="1:31" s="7" customFormat="1" ht="16" customHeight="1" x14ac:dyDescent="0.2">
      <c r="F668" s="8">
        <v>21</v>
      </c>
      <c r="G668" s="17"/>
      <c r="I668" s="33">
        <v>4.0000000000000001E-3</v>
      </c>
      <c r="J668" s="33">
        <v>0.9</v>
      </c>
      <c r="K668" s="33">
        <v>2.8000000000000001E-2</v>
      </c>
      <c r="L668" s="33">
        <v>2.7E-2</v>
      </c>
      <c r="M668" s="33">
        <v>79</v>
      </c>
      <c r="N668" s="8">
        <v>1.6</v>
      </c>
      <c r="O668" s="8">
        <v>1017.3</v>
      </c>
      <c r="P668" s="8">
        <v>81</v>
      </c>
    </row>
    <row r="669" spans="1:31" s="7" customFormat="1" ht="16" customHeight="1" x14ac:dyDescent="0.2">
      <c r="F669" s="8">
        <v>22</v>
      </c>
      <c r="G669" s="17"/>
      <c r="I669" s="33">
        <v>4.0000000000000001E-3</v>
      </c>
      <c r="J669" s="33">
        <v>0.9</v>
      </c>
      <c r="K669" s="33">
        <v>2.5000000000000001E-2</v>
      </c>
      <c r="L669" s="33">
        <v>2.8000000000000001E-2</v>
      </c>
      <c r="M669" s="33">
        <v>67</v>
      </c>
      <c r="N669" s="8">
        <v>1.2</v>
      </c>
      <c r="O669" s="8">
        <v>1017.4</v>
      </c>
      <c r="P669" s="8">
        <v>82</v>
      </c>
    </row>
    <row r="670" spans="1:31" s="7" customFormat="1" ht="16" customHeight="1" x14ac:dyDescent="0.2">
      <c r="F670" s="8">
        <v>23</v>
      </c>
      <c r="G670" s="17"/>
      <c r="I670" s="33">
        <v>4.0000000000000001E-3</v>
      </c>
      <c r="J670" s="33">
        <v>0.9</v>
      </c>
      <c r="K670" s="33">
        <v>2.3E-2</v>
      </c>
      <c r="L670" s="33">
        <v>2.9000000000000001E-2</v>
      </c>
      <c r="M670" s="33">
        <v>66</v>
      </c>
      <c r="N670" s="8">
        <v>0.9</v>
      </c>
      <c r="O670" s="8">
        <v>1017.8</v>
      </c>
      <c r="P670" s="8">
        <v>84</v>
      </c>
    </row>
    <row r="671" spans="1:31" s="7" customFormat="1" ht="16" customHeight="1" x14ac:dyDescent="0.2">
      <c r="F671" s="8">
        <v>24</v>
      </c>
      <c r="G671" s="17"/>
      <c r="I671" s="33">
        <v>5.0000000000000001E-3</v>
      </c>
      <c r="J671" s="33">
        <v>1</v>
      </c>
      <c r="K671" s="33">
        <v>2.7E-2</v>
      </c>
      <c r="L671" s="33">
        <v>1.9E-2</v>
      </c>
      <c r="M671" s="33">
        <v>63</v>
      </c>
      <c r="N671" s="8">
        <v>1.3</v>
      </c>
      <c r="O671" s="8">
        <v>1018.1</v>
      </c>
      <c r="P671" s="8">
        <v>74</v>
      </c>
    </row>
    <row r="672" spans="1:31" s="7" customFormat="1" ht="16" customHeight="1" x14ac:dyDescent="0.2">
      <c r="F672" s="8">
        <v>1</v>
      </c>
      <c r="G672" s="17"/>
      <c r="I672" s="33">
        <v>5.0000000000000001E-3</v>
      </c>
      <c r="J672" s="33">
        <v>1</v>
      </c>
      <c r="K672" s="33">
        <v>2.5999999999999999E-2</v>
      </c>
      <c r="L672" s="33">
        <v>1.7999999999999999E-2</v>
      </c>
      <c r="M672" s="33">
        <v>74</v>
      </c>
      <c r="N672" s="8">
        <v>1.4</v>
      </c>
      <c r="O672" s="8">
        <v>1018.3</v>
      </c>
      <c r="P672" s="8">
        <v>75</v>
      </c>
    </row>
    <row r="673" spans="5:16" s="7" customFormat="1" ht="16" customHeight="1" x14ac:dyDescent="0.2">
      <c r="F673" s="8">
        <v>2</v>
      </c>
      <c r="G673" s="17"/>
      <c r="I673" s="33">
        <v>5.0000000000000001E-3</v>
      </c>
      <c r="J673" s="33">
        <v>1.1000000000000001</v>
      </c>
      <c r="K673" s="33">
        <v>2.5000000000000001E-2</v>
      </c>
      <c r="L673" s="33">
        <v>1.7999999999999999E-2</v>
      </c>
      <c r="M673" s="33">
        <v>68</v>
      </c>
      <c r="N673" s="8">
        <v>0.8</v>
      </c>
      <c r="O673" s="8">
        <v>1018.7</v>
      </c>
      <c r="P673" s="8">
        <v>73</v>
      </c>
    </row>
    <row r="674" spans="5:16" s="7" customFormat="1" ht="16" customHeight="1" x14ac:dyDescent="0.2">
      <c r="F674" s="8">
        <v>3</v>
      </c>
      <c r="G674" s="17"/>
      <c r="I674" s="33">
        <v>5.0000000000000001E-3</v>
      </c>
      <c r="J674" s="33">
        <v>1.1000000000000001</v>
      </c>
      <c r="K674" s="33">
        <v>2.1000000000000001E-2</v>
      </c>
      <c r="L674" s="33">
        <v>1.6E-2</v>
      </c>
      <c r="M674" s="33">
        <v>72</v>
      </c>
      <c r="N674" s="8">
        <v>0.4</v>
      </c>
      <c r="O674" s="8">
        <v>1019.2</v>
      </c>
      <c r="P674" s="8">
        <v>81</v>
      </c>
    </row>
    <row r="675" spans="5:16" s="7" customFormat="1" ht="16" customHeight="1" x14ac:dyDescent="0.2">
      <c r="F675" s="8">
        <v>4</v>
      </c>
      <c r="G675" s="17"/>
      <c r="I675" s="33">
        <v>6.0000000000000001E-3</v>
      </c>
      <c r="J675" s="33">
        <v>0.9</v>
      </c>
      <c r="K675" s="33">
        <v>1.7999999999999999E-2</v>
      </c>
      <c r="L675" s="33">
        <v>1.4999999999999999E-2</v>
      </c>
      <c r="M675" s="33">
        <v>67</v>
      </c>
      <c r="N675" s="8">
        <v>-0.3</v>
      </c>
      <c r="O675" s="8">
        <v>1019.1</v>
      </c>
      <c r="P675" s="8">
        <v>82</v>
      </c>
    </row>
    <row r="676" spans="5:16" s="7" customFormat="1" ht="16" customHeight="1" x14ac:dyDescent="0.2">
      <c r="F676" s="8">
        <v>5</v>
      </c>
      <c r="G676" s="17"/>
      <c r="I676" s="33">
        <v>5.0000000000000001E-3</v>
      </c>
      <c r="J676" s="33">
        <v>0.8</v>
      </c>
      <c r="K676" s="33">
        <v>1.9E-2</v>
      </c>
      <c r="L676" s="33">
        <v>1.4E-2</v>
      </c>
      <c r="M676" s="33">
        <v>67</v>
      </c>
      <c r="N676" s="8">
        <v>-1.3</v>
      </c>
      <c r="O676" s="8">
        <v>1019.4</v>
      </c>
      <c r="P676" s="8">
        <v>76</v>
      </c>
    </row>
    <row r="677" spans="5:16" s="7" customFormat="1" ht="16" customHeight="1" x14ac:dyDescent="0.2">
      <c r="F677" s="8">
        <v>6</v>
      </c>
      <c r="G677" s="17"/>
      <c r="I677" s="33">
        <v>5.0000000000000001E-3</v>
      </c>
      <c r="J677" s="33">
        <v>0.7</v>
      </c>
      <c r="K677" s="33">
        <v>0.02</v>
      </c>
      <c r="L677" s="33">
        <v>1.4999999999999999E-2</v>
      </c>
      <c r="M677" s="33">
        <v>65</v>
      </c>
      <c r="N677" s="8">
        <v>-1.8</v>
      </c>
      <c r="O677" s="8">
        <v>1019.4</v>
      </c>
      <c r="P677" s="8">
        <v>75</v>
      </c>
    </row>
    <row r="678" spans="5:16" s="7" customFormat="1" ht="16" customHeight="1" x14ac:dyDescent="0.2">
      <c r="F678" s="8">
        <v>7</v>
      </c>
      <c r="G678" s="17"/>
      <c r="I678" s="33">
        <v>5.0000000000000001E-3</v>
      </c>
      <c r="J678" s="33">
        <v>0.7</v>
      </c>
      <c r="K678" s="33">
        <v>1.7999999999999999E-2</v>
      </c>
      <c r="L678" s="33">
        <v>1.7999999999999999E-2</v>
      </c>
      <c r="M678" s="33">
        <v>54</v>
      </c>
      <c r="N678" s="8">
        <v>-2.7</v>
      </c>
      <c r="O678" s="8">
        <v>1019.9</v>
      </c>
      <c r="P678" s="8">
        <v>72</v>
      </c>
    </row>
    <row r="679" spans="5:16" s="7" customFormat="1" ht="16" customHeight="1" x14ac:dyDescent="0.2">
      <c r="F679" s="8">
        <v>8</v>
      </c>
      <c r="G679" s="17"/>
      <c r="I679" s="33">
        <v>4.0000000000000001E-3</v>
      </c>
      <c r="J679" s="33">
        <v>0.6</v>
      </c>
      <c r="K679" s="33">
        <v>1.6E-2</v>
      </c>
      <c r="L679" s="33">
        <v>2.1000000000000001E-2</v>
      </c>
      <c r="M679" s="33">
        <v>50</v>
      </c>
      <c r="N679" s="8">
        <v>-3.6</v>
      </c>
      <c r="O679" s="8">
        <v>1020.7</v>
      </c>
      <c r="P679" s="8">
        <v>66</v>
      </c>
    </row>
    <row r="680" spans="5:16" s="7" customFormat="1" ht="16" customHeight="1" x14ac:dyDescent="0.2">
      <c r="F680" s="8">
        <v>9</v>
      </c>
      <c r="G680" s="17"/>
      <c r="I680" s="33">
        <v>4.0000000000000001E-3</v>
      </c>
      <c r="J680" s="33">
        <v>0.7</v>
      </c>
      <c r="K680" s="33">
        <v>1.4E-2</v>
      </c>
      <c r="L680" s="33">
        <v>2.3E-2</v>
      </c>
      <c r="M680" s="33">
        <v>36</v>
      </c>
      <c r="N680" s="8">
        <v>-3.3</v>
      </c>
      <c r="O680" s="8">
        <v>1020.9</v>
      </c>
      <c r="P680" s="8">
        <v>64</v>
      </c>
    </row>
    <row r="681" spans="5:16" s="7" customFormat="1" ht="16" customHeight="1" x14ac:dyDescent="0.2">
      <c r="E681" s="10"/>
      <c r="F681" s="8">
        <v>10</v>
      </c>
      <c r="G681" s="17"/>
      <c r="I681" s="33">
        <v>5.0000000000000001E-3</v>
      </c>
      <c r="J681" s="33">
        <v>0.7</v>
      </c>
      <c r="K681" s="33">
        <v>1.6E-2</v>
      </c>
      <c r="L681" s="33">
        <v>2.1000000000000001E-2</v>
      </c>
      <c r="M681" s="33">
        <v>35</v>
      </c>
      <c r="N681" s="8">
        <v>-1.8</v>
      </c>
      <c r="O681" s="8">
        <v>1021.5</v>
      </c>
      <c r="P681" s="8">
        <v>55</v>
      </c>
    </row>
    <row r="682" spans="5:16" s="7" customFormat="1" ht="16" customHeight="1" x14ac:dyDescent="0.2">
      <c r="E682" s="10"/>
      <c r="F682" s="8">
        <v>11</v>
      </c>
      <c r="G682" s="17"/>
      <c r="I682" s="33">
        <v>6.0000000000000001E-3</v>
      </c>
      <c r="J682" s="33">
        <v>0.7</v>
      </c>
      <c r="K682" s="33">
        <v>2.1000000000000001E-2</v>
      </c>
      <c r="L682" s="33">
        <v>1.7000000000000001E-2</v>
      </c>
      <c r="M682" s="33">
        <v>44</v>
      </c>
      <c r="N682" s="8">
        <v>-0.7</v>
      </c>
      <c r="O682" s="8">
        <v>1021.8</v>
      </c>
      <c r="P682" s="8">
        <v>53</v>
      </c>
    </row>
    <row r="683" spans="5:16" s="7" customFormat="1" ht="16" customHeight="1" x14ac:dyDescent="0.2">
      <c r="E683" s="10"/>
      <c r="F683" s="8">
        <v>12</v>
      </c>
      <c r="G683" s="17"/>
      <c r="I683" s="33">
        <v>6.0000000000000001E-3</v>
      </c>
      <c r="J683" s="33">
        <v>0.7</v>
      </c>
      <c r="K683" s="33">
        <v>2.3E-2</v>
      </c>
      <c r="L683" s="33">
        <v>1.6E-2</v>
      </c>
      <c r="M683" s="33">
        <v>40</v>
      </c>
      <c r="N683" s="8">
        <v>-1</v>
      </c>
      <c r="O683" s="8">
        <v>1021.3</v>
      </c>
      <c r="P683" s="8">
        <v>45</v>
      </c>
    </row>
    <row r="684" spans="5:16" s="7" customFormat="1" ht="16" customHeight="1" x14ac:dyDescent="0.2">
      <c r="E684" s="10"/>
      <c r="F684" s="8">
        <v>13</v>
      </c>
      <c r="G684" s="17"/>
      <c r="I684" s="33">
        <v>6.0000000000000001E-3</v>
      </c>
      <c r="J684" s="33">
        <v>0.7</v>
      </c>
      <c r="K684" s="33">
        <v>2.5999999999999999E-2</v>
      </c>
      <c r="L684" s="33">
        <v>1.4999999999999999E-2</v>
      </c>
      <c r="M684" s="33">
        <v>40</v>
      </c>
      <c r="N684" s="8">
        <v>0.5</v>
      </c>
      <c r="O684" s="8">
        <v>1020.9</v>
      </c>
      <c r="P684" s="8">
        <v>46</v>
      </c>
    </row>
    <row r="685" spans="5:16" s="7" customFormat="1" ht="16" customHeight="1" x14ac:dyDescent="0.2">
      <c r="E685" s="10"/>
      <c r="F685" s="8">
        <v>14</v>
      </c>
      <c r="G685" s="17"/>
      <c r="I685" s="33">
        <v>5.0000000000000001E-3</v>
      </c>
      <c r="J685" s="33">
        <v>0.6</v>
      </c>
      <c r="K685" s="33">
        <v>2.9000000000000001E-2</v>
      </c>
      <c r="L685" s="33">
        <v>1.4E-2</v>
      </c>
      <c r="M685" s="33">
        <v>36</v>
      </c>
      <c r="N685" s="8">
        <v>0.4</v>
      </c>
      <c r="O685" s="8">
        <v>1020.2</v>
      </c>
      <c r="P685" s="8">
        <v>38</v>
      </c>
    </row>
    <row r="686" spans="5:16" s="7" customFormat="1" ht="16" customHeight="1" x14ac:dyDescent="0.2">
      <c r="E686" s="10"/>
      <c r="F686" s="8">
        <v>15</v>
      </c>
      <c r="G686" s="17"/>
      <c r="I686" s="33">
        <v>5.0000000000000001E-3</v>
      </c>
      <c r="J686" s="33">
        <v>0.6</v>
      </c>
      <c r="K686" s="33">
        <v>0.03</v>
      </c>
      <c r="L686" s="33">
        <v>1.4999999999999999E-2</v>
      </c>
      <c r="M686" s="33">
        <v>28</v>
      </c>
      <c r="N686" s="8">
        <v>0.5</v>
      </c>
      <c r="O686" s="8">
        <v>1020.2</v>
      </c>
      <c r="P686" s="8">
        <v>36</v>
      </c>
    </row>
    <row r="687" spans="5:16" s="7" customFormat="1" ht="16" customHeight="1" x14ac:dyDescent="0.2">
      <c r="E687" s="10"/>
      <c r="F687" s="8">
        <v>16</v>
      </c>
      <c r="G687" s="17"/>
      <c r="I687" s="33">
        <v>5.0000000000000001E-3</v>
      </c>
      <c r="J687" s="33">
        <v>0.6</v>
      </c>
      <c r="K687" s="33">
        <v>2.9000000000000001E-2</v>
      </c>
      <c r="L687" s="33">
        <v>1.6E-2</v>
      </c>
      <c r="M687" s="33">
        <v>32</v>
      </c>
      <c r="N687" s="8">
        <v>-0.9</v>
      </c>
      <c r="O687" s="8">
        <v>1020.3</v>
      </c>
      <c r="P687" s="8">
        <v>45</v>
      </c>
    </row>
    <row r="688" spans="5:16" s="7" customFormat="1" ht="16" customHeight="1" x14ac:dyDescent="0.2">
      <c r="E688" s="10"/>
      <c r="F688" s="8">
        <v>17</v>
      </c>
      <c r="G688" s="17"/>
      <c r="I688" s="33">
        <v>5.0000000000000001E-3</v>
      </c>
      <c r="J688" s="33">
        <v>0.7</v>
      </c>
      <c r="K688" s="33">
        <v>2.7E-2</v>
      </c>
      <c r="L688" s="33">
        <v>1.7000000000000001E-2</v>
      </c>
      <c r="M688" s="33">
        <v>36</v>
      </c>
      <c r="N688" s="8">
        <v>-1.6</v>
      </c>
      <c r="O688" s="8">
        <v>1020.6</v>
      </c>
      <c r="P688" s="8">
        <v>48</v>
      </c>
    </row>
    <row r="689" spans="1:31" s="7" customFormat="1" ht="16" customHeight="1" x14ac:dyDescent="0.15">
      <c r="E689" s="42">
        <v>42031</v>
      </c>
      <c r="F689" s="43">
        <v>42708.756944444445</v>
      </c>
      <c r="G689" s="44"/>
      <c r="I689" s="33">
        <v>5.0000000000000001E-3</v>
      </c>
      <c r="J689" s="33">
        <v>0.7</v>
      </c>
      <c r="K689" s="33">
        <v>2.5000000000000001E-2</v>
      </c>
      <c r="L689" s="33">
        <v>1.9E-2</v>
      </c>
      <c r="M689" s="33">
        <v>48</v>
      </c>
      <c r="N689" s="8">
        <v>-2.2000000000000002</v>
      </c>
      <c r="O689" s="8">
        <v>1020.8</v>
      </c>
      <c r="P689" s="8">
        <v>41</v>
      </c>
      <c r="R689" s="35">
        <v>356</v>
      </c>
      <c r="S689" s="36" t="str">
        <f>IF(R689&gt;=296,"G",IF(AND(183&lt;=R689,R689&lt;296),"Y",IF(R689&lt;185,"R")))</f>
        <v>G</v>
      </c>
      <c r="T689" s="36"/>
      <c r="U689" s="36"/>
      <c r="V689" s="36"/>
      <c r="W689" s="36"/>
      <c r="X689" s="36"/>
      <c r="Y689" s="36"/>
      <c r="Z689" s="36"/>
      <c r="AA689" s="36"/>
      <c r="AB689" s="36"/>
      <c r="AC689" s="36"/>
      <c r="AD689" s="36"/>
      <c r="AE689" s="37"/>
    </row>
    <row r="690" spans="1:31" s="7" customFormat="1" ht="17" customHeight="1" x14ac:dyDescent="0.15">
      <c r="A690" s="45">
        <v>28</v>
      </c>
      <c r="B690" s="46">
        <v>42032</v>
      </c>
      <c r="C690" s="47">
        <v>3</v>
      </c>
      <c r="D690" s="47">
        <v>1</v>
      </c>
      <c r="E690" s="46">
        <v>42031</v>
      </c>
      <c r="F690" s="48">
        <v>42708.756944444445</v>
      </c>
      <c r="G690" s="49"/>
      <c r="H690" s="49"/>
      <c r="I690" s="50">
        <v>5.0000000000000001E-3</v>
      </c>
      <c r="J690" s="51">
        <v>0.7</v>
      </c>
      <c r="K690" s="51">
        <v>2.5000000000000001E-2</v>
      </c>
      <c r="L690" s="51">
        <v>1.9E-2</v>
      </c>
      <c r="M690" s="51">
        <v>48</v>
      </c>
      <c r="N690" s="52">
        <v>-2.2000000000000002</v>
      </c>
      <c r="O690" s="52">
        <v>1020.8</v>
      </c>
      <c r="P690" s="52">
        <v>41</v>
      </c>
      <c r="Q690" s="53"/>
      <c r="R690" s="58">
        <v>356</v>
      </c>
      <c r="S690" s="59"/>
      <c r="T690" s="59"/>
      <c r="U690" s="59"/>
      <c r="V690" s="59"/>
      <c r="W690" s="59"/>
      <c r="X690" s="59"/>
      <c r="Y690" s="59"/>
      <c r="Z690" s="59"/>
      <c r="AA690" s="59"/>
      <c r="AB690" s="59"/>
      <c r="AC690" s="59"/>
      <c r="AD690" s="59"/>
      <c r="AE690" s="59"/>
    </row>
    <row r="691" spans="1:31" s="7" customFormat="1" ht="16" customHeight="1" x14ac:dyDescent="0.2">
      <c r="F691" s="26">
        <v>19</v>
      </c>
      <c r="G691" s="56"/>
      <c r="I691" s="33">
        <v>4.0000000000000001E-3</v>
      </c>
      <c r="J691" s="33">
        <v>0.8</v>
      </c>
      <c r="K691" s="33">
        <v>2.1000000000000001E-2</v>
      </c>
      <c r="L691" s="33">
        <v>2.3E-2</v>
      </c>
      <c r="M691" s="33">
        <v>33</v>
      </c>
      <c r="N691" s="8">
        <v>-2.9</v>
      </c>
      <c r="O691" s="8">
        <v>1021.3</v>
      </c>
      <c r="P691" s="8">
        <v>42</v>
      </c>
      <c r="Q691" s="17"/>
      <c r="R691" s="17"/>
      <c r="S691" s="17"/>
      <c r="T691" s="17"/>
      <c r="U691" s="17"/>
      <c r="V691" s="17"/>
      <c r="W691" s="17"/>
      <c r="X691" s="17"/>
      <c r="Y691" s="17"/>
      <c r="Z691" s="17"/>
      <c r="AA691" s="17"/>
      <c r="AB691" s="17"/>
      <c r="AC691" s="17"/>
      <c r="AD691" s="17"/>
      <c r="AE691" s="17"/>
    </row>
    <row r="692" spans="1:31" s="7" customFormat="1" ht="16" customHeight="1" x14ac:dyDescent="0.2">
      <c r="F692" s="8">
        <v>20</v>
      </c>
      <c r="G692" s="17"/>
      <c r="I692" s="33">
        <v>4.0000000000000001E-3</v>
      </c>
      <c r="J692" s="33">
        <v>0.8</v>
      </c>
      <c r="K692" s="33">
        <v>1.9E-2</v>
      </c>
      <c r="L692" s="33">
        <v>2.3E-2</v>
      </c>
      <c r="M692" s="33">
        <v>36</v>
      </c>
      <c r="N692" s="8">
        <v>-3.6</v>
      </c>
      <c r="O692" s="8">
        <v>1021.5</v>
      </c>
      <c r="P692" s="8">
        <v>45</v>
      </c>
    </row>
    <row r="693" spans="1:31" s="7" customFormat="1" ht="16" customHeight="1" x14ac:dyDescent="0.2">
      <c r="F693" s="8">
        <v>21</v>
      </c>
      <c r="G693" s="17"/>
      <c r="I693" s="33">
        <v>4.0000000000000001E-3</v>
      </c>
      <c r="J693" s="33">
        <v>0.7</v>
      </c>
      <c r="K693" s="33">
        <v>2.1000000000000001E-2</v>
      </c>
      <c r="L693" s="33">
        <v>0.02</v>
      </c>
      <c r="M693" s="33">
        <v>43</v>
      </c>
      <c r="N693" s="8">
        <v>-4.3</v>
      </c>
      <c r="O693" s="8">
        <v>1021.9</v>
      </c>
      <c r="P693" s="8">
        <v>51</v>
      </c>
    </row>
    <row r="694" spans="1:31" s="7" customFormat="1" ht="16" customHeight="1" x14ac:dyDescent="0.2">
      <c r="F694" s="8">
        <v>22</v>
      </c>
      <c r="G694" s="17"/>
      <c r="I694" s="33">
        <v>3.0000000000000001E-3</v>
      </c>
      <c r="J694" s="33">
        <v>0.7</v>
      </c>
      <c r="K694" s="33">
        <v>2.4E-2</v>
      </c>
      <c r="L694" s="33">
        <v>1.6E-2</v>
      </c>
      <c r="M694" s="33">
        <v>41</v>
      </c>
      <c r="N694" s="8">
        <v>-4.8</v>
      </c>
      <c r="O694" s="8">
        <v>1022.7</v>
      </c>
      <c r="P694" s="8">
        <v>51</v>
      </c>
    </row>
    <row r="695" spans="1:31" s="7" customFormat="1" ht="16" customHeight="1" x14ac:dyDescent="0.2">
      <c r="F695" s="8">
        <v>23</v>
      </c>
      <c r="G695" s="17"/>
      <c r="I695" s="33">
        <v>3.0000000000000001E-3</v>
      </c>
      <c r="J695" s="33">
        <v>0.7</v>
      </c>
      <c r="K695" s="33">
        <v>2.4E-2</v>
      </c>
      <c r="L695" s="33">
        <v>1.4999999999999999E-2</v>
      </c>
      <c r="M695" s="33">
        <v>36</v>
      </c>
      <c r="N695" s="8">
        <v>-5.6</v>
      </c>
      <c r="O695" s="8">
        <v>1023.1</v>
      </c>
      <c r="P695" s="8">
        <v>53</v>
      </c>
    </row>
    <row r="696" spans="1:31" s="7" customFormat="1" ht="16" customHeight="1" x14ac:dyDescent="0.2">
      <c r="F696" s="8">
        <v>24</v>
      </c>
      <c r="G696" s="17"/>
      <c r="I696" s="33">
        <v>3.0000000000000001E-3</v>
      </c>
      <c r="J696" s="33">
        <v>0.7</v>
      </c>
      <c r="K696" s="33">
        <v>2.1999999999999999E-2</v>
      </c>
      <c r="L696" s="33">
        <v>1.6E-2</v>
      </c>
      <c r="M696" s="33">
        <v>40</v>
      </c>
      <c r="N696" s="8">
        <v>-6.2</v>
      </c>
      <c r="O696" s="8">
        <v>1023.4</v>
      </c>
      <c r="P696" s="8">
        <v>53</v>
      </c>
    </row>
    <row r="697" spans="1:31" s="7" customFormat="1" ht="16" customHeight="1" x14ac:dyDescent="0.2">
      <c r="F697" s="8">
        <v>1</v>
      </c>
      <c r="G697" s="17"/>
      <c r="I697" s="33">
        <v>4.0000000000000001E-3</v>
      </c>
      <c r="J697" s="33">
        <v>0.7</v>
      </c>
      <c r="K697" s="33">
        <v>2.1000000000000001E-2</v>
      </c>
      <c r="L697" s="33">
        <v>1.7000000000000001E-2</v>
      </c>
      <c r="M697" s="33">
        <v>38</v>
      </c>
      <c r="N697" s="8">
        <v>-6.6</v>
      </c>
      <c r="O697" s="8">
        <v>1023.6</v>
      </c>
      <c r="P697" s="8">
        <v>56</v>
      </c>
    </row>
    <row r="698" spans="1:31" s="7" customFormat="1" ht="16" customHeight="1" x14ac:dyDescent="0.2">
      <c r="F698" s="8">
        <v>2</v>
      </c>
      <c r="G698" s="17"/>
      <c r="I698" s="33">
        <v>4.0000000000000001E-3</v>
      </c>
      <c r="J698" s="33">
        <v>0.6</v>
      </c>
      <c r="K698" s="33">
        <v>2.5999999999999999E-2</v>
      </c>
      <c r="L698" s="33">
        <v>1.0999999999999999E-2</v>
      </c>
      <c r="M698" s="33">
        <v>29</v>
      </c>
      <c r="N698" s="8">
        <v>-6.7</v>
      </c>
      <c r="O698" s="8">
        <v>1023.7</v>
      </c>
      <c r="P698" s="8">
        <v>52</v>
      </c>
    </row>
    <row r="699" spans="1:31" s="7" customFormat="1" ht="16" customHeight="1" x14ac:dyDescent="0.2">
      <c r="F699" s="8">
        <v>3</v>
      </c>
      <c r="G699" s="17"/>
      <c r="I699" s="33">
        <v>4.0000000000000001E-3</v>
      </c>
      <c r="J699" s="33">
        <v>0.7</v>
      </c>
      <c r="K699" s="33">
        <v>2.7E-2</v>
      </c>
      <c r="L699" s="33">
        <v>0.01</v>
      </c>
      <c r="M699" s="33">
        <v>29</v>
      </c>
      <c r="N699" s="8">
        <v>-6.8</v>
      </c>
      <c r="O699" s="8">
        <v>1023.7</v>
      </c>
      <c r="P699" s="8">
        <v>51</v>
      </c>
    </row>
    <row r="700" spans="1:31" s="7" customFormat="1" ht="16" customHeight="1" x14ac:dyDescent="0.2">
      <c r="F700" s="8">
        <v>4</v>
      </c>
      <c r="G700" s="17"/>
      <c r="I700" s="33">
        <v>4.0000000000000001E-3</v>
      </c>
      <c r="J700" s="33">
        <v>0.7</v>
      </c>
      <c r="K700" s="33">
        <v>2.7E-2</v>
      </c>
      <c r="L700" s="33">
        <v>8.9999999999999993E-3</v>
      </c>
      <c r="M700" s="33">
        <v>28</v>
      </c>
      <c r="N700" s="8">
        <v>-7</v>
      </c>
      <c r="O700" s="8">
        <v>1024</v>
      </c>
      <c r="P700" s="8">
        <v>48</v>
      </c>
    </row>
    <row r="701" spans="1:31" s="7" customFormat="1" ht="16" customHeight="1" x14ac:dyDescent="0.2">
      <c r="F701" s="8">
        <v>5</v>
      </c>
      <c r="G701" s="17"/>
      <c r="I701" s="33">
        <v>4.0000000000000001E-3</v>
      </c>
      <c r="J701" s="33">
        <v>0.7</v>
      </c>
      <c r="K701" s="33">
        <v>2.4E-2</v>
      </c>
      <c r="L701" s="33">
        <v>1.0999999999999999E-2</v>
      </c>
      <c r="M701" s="33">
        <v>35</v>
      </c>
      <c r="N701" s="8">
        <v>-7.3</v>
      </c>
      <c r="O701" s="8">
        <v>1024.3</v>
      </c>
      <c r="P701" s="8">
        <v>49</v>
      </c>
    </row>
    <row r="702" spans="1:31" s="7" customFormat="1" ht="16" customHeight="1" x14ac:dyDescent="0.2">
      <c r="F702" s="8">
        <v>6</v>
      </c>
      <c r="G702" s="17"/>
      <c r="I702" s="33">
        <v>4.0000000000000001E-3</v>
      </c>
      <c r="J702" s="33">
        <v>0.7</v>
      </c>
      <c r="K702" s="33">
        <v>0.02</v>
      </c>
      <c r="L702" s="33">
        <v>1.6E-2</v>
      </c>
      <c r="M702" s="33">
        <v>35</v>
      </c>
      <c r="N702" s="8">
        <v>-7.4</v>
      </c>
      <c r="O702" s="8">
        <v>1025</v>
      </c>
      <c r="P702" s="8">
        <v>49</v>
      </c>
    </row>
    <row r="703" spans="1:31" s="7" customFormat="1" ht="16" customHeight="1" x14ac:dyDescent="0.2">
      <c r="F703" s="8">
        <v>7</v>
      </c>
      <c r="G703" s="17"/>
      <c r="I703" s="33">
        <v>4.0000000000000001E-3</v>
      </c>
      <c r="J703" s="33">
        <v>0.8</v>
      </c>
      <c r="K703" s="33">
        <v>8.9999999999999993E-3</v>
      </c>
      <c r="L703" s="33">
        <v>2.5999999999999999E-2</v>
      </c>
      <c r="M703" s="33">
        <v>38</v>
      </c>
      <c r="N703" s="8">
        <v>-7.4</v>
      </c>
      <c r="O703" s="8">
        <v>1025.2</v>
      </c>
      <c r="P703" s="8">
        <v>51</v>
      </c>
    </row>
    <row r="704" spans="1:31" s="7" customFormat="1" ht="16" customHeight="1" x14ac:dyDescent="0.2">
      <c r="F704" s="8">
        <v>8</v>
      </c>
      <c r="G704" s="17"/>
      <c r="I704" s="33">
        <v>4.0000000000000001E-3</v>
      </c>
      <c r="J704" s="33">
        <v>0.8</v>
      </c>
      <c r="K704" s="33">
        <v>0.01</v>
      </c>
      <c r="L704" s="33">
        <v>2.3E-2</v>
      </c>
      <c r="M704" s="33">
        <v>46</v>
      </c>
      <c r="N704" s="8">
        <v>-7.4</v>
      </c>
      <c r="O704" s="8">
        <v>1026.0999999999999</v>
      </c>
      <c r="P704" s="8">
        <v>51</v>
      </c>
    </row>
    <row r="705" spans="1:31" s="7" customFormat="1" ht="16" customHeight="1" x14ac:dyDescent="0.2">
      <c r="F705" s="8">
        <v>9</v>
      </c>
      <c r="G705" s="17"/>
      <c r="I705" s="33">
        <v>4.0000000000000001E-3</v>
      </c>
      <c r="J705" s="33">
        <v>0.8</v>
      </c>
      <c r="K705" s="33">
        <v>7.0000000000000001E-3</v>
      </c>
      <c r="L705" s="33">
        <v>2.9000000000000001E-2</v>
      </c>
      <c r="M705" s="33">
        <v>38</v>
      </c>
      <c r="N705" s="8">
        <v>-6.5</v>
      </c>
      <c r="O705" s="8">
        <v>1026.4000000000001</v>
      </c>
      <c r="P705" s="8">
        <v>53</v>
      </c>
    </row>
    <row r="706" spans="1:31" s="7" customFormat="1" ht="16" customHeight="1" x14ac:dyDescent="0.2">
      <c r="E706" s="10"/>
      <c r="F706" s="8">
        <v>10</v>
      </c>
      <c r="G706" s="17"/>
      <c r="I706" s="33">
        <v>5.0000000000000001E-3</v>
      </c>
      <c r="J706" s="33">
        <v>0.9</v>
      </c>
      <c r="K706" s="33">
        <v>8.0000000000000002E-3</v>
      </c>
      <c r="L706" s="33">
        <v>0.03</v>
      </c>
      <c r="M706" s="33">
        <v>48</v>
      </c>
      <c r="N706" s="8">
        <v>-4.9000000000000004</v>
      </c>
      <c r="O706" s="8">
        <v>1026.5</v>
      </c>
      <c r="P706" s="8">
        <v>47</v>
      </c>
    </row>
    <row r="707" spans="1:31" s="7" customFormat="1" ht="16" customHeight="1" x14ac:dyDescent="0.2">
      <c r="E707" s="10"/>
      <c r="F707" s="8">
        <v>11</v>
      </c>
      <c r="G707" s="17"/>
      <c r="I707" s="33">
        <v>6.0000000000000001E-3</v>
      </c>
      <c r="J707" s="33">
        <v>1</v>
      </c>
      <c r="K707" s="33">
        <v>7.0000000000000001E-3</v>
      </c>
      <c r="L707" s="33">
        <v>3.5999999999999997E-2</v>
      </c>
      <c r="M707" s="33">
        <v>55</v>
      </c>
      <c r="N707" s="8">
        <v>-3.2</v>
      </c>
      <c r="O707" s="8">
        <v>1026.2</v>
      </c>
      <c r="P707" s="8">
        <v>45</v>
      </c>
    </row>
    <row r="708" spans="1:31" s="7" customFormat="1" ht="16" customHeight="1" x14ac:dyDescent="0.2">
      <c r="E708" s="10"/>
      <c r="F708" s="8">
        <v>12</v>
      </c>
      <c r="G708" s="17"/>
      <c r="I708" s="33">
        <v>7.0000000000000001E-3</v>
      </c>
      <c r="J708" s="33">
        <v>1</v>
      </c>
      <c r="K708" s="33">
        <v>8.0000000000000002E-3</v>
      </c>
      <c r="L708" s="33">
        <v>3.6999999999999998E-2</v>
      </c>
      <c r="M708" s="33">
        <v>60</v>
      </c>
      <c r="N708" s="8">
        <v>-1.2</v>
      </c>
      <c r="O708" s="8">
        <v>1025.4000000000001</v>
      </c>
      <c r="P708" s="8">
        <v>42</v>
      </c>
    </row>
    <row r="709" spans="1:31" s="7" customFormat="1" ht="16" customHeight="1" x14ac:dyDescent="0.2">
      <c r="E709" s="10"/>
      <c r="F709" s="8">
        <v>13</v>
      </c>
      <c r="G709" s="17"/>
      <c r="I709" s="33">
        <v>6.0000000000000001E-3</v>
      </c>
      <c r="J709" s="33">
        <v>0.8</v>
      </c>
      <c r="K709" s="33">
        <v>1.0999999999999999E-2</v>
      </c>
      <c r="L709" s="33">
        <v>3.4000000000000002E-2</v>
      </c>
      <c r="M709" s="33">
        <v>53</v>
      </c>
      <c r="N709" s="8">
        <v>-0.4</v>
      </c>
      <c r="O709" s="8">
        <v>1024.8</v>
      </c>
      <c r="P709" s="8">
        <v>40</v>
      </c>
    </row>
    <row r="710" spans="1:31" s="7" customFormat="1" ht="16" customHeight="1" x14ac:dyDescent="0.2">
      <c r="E710" s="10"/>
      <c r="F710" s="8">
        <v>14</v>
      </c>
      <c r="G710" s="17"/>
      <c r="I710" s="33">
        <v>7.0000000000000001E-3</v>
      </c>
      <c r="J710" s="33">
        <v>0.8</v>
      </c>
      <c r="K710" s="33">
        <v>0.01</v>
      </c>
      <c r="L710" s="33">
        <v>3.7999999999999999E-2</v>
      </c>
      <c r="M710" s="33">
        <v>55</v>
      </c>
      <c r="N710" s="8">
        <v>1</v>
      </c>
      <c r="O710" s="8">
        <v>1024.0999999999999</v>
      </c>
      <c r="P710" s="8">
        <v>39</v>
      </c>
    </row>
    <row r="711" spans="1:31" s="7" customFormat="1" ht="16" customHeight="1" x14ac:dyDescent="0.2">
      <c r="E711" s="10"/>
      <c r="F711" s="8">
        <v>15</v>
      </c>
      <c r="G711" s="17"/>
      <c r="I711" s="33">
        <v>7.0000000000000001E-3</v>
      </c>
      <c r="J711" s="33">
        <v>0.8</v>
      </c>
      <c r="K711" s="33">
        <v>0.01</v>
      </c>
      <c r="L711" s="33">
        <v>3.7999999999999999E-2</v>
      </c>
      <c r="M711" s="33">
        <v>52</v>
      </c>
      <c r="N711" s="8">
        <v>1.6</v>
      </c>
      <c r="O711" s="8">
        <v>1023.9</v>
      </c>
      <c r="P711" s="8">
        <v>38</v>
      </c>
    </row>
    <row r="712" spans="1:31" s="7" customFormat="1" ht="16" customHeight="1" x14ac:dyDescent="0.15">
      <c r="E712" s="10"/>
      <c r="F712" s="8">
        <v>16</v>
      </c>
      <c r="G712" s="17"/>
      <c r="I712" s="33">
        <v>7.0000000000000001E-3</v>
      </c>
      <c r="J712" s="33">
        <v>0.9</v>
      </c>
      <c r="K712" s="33">
        <v>8.9999999999999993E-3</v>
      </c>
      <c r="L712" s="33">
        <v>4.1000000000000002E-2</v>
      </c>
      <c r="M712" s="33">
        <v>57</v>
      </c>
      <c r="N712" s="8">
        <v>0.2</v>
      </c>
      <c r="O712" s="8">
        <v>1024.9000000000001</v>
      </c>
      <c r="P712" s="8">
        <v>44</v>
      </c>
      <c r="R712" s="35"/>
      <c r="S712" s="36"/>
      <c r="T712" s="36"/>
      <c r="U712" s="36"/>
      <c r="V712" s="36"/>
      <c r="W712" s="36"/>
      <c r="X712" s="36"/>
      <c r="Y712" s="36"/>
      <c r="Z712" s="36"/>
      <c r="AA712" s="36"/>
      <c r="AB712" s="36"/>
      <c r="AC712" s="36"/>
      <c r="AD712" s="36"/>
      <c r="AE712" s="37"/>
    </row>
    <row r="713" spans="1:31" s="7" customFormat="1" ht="16" customHeight="1" x14ac:dyDescent="0.15">
      <c r="E713" s="10"/>
      <c r="F713" s="8">
        <v>17</v>
      </c>
      <c r="G713" s="17"/>
      <c r="I713" s="33">
        <v>7.0000000000000001E-3</v>
      </c>
      <c r="J713" s="33">
        <v>0.9</v>
      </c>
      <c r="K713" s="33">
        <v>8.0000000000000002E-3</v>
      </c>
      <c r="L713" s="33">
        <v>4.3999999999999997E-2</v>
      </c>
      <c r="M713" s="33">
        <v>64</v>
      </c>
      <c r="N713" s="8">
        <v>-1</v>
      </c>
      <c r="O713" s="8">
        <v>1025.3</v>
      </c>
      <c r="P713" s="8">
        <v>52</v>
      </c>
      <c r="R713" s="35"/>
      <c r="S713" s="36"/>
      <c r="T713" s="36"/>
      <c r="U713" s="36"/>
      <c r="V713" s="36"/>
      <c r="W713" s="36"/>
      <c r="X713" s="36"/>
      <c r="Y713" s="36"/>
      <c r="Z713" s="36"/>
      <c r="AA713" s="36"/>
      <c r="AB713" s="36"/>
      <c r="AC713" s="36"/>
      <c r="AD713" s="36"/>
      <c r="AE713" s="37"/>
    </row>
    <row r="714" spans="1:31" s="7" customFormat="1" ht="16" customHeight="1" x14ac:dyDescent="0.15">
      <c r="E714" s="42">
        <v>42032</v>
      </c>
      <c r="F714" s="16">
        <v>42708.754861111112</v>
      </c>
      <c r="G714" s="44"/>
      <c r="I714" s="33">
        <v>5.0000000000000001E-3</v>
      </c>
      <c r="J714" s="33">
        <v>0.6</v>
      </c>
      <c r="K714" s="33">
        <v>8.9999999999999993E-3</v>
      </c>
      <c r="L714" s="33">
        <v>3.9E-2</v>
      </c>
      <c r="M714" s="33">
        <v>67</v>
      </c>
      <c r="N714" s="8">
        <v>-1.9</v>
      </c>
      <c r="O714" s="8">
        <v>1025.4000000000001</v>
      </c>
      <c r="P714" s="8">
        <v>60</v>
      </c>
      <c r="R714" s="35">
        <v>328</v>
      </c>
      <c r="S714" s="36" t="str">
        <f>IF(R714&gt;=296,"G",IF(AND(183&lt;=R714,R714&lt;296),"Y",IF(R714&lt;185,"R")))</f>
        <v>G</v>
      </c>
      <c r="T714" s="36"/>
      <c r="U714" s="36"/>
      <c r="V714" s="36"/>
      <c r="W714" s="36"/>
      <c r="X714" s="36"/>
      <c r="Y714" s="36"/>
      <c r="Z714" s="36"/>
      <c r="AA714" s="36"/>
      <c r="AB714" s="36"/>
      <c r="AC714" s="36"/>
      <c r="AD714" s="36"/>
      <c r="AE714" s="37"/>
    </row>
    <row r="715" spans="1:31" s="7" customFormat="1" ht="17" customHeight="1" x14ac:dyDescent="0.15">
      <c r="A715" s="45">
        <v>29</v>
      </c>
      <c r="B715" s="46">
        <v>42033</v>
      </c>
      <c r="C715" s="47">
        <v>4</v>
      </c>
      <c r="D715" s="47">
        <v>0</v>
      </c>
      <c r="E715" s="46">
        <v>42032</v>
      </c>
      <c r="F715" s="64">
        <v>42708.754861111112</v>
      </c>
      <c r="G715" s="49"/>
      <c r="H715" s="49"/>
      <c r="I715" s="50">
        <v>5.0000000000000001E-3</v>
      </c>
      <c r="J715" s="51">
        <v>0.6</v>
      </c>
      <c r="K715" s="51">
        <v>8.9999999999999993E-3</v>
      </c>
      <c r="L715" s="51">
        <v>3.9E-2</v>
      </c>
      <c r="M715" s="51">
        <v>67</v>
      </c>
      <c r="N715" s="52">
        <v>-1.9</v>
      </c>
      <c r="O715" s="52">
        <v>1025.4000000000001</v>
      </c>
      <c r="P715" s="52">
        <v>60</v>
      </c>
      <c r="Q715" s="53"/>
      <c r="R715" s="58">
        <v>328</v>
      </c>
      <c r="S715" s="59"/>
      <c r="T715" s="59"/>
      <c r="U715" s="59"/>
      <c r="V715" s="59"/>
      <c r="W715" s="59"/>
      <c r="X715" s="59"/>
      <c r="Y715" s="59"/>
      <c r="Z715" s="59"/>
      <c r="AA715" s="59"/>
      <c r="AB715" s="59"/>
      <c r="AC715" s="59"/>
      <c r="AD715" s="59"/>
      <c r="AE715" s="59"/>
    </row>
    <row r="716" spans="1:31" s="7" customFormat="1" ht="16" customHeight="1" x14ac:dyDescent="0.2">
      <c r="F716" s="8">
        <v>19</v>
      </c>
      <c r="G716" s="56"/>
      <c r="I716" s="33">
        <v>5.0000000000000001E-3</v>
      </c>
      <c r="J716" s="33">
        <v>0.8</v>
      </c>
      <c r="K716" s="33">
        <v>2E-3</v>
      </c>
      <c r="L716" s="33">
        <v>4.2000000000000003E-2</v>
      </c>
      <c r="M716" s="33">
        <v>42</v>
      </c>
      <c r="N716" s="8">
        <v>-2.4</v>
      </c>
      <c r="O716" s="8">
        <v>1025.4000000000001</v>
      </c>
      <c r="P716" s="8">
        <v>60</v>
      </c>
      <c r="Q716" s="17"/>
      <c r="R716" s="17"/>
      <c r="S716" s="17"/>
      <c r="T716" s="17"/>
      <c r="U716" s="17"/>
      <c r="V716" s="17"/>
      <c r="W716" s="17"/>
      <c r="X716" s="17"/>
      <c r="Y716" s="17"/>
      <c r="Z716" s="17"/>
      <c r="AA716" s="17"/>
      <c r="AB716" s="17"/>
      <c r="AC716" s="17"/>
      <c r="AD716" s="17"/>
      <c r="AE716" s="17"/>
    </row>
    <row r="717" spans="1:31" s="7" customFormat="1" ht="16" customHeight="1" x14ac:dyDescent="0.2">
      <c r="F717" s="8">
        <v>20</v>
      </c>
      <c r="G717" s="17"/>
      <c r="I717" s="33">
        <v>5.0000000000000001E-3</v>
      </c>
      <c r="J717" s="33">
        <v>0.9</v>
      </c>
      <c r="K717" s="33">
        <v>2E-3</v>
      </c>
      <c r="L717" s="33">
        <v>4.3999999999999997E-2</v>
      </c>
      <c r="M717" s="33">
        <v>43</v>
      </c>
      <c r="N717" s="8">
        <v>-2.4</v>
      </c>
      <c r="O717" s="8">
        <v>1025.5999999999999</v>
      </c>
      <c r="P717" s="8">
        <v>62</v>
      </c>
    </row>
    <row r="718" spans="1:31" s="7" customFormat="1" ht="16" customHeight="1" x14ac:dyDescent="0.2">
      <c r="F718" s="8">
        <v>21</v>
      </c>
      <c r="G718" s="17"/>
      <c r="I718" s="33">
        <v>5.0000000000000001E-3</v>
      </c>
      <c r="J718" s="33">
        <v>0.9</v>
      </c>
      <c r="K718" s="33">
        <v>2E-3</v>
      </c>
      <c r="L718" s="33">
        <v>4.8000000000000001E-2</v>
      </c>
      <c r="M718" s="33">
        <v>51</v>
      </c>
      <c r="N718" s="8">
        <v>-2.4</v>
      </c>
      <c r="O718" s="8">
        <v>1025.5</v>
      </c>
      <c r="P718" s="8">
        <v>62</v>
      </c>
    </row>
    <row r="719" spans="1:31" s="7" customFormat="1" ht="16" customHeight="1" x14ac:dyDescent="0.2">
      <c r="F719" s="8">
        <v>22</v>
      </c>
      <c r="G719" s="17"/>
      <c r="I719" s="33">
        <v>5.0000000000000001E-3</v>
      </c>
      <c r="J719" s="33">
        <v>1</v>
      </c>
      <c r="K719" s="33">
        <v>2E-3</v>
      </c>
      <c r="L719" s="33">
        <v>4.8000000000000001E-2</v>
      </c>
      <c r="M719" s="33">
        <v>56</v>
      </c>
      <c r="N719" s="8">
        <v>-3.9</v>
      </c>
      <c r="O719" s="8">
        <v>1025.3</v>
      </c>
      <c r="P719" s="8">
        <v>72</v>
      </c>
    </row>
    <row r="720" spans="1:31" s="7" customFormat="1" ht="16" customHeight="1" x14ac:dyDescent="0.2">
      <c r="F720" s="8">
        <v>23</v>
      </c>
      <c r="G720" s="17"/>
      <c r="I720" s="33">
        <v>5.0000000000000001E-3</v>
      </c>
      <c r="J720" s="33">
        <v>0.9</v>
      </c>
      <c r="K720" s="33">
        <v>2E-3</v>
      </c>
      <c r="L720" s="33">
        <v>4.7E-2</v>
      </c>
      <c r="M720" s="33">
        <v>47</v>
      </c>
      <c r="N720" s="8">
        <v>-4.0999999999999996</v>
      </c>
      <c r="O720" s="8">
        <v>1025.7</v>
      </c>
      <c r="P720" s="8">
        <v>75</v>
      </c>
    </row>
    <row r="721" spans="5:16" s="7" customFormat="1" ht="16" customHeight="1" x14ac:dyDescent="0.2">
      <c r="F721" s="8">
        <v>24</v>
      </c>
      <c r="G721" s="17"/>
      <c r="I721" s="33">
        <v>4.0000000000000001E-3</v>
      </c>
      <c r="J721" s="33">
        <v>0.8</v>
      </c>
      <c r="K721" s="33">
        <v>8.0000000000000002E-3</v>
      </c>
      <c r="L721" s="33">
        <v>0.03</v>
      </c>
      <c r="M721" s="33">
        <v>47</v>
      </c>
      <c r="N721" s="8">
        <v>-4.5</v>
      </c>
      <c r="O721" s="8">
        <v>1025.5999999999999</v>
      </c>
      <c r="P721" s="8">
        <v>75</v>
      </c>
    </row>
    <row r="722" spans="5:16" s="7" customFormat="1" ht="16" customHeight="1" x14ac:dyDescent="0.2">
      <c r="F722" s="8">
        <v>1</v>
      </c>
      <c r="G722" s="17"/>
      <c r="I722" s="33">
        <v>4.0000000000000001E-3</v>
      </c>
      <c r="J722" s="33">
        <v>0.8</v>
      </c>
      <c r="K722" s="33">
        <v>1.6E-2</v>
      </c>
      <c r="L722" s="33">
        <v>2.1000000000000001E-2</v>
      </c>
      <c r="M722" s="33">
        <v>40</v>
      </c>
      <c r="N722" s="8">
        <v>-4.8</v>
      </c>
      <c r="O722" s="8">
        <v>1025</v>
      </c>
      <c r="P722" s="8">
        <v>77</v>
      </c>
    </row>
    <row r="723" spans="5:16" s="7" customFormat="1" ht="16" customHeight="1" x14ac:dyDescent="0.2">
      <c r="F723" s="8">
        <v>2</v>
      </c>
      <c r="G723" s="17"/>
      <c r="I723" s="33">
        <v>3.0000000000000001E-3</v>
      </c>
      <c r="J723" s="33">
        <v>0.7</v>
      </c>
      <c r="K723" s="33">
        <v>2.1000000000000001E-2</v>
      </c>
      <c r="L723" s="33">
        <v>1.7000000000000001E-2</v>
      </c>
      <c r="M723" s="33">
        <v>29</v>
      </c>
      <c r="N723" s="8">
        <v>-4.4000000000000004</v>
      </c>
      <c r="O723" s="8">
        <v>1025.4000000000001</v>
      </c>
      <c r="P723" s="8">
        <v>79</v>
      </c>
    </row>
    <row r="724" spans="5:16" s="7" customFormat="1" ht="16" customHeight="1" x14ac:dyDescent="0.2">
      <c r="F724" s="8">
        <v>3</v>
      </c>
      <c r="G724" s="17"/>
      <c r="I724" s="33">
        <v>3.0000000000000001E-3</v>
      </c>
      <c r="J724" s="33">
        <v>0.7</v>
      </c>
      <c r="K724" s="33">
        <v>2.5000000000000001E-2</v>
      </c>
      <c r="L724" s="33">
        <v>1.4E-2</v>
      </c>
      <c r="M724" s="33">
        <v>32</v>
      </c>
      <c r="N724" s="8">
        <v>-3.7</v>
      </c>
      <c r="O724" s="8">
        <v>1025.9000000000001</v>
      </c>
      <c r="P724" s="8">
        <v>75</v>
      </c>
    </row>
    <row r="725" spans="5:16" s="7" customFormat="1" ht="16" customHeight="1" x14ac:dyDescent="0.2">
      <c r="F725" s="8">
        <v>4</v>
      </c>
      <c r="G725" s="17"/>
      <c r="I725" s="33">
        <v>3.0000000000000001E-3</v>
      </c>
      <c r="J725" s="33">
        <v>0.7</v>
      </c>
      <c r="K725" s="33">
        <v>2.5000000000000001E-2</v>
      </c>
      <c r="L725" s="33">
        <v>1.4E-2</v>
      </c>
      <c r="M725" s="33">
        <v>27</v>
      </c>
      <c r="N725" s="8">
        <v>-4</v>
      </c>
      <c r="O725" s="8">
        <v>1025.2</v>
      </c>
      <c r="P725" s="8">
        <v>78</v>
      </c>
    </row>
    <row r="726" spans="5:16" s="7" customFormat="1" ht="16" customHeight="1" x14ac:dyDescent="0.2">
      <c r="F726" s="8">
        <v>5</v>
      </c>
      <c r="G726" s="17"/>
      <c r="I726" s="33">
        <v>3.0000000000000001E-3</v>
      </c>
      <c r="J726" s="33">
        <v>0.8</v>
      </c>
      <c r="K726" s="33">
        <v>2.1000000000000001E-2</v>
      </c>
      <c r="L726" s="33">
        <v>1.7000000000000001E-2</v>
      </c>
      <c r="M726" s="33">
        <v>34</v>
      </c>
      <c r="N726" s="8">
        <v>-4</v>
      </c>
      <c r="O726" s="8">
        <v>1024.9000000000001</v>
      </c>
      <c r="P726" s="8">
        <v>78</v>
      </c>
    </row>
    <row r="727" spans="5:16" s="7" customFormat="1" ht="16" customHeight="1" x14ac:dyDescent="0.2">
      <c r="F727" s="8">
        <v>6</v>
      </c>
      <c r="G727" s="17"/>
      <c r="I727" s="33">
        <v>3.0000000000000001E-3</v>
      </c>
      <c r="J727" s="33">
        <v>0.8</v>
      </c>
      <c r="K727" s="33">
        <v>1.7999999999999999E-2</v>
      </c>
      <c r="L727" s="33">
        <v>2.1000000000000001E-2</v>
      </c>
      <c r="M727" s="33">
        <v>30</v>
      </c>
      <c r="N727" s="8">
        <v>-2.4</v>
      </c>
      <c r="O727" s="8">
        <v>1024.5</v>
      </c>
      <c r="P727" s="8">
        <v>62</v>
      </c>
    </row>
    <row r="728" spans="5:16" s="7" customFormat="1" ht="16" customHeight="1" x14ac:dyDescent="0.2">
      <c r="F728" s="8">
        <v>7</v>
      </c>
      <c r="G728" s="17"/>
      <c r="I728" s="33">
        <v>4.0000000000000001E-3</v>
      </c>
      <c r="J728" s="33">
        <v>0.8</v>
      </c>
      <c r="K728" s="33">
        <v>1.2E-2</v>
      </c>
      <c r="L728" s="33">
        <v>2.9000000000000001E-2</v>
      </c>
      <c r="M728" s="33">
        <v>38</v>
      </c>
      <c r="N728" s="8">
        <v>-1.9</v>
      </c>
      <c r="O728" s="8">
        <v>1024</v>
      </c>
      <c r="P728" s="8">
        <v>59</v>
      </c>
    </row>
    <row r="729" spans="5:16" s="7" customFormat="1" ht="16" customHeight="1" x14ac:dyDescent="0.2">
      <c r="F729" s="8">
        <v>8</v>
      </c>
      <c r="G729" s="17"/>
      <c r="I729" s="33">
        <v>4.0000000000000001E-3</v>
      </c>
      <c r="J729" s="33">
        <v>0.9</v>
      </c>
      <c r="K729" s="33">
        <v>8.9999999999999993E-3</v>
      </c>
      <c r="L729" s="33">
        <v>0.03</v>
      </c>
      <c r="M729" s="33">
        <v>44</v>
      </c>
      <c r="N729" s="8">
        <v>-1.7</v>
      </c>
      <c r="O729" s="8">
        <v>1024.2</v>
      </c>
      <c r="P729" s="8">
        <v>60</v>
      </c>
    </row>
    <row r="730" spans="5:16" s="7" customFormat="1" ht="16" customHeight="1" x14ac:dyDescent="0.2">
      <c r="F730" s="8">
        <v>9</v>
      </c>
      <c r="G730" s="17"/>
      <c r="I730" s="33">
        <v>4.0000000000000001E-3</v>
      </c>
      <c r="J730" s="33">
        <v>1</v>
      </c>
      <c r="K730" s="33">
        <v>8.9999999999999993E-3</v>
      </c>
      <c r="L730" s="33">
        <v>3.1E-2</v>
      </c>
      <c r="M730" s="33">
        <v>60</v>
      </c>
      <c r="N730" s="8">
        <v>-1</v>
      </c>
      <c r="O730" s="8">
        <v>1023.7</v>
      </c>
      <c r="P730" s="8">
        <v>61</v>
      </c>
    </row>
    <row r="731" spans="5:16" s="7" customFormat="1" ht="16" customHeight="1" x14ac:dyDescent="0.2">
      <c r="E731" s="10"/>
      <c r="F731" s="8">
        <v>10</v>
      </c>
      <c r="G731" s="17"/>
      <c r="I731" s="33">
        <v>5.0000000000000001E-3</v>
      </c>
      <c r="J731" s="33">
        <v>1</v>
      </c>
      <c r="K731" s="33">
        <v>1.2999999999999999E-2</v>
      </c>
      <c r="L731" s="33">
        <v>2.7E-2</v>
      </c>
      <c r="M731" s="33">
        <v>60</v>
      </c>
      <c r="N731" s="8">
        <v>0.2</v>
      </c>
      <c r="O731" s="8">
        <v>1024.2</v>
      </c>
      <c r="P731" s="8">
        <v>56</v>
      </c>
    </row>
    <row r="732" spans="5:16" s="7" customFormat="1" ht="16" customHeight="1" x14ac:dyDescent="0.2">
      <c r="E732" s="10"/>
      <c r="F732" s="8">
        <v>11</v>
      </c>
      <c r="G732" s="17"/>
      <c r="I732" s="33">
        <v>6.0000000000000001E-3</v>
      </c>
      <c r="J732" s="33">
        <v>1</v>
      </c>
      <c r="K732" s="33">
        <v>1.7000000000000001E-2</v>
      </c>
      <c r="L732" s="33">
        <v>2.3E-2</v>
      </c>
      <c r="M732" s="33">
        <v>64</v>
      </c>
      <c r="N732" s="8">
        <v>1.1000000000000001</v>
      </c>
      <c r="O732" s="8">
        <v>1024.2</v>
      </c>
      <c r="P732" s="8">
        <v>55</v>
      </c>
    </row>
    <row r="733" spans="5:16" s="7" customFormat="1" ht="16" customHeight="1" x14ac:dyDescent="0.2">
      <c r="E733" s="10"/>
      <c r="F733" s="8">
        <v>12</v>
      </c>
      <c r="G733" s="17"/>
      <c r="I733" s="33">
        <v>7.0000000000000001E-3</v>
      </c>
      <c r="J733" s="33">
        <v>0.9</v>
      </c>
      <c r="K733" s="33">
        <v>2.1999999999999999E-2</v>
      </c>
      <c r="L733" s="33">
        <v>0.02</v>
      </c>
      <c r="M733" s="33">
        <v>62</v>
      </c>
      <c r="N733" s="8">
        <v>1.5</v>
      </c>
      <c r="O733" s="8">
        <v>1023.2</v>
      </c>
      <c r="P733" s="8">
        <v>55</v>
      </c>
    </row>
    <row r="734" spans="5:16" s="7" customFormat="1" ht="16" customHeight="1" x14ac:dyDescent="0.2">
      <c r="E734" s="10"/>
      <c r="F734" s="8">
        <v>13</v>
      </c>
      <c r="G734" s="17"/>
      <c r="I734" s="33">
        <v>8.0000000000000002E-3</v>
      </c>
      <c r="J734" s="33">
        <v>0.8</v>
      </c>
      <c r="K734" s="33">
        <v>0.03</v>
      </c>
      <c r="L734" s="33">
        <v>1.4E-2</v>
      </c>
      <c r="M734" s="33">
        <v>46</v>
      </c>
      <c r="N734" s="8">
        <v>3.1</v>
      </c>
      <c r="O734" s="8">
        <v>1022</v>
      </c>
      <c r="P734" s="8">
        <v>53</v>
      </c>
    </row>
    <row r="735" spans="5:16" s="7" customFormat="1" ht="16" customHeight="1" x14ac:dyDescent="0.2">
      <c r="E735" s="10"/>
      <c r="F735" s="8">
        <v>14</v>
      </c>
      <c r="G735" s="17"/>
      <c r="I735" s="33">
        <v>7.0000000000000001E-3</v>
      </c>
      <c r="J735" s="33">
        <v>0.7</v>
      </c>
      <c r="K735" s="33">
        <v>3.1E-2</v>
      </c>
      <c r="L735" s="33">
        <v>1.4999999999999999E-2</v>
      </c>
      <c r="M735" s="33">
        <v>40</v>
      </c>
      <c r="N735" s="8">
        <v>3.1</v>
      </c>
      <c r="O735" s="8">
        <v>1021.5</v>
      </c>
      <c r="P735" s="8">
        <v>54</v>
      </c>
    </row>
    <row r="736" spans="5:16" s="7" customFormat="1" ht="16" customHeight="1" x14ac:dyDescent="0.2">
      <c r="E736" s="10"/>
      <c r="F736" s="8">
        <v>15</v>
      </c>
      <c r="G736" s="17"/>
      <c r="I736" s="33">
        <v>6.0000000000000001E-3</v>
      </c>
      <c r="J736" s="33">
        <v>0.6</v>
      </c>
      <c r="K736" s="33">
        <v>2.8000000000000001E-2</v>
      </c>
      <c r="L736" s="33">
        <v>1.7999999999999999E-2</v>
      </c>
      <c r="M736" s="33">
        <v>32</v>
      </c>
      <c r="N736" s="8">
        <v>3.6</v>
      </c>
      <c r="O736" s="8">
        <v>1020.9</v>
      </c>
      <c r="P736" s="8">
        <v>52</v>
      </c>
    </row>
    <row r="737" spans="1:31" s="7" customFormat="1" ht="16" customHeight="1" x14ac:dyDescent="0.2">
      <c r="E737" s="10"/>
      <c r="F737" s="8">
        <v>16</v>
      </c>
      <c r="G737" s="17"/>
      <c r="I737" s="33">
        <v>6.0000000000000001E-3</v>
      </c>
      <c r="J737" s="33">
        <v>0.8</v>
      </c>
      <c r="K737" s="33">
        <v>2.5999999999999999E-2</v>
      </c>
      <c r="L737" s="33">
        <v>2.1000000000000001E-2</v>
      </c>
      <c r="M737" s="33">
        <v>40</v>
      </c>
      <c r="N737" s="8">
        <v>3.4</v>
      </c>
      <c r="O737" s="8">
        <v>1020.7</v>
      </c>
      <c r="P737" s="8">
        <v>52</v>
      </c>
    </row>
    <row r="738" spans="1:31" s="7" customFormat="1" ht="16" customHeight="1" x14ac:dyDescent="0.2">
      <c r="E738" s="10"/>
      <c r="F738" s="8">
        <v>17</v>
      </c>
      <c r="G738" s="17"/>
      <c r="H738" s="40"/>
      <c r="I738" s="33">
        <v>5.0000000000000001E-3</v>
      </c>
      <c r="J738" s="33">
        <v>0.8</v>
      </c>
      <c r="K738" s="33">
        <v>2.4E-2</v>
      </c>
      <c r="L738" s="33">
        <v>2.1999999999999999E-2</v>
      </c>
      <c r="M738" s="33">
        <v>50</v>
      </c>
      <c r="N738" s="8">
        <v>2.2000000000000002</v>
      </c>
      <c r="O738" s="8">
        <v>1020.6</v>
      </c>
      <c r="P738" s="8">
        <v>59</v>
      </c>
    </row>
    <row r="739" spans="1:31" s="7" customFormat="1" ht="16" customHeight="1" x14ac:dyDescent="0.15">
      <c r="E739" s="42">
        <v>42033</v>
      </c>
      <c r="F739" s="43">
        <v>42708.756249999999</v>
      </c>
      <c r="G739" s="44"/>
      <c r="H739" s="57"/>
      <c r="I739" s="33">
        <v>4.0000000000000001E-3</v>
      </c>
      <c r="J739" s="33">
        <v>0.6</v>
      </c>
      <c r="K739" s="33">
        <v>0.02</v>
      </c>
      <c r="L739" s="33">
        <v>2.5000000000000001E-2</v>
      </c>
      <c r="M739" s="33">
        <v>47</v>
      </c>
      <c r="N739" s="8">
        <v>1.7</v>
      </c>
      <c r="O739" s="8">
        <v>1021</v>
      </c>
      <c r="P739" s="8">
        <v>56</v>
      </c>
      <c r="R739" s="35">
        <v>344</v>
      </c>
      <c r="S739" s="36" t="str">
        <f>IF(R739&gt;=296,"G",IF(AND(183&lt;=R739,R739&lt;296),"Y",IF(R739&lt;185,"R")))</f>
        <v>G</v>
      </c>
      <c r="T739" s="36"/>
      <c r="U739" s="36"/>
      <c r="V739" s="36"/>
      <c r="W739" s="36"/>
      <c r="X739" s="36"/>
      <c r="Y739" s="36"/>
      <c r="Z739" s="36"/>
      <c r="AA739" s="36"/>
      <c r="AB739" s="36"/>
      <c r="AC739" s="36"/>
      <c r="AD739" s="36"/>
      <c r="AE739" s="37"/>
    </row>
    <row r="740" spans="1:31" s="7" customFormat="1" ht="17" customHeight="1" x14ac:dyDescent="0.15">
      <c r="A740" s="45">
        <v>30</v>
      </c>
      <c r="B740" s="46">
        <v>42034</v>
      </c>
      <c r="C740" s="47">
        <v>5</v>
      </c>
      <c r="D740" s="47">
        <v>0</v>
      </c>
      <c r="E740" s="46">
        <v>42033</v>
      </c>
      <c r="F740" s="48">
        <v>42708.756249999999</v>
      </c>
      <c r="G740" s="49"/>
      <c r="H740" s="49"/>
      <c r="I740" s="50">
        <v>4.0000000000000001E-3</v>
      </c>
      <c r="J740" s="51">
        <v>0.6</v>
      </c>
      <c r="K740" s="51">
        <v>0.02</v>
      </c>
      <c r="L740" s="51">
        <v>2.5000000000000001E-2</v>
      </c>
      <c r="M740" s="51">
        <v>47</v>
      </c>
      <c r="N740" s="52">
        <v>1.7</v>
      </c>
      <c r="O740" s="52">
        <v>1021</v>
      </c>
      <c r="P740" s="52">
        <v>56</v>
      </c>
      <c r="Q740" s="53"/>
      <c r="R740" s="58">
        <v>344</v>
      </c>
      <c r="S740" s="59"/>
      <c r="T740" s="59"/>
      <c r="U740" s="59"/>
      <c r="V740" s="59"/>
      <c r="W740" s="59"/>
      <c r="X740" s="59"/>
      <c r="Y740" s="59"/>
      <c r="Z740" s="59"/>
      <c r="AA740" s="59"/>
      <c r="AB740" s="59"/>
      <c r="AC740" s="59"/>
      <c r="AD740" s="59"/>
      <c r="AE740" s="59"/>
    </row>
    <row r="741" spans="1:31" s="7" customFormat="1" ht="16" customHeight="1" x14ac:dyDescent="0.2">
      <c r="F741" s="26">
        <v>19</v>
      </c>
      <c r="G741" s="56"/>
      <c r="I741" s="33">
        <v>4.0000000000000001E-3</v>
      </c>
      <c r="J741" s="33">
        <v>0.5</v>
      </c>
      <c r="K741" s="33">
        <v>1.7000000000000001E-2</v>
      </c>
      <c r="L741" s="33">
        <v>2.8000000000000001E-2</v>
      </c>
      <c r="M741" s="33">
        <v>34</v>
      </c>
      <c r="N741" s="8">
        <v>1.4</v>
      </c>
      <c r="O741" s="8">
        <v>1021.1</v>
      </c>
      <c r="P741" s="8">
        <v>58</v>
      </c>
      <c r="Q741" s="17"/>
      <c r="R741" s="17"/>
      <c r="S741" s="17"/>
      <c r="T741" s="17"/>
      <c r="U741" s="17"/>
      <c r="V741" s="17"/>
      <c r="W741" s="17"/>
      <c r="X741" s="17"/>
      <c r="Y741" s="17"/>
      <c r="Z741" s="17"/>
      <c r="AA741" s="17"/>
      <c r="AB741" s="17"/>
      <c r="AC741" s="17"/>
      <c r="AD741" s="17"/>
      <c r="AE741" s="17"/>
    </row>
    <row r="742" spans="1:31" s="7" customFormat="1" ht="16" customHeight="1" x14ac:dyDescent="0.2">
      <c r="F742" s="8">
        <v>20</v>
      </c>
      <c r="G742" s="17"/>
      <c r="I742" s="33">
        <v>4.0000000000000001E-3</v>
      </c>
      <c r="J742" s="33">
        <v>0.5</v>
      </c>
      <c r="K742" s="33">
        <v>1.7000000000000001E-2</v>
      </c>
      <c r="L742" s="33">
        <v>2.5000000000000001E-2</v>
      </c>
      <c r="M742" s="33">
        <v>28</v>
      </c>
      <c r="N742" s="8">
        <v>1</v>
      </c>
      <c r="O742" s="8">
        <v>1021.1</v>
      </c>
      <c r="P742" s="8">
        <v>59</v>
      </c>
    </row>
    <row r="743" spans="1:31" s="7" customFormat="1" ht="16" customHeight="1" x14ac:dyDescent="0.2">
      <c r="F743" s="8">
        <v>21</v>
      </c>
      <c r="G743" s="17"/>
      <c r="I743" s="33">
        <v>4.0000000000000001E-3</v>
      </c>
      <c r="J743" s="33">
        <v>0.7</v>
      </c>
      <c r="K743" s="33">
        <v>0.02</v>
      </c>
      <c r="L743" s="33">
        <v>1.9E-2</v>
      </c>
      <c r="M743" s="33">
        <v>22</v>
      </c>
      <c r="N743" s="8">
        <v>0.8</v>
      </c>
      <c r="O743" s="8">
        <v>1021.2</v>
      </c>
      <c r="P743" s="8">
        <v>60</v>
      </c>
    </row>
    <row r="744" spans="1:31" s="7" customFormat="1" ht="16" customHeight="1" x14ac:dyDescent="0.2">
      <c r="F744" s="8">
        <v>22</v>
      </c>
      <c r="G744" s="17"/>
      <c r="I744" s="33">
        <v>4.0000000000000001E-3</v>
      </c>
      <c r="J744" s="33">
        <v>0.8</v>
      </c>
      <c r="K744" s="33">
        <v>0.02</v>
      </c>
      <c r="L744" s="33">
        <v>1.9E-2</v>
      </c>
      <c r="M744" s="33">
        <v>38</v>
      </c>
      <c r="N744" s="8">
        <v>0.7</v>
      </c>
      <c r="O744" s="8">
        <v>1021.1</v>
      </c>
      <c r="P744" s="8">
        <v>60</v>
      </c>
    </row>
    <row r="745" spans="1:31" s="7" customFormat="1" ht="16" customHeight="1" x14ac:dyDescent="0.2">
      <c r="F745" s="8">
        <v>23</v>
      </c>
      <c r="G745" s="17"/>
      <c r="I745" s="33">
        <v>4.0000000000000001E-3</v>
      </c>
      <c r="J745" s="33">
        <v>0.8</v>
      </c>
      <c r="K745" s="33">
        <v>1.7999999999999999E-2</v>
      </c>
      <c r="L745" s="33">
        <v>0.02</v>
      </c>
      <c r="M745" s="33">
        <v>39</v>
      </c>
      <c r="N745" s="8">
        <v>0.5</v>
      </c>
      <c r="O745" s="8">
        <v>1021.2</v>
      </c>
      <c r="P745" s="8">
        <v>60</v>
      </c>
    </row>
    <row r="746" spans="1:31" s="7" customFormat="1" ht="16" customHeight="1" x14ac:dyDescent="0.2">
      <c r="F746" s="8">
        <v>24</v>
      </c>
      <c r="G746" s="17"/>
      <c r="I746" s="33">
        <v>4.0000000000000001E-3</v>
      </c>
      <c r="J746" s="33">
        <v>0.8</v>
      </c>
      <c r="K746" s="33">
        <v>1.9E-2</v>
      </c>
      <c r="L746" s="33">
        <v>0.02</v>
      </c>
      <c r="M746" s="33">
        <v>38</v>
      </c>
      <c r="N746" s="8">
        <v>0</v>
      </c>
      <c r="O746" s="8">
        <v>1021.2</v>
      </c>
      <c r="P746" s="8">
        <v>49</v>
      </c>
    </row>
    <row r="747" spans="1:31" s="7" customFormat="1" ht="16" customHeight="1" x14ac:dyDescent="0.2">
      <c r="F747" s="8">
        <v>1</v>
      </c>
      <c r="G747" s="17"/>
      <c r="I747" s="33">
        <v>5.0000000000000001E-3</v>
      </c>
      <c r="J747" s="33">
        <v>0.8</v>
      </c>
      <c r="K747" s="33">
        <v>1.9E-2</v>
      </c>
      <c r="L747" s="33">
        <v>0.02</v>
      </c>
      <c r="M747" s="33">
        <v>39</v>
      </c>
      <c r="N747" s="8">
        <v>-0.2</v>
      </c>
      <c r="O747" s="8">
        <v>1021</v>
      </c>
      <c r="P747" s="8">
        <v>45</v>
      </c>
    </row>
    <row r="748" spans="1:31" s="7" customFormat="1" ht="16" customHeight="1" x14ac:dyDescent="0.2">
      <c r="F748" s="8">
        <v>2</v>
      </c>
      <c r="G748" s="17"/>
      <c r="I748" s="33">
        <v>5.0000000000000001E-3</v>
      </c>
      <c r="J748" s="33">
        <v>0.7</v>
      </c>
      <c r="K748" s="33">
        <v>2.3E-2</v>
      </c>
      <c r="L748" s="33">
        <v>1.6E-2</v>
      </c>
      <c r="M748" s="33">
        <v>33</v>
      </c>
      <c r="N748" s="8">
        <v>-0.6</v>
      </c>
      <c r="O748" s="8">
        <v>1020.8</v>
      </c>
      <c r="P748" s="8">
        <v>46</v>
      </c>
    </row>
    <row r="749" spans="1:31" s="7" customFormat="1" ht="16" customHeight="1" x14ac:dyDescent="0.2">
      <c r="F749" s="8">
        <v>3</v>
      </c>
      <c r="G749" s="17"/>
      <c r="I749" s="33">
        <v>5.0000000000000001E-3</v>
      </c>
      <c r="J749" s="33">
        <v>0.7</v>
      </c>
      <c r="K749" s="33">
        <v>2.5000000000000001E-2</v>
      </c>
      <c r="L749" s="33">
        <v>1.4E-2</v>
      </c>
      <c r="M749" s="33">
        <v>31</v>
      </c>
      <c r="N749" s="8">
        <v>-1.7</v>
      </c>
      <c r="O749" s="8">
        <v>1021</v>
      </c>
      <c r="P749" s="8">
        <v>51</v>
      </c>
    </row>
    <row r="750" spans="1:31" s="7" customFormat="1" ht="16" customHeight="1" x14ac:dyDescent="0.2">
      <c r="F750" s="8">
        <v>4</v>
      </c>
      <c r="G750" s="17"/>
      <c r="I750" s="33">
        <v>5.0000000000000001E-3</v>
      </c>
      <c r="J750" s="33">
        <v>0.7</v>
      </c>
      <c r="K750" s="33">
        <v>2.5000000000000001E-2</v>
      </c>
      <c r="L750" s="33">
        <v>1.2999999999999999E-2</v>
      </c>
      <c r="M750" s="33">
        <v>30</v>
      </c>
      <c r="N750" s="8">
        <v>-2.2000000000000002</v>
      </c>
      <c r="O750" s="8">
        <v>1020.5</v>
      </c>
      <c r="P750" s="8">
        <v>52</v>
      </c>
    </row>
    <row r="751" spans="1:31" s="7" customFormat="1" ht="16" customHeight="1" x14ac:dyDescent="0.2">
      <c r="F751" s="8">
        <v>5</v>
      </c>
      <c r="G751" s="17"/>
      <c r="I751" s="33">
        <v>5.0000000000000001E-3</v>
      </c>
      <c r="J751" s="33">
        <v>0.7</v>
      </c>
      <c r="K751" s="33">
        <v>2.5000000000000001E-2</v>
      </c>
      <c r="L751" s="33">
        <v>1.2999999999999999E-2</v>
      </c>
      <c r="M751" s="33">
        <v>30</v>
      </c>
      <c r="N751" s="8">
        <v>-2.7</v>
      </c>
      <c r="O751" s="8">
        <v>1020.2</v>
      </c>
      <c r="P751" s="8">
        <v>57</v>
      </c>
    </row>
    <row r="752" spans="1:31" s="7" customFormat="1" ht="16" customHeight="1" x14ac:dyDescent="0.2">
      <c r="F752" s="8">
        <v>6</v>
      </c>
      <c r="G752" s="17"/>
      <c r="I752" s="33">
        <v>5.0000000000000001E-3</v>
      </c>
      <c r="J752" s="33">
        <v>0.7</v>
      </c>
      <c r="K752" s="33">
        <v>2.1000000000000001E-2</v>
      </c>
      <c r="L752" s="33">
        <v>1.7000000000000001E-2</v>
      </c>
      <c r="M752" s="33">
        <v>28</v>
      </c>
      <c r="N752" s="8">
        <v>-2.8</v>
      </c>
      <c r="O752" s="8">
        <v>1020.2</v>
      </c>
      <c r="P752" s="8">
        <v>59</v>
      </c>
    </row>
    <row r="753" spans="1:31" s="7" customFormat="1" ht="16" customHeight="1" x14ac:dyDescent="0.2">
      <c r="F753" s="8">
        <v>7</v>
      </c>
      <c r="G753" s="17"/>
      <c r="I753" s="33">
        <v>5.0000000000000001E-3</v>
      </c>
      <c r="J753" s="33">
        <v>0.7</v>
      </c>
      <c r="K753" s="33">
        <v>1.6E-2</v>
      </c>
      <c r="L753" s="33">
        <v>2.1000000000000001E-2</v>
      </c>
      <c r="M753" s="33">
        <v>29</v>
      </c>
      <c r="N753" s="8">
        <v>-2.5</v>
      </c>
      <c r="O753" s="8">
        <v>1020.8</v>
      </c>
      <c r="P753" s="8">
        <v>57</v>
      </c>
    </row>
    <row r="754" spans="1:31" s="7" customFormat="1" ht="16" customHeight="1" x14ac:dyDescent="0.2">
      <c r="F754" s="8">
        <v>8</v>
      </c>
      <c r="G754" s="17"/>
      <c r="I754" s="33">
        <v>5.0000000000000001E-3</v>
      </c>
      <c r="J754" s="33">
        <v>0.8</v>
      </c>
      <c r="K754" s="33">
        <v>8.0000000000000002E-3</v>
      </c>
      <c r="L754" s="33">
        <v>3.1E-2</v>
      </c>
      <c r="M754" s="33">
        <v>30</v>
      </c>
      <c r="N754" s="8">
        <v>-2.2999999999999998</v>
      </c>
      <c r="O754" s="8">
        <v>1021.5</v>
      </c>
      <c r="P754" s="8">
        <v>61</v>
      </c>
    </row>
    <row r="755" spans="1:31" s="7" customFormat="1" ht="16" customHeight="1" x14ac:dyDescent="0.2">
      <c r="F755" s="8">
        <v>9</v>
      </c>
      <c r="G755" s="17"/>
      <c r="I755" s="33">
        <v>6.0000000000000001E-3</v>
      </c>
      <c r="J755" s="33">
        <v>0.8</v>
      </c>
      <c r="K755" s="33">
        <v>5.0000000000000001E-3</v>
      </c>
      <c r="L755" s="33">
        <v>3.5999999999999997E-2</v>
      </c>
      <c r="M755" s="33">
        <v>38</v>
      </c>
      <c r="N755" s="8">
        <v>-1.9</v>
      </c>
      <c r="O755" s="8">
        <v>1021.8</v>
      </c>
      <c r="P755" s="8">
        <v>62</v>
      </c>
    </row>
    <row r="756" spans="1:31" s="7" customFormat="1" ht="16" customHeight="1" x14ac:dyDescent="0.2">
      <c r="E756" s="10"/>
      <c r="F756" s="8">
        <v>10</v>
      </c>
      <c r="G756" s="17"/>
      <c r="I756" s="33">
        <v>6.0000000000000001E-3</v>
      </c>
      <c r="J756" s="33">
        <v>0.8</v>
      </c>
      <c r="K756" s="33">
        <v>0.01</v>
      </c>
      <c r="L756" s="33">
        <v>2.8000000000000001E-2</v>
      </c>
      <c r="M756" s="33">
        <v>35</v>
      </c>
      <c r="N756" s="8">
        <v>-0.9</v>
      </c>
      <c r="O756" s="8">
        <v>1022.2</v>
      </c>
      <c r="P756" s="8">
        <v>59</v>
      </c>
    </row>
    <row r="757" spans="1:31" s="7" customFormat="1" ht="16" customHeight="1" x14ac:dyDescent="0.2">
      <c r="E757" s="10"/>
      <c r="F757" s="8">
        <v>11</v>
      </c>
      <c r="G757" s="17"/>
      <c r="I757" s="33">
        <v>6.0000000000000001E-3</v>
      </c>
      <c r="J757" s="33">
        <v>0.8</v>
      </c>
      <c r="K757" s="33">
        <v>1.7000000000000001E-2</v>
      </c>
      <c r="L757" s="33">
        <v>2.1999999999999999E-2</v>
      </c>
      <c r="M757" s="33">
        <v>44</v>
      </c>
      <c r="N757" s="8">
        <v>0</v>
      </c>
      <c r="O757" s="8">
        <v>1022.1</v>
      </c>
      <c r="P757" s="8">
        <v>53</v>
      </c>
    </row>
    <row r="758" spans="1:31" s="7" customFormat="1" ht="16" customHeight="1" x14ac:dyDescent="0.2">
      <c r="E758" s="10"/>
      <c r="F758" s="8">
        <v>12</v>
      </c>
      <c r="G758" s="17"/>
      <c r="I758" s="33">
        <v>7.0000000000000001E-3</v>
      </c>
      <c r="J758" s="33">
        <v>0.8</v>
      </c>
      <c r="K758" s="33">
        <v>1.7999999999999999E-2</v>
      </c>
      <c r="L758" s="33">
        <v>2.3E-2</v>
      </c>
      <c r="M758" s="33">
        <v>46</v>
      </c>
      <c r="N758" s="8">
        <v>0.5</v>
      </c>
      <c r="O758" s="8">
        <v>1021.7</v>
      </c>
      <c r="P758" s="8">
        <v>45</v>
      </c>
    </row>
    <row r="759" spans="1:31" s="7" customFormat="1" ht="16" customHeight="1" x14ac:dyDescent="0.2">
      <c r="E759" s="10"/>
      <c r="F759" s="8">
        <v>13</v>
      </c>
      <c r="G759" s="17"/>
      <c r="I759" s="33">
        <v>7.0000000000000001E-3</v>
      </c>
      <c r="J759" s="33">
        <v>0.8</v>
      </c>
      <c r="K759" s="33">
        <v>2.1000000000000001E-2</v>
      </c>
      <c r="L759" s="33">
        <v>2.1999999999999999E-2</v>
      </c>
      <c r="M759" s="33">
        <v>46</v>
      </c>
      <c r="N759" s="8">
        <v>1.1000000000000001</v>
      </c>
      <c r="O759" s="8">
        <v>1021.5</v>
      </c>
      <c r="P759" s="8">
        <v>45</v>
      </c>
    </row>
    <row r="760" spans="1:31" s="7" customFormat="1" ht="16" customHeight="1" x14ac:dyDescent="0.2">
      <c r="E760" s="10"/>
      <c r="F760" s="8">
        <v>14</v>
      </c>
      <c r="G760" s="17"/>
      <c r="I760" s="33">
        <v>7.0000000000000001E-3</v>
      </c>
      <c r="J760" s="33">
        <v>0.7</v>
      </c>
      <c r="K760" s="33">
        <v>2.1000000000000001E-2</v>
      </c>
      <c r="L760" s="33">
        <v>2.4E-2</v>
      </c>
      <c r="M760" s="33">
        <v>44</v>
      </c>
      <c r="N760" s="8">
        <v>1</v>
      </c>
      <c r="O760" s="8">
        <v>1021.1</v>
      </c>
      <c r="P760" s="8">
        <v>39</v>
      </c>
    </row>
    <row r="761" spans="1:31" s="7" customFormat="1" ht="16" customHeight="1" x14ac:dyDescent="0.2">
      <c r="E761" s="10"/>
      <c r="F761" s="8">
        <v>15</v>
      </c>
      <c r="G761" s="17"/>
      <c r="I761" s="33">
        <v>7.0000000000000001E-3</v>
      </c>
      <c r="J761" s="33">
        <v>0.7</v>
      </c>
      <c r="K761" s="33">
        <v>2.3E-2</v>
      </c>
      <c r="L761" s="33">
        <v>2.3E-2</v>
      </c>
      <c r="M761" s="33">
        <v>48</v>
      </c>
      <c r="N761" s="8">
        <v>1.3</v>
      </c>
      <c r="O761" s="8">
        <v>1020.9</v>
      </c>
      <c r="P761" s="8">
        <v>36</v>
      </c>
    </row>
    <row r="762" spans="1:31" s="7" customFormat="1" ht="16" customHeight="1" x14ac:dyDescent="0.2">
      <c r="E762" s="10"/>
      <c r="F762" s="8">
        <v>16</v>
      </c>
      <c r="G762" s="17"/>
      <c r="I762" s="33">
        <v>6.0000000000000001E-3</v>
      </c>
      <c r="J762" s="33">
        <v>0.8</v>
      </c>
      <c r="K762" s="33">
        <v>2.1000000000000001E-2</v>
      </c>
      <c r="L762" s="33">
        <v>0.03</v>
      </c>
      <c r="M762" s="33">
        <v>40</v>
      </c>
      <c r="N762" s="8">
        <v>0.1</v>
      </c>
      <c r="O762" s="8">
        <v>1021</v>
      </c>
      <c r="P762" s="8">
        <v>43</v>
      </c>
    </row>
    <row r="763" spans="1:31" s="7" customFormat="1" ht="16" customHeight="1" x14ac:dyDescent="0.2">
      <c r="E763" s="10"/>
      <c r="F763" s="8">
        <v>17</v>
      </c>
      <c r="G763" s="17"/>
      <c r="H763" s="40"/>
      <c r="I763" s="33">
        <v>6.0000000000000001E-3</v>
      </c>
      <c r="J763" s="33">
        <v>0.8</v>
      </c>
      <c r="K763" s="33">
        <v>2.1000000000000001E-2</v>
      </c>
      <c r="L763" s="33">
        <v>2.5999999999999999E-2</v>
      </c>
      <c r="M763" s="33">
        <v>50</v>
      </c>
      <c r="N763" s="8">
        <v>-0.3</v>
      </c>
      <c r="O763" s="8">
        <v>1021.3</v>
      </c>
      <c r="P763" s="8">
        <v>43</v>
      </c>
    </row>
    <row r="764" spans="1:31" s="7" customFormat="1" ht="16" customHeight="1" x14ac:dyDescent="0.15">
      <c r="E764" s="42">
        <v>42034</v>
      </c>
      <c r="F764" s="43">
        <v>42708.768055555556</v>
      </c>
      <c r="G764" s="44"/>
      <c r="H764" s="57"/>
      <c r="I764" s="33">
        <v>6.0000000000000001E-3</v>
      </c>
      <c r="J764" s="33">
        <v>0.7</v>
      </c>
      <c r="K764" s="33">
        <v>1.9E-2</v>
      </c>
      <c r="L764" s="33">
        <v>2.9000000000000001E-2</v>
      </c>
      <c r="M764" s="33">
        <v>51</v>
      </c>
      <c r="N764" s="8">
        <v>-1.2</v>
      </c>
      <c r="O764" s="8">
        <v>1021.9</v>
      </c>
      <c r="P764" s="8">
        <v>44</v>
      </c>
      <c r="R764" s="35">
        <v>353</v>
      </c>
      <c r="S764" s="36" t="str">
        <f>IF(R764&gt;=296,"G",IF(AND(183&lt;=R764,R764&lt;296),"Y",IF(R764&lt;185,"R")))</f>
        <v>G</v>
      </c>
      <c r="T764" s="36"/>
      <c r="U764" s="36"/>
      <c r="V764" s="36"/>
      <c r="W764" s="36"/>
      <c r="X764" s="36"/>
      <c r="Y764" s="36"/>
      <c r="Z764" s="36"/>
      <c r="AA764" s="36"/>
      <c r="AB764" s="36"/>
      <c r="AC764" s="36"/>
      <c r="AD764" s="36"/>
      <c r="AE764" s="37"/>
    </row>
    <row r="765" spans="1:31" s="7" customFormat="1" ht="17" customHeight="1" x14ac:dyDescent="0.15">
      <c r="A765" s="45">
        <v>31</v>
      </c>
      <c r="B765" s="46">
        <v>42035</v>
      </c>
      <c r="C765" s="47">
        <v>6</v>
      </c>
      <c r="D765" s="47">
        <v>0</v>
      </c>
      <c r="E765" s="46">
        <v>42034</v>
      </c>
      <c r="F765" s="48">
        <v>42708.768055555556</v>
      </c>
      <c r="G765" s="49"/>
      <c r="H765" s="49"/>
      <c r="I765" s="50">
        <v>6.0000000000000001E-3</v>
      </c>
      <c r="J765" s="51">
        <v>0.7</v>
      </c>
      <c r="K765" s="51">
        <v>1.9E-2</v>
      </c>
      <c r="L765" s="51">
        <v>2.9000000000000001E-2</v>
      </c>
      <c r="M765" s="51">
        <v>51</v>
      </c>
      <c r="N765" s="52">
        <v>-1.2</v>
      </c>
      <c r="O765" s="52">
        <v>1021.9</v>
      </c>
      <c r="P765" s="52">
        <v>44</v>
      </c>
      <c r="Q765" s="53"/>
      <c r="R765" s="58">
        <v>353</v>
      </c>
      <c r="S765" s="59"/>
      <c r="T765" s="59"/>
      <c r="U765" s="59"/>
      <c r="V765" s="59"/>
      <c r="W765" s="59"/>
      <c r="X765" s="59"/>
      <c r="Y765" s="59"/>
      <c r="Z765" s="59"/>
      <c r="AA765" s="59"/>
      <c r="AB765" s="59"/>
      <c r="AC765" s="59"/>
      <c r="AD765" s="59"/>
      <c r="AE765" s="59"/>
    </row>
    <row r="766" spans="1:31" s="7" customFormat="1" ht="16" customHeight="1" x14ac:dyDescent="0.2">
      <c r="F766" s="26">
        <v>19</v>
      </c>
      <c r="G766" s="56"/>
      <c r="I766" s="33">
        <v>4.0000000000000001E-3</v>
      </c>
      <c r="J766" s="33">
        <v>0.5</v>
      </c>
      <c r="K766" s="33">
        <v>1.7000000000000001E-2</v>
      </c>
      <c r="L766" s="33">
        <v>2.8000000000000001E-2</v>
      </c>
      <c r="M766" s="33">
        <v>34</v>
      </c>
      <c r="N766" s="8">
        <v>-1.9</v>
      </c>
      <c r="O766" s="8">
        <v>1022.7</v>
      </c>
      <c r="P766" s="8">
        <v>50</v>
      </c>
      <c r="Q766" s="17"/>
      <c r="R766" s="17"/>
      <c r="S766" s="17"/>
      <c r="T766" s="17"/>
      <c r="U766" s="17"/>
      <c r="V766" s="17"/>
      <c r="W766" s="17"/>
      <c r="X766" s="17"/>
      <c r="Y766" s="17"/>
      <c r="Z766" s="17"/>
      <c r="AA766" s="17"/>
      <c r="AB766" s="17"/>
      <c r="AC766" s="17"/>
      <c r="AD766" s="17"/>
      <c r="AE766" s="17"/>
    </row>
    <row r="767" spans="1:31" s="7" customFormat="1" ht="16" customHeight="1" x14ac:dyDescent="0.2">
      <c r="F767" s="8">
        <v>20</v>
      </c>
      <c r="G767" s="17"/>
      <c r="I767" s="33">
        <v>4.0000000000000001E-3</v>
      </c>
      <c r="J767" s="33">
        <v>0.5</v>
      </c>
      <c r="K767" s="33">
        <v>1.7000000000000001E-2</v>
      </c>
      <c r="L767" s="33">
        <v>2.5000000000000001E-2</v>
      </c>
      <c r="M767" s="33">
        <v>28</v>
      </c>
      <c r="N767" s="8">
        <v>-2.5</v>
      </c>
      <c r="O767" s="8">
        <v>1023</v>
      </c>
      <c r="P767" s="8">
        <v>51</v>
      </c>
    </row>
    <row r="768" spans="1:31" s="7" customFormat="1" ht="16" customHeight="1" x14ac:dyDescent="0.2">
      <c r="F768" s="8">
        <v>21</v>
      </c>
      <c r="G768" s="17"/>
      <c r="I768" s="33">
        <v>4.0000000000000001E-3</v>
      </c>
      <c r="J768" s="33">
        <v>0.7</v>
      </c>
      <c r="K768" s="33">
        <v>0.02</v>
      </c>
      <c r="L768" s="33">
        <v>1.9E-2</v>
      </c>
      <c r="M768" s="33">
        <v>22</v>
      </c>
      <c r="N768" s="8">
        <v>-3.5</v>
      </c>
      <c r="O768" s="8">
        <v>1024</v>
      </c>
      <c r="P768" s="8">
        <v>38</v>
      </c>
    </row>
    <row r="769" spans="5:16" s="7" customFormat="1" ht="16" customHeight="1" x14ac:dyDescent="0.2">
      <c r="F769" s="8">
        <v>22</v>
      </c>
      <c r="G769" s="17"/>
      <c r="I769" s="33">
        <v>4.0000000000000001E-3</v>
      </c>
      <c r="J769" s="33">
        <v>0.8</v>
      </c>
      <c r="K769" s="33">
        <v>0.02</v>
      </c>
      <c r="L769" s="33">
        <v>1.9E-2</v>
      </c>
      <c r="M769" s="33">
        <v>38</v>
      </c>
      <c r="N769" s="8">
        <v>-4.5999999999999996</v>
      </c>
      <c r="O769" s="8">
        <v>1025</v>
      </c>
      <c r="P769" s="8">
        <v>45</v>
      </c>
    </row>
    <row r="770" spans="5:16" s="7" customFormat="1" ht="16" customHeight="1" x14ac:dyDescent="0.2">
      <c r="F770" s="8">
        <v>23</v>
      </c>
      <c r="G770" s="17"/>
      <c r="I770" s="33">
        <v>4.0000000000000001E-3</v>
      </c>
      <c r="J770" s="33">
        <v>0.8</v>
      </c>
      <c r="K770" s="33">
        <v>1.7999999999999999E-2</v>
      </c>
      <c r="L770" s="33">
        <v>0.02</v>
      </c>
      <c r="M770" s="33">
        <v>39</v>
      </c>
      <c r="N770" s="8">
        <v>-5.4</v>
      </c>
      <c r="O770" s="8">
        <v>1025</v>
      </c>
      <c r="P770" s="8">
        <v>49</v>
      </c>
    </row>
    <row r="771" spans="5:16" s="7" customFormat="1" ht="16" customHeight="1" x14ac:dyDescent="0.2">
      <c r="F771" s="8">
        <v>24</v>
      </c>
      <c r="G771" s="17"/>
      <c r="I771" s="33">
        <v>4.0000000000000001E-3</v>
      </c>
      <c r="J771" s="33">
        <v>0.8</v>
      </c>
      <c r="K771" s="33">
        <v>1.9E-2</v>
      </c>
      <c r="L771" s="33">
        <v>0.02</v>
      </c>
      <c r="M771" s="33">
        <v>38</v>
      </c>
      <c r="N771" s="8">
        <v>-5.6</v>
      </c>
      <c r="O771" s="8">
        <v>1025.7</v>
      </c>
      <c r="P771" s="8">
        <v>50</v>
      </c>
    </row>
    <row r="772" spans="5:16" s="7" customFormat="1" ht="16" customHeight="1" x14ac:dyDescent="0.2">
      <c r="F772" s="8">
        <v>1</v>
      </c>
      <c r="G772" s="17"/>
      <c r="I772" s="33">
        <v>5.0000000000000001E-3</v>
      </c>
      <c r="J772" s="33">
        <v>0.8</v>
      </c>
      <c r="K772" s="33">
        <v>1.9E-2</v>
      </c>
      <c r="L772" s="33">
        <v>0.02</v>
      </c>
      <c r="M772" s="33">
        <v>39</v>
      </c>
      <c r="N772" s="8">
        <v>-6.1</v>
      </c>
      <c r="O772" s="8">
        <v>1025.4000000000001</v>
      </c>
      <c r="P772" s="8">
        <v>54</v>
      </c>
    </row>
    <row r="773" spans="5:16" s="7" customFormat="1" ht="16" customHeight="1" x14ac:dyDescent="0.2">
      <c r="F773" s="8">
        <v>2</v>
      </c>
      <c r="G773" s="17"/>
      <c r="I773" s="33">
        <v>5.0000000000000001E-3</v>
      </c>
      <c r="J773" s="33">
        <v>0.7</v>
      </c>
      <c r="K773" s="33">
        <v>2.3E-2</v>
      </c>
      <c r="L773" s="33">
        <v>1.6E-2</v>
      </c>
      <c r="M773" s="33">
        <v>33</v>
      </c>
      <c r="N773" s="8">
        <v>-6.1</v>
      </c>
      <c r="O773" s="8">
        <v>1026</v>
      </c>
      <c r="P773" s="8">
        <v>54</v>
      </c>
    </row>
    <row r="774" spans="5:16" s="7" customFormat="1" ht="16" customHeight="1" x14ac:dyDescent="0.2">
      <c r="F774" s="8">
        <v>3</v>
      </c>
      <c r="G774" s="17"/>
      <c r="I774" s="33">
        <v>5.0000000000000001E-3</v>
      </c>
      <c r="J774" s="33">
        <v>0.7</v>
      </c>
      <c r="K774" s="33">
        <v>2.5000000000000001E-2</v>
      </c>
      <c r="L774" s="33">
        <v>1.4E-2</v>
      </c>
      <c r="M774" s="33">
        <v>31</v>
      </c>
      <c r="N774" s="8">
        <v>-6.2</v>
      </c>
      <c r="O774" s="8">
        <v>1025.7</v>
      </c>
      <c r="P774" s="8">
        <v>52</v>
      </c>
    </row>
    <row r="775" spans="5:16" s="7" customFormat="1" ht="16" customHeight="1" x14ac:dyDescent="0.2">
      <c r="F775" s="8">
        <v>4</v>
      </c>
      <c r="G775" s="17"/>
      <c r="I775" s="33">
        <v>5.0000000000000001E-3</v>
      </c>
      <c r="J775" s="33">
        <v>0.7</v>
      </c>
      <c r="K775" s="33">
        <v>2.5000000000000001E-2</v>
      </c>
      <c r="L775" s="33">
        <v>1.2999999999999999E-2</v>
      </c>
      <c r="M775" s="33">
        <v>30</v>
      </c>
      <c r="N775" s="8">
        <v>-6.8</v>
      </c>
      <c r="O775" s="8">
        <v>1026.4000000000001</v>
      </c>
      <c r="P775" s="8">
        <v>53</v>
      </c>
    </row>
    <row r="776" spans="5:16" s="7" customFormat="1" ht="16" customHeight="1" x14ac:dyDescent="0.2">
      <c r="F776" s="8">
        <v>5</v>
      </c>
      <c r="G776" s="17"/>
      <c r="I776" s="33">
        <v>5.0000000000000001E-3</v>
      </c>
      <c r="J776" s="33">
        <v>0.7</v>
      </c>
      <c r="K776" s="33">
        <v>2.5000000000000001E-2</v>
      </c>
      <c r="L776" s="33">
        <v>1.2999999999999999E-2</v>
      </c>
      <c r="M776" s="33">
        <v>30</v>
      </c>
      <c r="N776" s="8">
        <v>-5.9</v>
      </c>
      <c r="O776" s="8">
        <v>1026.2</v>
      </c>
      <c r="P776" s="8">
        <v>47</v>
      </c>
    </row>
    <row r="777" spans="5:16" s="7" customFormat="1" ht="16" customHeight="1" x14ac:dyDescent="0.2">
      <c r="F777" s="8">
        <v>6</v>
      </c>
      <c r="G777" s="17"/>
      <c r="I777" s="33">
        <v>5.0000000000000001E-3</v>
      </c>
      <c r="J777" s="33">
        <v>0.7</v>
      </c>
      <c r="K777" s="33">
        <v>2.1000000000000001E-2</v>
      </c>
      <c r="L777" s="33">
        <v>1.7000000000000001E-2</v>
      </c>
      <c r="M777" s="33">
        <v>28</v>
      </c>
      <c r="N777" s="8">
        <v>-6.5</v>
      </c>
      <c r="O777" s="8">
        <v>1026.4000000000001</v>
      </c>
      <c r="P777" s="8">
        <v>51</v>
      </c>
    </row>
    <row r="778" spans="5:16" s="7" customFormat="1" ht="16" customHeight="1" x14ac:dyDescent="0.2">
      <c r="F778" s="8">
        <v>7</v>
      </c>
      <c r="G778" s="17"/>
      <c r="I778" s="33">
        <v>5.0000000000000001E-3</v>
      </c>
      <c r="J778" s="33">
        <v>0.7</v>
      </c>
      <c r="K778" s="33">
        <v>1.6E-2</v>
      </c>
      <c r="L778" s="33">
        <v>2.1000000000000001E-2</v>
      </c>
      <c r="M778" s="33">
        <v>29</v>
      </c>
      <c r="N778" s="8">
        <v>-6.5</v>
      </c>
      <c r="O778" s="8">
        <v>1027.0999999999999</v>
      </c>
      <c r="P778" s="8">
        <v>51</v>
      </c>
    </row>
    <row r="779" spans="5:16" s="7" customFormat="1" ht="16" customHeight="1" x14ac:dyDescent="0.2">
      <c r="F779" s="8">
        <v>8</v>
      </c>
      <c r="G779" s="17"/>
      <c r="I779" s="33">
        <v>5.0000000000000001E-3</v>
      </c>
      <c r="J779" s="33">
        <v>0.8</v>
      </c>
      <c r="K779" s="33">
        <v>8.0000000000000002E-3</v>
      </c>
      <c r="L779" s="33">
        <v>3.1E-2</v>
      </c>
      <c r="M779" s="33">
        <v>30</v>
      </c>
      <c r="N779" s="8">
        <v>-6.8</v>
      </c>
      <c r="O779" s="8">
        <v>1028</v>
      </c>
      <c r="P779" s="8">
        <v>53</v>
      </c>
    </row>
    <row r="780" spans="5:16" s="7" customFormat="1" ht="16" customHeight="1" x14ac:dyDescent="0.2">
      <c r="F780" s="8">
        <v>9</v>
      </c>
      <c r="G780" s="17"/>
      <c r="I780" s="33">
        <v>6.0000000000000001E-3</v>
      </c>
      <c r="J780" s="33">
        <v>0.8</v>
      </c>
      <c r="K780" s="33">
        <v>5.0000000000000001E-3</v>
      </c>
      <c r="L780" s="33">
        <v>3.5999999999999997E-2</v>
      </c>
      <c r="M780" s="33">
        <v>38</v>
      </c>
      <c r="N780" s="8">
        <v>-5.0999999999999996</v>
      </c>
      <c r="O780" s="8">
        <v>1028.7</v>
      </c>
      <c r="P780" s="8">
        <v>49</v>
      </c>
    </row>
    <row r="781" spans="5:16" s="7" customFormat="1" ht="16" customHeight="1" x14ac:dyDescent="0.2">
      <c r="E781" s="10"/>
      <c r="F781" s="8">
        <v>10</v>
      </c>
      <c r="G781" s="17"/>
      <c r="I781" s="33">
        <v>6.0000000000000001E-3</v>
      </c>
      <c r="J781" s="33">
        <v>0.8</v>
      </c>
      <c r="K781" s="33">
        <v>0.01</v>
      </c>
      <c r="L781" s="33">
        <v>2.8000000000000001E-2</v>
      </c>
      <c r="M781" s="33">
        <v>35</v>
      </c>
      <c r="N781" s="8">
        <v>-3.4</v>
      </c>
      <c r="O781" s="8">
        <v>1029.2</v>
      </c>
      <c r="P781" s="8">
        <v>42</v>
      </c>
    </row>
    <row r="782" spans="5:16" s="7" customFormat="1" ht="16" customHeight="1" x14ac:dyDescent="0.2">
      <c r="E782" s="10"/>
      <c r="F782" s="8">
        <v>11</v>
      </c>
      <c r="G782" s="17"/>
      <c r="I782" s="33">
        <v>6.0000000000000001E-3</v>
      </c>
      <c r="J782" s="33">
        <v>0.8</v>
      </c>
      <c r="K782" s="33">
        <v>1.7000000000000001E-2</v>
      </c>
      <c r="L782" s="33">
        <v>2.1999999999999999E-2</v>
      </c>
      <c r="M782" s="33">
        <v>44</v>
      </c>
      <c r="N782" s="8">
        <v>-2.2000000000000002</v>
      </c>
      <c r="O782" s="8">
        <v>1029.2</v>
      </c>
      <c r="P782" s="8">
        <v>40</v>
      </c>
    </row>
    <row r="783" spans="5:16" s="7" customFormat="1" ht="16" customHeight="1" x14ac:dyDescent="0.2">
      <c r="E783" s="10"/>
      <c r="F783" s="8">
        <v>12</v>
      </c>
      <c r="G783" s="17"/>
      <c r="I783" s="33">
        <v>7.0000000000000001E-3</v>
      </c>
      <c r="J783" s="33">
        <v>0.8</v>
      </c>
      <c r="K783" s="33">
        <v>1.7999999999999999E-2</v>
      </c>
      <c r="L783" s="33">
        <v>2.3E-2</v>
      </c>
      <c r="M783" s="33">
        <v>46</v>
      </c>
      <c r="N783" s="8">
        <v>-2.2000000000000002</v>
      </c>
      <c r="O783" s="8">
        <v>1028.9000000000001</v>
      </c>
      <c r="P783" s="8">
        <v>35</v>
      </c>
    </row>
    <row r="784" spans="5:16" s="7" customFormat="1" ht="16" customHeight="1" x14ac:dyDescent="0.2">
      <c r="E784" s="10"/>
      <c r="F784" s="8">
        <v>13</v>
      </c>
      <c r="G784" s="17"/>
      <c r="I784" s="33">
        <v>7.0000000000000001E-3</v>
      </c>
      <c r="J784" s="33">
        <v>0.8</v>
      </c>
      <c r="K784" s="33">
        <v>2.1000000000000001E-2</v>
      </c>
      <c r="L784" s="33">
        <v>2.1999999999999999E-2</v>
      </c>
      <c r="M784" s="33">
        <v>46</v>
      </c>
      <c r="N784" s="8">
        <v>-0.5</v>
      </c>
      <c r="O784" s="8">
        <v>1028.2</v>
      </c>
      <c r="P784" s="8">
        <v>33</v>
      </c>
    </row>
    <row r="785" spans="1:31" s="7" customFormat="1" ht="16" customHeight="1" x14ac:dyDescent="0.2">
      <c r="E785" s="10"/>
      <c r="F785" s="8">
        <v>14</v>
      </c>
      <c r="G785" s="17"/>
      <c r="I785" s="33">
        <v>7.0000000000000001E-3</v>
      </c>
      <c r="J785" s="33">
        <v>0.7</v>
      </c>
      <c r="K785" s="33">
        <v>2.1000000000000001E-2</v>
      </c>
      <c r="L785" s="33">
        <v>2.4E-2</v>
      </c>
      <c r="M785" s="33">
        <v>44</v>
      </c>
      <c r="N785" s="8">
        <v>0.7</v>
      </c>
      <c r="O785" s="8">
        <v>1027.5999999999999</v>
      </c>
      <c r="P785" s="8">
        <v>34</v>
      </c>
    </row>
    <row r="786" spans="1:31" s="7" customFormat="1" ht="16" customHeight="1" x14ac:dyDescent="0.2">
      <c r="E786" s="10"/>
      <c r="F786" s="8">
        <v>15</v>
      </c>
      <c r="G786" s="17"/>
      <c r="I786" s="33">
        <v>7.0000000000000001E-3</v>
      </c>
      <c r="J786" s="33">
        <v>0.7</v>
      </c>
      <c r="K786" s="33">
        <v>2.3E-2</v>
      </c>
      <c r="L786" s="33">
        <v>2.3E-2</v>
      </c>
      <c r="M786" s="33">
        <v>48</v>
      </c>
      <c r="N786" s="8">
        <v>0</v>
      </c>
      <c r="O786" s="8">
        <v>1027.2</v>
      </c>
      <c r="P786" s="8">
        <v>35</v>
      </c>
    </row>
    <row r="787" spans="1:31" s="7" customFormat="1" ht="16" customHeight="1" x14ac:dyDescent="0.2">
      <c r="E787" s="10"/>
      <c r="F787" s="8">
        <v>16</v>
      </c>
      <c r="G787" s="17"/>
      <c r="I787" s="33">
        <v>6.0000000000000001E-3</v>
      </c>
      <c r="J787" s="33">
        <v>0.8</v>
      </c>
      <c r="K787" s="33">
        <v>2.1000000000000001E-2</v>
      </c>
      <c r="L787" s="33">
        <v>0.03</v>
      </c>
      <c r="M787" s="33">
        <v>40</v>
      </c>
      <c r="N787" s="8">
        <v>-0.7</v>
      </c>
      <c r="O787" s="8">
        <v>1027.4000000000001</v>
      </c>
      <c r="P787" s="8">
        <v>39</v>
      </c>
    </row>
    <row r="788" spans="1:31" s="7" customFormat="1" ht="16" customHeight="1" x14ac:dyDescent="0.2">
      <c r="E788" s="10"/>
      <c r="F788" s="8">
        <v>17</v>
      </c>
      <c r="G788" s="17"/>
      <c r="H788" s="40"/>
      <c r="I788" s="33">
        <v>6.0000000000000001E-3</v>
      </c>
      <c r="J788" s="33">
        <v>0.8</v>
      </c>
      <c r="K788" s="33">
        <v>2.1000000000000001E-2</v>
      </c>
      <c r="L788" s="33">
        <v>2.5999999999999999E-2</v>
      </c>
      <c r="M788" s="33">
        <v>50</v>
      </c>
      <c r="N788" s="8">
        <v>-1.3</v>
      </c>
      <c r="O788" s="8">
        <v>1027.4000000000001</v>
      </c>
      <c r="P788" s="8">
        <v>42</v>
      </c>
    </row>
    <row r="789" spans="1:31" s="7" customFormat="1" ht="16" customHeight="1" x14ac:dyDescent="0.15">
      <c r="E789" s="42">
        <v>42035</v>
      </c>
      <c r="F789" s="43">
        <v>42708.776388888888</v>
      </c>
      <c r="G789" s="44"/>
      <c r="H789" s="57"/>
      <c r="I789" s="33">
        <v>6.0000000000000001E-3</v>
      </c>
      <c r="J789" s="33">
        <v>0.7</v>
      </c>
      <c r="K789" s="33">
        <v>1.9E-2</v>
      </c>
      <c r="L789" s="33">
        <v>2.9000000000000001E-2</v>
      </c>
      <c r="M789" s="33">
        <v>51</v>
      </c>
      <c r="N789" s="8">
        <v>-2.7</v>
      </c>
      <c r="O789" s="8">
        <v>1027.9000000000001</v>
      </c>
      <c r="P789" s="8">
        <v>48</v>
      </c>
      <c r="R789" s="65"/>
      <c r="S789" s="36" t="str">
        <f>IF(R789&gt;=296,"G",IF(AND(183&lt;=R789,R789&lt;296),"Y",IF(R789&lt;185,"R")))</f>
        <v>R</v>
      </c>
      <c r="T789" s="36"/>
      <c r="U789" s="36"/>
      <c r="V789" s="36"/>
      <c r="W789" s="36"/>
      <c r="X789" s="36"/>
      <c r="Y789" s="36"/>
      <c r="Z789" s="36"/>
      <c r="AA789" s="36"/>
      <c r="AB789" s="36"/>
      <c r="AC789" s="36"/>
      <c r="AD789" s="36"/>
      <c r="AE789" s="37"/>
    </row>
    <row r="790" spans="1:31" s="7" customFormat="1" ht="17" customHeight="1" x14ac:dyDescent="0.15">
      <c r="A790" s="45">
        <v>32</v>
      </c>
      <c r="B790" s="46">
        <v>42036</v>
      </c>
      <c r="C790" s="47">
        <v>0</v>
      </c>
      <c r="D790" s="47">
        <v>0</v>
      </c>
      <c r="E790" s="46">
        <v>42035</v>
      </c>
      <c r="F790" s="48">
        <v>42708.776388888888</v>
      </c>
      <c r="G790" s="49"/>
      <c r="H790" s="49"/>
      <c r="I790" s="50">
        <v>6.0000000000000001E-3</v>
      </c>
      <c r="J790" s="51">
        <v>0.7</v>
      </c>
      <c r="K790" s="51">
        <v>1.4999999999999999E-2</v>
      </c>
      <c r="L790" s="51">
        <v>3.3000000000000002E-2</v>
      </c>
      <c r="M790" s="51">
        <v>43</v>
      </c>
      <c r="N790" s="52">
        <v>-2.7</v>
      </c>
      <c r="O790" s="52">
        <v>1027.9000000000001</v>
      </c>
      <c r="P790" s="52">
        <v>48</v>
      </c>
      <c r="Q790" s="53"/>
      <c r="R790" s="66"/>
      <c r="S790" s="61" t="str">
        <f>IF(R790&gt;=296,"G",IF(AND(183&lt;=R790,R790&lt;296),"Y",IF(R790&lt;185,"R")))</f>
        <v>R</v>
      </c>
      <c r="T790" s="61"/>
      <c r="U790" s="61"/>
      <c r="V790" s="61"/>
      <c r="W790" s="61"/>
      <c r="X790" s="61"/>
      <c r="Y790" s="61"/>
      <c r="Z790" s="61"/>
      <c r="AA790" s="61"/>
      <c r="AB790" s="61"/>
      <c r="AC790" s="61"/>
      <c r="AD790" s="61"/>
      <c r="AE790" s="61"/>
    </row>
    <row r="791" spans="1:31" s="7" customFormat="1" ht="16" customHeight="1" x14ac:dyDescent="0.2">
      <c r="F791" s="26">
        <v>19</v>
      </c>
      <c r="G791" s="56"/>
      <c r="I791" s="33">
        <v>5.0000000000000001E-3</v>
      </c>
      <c r="J791" s="33">
        <v>0.8</v>
      </c>
      <c r="K791" s="33">
        <v>1.2999999999999999E-2</v>
      </c>
      <c r="L791" s="33">
        <v>3.5999999999999997E-2</v>
      </c>
      <c r="M791" s="33">
        <v>44</v>
      </c>
      <c r="N791" s="8">
        <v>-3.3</v>
      </c>
      <c r="O791" s="8">
        <v>1028.8</v>
      </c>
      <c r="P791" s="8">
        <v>52</v>
      </c>
      <c r="Q791" s="17"/>
      <c r="R791" s="17"/>
      <c r="S791" s="17"/>
      <c r="T791" s="17"/>
      <c r="U791" s="17"/>
      <c r="V791" s="17"/>
      <c r="W791" s="17"/>
      <c r="X791" s="17"/>
      <c r="Y791" s="17"/>
      <c r="Z791" s="17"/>
      <c r="AA791" s="17"/>
      <c r="AB791" s="17"/>
      <c r="AC791" s="17"/>
      <c r="AD791" s="17"/>
      <c r="AE791" s="17"/>
    </row>
    <row r="792" spans="1:31" s="7" customFormat="1" ht="16" customHeight="1" x14ac:dyDescent="0.2">
      <c r="F792" s="8">
        <v>20</v>
      </c>
      <c r="G792" s="17"/>
      <c r="I792" s="33">
        <v>6.0000000000000001E-3</v>
      </c>
      <c r="J792" s="33">
        <v>0.9</v>
      </c>
      <c r="K792" s="33">
        <v>8.0000000000000002E-3</v>
      </c>
      <c r="L792" s="33">
        <v>0.04</v>
      </c>
      <c r="M792" s="33">
        <v>57</v>
      </c>
      <c r="N792" s="8">
        <v>-3.5</v>
      </c>
      <c r="O792" s="8">
        <v>1029.3</v>
      </c>
      <c r="P792" s="8">
        <v>54</v>
      </c>
    </row>
    <row r="793" spans="1:31" s="7" customFormat="1" ht="16" customHeight="1" x14ac:dyDescent="0.2">
      <c r="F793" s="8">
        <v>21</v>
      </c>
      <c r="G793" s="17"/>
      <c r="I793" s="33">
        <v>7.0000000000000001E-3</v>
      </c>
      <c r="J793" s="33">
        <v>0.9</v>
      </c>
      <c r="K793" s="33">
        <v>6.0000000000000001E-3</v>
      </c>
      <c r="L793" s="33">
        <v>4.2999999999999997E-2</v>
      </c>
      <c r="M793" s="33">
        <v>61</v>
      </c>
      <c r="N793" s="8">
        <v>-3.7</v>
      </c>
      <c r="O793" s="8">
        <v>1029.7</v>
      </c>
      <c r="P793" s="8">
        <v>55</v>
      </c>
    </row>
    <row r="794" spans="1:31" s="7" customFormat="1" ht="16" customHeight="1" x14ac:dyDescent="0.2">
      <c r="F794" s="8">
        <v>22</v>
      </c>
      <c r="G794" s="17"/>
      <c r="I794" s="33">
        <v>6.0000000000000001E-3</v>
      </c>
      <c r="J794" s="33">
        <v>0.9</v>
      </c>
      <c r="K794" s="33">
        <v>3.0000000000000001E-3</v>
      </c>
      <c r="L794" s="33">
        <v>4.4999999999999998E-2</v>
      </c>
      <c r="M794" s="33">
        <v>54</v>
      </c>
      <c r="N794" s="8">
        <v>-4.3</v>
      </c>
      <c r="O794" s="8">
        <v>1029.8</v>
      </c>
      <c r="P794" s="8">
        <v>57</v>
      </c>
    </row>
    <row r="795" spans="1:31" s="7" customFormat="1" ht="16" customHeight="1" x14ac:dyDescent="0.2">
      <c r="F795" s="8">
        <v>23</v>
      </c>
      <c r="G795" s="17"/>
      <c r="I795" s="33">
        <v>5.0000000000000001E-3</v>
      </c>
      <c r="J795" s="33">
        <v>0.8</v>
      </c>
      <c r="K795" s="33">
        <v>8.9999999999999993E-3</v>
      </c>
      <c r="L795" s="33">
        <v>3.4000000000000002E-2</v>
      </c>
      <c r="M795" s="33">
        <v>50</v>
      </c>
      <c r="N795" s="8">
        <v>-4.7</v>
      </c>
      <c r="O795" s="8">
        <v>1030</v>
      </c>
      <c r="P795" s="8">
        <v>62</v>
      </c>
    </row>
    <row r="796" spans="1:31" s="7" customFormat="1" ht="16" customHeight="1" x14ac:dyDescent="0.2">
      <c r="F796" s="8">
        <v>24</v>
      </c>
      <c r="G796" s="17"/>
      <c r="I796" s="33">
        <v>5.0000000000000001E-3</v>
      </c>
      <c r="J796" s="33">
        <v>0.7</v>
      </c>
      <c r="K796" s="33">
        <v>1.9E-2</v>
      </c>
      <c r="L796" s="33">
        <v>2.3E-2</v>
      </c>
      <c r="M796" s="33">
        <v>34</v>
      </c>
      <c r="N796" s="8">
        <v>-4.8</v>
      </c>
      <c r="O796" s="8">
        <v>1030.2</v>
      </c>
      <c r="P796" s="8">
        <v>63</v>
      </c>
    </row>
    <row r="797" spans="1:31" s="7" customFormat="1" ht="16" customHeight="1" x14ac:dyDescent="0.2">
      <c r="F797" s="8">
        <v>1</v>
      </c>
      <c r="G797" s="17"/>
      <c r="I797" s="33">
        <v>4.0000000000000001E-3</v>
      </c>
      <c r="J797" s="33">
        <v>0.7</v>
      </c>
      <c r="K797" s="33">
        <v>2.1000000000000001E-2</v>
      </c>
      <c r="L797" s="33">
        <v>0.02</v>
      </c>
      <c r="M797" s="33">
        <v>27</v>
      </c>
      <c r="N797" s="8">
        <v>-4.9000000000000004</v>
      </c>
      <c r="O797" s="8">
        <v>1030.4000000000001</v>
      </c>
      <c r="P797" s="8">
        <v>59</v>
      </c>
    </row>
    <row r="798" spans="1:31" s="7" customFormat="1" ht="16" customHeight="1" x14ac:dyDescent="0.2">
      <c r="F798" s="8">
        <v>2</v>
      </c>
      <c r="G798" s="17"/>
      <c r="I798" s="33">
        <v>4.0000000000000001E-3</v>
      </c>
      <c r="J798" s="33">
        <v>0.7</v>
      </c>
      <c r="K798" s="33">
        <v>2.3E-2</v>
      </c>
      <c r="L798" s="33">
        <v>1.7000000000000001E-2</v>
      </c>
      <c r="M798" s="33">
        <v>21</v>
      </c>
      <c r="N798" s="8">
        <v>-5.2</v>
      </c>
      <c r="O798" s="8">
        <v>1029.8</v>
      </c>
      <c r="P798" s="8">
        <v>52</v>
      </c>
    </row>
    <row r="799" spans="1:31" s="7" customFormat="1" ht="16" customHeight="1" x14ac:dyDescent="0.2">
      <c r="F799" s="8">
        <v>3</v>
      </c>
      <c r="G799" s="17"/>
      <c r="I799" s="33">
        <v>3.0000000000000001E-3</v>
      </c>
      <c r="J799" s="33">
        <v>0.8</v>
      </c>
      <c r="K799" s="33">
        <v>0.02</v>
      </c>
      <c r="L799" s="33">
        <v>1.9E-2</v>
      </c>
      <c r="M799" s="33">
        <v>26</v>
      </c>
      <c r="N799" s="8">
        <v>-5.3</v>
      </c>
      <c r="O799" s="8">
        <v>1029.7</v>
      </c>
      <c r="P799" s="8">
        <v>53</v>
      </c>
    </row>
    <row r="800" spans="1:31" s="7" customFormat="1" ht="16" customHeight="1" x14ac:dyDescent="0.2">
      <c r="F800" s="8">
        <v>4</v>
      </c>
      <c r="G800" s="17"/>
      <c r="I800" s="33">
        <v>3.0000000000000001E-3</v>
      </c>
      <c r="J800" s="33">
        <v>0.8</v>
      </c>
      <c r="K800" s="33">
        <v>1.2999999999999999E-2</v>
      </c>
      <c r="L800" s="33">
        <v>2.5999999999999999E-2</v>
      </c>
      <c r="M800" s="33">
        <v>27</v>
      </c>
      <c r="N800" s="8">
        <v>-7.4</v>
      </c>
      <c r="O800" s="8">
        <v>1029.4000000000001</v>
      </c>
      <c r="P800" s="8">
        <v>66</v>
      </c>
    </row>
    <row r="801" spans="1:31" s="7" customFormat="1" ht="16" customHeight="1" x14ac:dyDescent="0.2">
      <c r="F801" s="8">
        <v>5</v>
      </c>
      <c r="G801" s="17"/>
      <c r="I801" s="33">
        <v>3.0000000000000001E-3</v>
      </c>
      <c r="J801" s="33">
        <v>0.9</v>
      </c>
      <c r="K801" s="33">
        <v>0.01</v>
      </c>
      <c r="L801" s="33">
        <v>2.7E-2</v>
      </c>
      <c r="M801" s="33">
        <v>30</v>
      </c>
      <c r="N801" s="8">
        <v>-7.6</v>
      </c>
      <c r="O801" s="8">
        <v>1029.5</v>
      </c>
      <c r="P801" s="8">
        <v>68</v>
      </c>
    </row>
    <row r="802" spans="1:31" s="7" customFormat="1" ht="16" customHeight="1" x14ac:dyDescent="0.2">
      <c r="F802" s="8">
        <v>6</v>
      </c>
      <c r="G802" s="17"/>
      <c r="I802" s="33">
        <v>4.0000000000000001E-3</v>
      </c>
      <c r="J802" s="33">
        <v>0.9</v>
      </c>
      <c r="K802" s="33">
        <v>0.01</v>
      </c>
      <c r="L802" s="33">
        <v>0.03</v>
      </c>
      <c r="M802" s="33">
        <v>26</v>
      </c>
      <c r="N802" s="8">
        <v>-8</v>
      </c>
      <c r="O802" s="8">
        <v>1029.5</v>
      </c>
      <c r="P802" s="8">
        <v>74</v>
      </c>
    </row>
    <row r="803" spans="1:31" s="7" customFormat="1" ht="16" customHeight="1" x14ac:dyDescent="0.2">
      <c r="F803" s="8">
        <v>7</v>
      </c>
      <c r="G803" s="17"/>
      <c r="I803" s="33">
        <v>4.0000000000000001E-3</v>
      </c>
      <c r="J803" s="33">
        <v>1.1000000000000001</v>
      </c>
      <c r="K803" s="33">
        <v>3.0000000000000001E-3</v>
      </c>
      <c r="L803" s="33">
        <v>3.7999999999999999E-2</v>
      </c>
      <c r="M803" s="33">
        <v>36</v>
      </c>
      <c r="N803" s="8">
        <v>-9</v>
      </c>
      <c r="O803" s="8">
        <v>1029.7</v>
      </c>
      <c r="P803" s="8">
        <v>79</v>
      </c>
    </row>
    <row r="804" spans="1:31" s="7" customFormat="1" ht="16" customHeight="1" x14ac:dyDescent="0.2">
      <c r="F804" s="8">
        <v>8</v>
      </c>
      <c r="G804" s="17"/>
      <c r="I804" s="33">
        <v>5.0000000000000001E-3</v>
      </c>
      <c r="J804" s="33">
        <v>1.1000000000000001</v>
      </c>
      <c r="K804" s="33">
        <v>2E-3</v>
      </c>
      <c r="L804" s="33">
        <v>4.2000000000000003E-2</v>
      </c>
      <c r="M804" s="33">
        <v>36</v>
      </c>
      <c r="N804" s="8">
        <v>-8.3000000000000007</v>
      </c>
      <c r="O804" s="8">
        <v>1030.2</v>
      </c>
      <c r="P804" s="8">
        <v>81</v>
      </c>
    </row>
    <row r="805" spans="1:31" s="7" customFormat="1" ht="16" customHeight="1" x14ac:dyDescent="0.2">
      <c r="F805" s="8">
        <v>9</v>
      </c>
      <c r="G805" s="17"/>
      <c r="I805" s="33">
        <v>5.0000000000000001E-3</v>
      </c>
      <c r="J805" s="33">
        <v>1.1000000000000001</v>
      </c>
      <c r="K805" s="33">
        <v>3.0000000000000001E-3</v>
      </c>
      <c r="L805" s="33">
        <v>4.2999999999999997E-2</v>
      </c>
      <c r="M805" s="33">
        <v>34</v>
      </c>
      <c r="N805" s="8">
        <v>-5.2</v>
      </c>
      <c r="O805" s="8">
        <v>1030.9000000000001</v>
      </c>
      <c r="P805" s="8">
        <v>65</v>
      </c>
    </row>
    <row r="806" spans="1:31" s="7" customFormat="1" ht="16" customHeight="1" x14ac:dyDescent="0.2">
      <c r="E806" s="10"/>
      <c r="F806" s="8">
        <v>10</v>
      </c>
      <c r="G806" s="17"/>
      <c r="I806" s="33">
        <v>6.0000000000000001E-3</v>
      </c>
      <c r="J806" s="33">
        <v>0.8</v>
      </c>
      <c r="K806" s="33">
        <v>8.9999999999999993E-3</v>
      </c>
      <c r="L806" s="33">
        <v>3.5999999999999997E-2</v>
      </c>
      <c r="M806" s="33">
        <v>35</v>
      </c>
      <c r="N806" s="8">
        <v>-2.7</v>
      </c>
      <c r="O806" s="8">
        <v>1030.9000000000001</v>
      </c>
      <c r="P806" s="8">
        <v>46</v>
      </c>
    </row>
    <row r="807" spans="1:31" s="7" customFormat="1" ht="16" customHeight="1" x14ac:dyDescent="0.2">
      <c r="E807" s="10"/>
      <c r="F807" s="8">
        <v>11</v>
      </c>
      <c r="G807" s="17"/>
      <c r="I807" s="33">
        <v>6.0000000000000001E-3</v>
      </c>
      <c r="J807" s="33">
        <v>0.6</v>
      </c>
      <c r="K807" s="33">
        <v>1.7999999999999999E-2</v>
      </c>
      <c r="L807" s="33">
        <v>2.5000000000000001E-2</v>
      </c>
      <c r="M807" s="33">
        <v>31</v>
      </c>
      <c r="N807" s="8">
        <v>-0.7</v>
      </c>
      <c r="O807" s="8">
        <v>1030.7</v>
      </c>
      <c r="P807" s="8">
        <v>36</v>
      </c>
    </row>
    <row r="808" spans="1:31" s="7" customFormat="1" ht="16" customHeight="1" x14ac:dyDescent="0.2">
      <c r="E808" s="10"/>
      <c r="F808" s="8">
        <v>12</v>
      </c>
      <c r="G808" s="17"/>
      <c r="I808" s="33">
        <v>6.0000000000000001E-3</v>
      </c>
      <c r="J808" s="33">
        <v>0.5</v>
      </c>
      <c r="K808" s="33">
        <v>2.4E-2</v>
      </c>
      <c r="L808" s="33">
        <v>1.9E-2</v>
      </c>
      <c r="M808" s="33">
        <v>24</v>
      </c>
      <c r="N808" s="8">
        <v>0.7</v>
      </c>
      <c r="O808" s="8">
        <v>1030</v>
      </c>
      <c r="P808" s="8">
        <v>29</v>
      </c>
    </row>
    <row r="809" spans="1:31" s="7" customFormat="1" ht="16" customHeight="1" x14ac:dyDescent="0.2">
      <c r="E809" s="10"/>
      <c r="F809" s="8">
        <v>13</v>
      </c>
      <c r="G809" s="17"/>
      <c r="I809" s="33">
        <v>6.0000000000000001E-3</v>
      </c>
      <c r="J809" s="33">
        <v>0.7</v>
      </c>
      <c r="K809" s="33">
        <v>2.5000000000000001E-2</v>
      </c>
      <c r="L809" s="33">
        <v>1.7999999999999999E-2</v>
      </c>
      <c r="M809" s="33">
        <v>22</v>
      </c>
      <c r="N809" s="8">
        <v>1.9</v>
      </c>
      <c r="O809" s="8">
        <v>1028.4000000000001</v>
      </c>
      <c r="P809" s="8">
        <v>26</v>
      </c>
    </row>
    <row r="810" spans="1:31" s="7" customFormat="1" ht="16" customHeight="1" x14ac:dyDescent="0.2">
      <c r="E810" s="10"/>
      <c r="F810" s="8">
        <v>14</v>
      </c>
      <c r="G810" s="17"/>
      <c r="I810" s="33">
        <v>5.0000000000000001E-3</v>
      </c>
      <c r="J810" s="33">
        <v>0.6</v>
      </c>
      <c r="K810" s="33">
        <v>2.7E-2</v>
      </c>
      <c r="L810" s="33">
        <v>1.6E-2</v>
      </c>
      <c r="M810" s="33">
        <v>22</v>
      </c>
      <c r="N810" s="8">
        <v>2.9</v>
      </c>
      <c r="O810" s="8">
        <v>1027.5999999999999</v>
      </c>
      <c r="P810" s="8">
        <v>24</v>
      </c>
    </row>
    <row r="811" spans="1:31" s="7" customFormat="1" ht="16" customHeight="1" x14ac:dyDescent="0.2">
      <c r="E811" s="10"/>
      <c r="F811" s="8">
        <v>15</v>
      </c>
      <c r="G811" s="17"/>
      <c r="I811" s="33">
        <v>4.0000000000000001E-3</v>
      </c>
      <c r="J811" s="33">
        <v>0.7</v>
      </c>
      <c r="K811" s="33">
        <v>2.8000000000000001E-2</v>
      </c>
      <c r="L811" s="33">
        <v>1.7000000000000001E-2</v>
      </c>
      <c r="M811" s="33">
        <v>14</v>
      </c>
      <c r="N811" s="8">
        <v>3.8</v>
      </c>
      <c r="O811" s="8">
        <v>1027.4000000000001</v>
      </c>
      <c r="P811" s="8">
        <v>26</v>
      </c>
    </row>
    <row r="812" spans="1:31" s="7" customFormat="1" ht="16" customHeight="1" x14ac:dyDescent="0.2">
      <c r="E812" s="10"/>
      <c r="F812" s="8">
        <v>16</v>
      </c>
      <c r="G812" s="17"/>
      <c r="I812" s="33">
        <v>4.0000000000000001E-3</v>
      </c>
      <c r="J812" s="33">
        <v>1</v>
      </c>
      <c r="K812" s="33">
        <v>2.8000000000000001E-2</v>
      </c>
      <c r="L812" s="33">
        <v>1.7000000000000001E-2</v>
      </c>
      <c r="M812" s="33">
        <v>24</v>
      </c>
      <c r="N812" s="8">
        <v>2.2000000000000002</v>
      </c>
      <c r="O812" s="8">
        <v>1027.5</v>
      </c>
      <c r="P812" s="8">
        <v>31</v>
      </c>
    </row>
    <row r="813" spans="1:31" s="7" customFormat="1" ht="16" customHeight="1" x14ac:dyDescent="0.2">
      <c r="E813" s="10"/>
      <c r="F813" s="8">
        <v>17</v>
      </c>
      <c r="G813" s="17"/>
      <c r="H813" s="40"/>
      <c r="I813" s="33">
        <v>5.0000000000000001E-3</v>
      </c>
      <c r="J813" s="33">
        <v>0.9</v>
      </c>
      <c r="K813" s="33">
        <v>2.4E-2</v>
      </c>
      <c r="L813" s="33">
        <v>2.4E-2</v>
      </c>
      <c r="M813" s="33">
        <v>35</v>
      </c>
      <c r="N813" s="8">
        <v>1.3</v>
      </c>
      <c r="O813" s="8">
        <v>1027.5999999999999</v>
      </c>
      <c r="P813" s="8">
        <v>34</v>
      </c>
    </row>
    <row r="814" spans="1:31" s="7" customFormat="1" ht="16" customHeight="1" x14ac:dyDescent="0.15">
      <c r="E814" s="42">
        <v>42006</v>
      </c>
      <c r="F814" s="43">
        <v>42709.752083333333</v>
      </c>
      <c r="G814" s="44"/>
      <c r="H814" s="57"/>
      <c r="I814" s="33">
        <v>6.0000000000000001E-3</v>
      </c>
      <c r="J814" s="33">
        <v>0.7</v>
      </c>
      <c r="K814" s="33">
        <v>1.4999999999999999E-2</v>
      </c>
      <c r="L814" s="33">
        <v>3.3000000000000002E-2</v>
      </c>
      <c r="M814" s="33">
        <v>43</v>
      </c>
      <c r="N814" s="8">
        <v>-0.4</v>
      </c>
      <c r="O814" s="8">
        <v>1027.8</v>
      </c>
      <c r="P814" s="8">
        <v>42</v>
      </c>
      <c r="R814" s="35">
        <v>269</v>
      </c>
      <c r="S814" s="36" t="str">
        <f>IF(R814&gt;=296,"G",IF(AND(183&lt;=R814,R814&lt;296),"Y",IF(R814&lt;185,"R")))</f>
        <v>Y</v>
      </c>
      <c r="T814" s="36"/>
      <c r="U814" s="36"/>
      <c r="V814" s="36"/>
      <c r="W814" s="36"/>
      <c r="X814" s="36"/>
      <c r="Y814" s="36"/>
      <c r="Z814" s="36"/>
      <c r="AA814" s="36"/>
      <c r="AB814" s="36"/>
      <c r="AC814" s="36"/>
      <c r="AD814" s="36"/>
      <c r="AE814" s="37"/>
    </row>
    <row r="815" spans="1:31" s="7" customFormat="1" ht="17" customHeight="1" x14ac:dyDescent="0.15">
      <c r="A815" s="45">
        <v>33</v>
      </c>
      <c r="B815" s="46">
        <v>42037</v>
      </c>
      <c r="C815" s="47">
        <v>1</v>
      </c>
      <c r="D815" s="47">
        <v>0</v>
      </c>
      <c r="E815" s="46">
        <v>42006</v>
      </c>
      <c r="F815" s="48">
        <v>42709.752083333333</v>
      </c>
      <c r="G815" s="49"/>
      <c r="H815" s="49"/>
      <c r="I815" s="50">
        <v>6.0000000000000001E-3</v>
      </c>
      <c r="J815" s="51">
        <v>0.7</v>
      </c>
      <c r="K815" s="51">
        <v>1.4999999999999999E-2</v>
      </c>
      <c r="L815" s="51">
        <v>3.3000000000000002E-2</v>
      </c>
      <c r="M815" s="51">
        <v>43</v>
      </c>
      <c r="N815" s="52">
        <v>-0.4</v>
      </c>
      <c r="O815" s="52">
        <v>1027.8</v>
      </c>
      <c r="P815" s="52">
        <v>42</v>
      </c>
      <c r="Q815" s="53"/>
      <c r="R815" s="58">
        <v>269</v>
      </c>
      <c r="S815" s="61" t="str">
        <f>IF(R815&gt;=296,"G",IF(AND(185&lt;=R815,R815&lt;296),"Y",IF(R815&lt;185,"R")))</f>
        <v>Y</v>
      </c>
      <c r="T815" s="61"/>
      <c r="U815" s="61"/>
      <c r="V815" s="61"/>
      <c r="W815" s="61"/>
      <c r="X815" s="61"/>
      <c r="Y815" s="61"/>
      <c r="Z815" s="61"/>
      <c r="AA815" s="61"/>
      <c r="AB815" s="61"/>
      <c r="AC815" s="61"/>
      <c r="AD815" s="61"/>
      <c r="AE815" s="61"/>
    </row>
    <row r="816" spans="1:31" s="7" customFormat="1" ht="16" customHeight="1" x14ac:dyDescent="0.2">
      <c r="F816" s="26">
        <v>19</v>
      </c>
      <c r="G816" s="56"/>
      <c r="I816" s="33">
        <v>6.0000000000000001E-3</v>
      </c>
      <c r="J816" s="33">
        <v>0.5</v>
      </c>
      <c r="K816" s="33">
        <v>8.9999999999999993E-3</v>
      </c>
      <c r="L816" s="33">
        <v>3.6999999999999998E-2</v>
      </c>
      <c r="M816" s="33">
        <v>20</v>
      </c>
      <c r="N816" s="8">
        <v>-1.1000000000000001</v>
      </c>
      <c r="O816" s="8">
        <v>1028.2</v>
      </c>
      <c r="P816" s="8">
        <v>48</v>
      </c>
      <c r="Q816" s="17"/>
      <c r="R816" s="17"/>
      <c r="S816" s="17"/>
      <c r="T816" s="17"/>
      <c r="U816" s="17"/>
      <c r="V816" s="17"/>
      <c r="W816" s="17"/>
      <c r="X816" s="17"/>
      <c r="Y816" s="17"/>
      <c r="Z816" s="17"/>
      <c r="AA816" s="17"/>
      <c r="AB816" s="17"/>
      <c r="AC816" s="17"/>
      <c r="AD816" s="17"/>
      <c r="AE816" s="17"/>
    </row>
    <row r="817" spans="5:16" s="7" customFormat="1" ht="16" customHeight="1" x14ac:dyDescent="0.2">
      <c r="F817" s="8">
        <v>20</v>
      </c>
      <c r="G817" s="17"/>
      <c r="I817" s="33">
        <v>5.0000000000000001E-3</v>
      </c>
      <c r="J817" s="33">
        <v>0.5</v>
      </c>
      <c r="K817" s="33">
        <v>6.0000000000000001E-3</v>
      </c>
      <c r="L817" s="33">
        <v>4.1000000000000002E-2</v>
      </c>
      <c r="M817" s="33">
        <v>21</v>
      </c>
      <c r="N817" s="8">
        <v>-1.5</v>
      </c>
      <c r="O817" s="8">
        <v>1028.3</v>
      </c>
      <c r="P817" s="8">
        <v>53</v>
      </c>
    </row>
    <row r="818" spans="5:16" s="7" customFormat="1" ht="16" customHeight="1" x14ac:dyDescent="0.2">
      <c r="F818" s="8">
        <v>21</v>
      </c>
      <c r="G818" s="17"/>
      <c r="I818" s="33">
        <v>5.0000000000000001E-3</v>
      </c>
      <c r="J818" s="33">
        <v>1</v>
      </c>
      <c r="K818" s="33">
        <v>2E-3</v>
      </c>
      <c r="L818" s="33">
        <v>4.9000000000000002E-2</v>
      </c>
      <c r="M818" s="33">
        <v>26</v>
      </c>
      <c r="N818" s="8">
        <v>-1.9</v>
      </c>
      <c r="O818" s="8">
        <v>1028.7</v>
      </c>
      <c r="P818" s="8">
        <v>55</v>
      </c>
    </row>
    <row r="819" spans="5:16" s="7" customFormat="1" ht="16" customHeight="1" x14ac:dyDescent="0.2">
      <c r="F819" s="8">
        <v>22</v>
      </c>
      <c r="G819" s="17"/>
      <c r="I819" s="33">
        <v>6.0000000000000001E-3</v>
      </c>
      <c r="J819" s="33">
        <v>1.1000000000000001</v>
      </c>
      <c r="K819" s="33">
        <v>2E-3</v>
      </c>
      <c r="L819" s="33">
        <v>0.05</v>
      </c>
      <c r="M819" s="33">
        <v>34</v>
      </c>
      <c r="N819" s="8">
        <v>-2.6</v>
      </c>
      <c r="O819" s="8">
        <v>1028.9000000000001</v>
      </c>
      <c r="P819" s="8">
        <v>58</v>
      </c>
    </row>
    <row r="820" spans="5:16" s="7" customFormat="1" ht="16" customHeight="1" x14ac:dyDescent="0.2">
      <c r="F820" s="8">
        <v>23</v>
      </c>
      <c r="G820" s="17"/>
      <c r="I820" s="33">
        <v>6.0000000000000001E-3</v>
      </c>
      <c r="J820" s="33">
        <v>1.2</v>
      </c>
      <c r="K820" s="33">
        <v>2E-3</v>
      </c>
      <c r="L820" s="33">
        <v>5.1999999999999998E-2</v>
      </c>
      <c r="M820" s="33">
        <v>38</v>
      </c>
      <c r="N820" s="8">
        <v>-3.3</v>
      </c>
      <c r="O820" s="8">
        <v>1028.4000000000001</v>
      </c>
      <c r="P820" s="8">
        <v>62</v>
      </c>
    </row>
    <row r="821" spans="5:16" s="7" customFormat="1" ht="16" customHeight="1" x14ac:dyDescent="0.2">
      <c r="F821" s="8">
        <v>24</v>
      </c>
      <c r="G821" s="17"/>
      <c r="I821" s="33">
        <v>5.0000000000000001E-3</v>
      </c>
      <c r="J821" s="33">
        <v>0.9</v>
      </c>
      <c r="K821" s="33">
        <v>2E-3</v>
      </c>
      <c r="L821" s="33">
        <v>4.7E-2</v>
      </c>
      <c r="M821" s="33">
        <v>37</v>
      </c>
      <c r="N821" s="8">
        <v>-3.8</v>
      </c>
      <c r="O821" s="8">
        <v>1028.5</v>
      </c>
      <c r="P821" s="8">
        <v>65</v>
      </c>
    </row>
    <row r="822" spans="5:16" s="7" customFormat="1" ht="16" customHeight="1" x14ac:dyDescent="0.2">
      <c r="F822" s="8">
        <v>1</v>
      </c>
      <c r="G822" s="17"/>
      <c r="I822" s="33">
        <v>4.0000000000000001E-3</v>
      </c>
      <c r="J822" s="33">
        <v>0.7</v>
      </c>
      <c r="K822" s="33">
        <v>5.0000000000000001E-3</v>
      </c>
      <c r="L822" s="33">
        <v>3.7999999999999999E-2</v>
      </c>
      <c r="M822" s="33">
        <v>35</v>
      </c>
      <c r="N822" s="8">
        <v>-4.9000000000000004</v>
      </c>
      <c r="O822" s="8">
        <v>1028.3</v>
      </c>
      <c r="P822" s="8">
        <v>73</v>
      </c>
    </row>
    <row r="823" spans="5:16" s="7" customFormat="1" ht="16" customHeight="1" x14ac:dyDescent="0.2">
      <c r="F823" s="8">
        <v>2</v>
      </c>
      <c r="G823" s="17"/>
      <c r="I823" s="33">
        <v>3.0000000000000001E-3</v>
      </c>
      <c r="J823" s="33">
        <v>0.8</v>
      </c>
      <c r="K823" s="33">
        <v>0.01</v>
      </c>
      <c r="L823" s="33">
        <v>3.5000000000000003E-2</v>
      </c>
      <c r="M823" s="33">
        <v>28</v>
      </c>
      <c r="N823" s="8">
        <v>-6.1</v>
      </c>
      <c r="O823" s="8">
        <v>1028.5</v>
      </c>
      <c r="P823" s="8">
        <v>83</v>
      </c>
    </row>
    <row r="824" spans="5:16" s="7" customFormat="1" ht="16" customHeight="1" x14ac:dyDescent="0.2">
      <c r="F824" s="8">
        <v>3</v>
      </c>
      <c r="G824" s="17"/>
      <c r="I824" s="33">
        <v>4.0000000000000001E-3</v>
      </c>
      <c r="J824" s="33">
        <v>1</v>
      </c>
      <c r="K824" s="33">
        <v>2E-3</v>
      </c>
      <c r="L824" s="33">
        <v>4.3999999999999997E-2</v>
      </c>
      <c r="M824" s="33">
        <v>37</v>
      </c>
      <c r="N824" s="8">
        <v>-5.5</v>
      </c>
      <c r="O824" s="8">
        <v>1028.5</v>
      </c>
      <c r="P824" s="8">
        <v>76</v>
      </c>
    </row>
    <row r="825" spans="5:16" s="7" customFormat="1" ht="16" customHeight="1" x14ac:dyDescent="0.2">
      <c r="F825" s="8">
        <v>4</v>
      </c>
      <c r="G825" s="17"/>
      <c r="I825" s="33">
        <v>4.0000000000000001E-3</v>
      </c>
      <c r="J825" s="33">
        <v>1.2</v>
      </c>
      <c r="K825" s="33">
        <v>2E-3</v>
      </c>
      <c r="L825" s="33">
        <v>4.3999999999999997E-2</v>
      </c>
      <c r="M825" s="33">
        <v>37</v>
      </c>
      <c r="N825" s="8">
        <v>-6.1</v>
      </c>
      <c r="O825" s="8">
        <v>1028.2</v>
      </c>
      <c r="P825" s="8">
        <v>81</v>
      </c>
    </row>
    <row r="826" spans="5:16" s="7" customFormat="1" ht="16" customHeight="1" x14ac:dyDescent="0.2">
      <c r="F826" s="8">
        <v>5</v>
      </c>
      <c r="G826" s="17"/>
      <c r="I826" s="33">
        <v>4.0000000000000001E-3</v>
      </c>
      <c r="J826" s="33">
        <v>1</v>
      </c>
      <c r="K826" s="33">
        <v>2E-3</v>
      </c>
      <c r="L826" s="33">
        <v>4.2000000000000003E-2</v>
      </c>
      <c r="M826" s="33">
        <v>37</v>
      </c>
      <c r="N826" s="8">
        <v>-5.6</v>
      </c>
      <c r="O826" s="8">
        <v>1028.0999999999999</v>
      </c>
      <c r="P826" s="8">
        <v>78</v>
      </c>
    </row>
    <row r="827" spans="5:16" s="7" customFormat="1" ht="16" customHeight="1" x14ac:dyDescent="0.2">
      <c r="F827" s="8">
        <v>6</v>
      </c>
      <c r="G827" s="17"/>
      <c r="I827" s="33">
        <v>5.0000000000000001E-3</v>
      </c>
      <c r="J827" s="33">
        <v>1.2</v>
      </c>
      <c r="K827" s="33">
        <v>2E-3</v>
      </c>
      <c r="L827" s="33">
        <v>4.8000000000000001E-2</v>
      </c>
      <c r="M827" s="33">
        <v>41</v>
      </c>
      <c r="N827" s="8">
        <v>-5.7</v>
      </c>
      <c r="O827" s="8">
        <v>1027.7</v>
      </c>
      <c r="P827" s="8">
        <v>82</v>
      </c>
    </row>
    <row r="828" spans="5:16" s="7" customFormat="1" ht="16" customHeight="1" x14ac:dyDescent="0.2">
      <c r="F828" s="8">
        <v>7</v>
      </c>
      <c r="G828" s="17"/>
      <c r="I828" s="33">
        <v>5.0000000000000001E-3</v>
      </c>
      <c r="J828" s="33">
        <v>1.6</v>
      </c>
      <c r="K828" s="33">
        <v>2E-3</v>
      </c>
      <c r="L828" s="33">
        <v>5.7000000000000002E-2</v>
      </c>
      <c r="M828" s="33">
        <v>41</v>
      </c>
      <c r="N828" s="8">
        <v>-5.7</v>
      </c>
      <c r="O828" s="8">
        <v>1027.9000000000001</v>
      </c>
      <c r="P828" s="8">
        <v>82</v>
      </c>
    </row>
    <row r="829" spans="5:16" s="7" customFormat="1" ht="16" customHeight="1" x14ac:dyDescent="0.2">
      <c r="F829" s="8">
        <v>8</v>
      </c>
      <c r="G829" s="17"/>
      <c r="I829" s="33">
        <v>6.0000000000000001E-3</v>
      </c>
      <c r="J829" s="33">
        <v>1.5</v>
      </c>
      <c r="K829" s="33">
        <v>2E-3</v>
      </c>
      <c r="L829" s="33">
        <v>6.3E-2</v>
      </c>
      <c r="M829" s="33">
        <v>47</v>
      </c>
      <c r="N829" s="8">
        <v>-5.0999999999999996</v>
      </c>
      <c r="O829" s="8">
        <v>1028.5999999999999</v>
      </c>
      <c r="P829" s="8">
        <v>82</v>
      </c>
    </row>
    <row r="830" spans="5:16" s="7" customFormat="1" ht="16" customHeight="1" x14ac:dyDescent="0.2">
      <c r="F830" s="8">
        <v>9</v>
      </c>
      <c r="G830" s="17"/>
      <c r="I830" s="33">
        <v>8.0000000000000002E-3</v>
      </c>
      <c r="J830" s="33">
        <v>1.7</v>
      </c>
      <c r="K830" s="33">
        <v>2E-3</v>
      </c>
      <c r="L830" s="33">
        <v>7.0999999999999994E-2</v>
      </c>
      <c r="M830" s="33">
        <v>56</v>
      </c>
      <c r="N830" s="8">
        <v>-3</v>
      </c>
      <c r="O830" s="8">
        <v>1029.0999999999999</v>
      </c>
      <c r="P830" s="8">
        <v>71</v>
      </c>
    </row>
    <row r="831" spans="5:16" s="7" customFormat="1" ht="16" customHeight="1" x14ac:dyDescent="0.2">
      <c r="E831" s="10"/>
      <c r="F831" s="8">
        <v>10</v>
      </c>
      <c r="G831" s="17"/>
      <c r="I831" s="33">
        <v>8.0000000000000002E-3</v>
      </c>
      <c r="J831" s="33">
        <v>1.7</v>
      </c>
      <c r="K831" s="33">
        <v>2E-3</v>
      </c>
      <c r="L831" s="33">
        <v>7.1999999999999995E-2</v>
      </c>
      <c r="M831" s="33">
        <v>69</v>
      </c>
      <c r="N831" s="8">
        <v>-0.6</v>
      </c>
      <c r="O831" s="8">
        <v>1029.0999999999999</v>
      </c>
      <c r="P831" s="8">
        <v>56</v>
      </c>
    </row>
    <row r="832" spans="5:16" s="7" customFormat="1" ht="16" customHeight="1" x14ac:dyDescent="0.2">
      <c r="E832" s="10"/>
      <c r="F832" s="8">
        <v>11</v>
      </c>
      <c r="G832" s="17"/>
      <c r="I832" s="33">
        <v>8.0000000000000002E-3</v>
      </c>
      <c r="J832" s="33">
        <v>1.4</v>
      </c>
      <c r="K832" s="33">
        <v>3.0000000000000001E-3</v>
      </c>
      <c r="L832" s="33">
        <v>6.9000000000000006E-2</v>
      </c>
      <c r="M832" s="33">
        <v>77</v>
      </c>
      <c r="N832" s="8">
        <v>0.7</v>
      </c>
      <c r="O832" s="8">
        <v>1028.9000000000001</v>
      </c>
      <c r="P832" s="8">
        <v>48</v>
      </c>
    </row>
    <row r="833" spans="1:31" s="7" customFormat="1" ht="16" customHeight="1" x14ac:dyDescent="0.2">
      <c r="E833" s="10"/>
      <c r="F833" s="8">
        <v>12</v>
      </c>
      <c r="G833" s="17"/>
      <c r="I833" s="33">
        <v>8.9999999999999993E-3</v>
      </c>
      <c r="J833" s="33">
        <v>1.2</v>
      </c>
      <c r="K833" s="33">
        <v>4.0000000000000001E-3</v>
      </c>
      <c r="L833" s="33">
        <v>6.7000000000000004E-2</v>
      </c>
      <c r="M833" s="33">
        <v>73</v>
      </c>
      <c r="N833" s="8">
        <v>2</v>
      </c>
      <c r="O833" s="8">
        <v>1028.2</v>
      </c>
      <c r="P833" s="8">
        <v>35</v>
      </c>
    </row>
    <row r="834" spans="1:31" s="7" customFormat="1" ht="16" customHeight="1" x14ac:dyDescent="0.2">
      <c r="E834" s="10"/>
      <c r="F834" s="8">
        <v>13</v>
      </c>
      <c r="G834" s="17"/>
      <c r="I834" s="33">
        <v>8.0000000000000002E-3</v>
      </c>
      <c r="J834" s="33">
        <v>0.8</v>
      </c>
      <c r="K834" s="33">
        <v>7.0000000000000001E-3</v>
      </c>
      <c r="L834" s="33">
        <v>5.1999999999999998E-2</v>
      </c>
      <c r="M834" s="33">
        <v>62</v>
      </c>
      <c r="N834" s="8">
        <v>3.9</v>
      </c>
      <c r="O834" s="8">
        <v>1027.3</v>
      </c>
      <c r="P834" s="8">
        <v>31</v>
      </c>
    </row>
    <row r="835" spans="1:31" s="7" customFormat="1" ht="16" customHeight="1" x14ac:dyDescent="0.2">
      <c r="E835" s="10"/>
      <c r="F835" s="8">
        <v>14</v>
      </c>
      <c r="G835" s="17"/>
      <c r="I835" s="33">
        <v>8.0000000000000002E-3</v>
      </c>
      <c r="J835" s="33">
        <v>0.7</v>
      </c>
      <c r="K835" s="33">
        <v>8.0000000000000002E-3</v>
      </c>
      <c r="L835" s="33">
        <v>4.9000000000000002E-2</v>
      </c>
      <c r="M835" s="33">
        <v>50</v>
      </c>
      <c r="N835" s="8">
        <v>4.9000000000000004</v>
      </c>
      <c r="O835" s="8">
        <v>1026.4000000000001</v>
      </c>
      <c r="P835" s="8">
        <v>28</v>
      </c>
    </row>
    <row r="836" spans="1:31" s="7" customFormat="1" ht="16" customHeight="1" x14ac:dyDescent="0.2">
      <c r="E836" s="10"/>
      <c r="F836" s="8">
        <v>15</v>
      </c>
      <c r="G836" s="17"/>
      <c r="I836" s="33">
        <v>6.0000000000000001E-3</v>
      </c>
      <c r="J836" s="33">
        <v>0.9</v>
      </c>
      <c r="K836" s="33">
        <v>0.01</v>
      </c>
      <c r="L836" s="33">
        <v>4.7E-2</v>
      </c>
      <c r="M836" s="33">
        <v>46</v>
      </c>
      <c r="N836" s="8">
        <v>5.5</v>
      </c>
      <c r="O836" s="8">
        <v>1026</v>
      </c>
      <c r="P836" s="8">
        <v>28</v>
      </c>
    </row>
    <row r="837" spans="1:31" s="7" customFormat="1" ht="16" customHeight="1" x14ac:dyDescent="0.2">
      <c r="E837" s="10"/>
      <c r="F837" s="8">
        <v>16</v>
      </c>
      <c r="G837" s="17"/>
      <c r="I837" s="33">
        <v>5.0000000000000001E-3</v>
      </c>
      <c r="J837" s="33">
        <v>0.9</v>
      </c>
      <c r="K837" s="33">
        <v>1.2999999999999999E-2</v>
      </c>
      <c r="L837" s="33">
        <v>0.04</v>
      </c>
      <c r="M837" s="33">
        <v>61</v>
      </c>
      <c r="N837" s="8">
        <v>4.5999999999999996</v>
      </c>
      <c r="O837" s="8">
        <v>1025.8</v>
      </c>
      <c r="P837" s="8">
        <v>29</v>
      </c>
    </row>
    <row r="838" spans="1:31" s="7" customFormat="1" ht="16" customHeight="1" x14ac:dyDescent="0.2">
      <c r="E838" s="10"/>
      <c r="F838" s="8">
        <v>17</v>
      </c>
      <c r="G838" s="17"/>
      <c r="H838" s="40"/>
      <c r="I838" s="33">
        <v>5.0000000000000001E-3</v>
      </c>
      <c r="J838" s="33">
        <v>0.9</v>
      </c>
      <c r="K838" s="33">
        <v>1.2E-2</v>
      </c>
      <c r="L838" s="33">
        <v>4.2000000000000003E-2</v>
      </c>
      <c r="M838" s="33">
        <v>53</v>
      </c>
      <c r="N838" s="8">
        <v>4.4000000000000004</v>
      </c>
      <c r="O838" s="8">
        <v>1026.0999999999999</v>
      </c>
      <c r="P838" s="8">
        <v>31</v>
      </c>
    </row>
    <row r="839" spans="1:31" s="7" customFormat="1" ht="16" customHeight="1" x14ac:dyDescent="0.15">
      <c r="E839" s="42">
        <v>42037</v>
      </c>
      <c r="F839" s="43">
        <v>42709.758333333331</v>
      </c>
      <c r="G839" s="44"/>
      <c r="H839" s="57"/>
      <c r="I839" s="33">
        <v>5.0000000000000001E-3</v>
      </c>
      <c r="J839" s="33">
        <v>0.8</v>
      </c>
      <c r="K839" s="33">
        <v>7.0000000000000001E-3</v>
      </c>
      <c r="L839" s="33">
        <v>4.8000000000000001E-2</v>
      </c>
      <c r="M839" s="33">
        <v>54</v>
      </c>
      <c r="N839" s="8">
        <v>2</v>
      </c>
      <c r="O839" s="8">
        <v>1026.7</v>
      </c>
      <c r="P839" s="8">
        <v>43</v>
      </c>
      <c r="R839" s="35">
        <v>295</v>
      </c>
      <c r="S839" s="36" t="str">
        <f>IF(R839&gt;=296,"G",IF(AND(183&lt;=R839,R839&lt;296),"Y",IF(R839&lt;185,"R")))</f>
        <v>Y</v>
      </c>
      <c r="T839" s="36"/>
      <c r="U839" s="36"/>
      <c r="V839" s="36"/>
      <c r="W839" s="36"/>
      <c r="X839" s="36"/>
      <c r="Y839" s="36"/>
      <c r="Z839" s="36"/>
      <c r="AA839" s="36"/>
      <c r="AB839" s="36"/>
      <c r="AC839" s="36"/>
      <c r="AD839" s="36"/>
      <c r="AE839" s="37"/>
    </row>
    <row r="840" spans="1:31" s="7" customFormat="1" ht="17" customHeight="1" x14ac:dyDescent="0.15">
      <c r="A840" s="45">
        <v>34</v>
      </c>
      <c r="B840" s="46">
        <v>42038</v>
      </c>
      <c r="C840" s="47">
        <v>2</v>
      </c>
      <c r="D840" s="47">
        <v>0</v>
      </c>
      <c r="E840" s="46">
        <v>42037</v>
      </c>
      <c r="F840" s="48">
        <v>42709.758333333331</v>
      </c>
      <c r="G840" s="49"/>
      <c r="H840" s="49"/>
      <c r="I840" s="50">
        <v>5.0000000000000001E-3</v>
      </c>
      <c r="J840" s="51">
        <v>0.8</v>
      </c>
      <c r="K840" s="51">
        <v>7.0000000000000001E-3</v>
      </c>
      <c r="L840" s="51">
        <v>4.8000000000000001E-2</v>
      </c>
      <c r="M840" s="51">
        <v>54</v>
      </c>
      <c r="N840" s="52">
        <v>2</v>
      </c>
      <c r="O840" s="52">
        <v>1026.7</v>
      </c>
      <c r="P840" s="52">
        <v>43</v>
      </c>
      <c r="Q840" s="53"/>
      <c r="R840" s="58">
        <v>295</v>
      </c>
      <c r="S840" s="61" t="str">
        <f>IF(R840&gt;=296,"G",IF(AND(185&lt;=R840,R840&lt;296),"Y",IF(R840&lt;185,"R")))</f>
        <v>Y</v>
      </c>
      <c r="T840" s="61"/>
      <c r="U840" s="61"/>
      <c r="V840" s="61"/>
      <c r="W840" s="61"/>
      <c r="X840" s="61"/>
      <c r="Y840" s="61"/>
      <c r="Z840" s="61"/>
      <c r="AA840" s="61"/>
      <c r="AB840" s="61"/>
      <c r="AC840" s="61"/>
      <c r="AD840" s="61"/>
      <c r="AE840" s="61"/>
    </row>
    <row r="841" spans="1:31" s="7" customFormat="1" ht="16" customHeight="1" x14ac:dyDescent="0.2">
      <c r="F841" s="26">
        <v>19</v>
      </c>
      <c r="G841" s="56"/>
      <c r="I841" s="33">
        <v>6.0000000000000001E-3</v>
      </c>
      <c r="J841" s="33">
        <v>0.8</v>
      </c>
      <c r="K841" s="33">
        <v>2E-3</v>
      </c>
      <c r="L841" s="33">
        <v>0.06</v>
      </c>
      <c r="M841" s="33">
        <v>54</v>
      </c>
      <c r="N841" s="8">
        <v>0.6</v>
      </c>
      <c r="O841" s="8">
        <v>1027.4000000000001</v>
      </c>
      <c r="P841" s="8">
        <v>60</v>
      </c>
      <c r="Q841" s="17"/>
      <c r="R841" s="17"/>
      <c r="S841" s="17"/>
      <c r="T841" s="17"/>
      <c r="U841" s="17"/>
      <c r="V841" s="17"/>
      <c r="W841" s="17"/>
      <c r="X841" s="17"/>
      <c r="Y841" s="17"/>
      <c r="Z841" s="17"/>
      <c r="AA841" s="17"/>
      <c r="AB841" s="17"/>
      <c r="AC841" s="17"/>
      <c r="AD841" s="17"/>
      <c r="AE841" s="17"/>
    </row>
    <row r="842" spans="1:31" s="7" customFormat="1" ht="16" customHeight="1" x14ac:dyDescent="0.2">
      <c r="F842" s="8">
        <v>20</v>
      </c>
      <c r="G842" s="17"/>
      <c r="I842" s="33">
        <v>6.0000000000000001E-3</v>
      </c>
      <c r="J842" s="33">
        <v>0.9</v>
      </c>
      <c r="K842" s="33">
        <v>2E-3</v>
      </c>
      <c r="L842" s="33">
        <v>0.06</v>
      </c>
      <c r="M842" s="33">
        <v>54</v>
      </c>
      <c r="N842" s="8">
        <v>0.2</v>
      </c>
      <c r="O842" s="8">
        <v>1027.8</v>
      </c>
      <c r="P842" s="8">
        <v>61</v>
      </c>
    </row>
    <row r="843" spans="1:31" s="7" customFormat="1" ht="16" customHeight="1" x14ac:dyDescent="0.2">
      <c r="F843" s="8">
        <v>21</v>
      </c>
      <c r="G843" s="17"/>
      <c r="I843" s="33">
        <v>6.0000000000000001E-3</v>
      </c>
      <c r="J843" s="33">
        <v>1</v>
      </c>
      <c r="K843" s="33">
        <v>2E-3</v>
      </c>
      <c r="L843" s="33">
        <v>6.2E-2</v>
      </c>
      <c r="M843" s="33">
        <v>61</v>
      </c>
      <c r="N843" s="8">
        <v>-0.6</v>
      </c>
      <c r="O843" s="8">
        <v>1027.8</v>
      </c>
      <c r="P843" s="8">
        <v>63</v>
      </c>
    </row>
    <row r="844" spans="1:31" s="7" customFormat="1" ht="16" customHeight="1" x14ac:dyDescent="0.2">
      <c r="F844" s="8">
        <v>22</v>
      </c>
      <c r="G844" s="17"/>
      <c r="I844" s="33">
        <v>6.0000000000000001E-3</v>
      </c>
      <c r="J844" s="33">
        <v>1.1000000000000001</v>
      </c>
      <c r="K844" s="33">
        <v>2E-3</v>
      </c>
      <c r="L844" s="33">
        <v>6.0999999999999999E-2</v>
      </c>
      <c r="M844" s="33">
        <v>57</v>
      </c>
      <c r="N844" s="8">
        <v>-1.2</v>
      </c>
      <c r="O844" s="8">
        <v>1027.7</v>
      </c>
      <c r="P844" s="8">
        <v>64</v>
      </c>
    </row>
    <row r="845" spans="1:31" s="7" customFormat="1" ht="16" customHeight="1" x14ac:dyDescent="0.2">
      <c r="F845" s="8">
        <v>23</v>
      </c>
      <c r="G845" s="17"/>
      <c r="I845" s="33">
        <v>6.0000000000000001E-3</v>
      </c>
      <c r="J845" s="33">
        <v>1</v>
      </c>
      <c r="K845" s="33">
        <v>2E-3</v>
      </c>
      <c r="L845" s="33">
        <v>5.7000000000000002E-2</v>
      </c>
      <c r="M845" s="33">
        <v>51</v>
      </c>
      <c r="N845" s="8">
        <v>-2.7</v>
      </c>
      <c r="O845" s="8">
        <v>1027.3</v>
      </c>
      <c r="P845" s="8">
        <v>73</v>
      </c>
    </row>
    <row r="846" spans="1:31" s="7" customFormat="1" ht="16" customHeight="1" x14ac:dyDescent="0.2">
      <c r="F846" s="8">
        <v>24</v>
      </c>
      <c r="G846" s="17"/>
      <c r="I846" s="33">
        <v>5.0000000000000001E-3</v>
      </c>
      <c r="J846" s="33">
        <v>1.1000000000000001</v>
      </c>
      <c r="K846" s="33">
        <v>2E-3</v>
      </c>
      <c r="L846" s="33">
        <v>5.8999999999999997E-2</v>
      </c>
      <c r="M846" s="33">
        <v>50</v>
      </c>
      <c r="N846" s="8">
        <v>-3.3</v>
      </c>
      <c r="O846" s="8">
        <v>1027.0999999999999</v>
      </c>
      <c r="P846" s="8">
        <v>77</v>
      </c>
    </row>
    <row r="847" spans="1:31" s="7" customFormat="1" ht="16" customHeight="1" x14ac:dyDescent="0.2">
      <c r="F847" s="8">
        <v>1</v>
      </c>
      <c r="G847" s="17"/>
      <c r="I847" s="33">
        <v>6.0000000000000001E-3</v>
      </c>
      <c r="J847" s="33">
        <v>1.4</v>
      </c>
      <c r="K847" s="33">
        <v>2E-3</v>
      </c>
      <c r="L847" s="33">
        <v>6.4000000000000001E-2</v>
      </c>
      <c r="M847" s="33">
        <v>59</v>
      </c>
      <c r="N847" s="8">
        <v>-3.8</v>
      </c>
      <c r="O847" s="8">
        <v>1027</v>
      </c>
      <c r="P847" s="8">
        <v>81</v>
      </c>
    </row>
    <row r="848" spans="1:31" s="7" customFormat="1" ht="16" customHeight="1" x14ac:dyDescent="0.2">
      <c r="F848" s="8">
        <v>2</v>
      </c>
      <c r="G848" s="17"/>
      <c r="I848" s="33">
        <v>6.0000000000000001E-3</v>
      </c>
      <c r="J848" s="33">
        <v>1.4</v>
      </c>
      <c r="K848" s="33">
        <v>2E-3</v>
      </c>
      <c r="L848" s="33">
        <v>0.06</v>
      </c>
      <c r="M848" s="33">
        <v>68</v>
      </c>
      <c r="N848" s="8">
        <v>-4</v>
      </c>
      <c r="O848" s="8">
        <v>1026.9000000000001</v>
      </c>
      <c r="P848" s="8">
        <v>87</v>
      </c>
    </row>
    <row r="849" spans="5:31" s="7" customFormat="1" ht="16" customHeight="1" x14ac:dyDescent="0.2">
      <c r="F849" s="8">
        <v>3</v>
      </c>
      <c r="G849" s="17"/>
      <c r="I849" s="33">
        <v>7.0000000000000001E-3</v>
      </c>
      <c r="J849" s="33">
        <v>1.9</v>
      </c>
      <c r="K849" s="33">
        <v>2E-3</v>
      </c>
      <c r="L849" s="33">
        <v>6.4000000000000001E-2</v>
      </c>
      <c r="M849" s="33">
        <v>60</v>
      </c>
      <c r="N849" s="8">
        <v>-4.2</v>
      </c>
      <c r="O849" s="8">
        <v>1027</v>
      </c>
      <c r="P849" s="8">
        <v>87</v>
      </c>
    </row>
    <row r="850" spans="5:31" s="7" customFormat="1" ht="16" customHeight="1" x14ac:dyDescent="0.2">
      <c r="F850" s="8">
        <v>4</v>
      </c>
      <c r="G850" s="17"/>
      <c r="I850" s="33">
        <v>6.0000000000000001E-3</v>
      </c>
      <c r="J850" s="33">
        <v>1.5</v>
      </c>
      <c r="K850" s="33">
        <v>2E-3</v>
      </c>
      <c r="L850" s="33">
        <v>0.06</v>
      </c>
      <c r="M850" s="33">
        <v>72</v>
      </c>
      <c r="N850" s="8">
        <v>-4.9000000000000004</v>
      </c>
      <c r="O850" s="8">
        <v>1026.8</v>
      </c>
      <c r="P850" s="8">
        <v>90</v>
      </c>
    </row>
    <row r="851" spans="5:31" s="7" customFormat="1" ht="16" customHeight="1" x14ac:dyDescent="0.2">
      <c r="F851" s="8">
        <v>5</v>
      </c>
      <c r="G851" s="17"/>
      <c r="I851" s="33">
        <v>6.0000000000000001E-3</v>
      </c>
      <c r="J851" s="33">
        <v>1.5</v>
      </c>
      <c r="K851" s="33">
        <v>2E-3</v>
      </c>
      <c r="L851" s="33">
        <v>0.06</v>
      </c>
      <c r="M851" s="33">
        <v>59</v>
      </c>
      <c r="N851" s="8">
        <v>-4.7</v>
      </c>
      <c r="O851" s="8">
        <v>1026.8</v>
      </c>
      <c r="P851" s="8">
        <v>90</v>
      </c>
    </row>
    <row r="852" spans="5:31" s="7" customFormat="1" ht="16" customHeight="1" x14ac:dyDescent="0.2">
      <c r="F852" s="8">
        <v>6</v>
      </c>
      <c r="G852" s="17"/>
      <c r="I852" s="33">
        <v>6.0000000000000001E-3</v>
      </c>
      <c r="J852" s="33">
        <v>1</v>
      </c>
      <c r="K852" s="33">
        <v>2E-3</v>
      </c>
      <c r="L852" s="33">
        <v>5.6000000000000001E-2</v>
      </c>
      <c r="M852" s="33">
        <v>59</v>
      </c>
      <c r="N852" s="8">
        <v>-4.5</v>
      </c>
      <c r="O852" s="8">
        <v>1026.4000000000001</v>
      </c>
      <c r="P852" s="8">
        <v>91</v>
      </c>
    </row>
    <row r="853" spans="5:31" s="7" customFormat="1" ht="16" customHeight="1" x14ac:dyDescent="0.2">
      <c r="F853" s="8">
        <v>7</v>
      </c>
      <c r="G853" s="17"/>
      <c r="I853" s="33">
        <v>8.9999999999999993E-3</v>
      </c>
      <c r="J853" s="33">
        <v>1</v>
      </c>
      <c r="K853" s="33">
        <v>2E-3</v>
      </c>
      <c r="L853" s="33">
        <v>5.8000000000000003E-2</v>
      </c>
      <c r="M853" s="33">
        <v>50</v>
      </c>
      <c r="N853" s="8">
        <v>-4.2</v>
      </c>
      <c r="O853" s="8">
        <v>1027.2</v>
      </c>
      <c r="P853" s="8">
        <v>86</v>
      </c>
    </row>
    <row r="854" spans="5:31" s="7" customFormat="1" ht="16" customHeight="1" x14ac:dyDescent="0.2">
      <c r="F854" s="8">
        <v>8</v>
      </c>
      <c r="G854" s="17"/>
      <c r="I854" s="33">
        <v>8.9999999999999993E-3</v>
      </c>
      <c r="J854" s="33">
        <v>1.1000000000000001</v>
      </c>
      <c r="K854" s="33">
        <v>2E-3</v>
      </c>
      <c r="L854" s="33">
        <v>6.6000000000000003E-2</v>
      </c>
      <c r="M854" s="33">
        <v>54</v>
      </c>
      <c r="N854" s="8">
        <v>-4.3</v>
      </c>
      <c r="O854" s="8">
        <v>1027.0999999999999</v>
      </c>
      <c r="P854" s="8">
        <v>89</v>
      </c>
    </row>
    <row r="855" spans="5:31" s="7" customFormat="1" ht="16" customHeight="1" x14ac:dyDescent="0.2">
      <c r="F855" s="8">
        <v>9</v>
      </c>
      <c r="G855" s="17"/>
      <c r="I855" s="33">
        <v>8.9999999999999993E-3</v>
      </c>
      <c r="J855" s="33">
        <v>1.4</v>
      </c>
      <c r="K855" s="33">
        <v>2E-3</v>
      </c>
      <c r="L855" s="33">
        <v>7.0999999999999994E-2</v>
      </c>
      <c r="M855" s="33">
        <v>53</v>
      </c>
      <c r="N855" s="8">
        <v>-3</v>
      </c>
      <c r="O855" s="8">
        <v>1026.9000000000001</v>
      </c>
      <c r="P855" s="8">
        <v>81</v>
      </c>
    </row>
    <row r="856" spans="5:31" s="7" customFormat="1" ht="16" customHeight="1" x14ac:dyDescent="0.2">
      <c r="E856" s="10"/>
      <c r="F856" s="8">
        <v>10</v>
      </c>
      <c r="G856" s="17"/>
      <c r="I856" s="33">
        <v>1.0999999999999999E-2</v>
      </c>
      <c r="J856" s="33">
        <v>1.5</v>
      </c>
      <c r="K856" s="33">
        <v>3.0000000000000001E-3</v>
      </c>
      <c r="L856" s="33">
        <v>7.8E-2</v>
      </c>
      <c r="M856" s="33">
        <v>63</v>
      </c>
      <c r="N856" s="8">
        <v>0.2</v>
      </c>
      <c r="O856" s="8">
        <v>1026.5</v>
      </c>
      <c r="P856" s="8">
        <v>66</v>
      </c>
    </row>
    <row r="857" spans="5:31" s="7" customFormat="1" ht="16" customHeight="1" x14ac:dyDescent="0.2">
      <c r="E857" s="10"/>
      <c r="F857" s="8">
        <v>11</v>
      </c>
      <c r="G857" s="17"/>
      <c r="I857" s="33">
        <v>1.0999999999999999E-2</v>
      </c>
      <c r="J857" s="33">
        <v>1.3</v>
      </c>
      <c r="K857" s="33">
        <v>4.0000000000000001E-3</v>
      </c>
      <c r="L857" s="33">
        <v>7.1999999999999995E-2</v>
      </c>
      <c r="M857" s="33">
        <v>68</v>
      </c>
      <c r="N857" s="8">
        <v>2.6</v>
      </c>
      <c r="O857" s="8">
        <v>1026.2</v>
      </c>
      <c r="P857" s="8">
        <v>49</v>
      </c>
    </row>
    <row r="858" spans="5:31" s="7" customFormat="1" ht="16" customHeight="1" x14ac:dyDescent="0.2">
      <c r="E858" s="10"/>
      <c r="F858" s="8">
        <v>12</v>
      </c>
      <c r="G858" s="17"/>
      <c r="I858" s="33">
        <v>1.0999999999999999E-2</v>
      </c>
      <c r="J858" s="33">
        <v>1.2</v>
      </c>
      <c r="K858" s="33">
        <v>5.0000000000000001E-3</v>
      </c>
      <c r="L858" s="33">
        <v>7.1999999999999995E-2</v>
      </c>
      <c r="M858" s="33">
        <v>76</v>
      </c>
      <c r="N858" s="8">
        <v>3.8</v>
      </c>
      <c r="O858" s="8">
        <v>1025.5999999999999</v>
      </c>
      <c r="P858" s="8">
        <v>39</v>
      </c>
    </row>
    <row r="859" spans="5:31" s="7" customFormat="1" ht="16" customHeight="1" x14ac:dyDescent="0.2">
      <c r="E859" s="10"/>
      <c r="F859" s="8">
        <v>13</v>
      </c>
      <c r="G859" s="17"/>
      <c r="I859" s="33">
        <v>1.0999999999999999E-2</v>
      </c>
      <c r="J859" s="33">
        <v>0.9</v>
      </c>
      <c r="K859" s="33">
        <v>8.0000000000000002E-3</v>
      </c>
      <c r="L859" s="33">
        <v>0.06</v>
      </c>
      <c r="M859" s="33">
        <v>77</v>
      </c>
      <c r="N859" s="8">
        <v>5.3</v>
      </c>
      <c r="O859" s="8">
        <v>1024.9000000000001</v>
      </c>
      <c r="P859" s="8">
        <v>33</v>
      </c>
    </row>
    <row r="860" spans="5:31" s="7" customFormat="1" ht="16" customHeight="1" x14ac:dyDescent="0.2">
      <c r="E860" s="10"/>
      <c r="F860" s="8">
        <v>14</v>
      </c>
      <c r="G860" s="17"/>
      <c r="I860" s="33">
        <v>8.0000000000000002E-3</v>
      </c>
      <c r="J860" s="33">
        <v>0.9</v>
      </c>
      <c r="K860" s="33">
        <v>1.2999999999999999E-2</v>
      </c>
      <c r="L860" s="33">
        <v>4.9000000000000002E-2</v>
      </c>
      <c r="M860" s="33">
        <v>65</v>
      </c>
      <c r="N860" s="8">
        <v>5.6</v>
      </c>
      <c r="O860" s="8">
        <v>1023.9</v>
      </c>
      <c r="P860" s="8">
        <v>34</v>
      </c>
    </row>
    <row r="861" spans="5:31" s="7" customFormat="1" ht="16" customHeight="1" x14ac:dyDescent="0.2">
      <c r="E861" s="10"/>
      <c r="F861" s="8">
        <v>15</v>
      </c>
      <c r="G861" s="17"/>
      <c r="I861" s="33">
        <v>8.9999999999999993E-3</v>
      </c>
      <c r="J861" s="33">
        <v>1.1000000000000001</v>
      </c>
      <c r="K861" s="33">
        <v>1.2E-2</v>
      </c>
      <c r="L861" s="33">
        <v>5.8999999999999997E-2</v>
      </c>
      <c r="M861" s="33">
        <v>67</v>
      </c>
      <c r="N861" s="8">
        <v>6.2</v>
      </c>
      <c r="O861" s="8">
        <v>1023.3</v>
      </c>
      <c r="P861" s="8">
        <v>36</v>
      </c>
    </row>
    <row r="862" spans="5:31" s="7" customFormat="1" ht="16" customHeight="1" x14ac:dyDescent="0.2">
      <c r="E862" s="10"/>
      <c r="F862" s="8">
        <v>16</v>
      </c>
      <c r="G862" s="17"/>
      <c r="I862" s="33">
        <v>8.9999999999999993E-3</v>
      </c>
      <c r="J862" s="33">
        <v>1</v>
      </c>
      <c r="K862" s="33">
        <v>1.4999999999999999E-2</v>
      </c>
      <c r="L862" s="33">
        <v>5.3999999999999999E-2</v>
      </c>
      <c r="M862" s="33">
        <v>86</v>
      </c>
      <c r="N862" s="8">
        <v>5.4</v>
      </c>
      <c r="O862" s="8">
        <v>1023.3</v>
      </c>
      <c r="P862" s="8">
        <v>38</v>
      </c>
    </row>
    <row r="863" spans="5:31" s="7" customFormat="1" ht="16" customHeight="1" x14ac:dyDescent="0.2">
      <c r="E863" s="10"/>
      <c r="F863" s="8">
        <v>17</v>
      </c>
      <c r="G863" s="17"/>
      <c r="H863" s="40"/>
      <c r="I863" s="33">
        <v>7.0000000000000001E-3</v>
      </c>
      <c r="J863" s="33">
        <v>0.9</v>
      </c>
      <c r="K863" s="33">
        <v>2.7E-2</v>
      </c>
      <c r="L863" s="33">
        <v>3.6999999999999998E-2</v>
      </c>
      <c r="M863" s="33">
        <v>68</v>
      </c>
      <c r="N863" s="8">
        <v>3.9</v>
      </c>
      <c r="O863" s="8">
        <v>1023.5</v>
      </c>
      <c r="P863" s="8">
        <v>46</v>
      </c>
    </row>
    <row r="864" spans="5:31" s="7" customFormat="1" ht="16" customHeight="1" x14ac:dyDescent="0.15">
      <c r="E864" s="42">
        <v>42038</v>
      </c>
      <c r="F864" s="43">
        <v>42709.75277777778</v>
      </c>
      <c r="G864" s="44"/>
      <c r="H864" s="57"/>
      <c r="I864" s="33">
        <v>7.0000000000000001E-3</v>
      </c>
      <c r="J864" s="33">
        <v>0.9</v>
      </c>
      <c r="K864" s="33">
        <v>2.8000000000000001E-2</v>
      </c>
      <c r="L864" s="33">
        <v>3.7999999999999999E-2</v>
      </c>
      <c r="M864" s="33">
        <v>54</v>
      </c>
      <c r="N864" s="8">
        <v>2.7</v>
      </c>
      <c r="O864" s="8">
        <v>1023.3</v>
      </c>
      <c r="P864" s="8">
        <v>56</v>
      </c>
      <c r="R864" s="35">
        <v>298</v>
      </c>
      <c r="S864" s="36" t="str">
        <f>IF(R864&gt;=296,"G",IF(AND(183&lt;=R864,R864&lt;296),"Y",IF(R864&lt;185,"R")))</f>
        <v>G</v>
      </c>
      <c r="T864" s="36"/>
      <c r="U864" s="36"/>
      <c r="V864" s="36"/>
      <c r="W864" s="36"/>
      <c r="X864" s="36"/>
      <c r="Y864" s="36"/>
      <c r="Z864" s="36"/>
      <c r="AA864" s="36"/>
      <c r="AB864" s="36"/>
      <c r="AC864" s="36"/>
      <c r="AD864" s="36"/>
      <c r="AE864" s="37"/>
    </row>
    <row r="865" spans="1:31" s="7" customFormat="1" ht="17" customHeight="1" x14ac:dyDescent="0.15">
      <c r="A865" s="45">
        <v>35</v>
      </c>
      <c r="B865" s="46">
        <v>42039</v>
      </c>
      <c r="C865" s="47">
        <v>3</v>
      </c>
      <c r="D865" s="47">
        <v>0</v>
      </c>
      <c r="E865" s="46">
        <v>42038</v>
      </c>
      <c r="F865" s="48">
        <v>42709.75277777778</v>
      </c>
      <c r="G865" s="49"/>
      <c r="H865" s="49"/>
      <c r="I865" s="50">
        <v>7.0000000000000001E-3</v>
      </c>
      <c r="J865" s="51">
        <v>0.9</v>
      </c>
      <c r="K865" s="51">
        <v>2.8000000000000001E-2</v>
      </c>
      <c r="L865" s="51">
        <v>3.7999999999999999E-2</v>
      </c>
      <c r="M865" s="51">
        <v>54</v>
      </c>
      <c r="N865" s="52">
        <v>2.7</v>
      </c>
      <c r="O865" s="52">
        <v>1023.3</v>
      </c>
      <c r="P865" s="52">
        <v>56</v>
      </c>
      <c r="Q865" s="53"/>
      <c r="R865" s="58">
        <v>298</v>
      </c>
      <c r="S865" s="61" t="str">
        <f>IF(R865&gt;=296,"G",IF(AND(185&lt;=R865,R865&lt;296),"Y",IF(R865&lt;185,"R")))</f>
        <v>G</v>
      </c>
      <c r="T865" s="61"/>
      <c r="U865" s="61"/>
      <c r="V865" s="61"/>
      <c r="W865" s="61"/>
      <c r="X865" s="61"/>
      <c r="Y865" s="61"/>
      <c r="Z865" s="61"/>
      <c r="AA865" s="61"/>
      <c r="AB865" s="61"/>
      <c r="AC865" s="61"/>
      <c r="AD865" s="61"/>
      <c r="AE865" s="61"/>
    </row>
    <row r="866" spans="1:31" s="7" customFormat="1" ht="16" customHeight="1" x14ac:dyDescent="0.2">
      <c r="F866" s="26">
        <v>19</v>
      </c>
      <c r="G866" s="56"/>
      <c r="I866" s="33">
        <v>6.0000000000000001E-3</v>
      </c>
      <c r="J866" s="33">
        <v>0.9</v>
      </c>
      <c r="K866" s="33">
        <v>0.01</v>
      </c>
      <c r="L866" s="33">
        <v>5.6000000000000001E-2</v>
      </c>
      <c r="M866" s="33">
        <v>48</v>
      </c>
      <c r="N866" s="8">
        <v>1.7</v>
      </c>
      <c r="O866" s="8">
        <v>1023.7</v>
      </c>
      <c r="P866" s="8">
        <v>66</v>
      </c>
      <c r="Q866" s="17"/>
      <c r="R866" s="17"/>
      <c r="S866" s="17"/>
      <c r="T866" s="17"/>
      <c r="U866" s="17"/>
      <c r="V866" s="17"/>
      <c r="W866" s="17"/>
      <c r="X866" s="17"/>
      <c r="Y866" s="17"/>
      <c r="Z866" s="17"/>
      <c r="AA866" s="17"/>
      <c r="AB866" s="17"/>
      <c r="AC866" s="17"/>
      <c r="AD866" s="17"/>
      <c r="AE866" s="17"/>
    </row>
    <row r="867" spans="1:31" s="7" customFormat="1" ht="16" customHeight="1" x14ac:dyDescent="0.2">
      <c r="F867" s="8">
        <v>20</v>
      </c>
      <c r="G867" s="17"/>
      <c r="I867" s="33">
        <v>5.0000000000000001E-3</v>
      </c>
      <c r="J867" s="33">
        <v>1</v>
      </c>
      <c r="K867" s="33">
        <v>2E-3</v>
      </c>
      <c r="L867" s="33">
        <v>6.2E-2</v>
      </c>
      <c r="M867" s="33">
        <v>58</v>
      </c>
      <c r="N867" s="8">
        <v>0.7</v>
      </c>
      <c r="O867" s="8">
        <v>1023.5</v>
      </c>
      <c r="P867" s="8">
        <v>84</v>
      </c>
    </row>
    <row r="868" spans="1:31" s="7" customFormat="1" ht="16" customHeight="1" x14ac:dyDescent="0.2">
      <c r="F868" s="8">
        <v>21</v>
      </c>
      <c r="G868" s="17"/>
      <c r="I868" s="33">
        <v>5.0000000000000001E-3</v>
      </c>
      <c r="J868" s="33">
        <v>1</v>
      </c>
      <c r="K868" s="33">
        <v>2E-3</v>
      </c>
      <c r="L868" s="33">
        <v>6.0999999999999999E-2</v>
      </c>
      <c r="M868" s="33">
        <v>70</v>
      </c>
      <c r="N868" s="8">
        <v>-0.5</v>
      </c>
      <c r="O868" s="8">
        <v>1023.3</v>
      </c>
      <c r="P868" s="8">
        <v>93</v>
      </c>
    </row>
    <row r="869" spans="1:31" s="7" customFormat="1" ht="16" customHeight="1" x14ac:dyDescent="0.2">
      <c r="F869" s="8">
        <v>22</v>
      </c>
      <c r="G869" s="17"/>
      <c r="I869" s="33">
        <v>6.0000000000000001E-3</v>
      </c>
      <c r="J869" s="33">
        <v>1.2</v>
      </c>
      <c r="K869" s="33">
        <v>2E-3</v>
      </c>
      <c r="L869" s="33">
        <v>6.5000000000000002E-2</v>
      </c>
      <c r="M869" s="33">
        <v>75</v>
      </c>
      <c r="N869" s="8">
        <v>-1.3</v>
      </c>
      <c r="O869" s="8">
        <v>1023.1</v>
      </c>
      <c r="P869" s="8">
        <v>95</v>
      </c>
    </row>
    <row r="870" spans="1:31" s="7" customFormat="1" ht="16" customHeight="1" x14ac:dyDescent="0.2">
      <c r="F870" s="8">
        <v>23</v>
      </c>
      <c r="G870" s="17"/>
      <c r="I870" s="33">
        <v>6.0000000000000001E-3</v>
      </c>
      <c r="J870" s="33">
        <v>1.3</v>
      </c>
      <c r="K870" s="33">
        <v>2E-3</v>
      </c>
      <c r="L870" s="33">
        <v>6.7000000000000004E-2</v>
      </c>
      <c r="M870" s="33">
        <v>82</v>
      </c>
      <c r="N870" s="8">
        <v>-2.1</v>
      </c>
      <c r="O870" s="8">
        <v>1022.7</v>
      </c>
      <c r="P870" s="8">
        <v>97</v>
      </c>
    </row>
    <row r="871" spans="1:31" s="7" customFormat="1" ht="16" customHeight="1" x14ac:dyDescent="0.2">
      <c r="F871" s="8">
        <v>24</v>
      </c>
      <c r="G871" s="17"/>
      <c r="I871" s="33">
        <v>6.0000000000000001E-3</v>
      </c>
      <c r="J871" s="33">
        <v>1.4</v>
      </c>
      <c r="K871" s="33">
        <v>2E-3</v>
      </c>
      <c r="L871" s="33">
        <v>6.8000000000000005E-2</v>
      </c>
      <c r="M871" s="33">
        <v>82</v>
      </c>
      <c r="N871" s="8">
        <v>-2.2000000000000002</v>
      </c>
      <c r="O871" s="8">
        <v>1022.4</v>
      </c>
      <c r="P871" s="8">
        <v>98</v>
      </c>
    </row>
    <row r="872" spans="1:31" s="7" customFormat="1" ht="16" customHeight="1" x14ac:dyDescent="0.2">
      <c r="F872" s="8">
        <v>1</v>
      </c>
      <c r="G872" s="17"/>
      <c r="I872" s="33">
        <v>6.0000000000000001E-3</v>
      </c>
      <c r="J872" s="33">
        <v>1.4</v>
      </c>
      <c r="K872" s="33">
        <v>2E-3</v>
      </c>
      <c r="L872" s="33">
        <v>7.0000000000000007E-2</v>
      </c>
      <c r="M872" s="33">
        <v>83</v>
      </c>
      <c r="N872" s="8">
        <v>-2.1</v>
      </c>
      <c r="O872" s="8">
        <v>1022</v>
      </c>
      <c r="P872" s="8">
        <v>96</v>
      </c>
    </row>
    <row r="873" spans="1:31" s="7" customFormat="1" ht="16" customHeight="1" x14ac:dyDescent="0.2">
      <c r="F873" s="8">
        <v>2</v>
      </c>
      <c r="G873" s="17"/>
      <c r="I873" s="33">
        <v>6.0000000000000001E-3</v>
      </c>
      <c r="J873" s="33">
        <v>1.2</v>
      </c>
      <c r="K873" s="33">
        <v>2E-3</v>
      </c>
      <c r="L873" s="33">
        <v>6.5000000000000002E-2</v>
      </c>
      <c r="M873" s="33">
        <v>79</v>
      </c>
      <c r="N873" s="8">
        <v>-3</v>
      </c>
      <c r="O873" s="8">
        <v>1021.7</v>
      </c>
      <c r="P873" s="8">
        <v>97</v>
      </c>
    </row>
    <row r="874" spans="1:31" s="7" customFormat="1" ht="16" customHeight="1" x14ac:dyDescent="0.2">
      <c r="F874" s="8">
        <v>3</v>
      </c>
      <c r="G874" s="17"/>
      <c r="I874" s="33">
        <v>6.0000000000000001E-3</v>
      </c>
      <c r="J874" s="33">
        <v>1.4</v>
      </c>
      <c r="K874" s="33">
        <v>2E-3</v>
      </c>
      <c r="L874" s="33">
        <v>6.5000000000000002E-2</v>
      </c>
      <c r="M874" s="33">
        <v>75</v>
      </c>
      <c r="N874" s="8">
        <v>-3.1</v>
      </c>
      <c r="O874" s="8">
        <v>1021.7</v>
      </c>
      <c r="P874" s="8">
        <v>98</v>
      </c>
    </row>
    <row r="875" spans="1:31" s="7" customFormat="1" ht="16" customHeight="1" x14ac:dyDescent="0.2">
      <c r="F875" s="8">
        <v>4</v>
      </c>
      <c r="G875" s="17"/>
      <c r="I875" s="33">
        <v>5.0000000000000001E-3</v>
      </c>
      <c r="J875" s="33">
        <v>1.1000000000000001</v>
      </c>
      <c r="K875" s="33">
        <v>2E-3</v>
      </c>
      <c r="L875" s="33">
        <v>0.06</v>
      </c>
      <c r="M875" s="33">
        <v>68</v>
      </c>
      <c r="N875" s="8">
        <v>-3.5</v>
      </c>
      <c r="O875" s="8">
        <v>1021</v>
      </c>
      <c r="P875" s="8">
        <v>98</v>
      </c>
    </row>
    <row r="876" spans="1:31" s="7" customFormat="1" ht="16" customHeight="1" x14ac:dyDescent="0.2">
      <c r="F876" s="8">
        <v>5</v>
      </c>
      <c r="G876" s="17"/>
      <c r="I876" s="33">
        <v>6.0000000000000001E-3</v>
      </c>
      <c r="J876" s="33">
        <v>0.9</v>
      </c>
      <c r="K876" s="33">
        <v>2E-3</v>
      </c>
      <c r="L876" s="33">
        <v>5.8000000000000003E-2</v>
      </c>
      <c r="M876" s="33">
        <v>66</v>
      </c>
      <c r="N876" s="8">
        <v>-4.4000000000000004</v>
      </c>
      <c r="O876" s="8">
        <v>1020.9</v>
      </c>
      <c r="P876" s="8">
        <v>98</v>
      </c>
    </row>
    <row r="877" spans="1:31" s="7" customFormat="1" ht="16" customHeight="1" x14ac:dyDescent="0.2">
      <c r="F877" s="8">
        <v>6</v>
      </c>
      <c r="G877" s="17"/>
      <c r="I877" s="33">
        <v>7.0000000000000001E-3</v>
      </c>
      <c r="J877" s="33">
        <v>1</v>
      </c>
      <c r="K877" s="33">
        <v>2E-3</v>
      </c>
      <c r="L877" s="33">
        <v>5.8999999999999997E-2</v>
      </c>
      <c r="M877" s="33">
        <v>68</v>
      </c>
      <c r="N877" s="8">
        <v>-3.8</v>
      </c>
      <c r="O877" s="8">
        <v>1020.7</v>
      </c>
      <c r="P877" s="8">
        <v>99</v>
      </c>
    </row>
    <row r="878" spans="1:31" s="7" customFormat="1" ht="16" customHeight="1" x14ac:dyDescent="0.2">
      <c r="F878" s="8">
        <v>7</v>
      </c>
      <c r="G878" s="17"/>
      <c r="I878" s="33">
        <v>8.0000000000000002E-3</v>
      </c>
      <c r="J878" s="33">
        <v>1.6</v>
      </c>
      <c r="K878" s="33">
        <v>2E-3</v>
      </c>
      <c r="L878" s="33">
        <v>7.0999999999999994E-2</v>
      </c>
      <c r="M878" s="33">
        <v>64</v>
      </c>
      <c r="N878" s="8">
        <v>-3.9</v>
      </c>
      <c r="O878" s="8">
        <v>1020.7</v>
      </c>
      <c r="P878" s="8">
        <v>99</v>
      </c>
    </row>
    <row r="879" spans="1:31" s="7" customFormat="1" ht="16" customHeight="1" x14ac:dyDescent="0.2">
      <c r="F879" s="8">
        <v>8</v>
      </c>
      <c r="G879" s="17"/>
      <c r="I879" s="33">
        <v>8.0000000000000002E-3</v>
      </c>
      <c r="J879" s="33">
        <v>1.4</v>
      </c>
      <c r="K879" s="33">
        <v>2E-3</v>
      </c>
      <c r="L879" s="33">
        <v>7.0000000000000007E-2</v>
      </c>
      <c r="M879" s="33">
        <v>70</v>
      </c>
      <c r="N879" s="8">
        <v>-3.1</v>
      </c>
      <c r="O879" s="8">
        <v>1020.8</v>
      </c>
      <c r="P879" s="8">
        <v>98</v>
      </c>
    </row>
    <row r="880" spans="1:31" s="7" customFormat="1" ht="16" customHeight="1" x14ac:dyDescent="0.2">
      <c r="F880" s="8">
        <v>9</v>
      </c>
      <c r="G880" s="17"/>
      <c r="I880" s="33">
        <v>8.0000000000000002E-3</v>
      </c>
      <c r="J880" s="33">
        <v>1</v>
      </c>
      <c r="K880" s="33">
        <v>2E-3</v>
      </c>
      <c r="L880" s="33">
        <v>6.4000000000000001E-2</v>
      </c>
      <c r="M880" s="33">
        <v>77</v>
      </c>
      <c r="N880" s="8">
        <v>-1.8</v>
      </c>
      <c r="O880" s="8">
        <v>1020.8</v>
      </c>
      <c r="P880" s="8">
        <v>90</v>
      </c>
    </row>
    <row r="881" spans="1:31" s="7" customFormat="1" ht="16" customHeight="1" x14ac:dyDescent="0.2">
      <c r="E881" s="10"/>
      <c r="F881" s="8">
        <v>10</v>
      </c>
      <c r="G881" s="17"/>
      <c r="I881" s="33">
        <v>1.0999999999999999E-2</v>
      </c>
      <c r="J881" s="33">
        <v>1</v>
      </c>
      <c r="K881" s="33">
        <v>3.0000000000000001E-3</v>
      </c>
      <c r="L881" s="33">
        <v>6.9000000000000006E-2</v>
      </c>
      <c r="M881" s="33">
        <v>82</v>
      </c>
      <c r="N881" s="8">
        <v>0.3</v>
      </c>
      <c r="O881" s="8">
        <v>1020.6</v>
      </c>
      <c r="P881" s="8">
        <v>78</v>
      </c>
    </row>
    <row r="882" spans="1:31" s="7" customFormat="1" ht="16" customHeight="1" x14ac:dyDescent="0.2">
      <c r="E882" s="10"/>
      <c r="F882" s="8">
        <v>11</v>
      </c>
      <c r="G882" s="17"/>
      <c r="I882" s="33">
        <v>0.01</v>
      </c>
      <c r="J882" s="33">
        <v>0.9</v>
      </c>
      <c r="K882" s="33">
        <v>4.0000000000000001E-3</v>
      </c>
      <c r="L882" s="33">
        <v>6.0999999999999999E-2</v>
      </c>
      <c r="M882" s="33">
        <v>78</v>
      </c>
      <c r="N882" s="8">
        <v>2.2000000000000002</v>
      </c>
      <c r="O882" s="8">
        <v>1020.1</v>
      </c>
      <c r="P882" s="8">
        <v>73</v>
      </c>
    </row>
    <row r="883" spans="1:31" s="7" customFormat="1" ht="16" customHeight="1" x14ac:dyDescent="0.2">
      <c r="E883" s="10"/>
      <c r="F883" s="8">
        <v>12</v>
      </c>
      <c r="G883" s="17"/>
      <c r="I883" s="63"/>
      <c r="J883" s="63"/>
      <c r="K883" s="63"/>
      <c r="L883" s="63"/>
      <c r="M883" s="63"/>
      <c r="N883" s="8">
        <v>3.9</v>
      </c>
      <c r="O883" s="8">
        <v>1019.5</v>
      </c>
      <c r="P883" s="8">
        <v>64</v>
      </c>
    </row>
    <row r="884" spans="1:31" s="7" customFormat="1" ht="16" customHeight="1" x14ac:dyDescent="0.2">
      <c r="E884" s="10"/>
      <c r="F884" s="8">
        <v>13</v>
      </c>
      <c r="G884" s="17"/>
      <c r="I884" s="33">
        <v>1.2E-2</v>
      </c>
      <c r="J884" s="33">
        <v>1.1000000000000001</v>
      </c>
      <c r="K884" s="33">
        <v>1.2E-2</v>
      </c>
      <c r="L884" s="33">
        <v>5.1999999999999998E-2</v>
      </c>
      <c r="M884" s="33">
        <v>106</v>
      </c>
      <c r="N884" s="8">
        <v>4.9000000000000004</v>
      </c>
      <c r="O884" s="8">
        <v>1018.1</v>
      </c>
      <c r="P884" s="8">
        <v>48</v>
      </c>
    </row>
    <row r="885" spans="1:31" s="7" customFormat="1" ht="16" customHeight="1" x14ac:dyDescent="0.2">
      <c r="E885" s="10"/>
      <c r="F885" s="8">
        <v>14</v>
      </c>
      <c r="G885" s="17"/>
      <c r="I885" s="33">
        <v>1.4999999999999999E-2</v>
      </c>
      <c r="J885" s="33">
        <v>1.1000000000000001</v>
      </c>
      <c r="K885" s="33">
        <v>1.4E-2</v>
      </c>
      <c r="L885" s="33">
        <v>5.7000000000000002E-2</v>
      </c>
      <c r="M885" s="33">
        <v>99</v>
      </c>
      <c r="N885" s="8">
        <v>5.0999999999999996</v>
      </c>
      <c r="O885" s="8">
        <v>1017.3</v>
      </c>
      <c r="P885" s="8">
        <v>36</v>
      </c>
    </row>
    <row r="886" spans="1:31" s="7" customFormat="1" ht="16" customHeight="1" x14ac:dyDescent="0.2">
      <c r="E886" s="10"/>
      <c r="F886" s="8">
        <v>15</v>
      </c>
      <c r="G886" s="17"/>
      <c r="I886" s="33">
        <v>1.2999999999999999E-2</v>
      </c>
      <c r="J886" s="33">
        <v>1</v>
      </c>
      <c r="K886" s="33">
        <v>2.8000000000000001E-2</v>
      </c>
      <c r="L886" s="33">
        <v>3.4000000000000002E-2</v>
      </c>
      <c r="M886" s="33">
        <v>67</v>
      </c>
      <c r="N886" s="8">
        <v>5.0999999999999996</v>
      </c>
      <c r="O886" s="8">
        <v>1016.7</v>
      </c>
      <c r="P886" s="8">
        <v>42</v>
      </c>
    </row>
    <row r="887" spans="1:31" s="7" customFormat="1" ht="16" customHeight="1" x14ac:dyDescent="0.2">
      <c r="E887" s="10"/>
      <c r="F887" s="8">
        <v>16</v>
      </c>
      <c r="G887" s="17"/>
      <c r="I887" s="33">
        <v>1.0999999999999999E-2</v>
      </c>
      <c r="J887" s="33">
        <v>1.2</v>
      </c>
      <c r="K887" s="33">
        <v>3.1E-2</v>
      </c>
      <c r="L887" s="33">
        <v>3.4000000000000002E-2</v>
      </c>
      <c r="M887" s="33">
        <v>91</v>
      </c>
      <c r="N887" s="8">
        <v>4.8</v>
      </c>
      <c r="O887" s="8">
        <v>1016.5</v>
      </c>
      <c r="P887" s="8">
        <v>50</v>
      </c>
    </row>
    <row r="888" spans="1:31" s="7" customFormat="1" ht="16" customHeight="1" x14ac:dyDescent="0.2">
      <c r="E888" s="10"/>
      <c r="F888" s="8">
        <v>17</v>
      </c>
      <c r="G888" s="17"/>
      <c r="H888" s="40"/>
      <c r="I888" s="33">
        <v>1.0999999999999999E-2</v>
      </c>
      <c r="J888" s="33">
        <v>1</v>
      </c>
      <c r="K888" s="33">
        <v>3.1E-2</v>
      </c>
      <c r="L888" s="33">
        <v>3.1E-2</v>
      </c>
      <c r="M888" s="33">
        <v>75</v>
      </c>
      <c r="N888" s="8">
        <v>3.4</v>
      </c>
      <c r="O888" s="8">
        <v>1016.7</v>
      </c>
      <c r="P888" s="8">
        <v>58</v>
      </c>
    </row>
    <row r="889" spans="1:31" s="7" customFormat="1" ht="16" customHeight="1" x14ac:dyDescent="0.15">
      <c r="E889" s="42">
        <v>42039</v>
      </c>
      <c r="F889" s="43">
        <v>42709.752083333333</v>
      </c>
      <c r="G889" s="44"/>
      <c r="H889" s="57"/>
      <c r="I889" s="33">
        <v>0.01</v>
      </c>
      <c r="J889" s="33">
        <v>0.9</v>
      </c>
      <c r="K889" s="33">
        <v>2.8000000000000001E-2</v>
      </c>
      <c r="L889" s="33">
        <v>3.7999999999999999E-2</v>
      </c>
      <c r="M889" s="33">
        <v>64</v>
      </c>
      <c r="N889" s="8">
        <v>2.5</v>
      </c>
      <c r="O889" s="8">
        <v>1017</v>
      </c>
      <c r="P889" s="8">
        <v>65</v>
      </c>
      <c r="R889" s="35">
        <v>295</v>
      </c>
      <c r="S889" s="36" t="str">
        <f>IF(R889&gt;=296,"G",IF(AND(183&lt;=R889,R889&lt;296),"Y",IF(R889&lt;185,"R")))</f>
        <v>Y</v>
      </c>
      <c r="T889" s="36"/>
      <c r="U889" s="36"/>
      <c r="V889" s="36"/>
      <c r="W889" s="36"/>
      <c r="X889" s="36"/>
      <c r="Y889" s="36"/>
      <c r="Z889" s="36"/>
      <c r="AA889" s="36"/>
      <c r="AB889" s="36"/>
      <c r="AC889" s="36"/>
      <c r="AD889" s="36"/>
      <c r="AE889" s="37"/>
    </row>
    <row r="890" spans="1:31" s="7" customFormat="1" ht="17" customHeight="1" x14ac:dyDescent="0.15">
      <c r="A890" s="45">
        <v>36</v>
      </c>
      <c r="B890" s="46">
        <v>42040</v>
      </c>
      <c r="C890" s="47">
        <v>4</v>
      </c>
      <c r="D890" s="47">
        <v>0</v>
      </c>
      <c r="E890" s="46">
        <v>42039</v>
      </c>
      <c r="F890" s="48">
        <v>42709.752083333333</v>
      </c>
      <c r="G890" s="49"/>
      <c r="H890" s="49"/>
      <c r="I890" s="50">
        <v>0.01</v>
      </c>
      <c r="J890" s="51">
        <v>0.9</v>
      </c>
      <c r="K890" s="51">
        <v>2.8000000000000001E-2</v>
      </c>
      <c r="L890" s="51">
        <v>3.7999999999999999E-2</v>
      </c>
      <c r="M890" s="51">
        <v>64</v>
      </c>
      <c r="N890" s="52">
        <v>2.5</v>
      </c>
      <c r="O890" s="52">
        <v>1017</v>
      </c>
      <c r="P890" s="52">
        <v>65</v>
      </c>
      <c r="Q890" s="53"/>
      <c r="R890" s="58">
        <v>295</v>
      </c>
      <c r="S890" s="61" t="str">
        <f>IF(R890&gt;=296,"G",IF(AND(185&lt;=R890,R890&lt;296),"Y",IF(R890&lt;185,"R")))</f>
        <v>Y</v>
      </c>
      <c r="T890" s="61"/>
      <c r="U890" s="61"/>
      <c r="V890" s="61"/>
      <c r="W890" s="61"/>
      <c r="X890" s="61"/>
      <c r="Y890" s="61"/>
      <c r="Z890" s="61"/>
      <c r="AA890" s="61"/>
      <c r="AB890" s="61"/>
      <c r="AC890" s="61"/>
      <c r="AD890" s="61"/>
      <c r="AE890" s="61"/>
    </row>
    <row r="891" spans="1:31" s="7" customFormat="1" ht="16" customHeight="1" x14ac:dyDescent="0.2">
      <c r="F891" s="26">
        <v>19</v>
      </c>
      <c r="G891" s="56"/>
      <c r="I891" s="33">
        <v>7.0000000000000001E-3</v>
      </c>
      <c r="J891" s="33">
        <v>1.2</v>
      </c>
      <c r="K891" s="33">
        <v>1.4E-2</v>
      </c>
      <c r="L891" s="33">
        <v>5.2999999999999999E-2</v>
      </c>
      <c r="M891" s="33">
        <v>78</v>
      </c>
      <c r="N891" s="8">
        <v>1.6</v>
      </c>
      <c r="O891" s="8">
        <v>1017.4</v>
      </c>
      <c r="P891" s="8">
        <v>85</v>
      </c>
      <c r="Q891" s="17"/>
      <c r="R891" s="17"/>
      <c r="S891" s="17"/>
      <c r="T891" s="17"/>
      <c r="U891" s="17"/>
      <c r="V891" s="17"/>
      <c r="W891" s="17"/>
      <c r="X891" s="17"/>
      <c r="Y891" s="17"/>
      <c r="Z891" s="17"/>
      <c r="AA891" s="17"/>
      <c r="AB891" s="17"/>
      <c r="AC891" s="17"/>
      <c r="AD891" s="17"/>
      <c r="AE891" s="17"/>
    </row>
    <row r="892" spans="1:31" s="7" customFormat="1" ht="16" customHeight="1" x14ac:dyDescent="0.2">
      <c r="F892" s="8">
        <v>20</v>
      </c>
      <c r="G892" s="17"/>
      <c r="I892" s="33">
        <v>6.0000000000000001E-3</v>
      </c>
      <c r="J892" s="33">
        <v>1.5</v>
      </c>
      <c r="K892" s="33">
        <v>0.01</v>
      </c>
      <c r="L892" s="33">
        <v>5.6000000000000001E-2</v>
      </c>
      <c r="M892" s="33">
        <v>121</v>
      </c>
      <c r="N892" s="8">
        <v>1.2</v>
      </c>
      <c r="O892" s="8">
        <v>1017.7</v>
      </c>
      <c r="P892" s="8">
        <v>89</v>
      </c>
    </row>
    <row r="893" spans="1:31" s="7" customFormat="1" ht="16" customHeight="1" x14ac:dyDescent="0.2">
      <c r="F893" s="8">
        <v>21</v>
      </c>
      <c r="G893" s="17"/>
      <c r="I893" s="33">
        <v>6.0000000000000001E-3</v>
      </c>
      <c r="J893" s="33">
        <v>1.4</v>
      </c>
      <c r="K893" s="33">
        <v>6.0000000000000001E-3</v>
      </c>
      <c r="L893" s="33">
        <v>0.06</v>
      </c>
      <c r="M893" s="33">
        <v>140</v>
      </c>
      <c r="N893" s="8">
        <v>0.3</v>
      </c>
      <c r="O893" s="8">
        <v>1017.9</v>
      </c>
      <c r="P893" s="8">
        <v>94</v>
      </c>
    </row>
    <row r="894" spans="1:31" s="7" customFormat="1" ht="16" customHeight="1" x14ac:dyDescent="0.2">
      <c r="F894" s="8">
        <v>22</v>
      </c>
      <c r="G894" s="17"/>
      <c r="I894" s="33">
        <v>7.0000000000000001E-3</v>
      </c>
      <c r="J894" s="33">
        <v>1.5</v>
      </c>
      <c r="K894" s="33">
        <v>2E-3</v>
      </c>
      <c r="L894" s="33">
        <v>6.5000000000000002E-2</v>
      </c>
      <c r="M894" s="33">
        <v>134</v>
      </c>
      <c r="N894" s="8">
        <v>-0.4</v>
      </c>
      <c r="O894" s="8">
        <v>1017.8</v>
      </c>
      <c r="P894" s="8">
        <v>97</v>
      </c>
    </row>
    <row r="895" spans="1:31" s="7" customFormat="1" ht="16" customHeight="1" x14ac:dyDescent="0.2">
      <c r="F895" s="8">
        <v>23</v>
      </c>
      <c r="G895" s="17"/>
      <c r="I895" s="33">
        <v>7.0000000000000001E-3</v>
      </c>
      <c r="J895" s="33">
        <v>1.6</v>
      </c>
      <c r="K895" s="33">
        <v>3.0000000000000001E-3</v>
      </c>
      <c r="L895" s="33">
        <v>6.4000000000000001E-2</v>
      </c>
      <c r="M895" s="33">
        <v>130</v>
      </c>
      <c r="N895" s="8">
        <v>-0.1</v>
      </c>
      <c r="O895" s="8">
        <v>1017.8</v>
      </c>
      <c r="P895" s="8">
        <v>97</v>
      </c>
    </row>
    <row r="896" spans="1:31" s="7" customFormat="1" ht="16" customHeight="1" x14ac:dyDescent="0.2">
      <c r="F896" s="8">
        <v>24</v>
      </c>
      <c r="G896" s="17"/>
      <c r="I896" s="33">
        <v>6.0000000000000001E-3</v>
      </c>
      <c r="J896" s="33">
        <v>1.2</v>
      </c>
      <c r="K896" s="33">
        <v>1.2999999999999999E-2</v>
      </c>
      <c r="L896" s="33">
        <v>4.2000000000000003E-2</v>
      </c>
      <c r="M896" s="33">
        <v>121</v>
      </c>
      <c r="N896" s="8">
        <v>0</v>
      </c>
      <c r="O896" s="8">
        <v>1017.9</v>
      </c>
      <c r="P896" s="8">
        <v>93</v>
      </c>
    </row>
    <row r="897" spans="5:16" s="7" customFormat="1" ht="16" customHeight="1" x14ac:dyDescent="0.2">
      <c r="F897" s="8">
        <v>1</v>
      </c>
      <c r="G897" s="17"/>
      <c r="I897" s="33">
        <v>8.0000000000000002E-3</v>
      </c>
      <c r="J897" s="33">
        <v>1</v>
      </c>
      <c r="K897" s="33">
        <v>2.5999999999999999E-2</v>
      </c>
      <c r="L897" s="33">
        <v>2.5999999999999999E-2</v>
      </c>
      <c r="M897" s="33">
        <v>98</v>
      </c>
      <c r="N897" s="8">
        <v>-0.7</v>
      </c>
      <c r="O897" s="8">
        <v>1017.9</v>
      </c>
      <c r="P897" s="8">
        <v>83</v>
      </c>
    </row>
    <row r="898" spans="5:16" s="7" customFormat="1" ht="16" customHeight="1" x14ac:dyDescent="0.2">
      <c r="F898" s="8">
        <v>2</v>
      </c>
      <c r="G898" s="17"/>
      <c r="I898" s="33">
        <v>0.01</v>
      </c>
      <c r="J898" s="33">
        <v>0.9</v>
      </c>
      <c r="K898" s="33">
        <v>3.2000000000000001E-2</v>
      </c>
      <c r="L898" s="33">
        <v>2.3E-2</v>
      </c>
      <c r="M898" s="33">
        <v>83</v>
      </c>
      <c r="N898" s="8">
        <v>-0.9</v>
      </c>
      <c r="O898" s="8">
        <v>1018</v>
      </c>
      <c r="P898" s="8">
        <v>69</v>
      </c>
    </row>
    <row r="899" spans="5:16" s="7" customFormat="1" ht="16" customHeight="1" x14ac:dyDescent="0.2">
      <c r="F899" s="8">
        <v>3</v>
      </c>
      <c r="G899" s="17"/>
      <c r="I899" s="33">
        <v>0.01</v>
      </c>
      <c r="J899" s="33">
        <v>0.9</v>
      </c>
      <c r="K899" s="33">
        <v>2.9000000000000001E-2</v>
      </c>
      <c r="L899" s="33">
        <v>2.5000000000000001E-2</v>
      </c>
      <c r="M899" s="33">
        <v>92</v>
      </c>
      <c r="N899" s="8">
        <v>-1.4</v>
      </c>
      <c r="O899" s="8">
        <v>1017.9</v>
      </c>
      <c r="P899" s="8">
        <v>67</v>
      </c>
    </row>
    <row r="900" spans="5:16" s="7" customFormat="1" ht="16" customHeight="1" x14ac:dyDescent="0.2">
      <c r="F900" s="8">
        <v>4</v>
      </c>
      <c r="G900" s="17"/>
      <c r="I900" s="33">
        <v>8.9999999999999993E-3</v>
      </c>
      <c r="J900" s="33">
        <v>0.9</v>
      </c>
      <c r="K900" s="33">
        <v>3.1E-2</v>
      </c>
      <c r="L900" s="33">
        <v>2.1999999999999999E-2</v>
      </c>
      <c r="M900" s="33">
        <v>97</v>
      </c>
      <c r="N900" s="8">
        <v>-1.9</v>
      </c>
      <c r="O900" s="8">
        <v>1017.9</v>
      </c>
      <c r="P900" s="8">
        <v>67</v>
      </c>
    </row>
    <row r="901" spans="5:16" s="7" customFormat="1" ht="16" customHeight="1" x14ac:dyDescent="0.2">
      <c r="F901" s="8">
        <v>5</v>
      </c>
      <c r="G901" s="17"/>
      <c r="I901" s="33">
        <v>8.9999999999999993E-3</v>
      </c>
      <c r="J901" s="33">
        <v>1</v>
      </c>
      <c r="K901" s="33">
        <v>2.8000000000000001E-2</v>
      </c>
      <c r="L901" s="33">
        <v>2.4E-2</v>
      </c>
      <c r="M901" s="33">
        <v>105</v>
      </c>
      <c r="N901" s="8">
        <v>-1.9</v>
      </c>
      <c r="O901" s="8">
        <v>1018</v>
      </c>
      <c r="P901" s="8">
        <v>68</v>
      </c>
    </row>
    <row r="902" spans="5:16" s="7" customFormat="1" ht="16" customHeight="1" x14ac:dyDescent="0.2">
      <c r="F902" s="8">
        <v>6</v>
      </c>
      <c r="G902" s="17"/>
      <c r="I902" s="33">
        <v>8.0000000000000002E-3</v>
      </c>
      <c r="J902" s="33">
        <v>1.2</v>
      </c>
      <c r="K902" s="33">
        <v>1.7000000000000001E-2</v>
      </c>
      <c r="L902" s="33">
        <v>3.7999999999999999E-2</v>
      </c>
      <c r="M902" s="33">
        <v>108</v>
      </c>
      <c r="N902" s="8">
        <v>-2.7</v>
      </c>
      <c r="O902" s="8">
        <v>1018</v>
      </c>
      <c r="P902" s="8">
        <v>69</v>
      </c>
    </row>
    <row r="903" spans="5:16" s="7" customFormat="1" ht="16" customHeight="1" x14ac:dyDescent="0.2">
      <c r="F903" s="8">
        <v>7</v>
      </c>
      <c r="G903" s="17"/>
      <c r="I903" s="33">
        <v>8.9999999999999993E-3</v>
      </c>
      <c r="J903" s="33">
        <v>1.2</v>
      </c>
      <c r="K903" s="33">
        <v>5.0000000000000001E-3</v>
      </c>
      <c r="L903" s="33">
        <v>0.05</v>
      </c>
      <c r="M903" s="33">
        <v>113</v>
      </c>
      <c r="N903" s="8">
        <v>-2.7</v>
      </c>
      <c r="O903" s="8">
        <v>1018.4</v>
      </c>
      <c r="P903" s="8">
        <v>70</v>
      </c>
    </row>
    <row r="904" spans="5:16" s="7" customFormat="1" ht="16" customHeight="1" x14ac:dyDescent="0.2">
      <c r="F904" s="8">
        <v>8</v>
      </c>
      <c r="G904" s="17"/>
      <c r="I904" s="33">
        <v>8.0000000000000002E-3</v>
      </c>
      <c r="J904" s="33">
        <v>1.1000000000000001</v>
      </c>
      <c r="K904" s="33">
        <v>5.0000000000000001E-3</v>
      </c>
      <c r="L904" s="33">
        <v>0.05</v>
      </c>
      <c r="M904" s="33">
        <v>109</v>
      </c>
      <c r="N904" s="8">
        <v>-3.3</v>
      </c>
      <c r="O904" s="8">
        <v>1018.9</v>
      </c>
      <c r="P904" s="8">
        <v>78</v>
      </c>
    </row>
    <row r="905" spans="5:16" s="7" customFormat="1" ht="16" customHeight="1" x14ac:dyDescent="0.2">
      <c r="F905" s="8">
        <v>9</v>
      </c>
      <c r="G905" s="17"/>
      <c r="I905" s="33">
        <v>8.0000000000000002E-3</v>
      </c>
      <c r="J905" s="33">
        <v>1.1000000000000001</v>
      </c>
      <c r="K905" s="33">
        <v>4.0000000000000001E-3</v>
      </c>
      <c r="L905" s="33">
        <v>5.0999999999999997E-2</v>
      </c>
      <c r="M905" s="33">
        <v>111</v>
      </c>
      <c r="N905" s="8">
        <v>-1.1000000000000001</v>
      </c>
      <c r="O905" s="8">
        <v>1019.5</v>
      </c>
      <c r="P905" s="8">
        <v>67</v>
      </c>
    </row>
    <row r="906" spans="5:16" s="7" customFormat="1" ht="16" customHeight="1" x14ac:dyDescent="0.2">
      <c r="E906" s="10"/>
      <c r="F906" s="8">
        <v>10</v>
      </c>
      <c r="G906" s="17"/>
      <c r="I906" s="33">
        <v>8.9999999999999993E-3</v>
      </c>
      <c r="J906" s="33">
        <v>1</v>
      </c>
      <c r="K906" s="33">
        <v>8.0000000000000002E-3</v>
      </c>
      <c r="L906" s="33">
        <v>4.2999999999999997E-2</v>
      </c>
      <c r="M906" s="33">
        <v>110</v>
      </c>
      <c r="N906" s="8">
        <v>1.2</v>
      </c>
      <c r="O906" s="8">
        <v>1019.8</v>
      </c>
      <c r="P906" s="8">
        <v>60</v>
      </c>
    </row>
    <row r="907" spans="5:16" s="7" customFormat="1" ht="16" customHeight="1" x14ac:dyDescent="0.2">
      <c r="E907" s="10"/>
      <c r="F907" s="8">
        <v>11</v>
      </c>
      <c r="G907" s="17"/>
      <c r="I907" s="33">
        <v>1.2E-2</v>
      </c>
      <c r="J907" s="33">
        <v>1.1000000000000001</v>
      </c>
      <c r="K907" s="33">
        <v>8.0000000000000002E-3</v>
      </c>
      <c r="L907" s="33">
        <v>4.9000000000000002E-2</v>
      </c>
      <c r="M907" s="33">
        <v>111</v>
      </c>
      <c r="N907" s="8">
        <v>2.5</v>
      </c>
      <c r="O907" s="8">
        <v>1020</v>
      </c>
      <c r="P907" s="8">
        <v>49</v>
      </c>
    </row>
    <row r="908" spans="5:16" s="7" customFormat="1" ht="16" customHeight="1" x14ac:dyDescent="0.2">
      <c r="E908" s="10"/>
      <c r="F908" s="8">
        <v>12</v>
      </c>
      <c r="G908" s="17"/>
      <c r="I908" s="33">
        <v>1.2999999999999999E-2</v>
      </c>
      <c r="J908" s="33">
        <v>1</v>
      </c>
      <c r="K908" s="33">
        <v>1.4E-2</v>
      </c>
      <c r="L908" s="33">
        <v>4.4999999999999998E-2</v>
      </c>
      <c r="M908" s="33">
        <v>121</v>
      </c>
      <c r="N908" s="8">
        <v>3.9</v>
      </c>
      <c r="O908" s="8">
        <v>1019.4</v>
      </c>
      <c r="P908" s="8">
        <v>45</v>
      </c>
    </row>
    <row r="909" spans="5:16" s="7" customFormat="1" ht="16" customHeight="1" x14ac:dyDescent="0.2">
      <c r="E909" s="10"/>
      <c r="F909" s="8">
        <v>13</v>
      </c>
      <c r="G909" s="17"/>
      <c r="I909" s="33">
        <v>1.4E-2</v>
      </c>
      <c r="J909" s="33">
        <v>1.1000000000000001</v>
      </c>
      <c r="K909" s="33">
        <v>2.1999999999999999E-2</v>
      </c>
      <c r="L909" s="33">
        <v>3.6999999999999998E-2</v>
      </c>
      <c r="M909" s="33">
        <v>106</v>
      </c>
      <c r="N909" s="8">
        <v>4.3</v>
      </c>
      <c r="O909" s="8">
        <v>1018.7</v>
      </c>
      <c r="P909" s="8">
        <v>42</v>
      </c>
    </row>
    <row r="910" spans="5:16" s="7" customFormat="1" ht="16" customHeight="1" x14ac:dyDescent="0.2">
      <c r="E910" s="10"/>
      <c r="F910" s="8">
        <v>14</v>
      </c>
      <c r="G910" s="17"/>
      <c r="I910" s="33">
        <v>1.4999999999999999E-2</v>
      </c>
      <c r="J910" s="33">
        <v>1.1000000000000001</v>
      </c>
      <c r="K910" s="33">
        <v>3.6999999999999998E-2</v>
      </c>
      <c r="L910" s="33">
        <v>2.8000000000000001E-2</v>
      </c>
      <c r="M910" s="33">
        <v>118</v>
      </c>
      <c r="N910" s="8">
        <v>4.7</v>
      </c>
      <c r="O910" s="8">
        <v>1018.2</v>
      </c>
      <c r="P910" s="8">
        <v>45</v>
      </c>
    </row>
    <row r="911" spans="5:16" s="7" customFormat="1" ht="16" customHeight="1" x14ac:dyDescent="0.2">
      <c r="E911" s="10"/>
      <c r="F911" s="8">
        <v>15</v>
      </c>
      <c r="G911" s="17"/>
      <c r="I911" s="33">
        <v>1.4E-2</v>
      </c>
      <c r="J911" s="33">
        <v>1.4</v>
      </c>
      <c r="K911" s="33">
        <v>2.8000000000000001E-2</v>
      </c>
      <c r="L911" s="33">
        <v>0.04</v>
      </c>
      <c r="M911" s="33">
        <v>118</v>
      </c>
      <c r="N911" s="8">
        <v>4.3</v>
      </c>
      <c r="O911" s="8">
        <v>1018.3</v>
      </c>
      <c r="P911" s="8">
        <v>49</v>
      </c>
    </row>
    <row r="912" spans="5:16" s="7" customFormat="1" ht="16" customHeight="1" x14ac:dyDescent="0.2">
      <c r="E912" s="10"/>
      <c r="F912" s="8">
        <v>16</v>
      </c>
      <c r="G912" s="17"/>
      <c r="I912" s="33">
        <v>1.2E-2</v>
      </c>
      <c r="J912" s="33">
        <v>1.1000000000000001</v>
      </c>
      <c r="K912" s="33">
        <v>3.4000000000000002E-2</v>
      </c>
      <c r="L912" s="33">
        <v>3.1E-2</v>
      </c>
      <c r="M912" s="33">
        <v>102</v>
      </c>
      <c r="N912" s="8">
        <v>3.1</v>
      </c>
      <c r="O912" s="8">
        <v>1018.9</v>
      </c>
      <c r="P912" s="8">
        <v>55</v>
      </c>
    </row>
    <row r="913" spans="1:31" s="7" customFormat="1" ht="16" customHeight="1" x14ac:dyDescent="0.2">
      <c r="E913" s="10"/>
      <c r="F913" s="8">
        <v>17</v>
      </c>
      <c r="G913" s="17"/>
      <c r="H913" s="40"/>
      <c r="I913" s="33">
        <v>8.9999999999999993E-3</v>
      </c>
      <c r="J913" s="33">
        <v>0.9</v>
      </c>
      <c r="K913" s="33">
        <v>3.4000000000000002E-2</v>
      </c>
      <c r="L913" s="33">
        <v>3.1E-2</v>
      </c>
      <c r="M913" s="33">
        <v>86</v>
      </c>
      <c r="N913" s="8">
        <v>2.1</v>
      </c>
      <c r="O913" s="8">
        <v>1019.3</v>
      </c>
      <c r="P913" s="8">
        <v>60</v>
      </c>
    </row>
    <row r="914" spans="1:31" s="7" customFormat="1" ht="16" customHeight="1" x14ac:dyDescent="0.15">
      <c r="E914" s="42">
        <v>42040</v>
      </c>
      <c r="F914" s="43">
        <v>42709.761805555558</v>
      </c>
      <c r="G914" s="44"/>
      <c r="H914" s="57"/>
      <c r="I914" s="33">
        <v>8.0000000000000002E-3</v>
      </c>
      <c r="J914" s="33">
        <v>0.8</v>
      </c>
      <c r="K914" s="33">
        <v>3.3000000000000002E-2</v>
      </c>
      <c r="L914" s="33">
        <v>3.3000000000000002E-2</v>
      </c>
      <c r="M914" s="33">
        <v>79</v>
      </c>
      <c r="N914" s="8">
        <v>1.2</v>
      </c>
      <c r="O914" s="8">
        <v>1019.9</v>
      </c>
      <c r="P914" s="8">
        <v>63</v>
      </c>
      <c r="R914" s="35">
        <v>275</v>
      </c>
      <c r="S914" s="36" t="str">
        <f>IF(R914&gt;=296,"G",IF(AND(183&lt;=R914,R914&lt;296),"Y",IF(R914&lt;185,"R")))</f>
        <v>Y</v>
      </c>
      <c r="T914" s="36"/>
      <c r="U914" s="36"/>
      <c r="V914" s="36"/>
      <c r="W914" s="36"/>
      <c r="X914" s="36"/>
      <c r="Y914" s="36"/>
      <c r="Z914" s="36"/>
      <c r="AA914" s="36"/>
      <c r="AB914" s="36"/>
      <c r="AC914" s="36"/>
      <c r="AD914" s="36"/>
      <c r="AE914" s="37"/>
    </row>
    <row r="915" spans="1:31" s="7" customFormat="1" ht="17" customHeight="1" x14ac:dyDescent="0.15">
      <c r="A915" s="45">
        <v>37</v>
      </c>
      <c r="B915" s="46">
        <v>42041</v>
      </c>
      <c r="C915" s="47">
        <v>5</v>
      </c>
      <c r="D915" s="47">
        <v>0</v>
      </c>
      <c r="E915" s="46">
        <v>42040</v>
      </c>
      <c r="F915" s="48">
        <v>42709.761805555558</v>
      </c>
      <c r="G915" s="49"/>
      <c r="H915" s="49"/>
      <c r="I915" s="50">
        <v>8.0000000000000002E-3</v>
      </c>
      <c r="J915" s="51">
        <v>0.8</v>
      </c>
      <c r="K915" s="51">
        <v>3.3000000000000002E-2</v>
      </c>
      <c r="L915" s="51">
        <v>3.3000000000000002E-2</v>
      </c>
      <c r="M915" s="51">
        <v>79</v>
      </c>
      <c r="N915" s="52">
        <v>1.2</v>
      </c>
      <c r="O915" s="52">
        <v>1019.9</v>
      </c>
      <c r="P915" s="52">
        <v>63</v>
      </c>
      <c r="Q915" s="53"/>
      <c r="R915" s="58">
        <v>275</v>
      </c>
      <c r="S915" s="61" t="str">
        <f>IF(R915&gt;=296,"G",IF(AND(185&lt;=R915,R915&lt;296),"Y",IF(R915&lt;185,"R")))</f>
        <v>Y</v>
      </c>
      <c r="T915" s="61"/>
      <c r="U915" s="61"/>
      <c r="V915" s="61"/>
      <c r="W915" s="61"/>
      <c r="X915" s="61"/>
      <c r="Y915" s="61"/>
      <c r="Z915" s="61"/>
      <c r="AA915" s="61"/>
      <c r="AB915" s="61"/>
      <c r="AC915" s="61"/>
      <c r="AD915" s="61"/>
      <c r="AE915" s="61"/>
    </row>
    <row r="916" spans="1:31" s="7" customFormat="1" ht="16" customHeight="1" x14ac:dyDescent="0.2">
      <c r="F916" s="26">
        <v>19</v>
      </c>
      <c r="G916" s="56"/>
      <c r="I916" s="33">
        <v>7.0000000000000001E-3</v>
      </c>
      <c r="J916" s="33">
        <v>0.8</v>
      </c>
      <c r="K916" s="33">
        <v>2.3E-2</v>
      </c>
      <c r="L916" s="33">
        <v>4.2999999999999997E-2</v>
      </c>
      <c r="M916" s="33">
        <v>65</v>
      </c>
      <c r="N916" s="8">
        <v>0.6</v>
      </c>
      <c r="O916" s="8">
        <v>1020.6</v>
      </c>
      <c r="P916" s="8">
        <v>68</v>
      </c>
      <c r="Q916" s="17"/>
      <c r="R916" s="17"/>
      <c r="S916" s="17"/>
      <c r="T916" s="17"/>
      <c r="U916" s="17"/>
      <c r="V916" s="17"/>
      <c r="W916" s="17"/>
      <c r="X916" s="17"/>
      <c r="Y916" s="17"/>
      <c r="Z916" s="17"/>
      <c r="AA916" s="17"/>
      <c r="AB916" s="17"/>
      <c r="AC916" s="17"/>
      <c r="AD916" s="17"/>
      <c r="AE916" s="17"/>
    </row>
    <row r="917" spans="1:31" s="7" customFormat="1" ht="16" customHeight="1" x14ac:dyDescent="0.2">
      <c r="F917" s="8">
        <v>20</v>
      </c>
      <c r="G917" s="17"/>
      <c r="I917" s="33">
        <v>7.0000000000000001E-3</v>
      </c>
      <c r="J917" s="33">
        <v>1.1000000000000001</v>
      </c>
      <c r="K917" s="33">
        <v>8.0000000000000002E-3</v>
      </c>
      <c r="L917" s="33">
        <v>5.7000000000000002E-2</v>
      </c>
      <c r="M917" s="33">
        <v>73</v>
      </c>
      <c r="N917" s="8">
        <v>0.3</v>
      </c>
      <c r="O917" s="8">
        <v>1020.7</v>
      </c>
      <c r="P917" s="8">
        <v>73</v>
      </c>
    </row>
    <row r="918" spans="1:31" s="7" customFormat="1" ht="16" customHeight="1" x14ac:dyDescent="0.2">
      <c r="F918" s="8">
        <v>21</v>
      </c>
      <c r="G918" s="17"/>
      <c r="I918" s="33">
        <v>7.0000000000000001E-3</v>
      </c>
      <c r="J918" s="33">
        <v>1.1000000000000001</v>
      </c>
      <c r="K918" s="33">
        <v>3.0000000000000001E-3</v>
      </c>
      <c r="L918" s="33">
        <v>6.3E-2</v>
      </c>
      <c r="M918" s="33">
        <v>76</v>
      </c>
      <c r="N918" s="8">
        <v>0.1</v>
      </c>
      <c r="O918" s="8">
        <v>1021</v>
      </c>
      <c r="P918" s="8">
        <v>78</v>
      </c>
    </row>
    <row r="919" spans="1:31" s="7" customFormat="1" ht="16" customHeight="1" x14ac:dyDescent="0.2">
      <c r="F919" s="8">
        <v>22</v>
      </c>
      <c r="G919" s="17"/>
      <c r="I919" s="33">
        <v>7.0000000000000001E-3</v>
      </c>
      <c r="J919" s="33">
        <v>1</v>
      </c>
      <c r="K919" s="33">
        <v>5.0000000000000001E-3</v>
      </c>
      <c r="L919" s="33">
        <v>5.6000000000000001E-2</v>
      </c>
      <c r="M919" s="33">
        <v>85</v>
      </c>
      <c r="N919" s="8">
        <v>-1.2</v>
      </c>
      <c r="O919" s="8">
        <v>1021.5</v>
      </c>
      <c r="P919" s="8">
        <v>86</v>
      </c>
    </row>
    <row r="920" spans="1:31" s="7" customFormat="1" ht="16" customHeight="1" x14ac:dyDescent="0.2">
      <c r="F920" s="8">
        <v>23</v>
      </c>
      <c r="G920" s="17"/>
      <c r="I920" s="33">
        <v>6.0000000000000001E-3</v>
      </c>
      <c r="J920" s="33">
        <v>1</v>
      </c>
      <c r="K920" s="33">
        <v>8.0000000000000002E-3</v>
      </c>
      <c r="L920" s="33">
        <v>4.9000000000000002E-2</v>
      </c>
      <c r="M920" s="33">
        <v>80</v>
      </c>
      <c r="N920" s="8">
        <v>-0.9</v>
      </c>
      <c r="O920" s="8">
        <v>1021.5</v>
      </c>
      <c r="P920" s="8">
        <v>76</v>
      </c>
    </row>
    <row r="921" spans="1:31" s="7" customFormat="1" ht="16" customHeight="1" x14ac:dyDescent="0.2">
      <c r="F921" s="8">
        <v>24</v>
      </c>
      <c r="G921" s="17"/>
      <c r="I921" s="33">
        <v>6.0000000000000001E-3</v>
      </c>
      <c r="J921" s="33">
        <v>0.8</v>
      </c>
      <c r="K921" s="33">
        <v>2.7E-2</v>
      </c>
      <c r="L921" s="33">
        <v>2.8000000000000001E-2</v>
      </c>
      <c r="M921" s="33">
        <v>74</v>
      </c>
      <c r="N921" s="8">
        <v>-1.3</v>
      </c>
      <c r="O921" s="8">
        <v>1021.6</v>
      </c>
      <c r="P921" s="8">
        <v>82</v>
      </c>
    </row>
    <row r="922" spans="1:31" s="7" customFormat="1" ht="16" customHeight="1" x14ac:dyDescent="0.2">
      <c r="F922" s="8">
        <v>1</v>
      </c>
      <c r="G922" s="17"/>
      <c r="I922" s="33">
        <v>6.0000000000000001E-3</v>
      </c>
      <c r="J922" s="33">
        <v>0.9</v>
      </c>
      <c r="K922" s="33">
        <v>2.7E-2</v>
      </c>
      <c r="L922" s="33">
        <v>2.8000000000000001E-2</v>
      </c>
      <c r="M922" s="33">
        <v>64</v>
      </c>
      <c r="N922" s="8">
        <v>-2.1</v>
      </c>
      <c r="O922" s="8">
        <v>1021.5</v>
      </c>
      <c r="P922" s="8">
        <v>88</v>
      </c>
    </row>
    <row r="923" spans="1:31" s="7" customFormat="1" ht="16" customHeight="1" x14ac:dyDescent="0.2">
      <c r="F923" s="8">
        <v>2</v>
      </c>
      <c r="G923" s="17"/>
      <c r="I923" s="33">
        <v>6.0000000000000001E-3</v>
      </c>
      <c r="J923" s="33">
        <v>0.8</v>
      </c>
      <c r="K923" s="33">
        <v>3.2000000000000001E-2</v>
      </c>
      <c r="L923" s="33">
        <v>2.1000000000000001E-2</v>
      </c>
      <c r="M923" s="33">
        <v>65</v>
      </c>
      <c r="N923" s="8">
        <v>-3.3</v>
      </c>
      <c r="O923" s="8">
        <v>1021.7</v>
      </c>
      <c r="P923" s="8">
        <v>91</v>
      </c>
    </row>
    <row r="924" spans="1:31" s="7" customFormat="1" ht="16" customHeight="1" x14ac:dyDescent="0.2">
      <c r="F924" s="8">
        <v>3</v>
      </c>
      <c r="G924" s="17"/>
      <c r="I924" s="33">
        <v>5.0000000000000001E-3</v>
      </c>
      <c r="J924" s="33">
        <v>0.8</v>
      </c>
      <c r="K924" s="33">
        <v>3.2000000000000001E-2</v>
      </c>
      <c r="L924" s="33">
        <v>1.9E-2</v>
      </c>
      <c r="M924" s="33">
        <v>58</v>
      </c>
      <c r="N924" s="8">
        <v>-3.6</v>
      </c>
      <c r="O924" s="8">
        <v>1021.8</v>
      </c>
      <c r="P924" s="8">
        <v>89</v>
      </c>
    </row>
    <row r="925" spans="1:31" s="7" customFormat="1" ht="16" customHeight="1" x14ac:dyDescent="0.2">
      <c r="F925" s="8">
        <v>4</v>
      </c>
      <c r="G925" s="17"/>
      <c r="I925" s="33">
        <v>6.0000000000000001E-3</v>
      </c>
      <c r="J925" s="33">
        <v>0.8</v>
      </c>
      <c r="K925" s="33">
        <v>0.03</v>
      </c>
      <c r="L925" s="33">
        <v>2.1999999999999999E-2</v>
      </c>
      <c r="M925" s="33">
        <v>57</v>
      </c>
      <c r="N925" s="8">
        <v>-4.0999999999999996</v>
      </c>
      <c r="O925" s="8">
        <v>1021.6</v>
      </c>
      <c r="P925" s="8">
        <v>91</v>
      </c>
    </row>
    <row r="926" spans="1:31" s="7" customFormat="1" ht="16" customHeight="1" x14ac:dyDescent="0.2">
      <c r="F926" s="8">
        <v>5</v>
      </c>
      <c r="G926" s="17"/>
      <c r="I926" s="33">
        <v>5.0000000000000001E-3</v>
      </c>
      <c r="J926" s="33">
        <v>1</v>
      </c>
      <c r="K926" s="33">
        <v>1.6E-2</v>
      </c>
      <c r="L926" s="33">
        <v>3.5000000000000003E-2</v>
      </c>
      <c r="M926" s="33">
        <v>60</v>
      </c>
      <c r="N926" s="8">
        <v>-4.4000000000000004</v>
      </c>
      <c r="O926" s="8">
        <v>1021.9</v>
      </c>
      <c r="P926" s="8">
        <v>89</v>
      </c>
    </row>
    <row r="927" spans="1:31" s="7" customFormat="1" ht="16" customHeight="1" x14ac:dyDescent="0.2">
      <c r="F927" s="8">
        <v>6</v>
      </c>
      <c r="G927" s="17"/>
      <c r="I927" s="33">
        <v>6.0000000000000001E-3</v>
      </c>
      <c r="J927" s="33">
        <v>1</v>
      </c>
      <c r="K927" s="33">
        <v>1.2E-2</v>
      </c>
      <c r="L927" s="33">
        <v>3.5000000000000003E-2</v>
      </c>
      <c r="M927" s="33">
        <v>62</v>
      </c>
      <c r="N927" s="8">
        <v>-4.7</v>
      </c>
      <c r="O927" s="8">
        <v>1021.9</v>
      </c>
      <c r="P927" s="8">
        <v>93</v>
      </c>
    </row>
    <row r="928" spans="1:31" s="7" customFormat="1" ht="16" customHeight="1" x14ac:dyDescent="0.2">
      <c r="F928" s="8">
        <v>7</v>
      </c>
      <c r="G928" s="17"/>
      <c r="I928" s="33">
        <v>6.0000000000000001E-3</v>
      </c>
      <c r="J928" s="33">
        <v>0.9</v>
      </c>
      <c r="K928" s="33">
        <v>8.9999999999999993E-3</v>
      </c>
      <c r="L928" s="33">
        <v>0.04</v>
      </c>
      <c r="M928" s="33">
        <v>65</v>
      </c>
      <c r="N928" s="8">
        <v>-4.2</v>
      </c>
      <c r="O928" s="8">
        <v>1022.2</v>
      </c>
      <c r="P928" s="8">
        <v>92</v>
      </c>
    </row>
    <row r="929" spans="1:31" s="7" customFormat="1" ht="16" customHeight="1" x14ac:dyDescent="0.2">
      <c r="F929" s="8">
        <v>8</v>
      </c>
      <c r="G929" s="17"/>
      <c r="I929" s="33">
        <v>7.0000000000000001E-3</v>
      </c>
      <c r="J929" s="33">
        <v>1</v>
      </c>
      <c r="K929" s="33">
        <v>4.0000000000000001E-3</v>
      </c>
      <c r="L929" s="33">
        <v>4.4999999999999998E-2</v>
      </c>
      <c r="M929" s="33">
        <v>63</v>
      </c>
      <c r="N929" s="8">
        <v>-4.2</v>
      </c>
      <c r="O929" s="8">
        <v>1022.5</v>
      </c>
      <c r="P929" s="8">
        <v>92</v>
      </c>
    </row>
    <row r="930" spans="1:31" s="7" customFormat="1" ht="16" customHeight="1" x14ac:dyDescent="0.2">
      <c r="F930" s="8">
        <v>9</v>
      </c>
      <c r="G930" s="17"/>
      <c r="I930" s="33">
        <v>8.9999999999999993E-3</v>
      </c>
      <c r="J930" s="33">
        <v>1.2</v>
      </c>
      <c r="K930" s="33">
        <v>3.0000000000000001E-3</v>
      </c>
      <c r="L930" s="33">
        <v>5.2999999999999999E-2</v>
      </c>
      <c r="M930" s="33">
        <v>66</v>
      </c>
      <c r="N930" s="8">
        <v>-2.5</v>
      </c>
      <c r="O930" s="8">
        <v>1022.8</v>
      </c>
      <c r="P930" s="8">
        <v>86</v>
      </c>
    </row>
    <row r="931" spans="1:31" s="7" customFormat="1" ht="16" customHeight="1" x14ac:dyDescent="0.2">
      <c r="E931" s="10"/>
      <c r="F931" s="8">
        <v>10</v>
      </c>
      <c r="G931" s="17"/>
      <c r="I931" s="33">
        <v>1.6E-2</v>
      </c>
      <c r="J931" s="33">
        <v>1.1000000000000001</v>
      </c>
      <c r="K931" s="33">
        <v>4.0000000000000001E-3</v>
      </c>
      <c r="L931" s="33">
        <v>5.5E-2</v>
      </c>
      <c r="M931" s="33">
        <v>68</v>
      </c>
      <c r="N931" s="8">
        <v>0.1</v>
      </c>
      <c r="O931" s="8">
        <v>1022.9</v>
      </c>
      <c r="P931" s="8">
        <v>74</v>
      </c>
    </row>
    <row r="932" spans="1:31" s="7" customFormat="1" ht="16" customHeight="1" x14ac:dyDescent="0.2">
      <c r="E932" s="10"/>
      <c r="F932" s="8">
        <v>11</v>
      </c>
      <c r="G932" s="17"/>
      <c r="I932" s="33">
        <v>1.4E-2</v>
      </c>
      <c r="J932" s="33">
        <v>0.9</v>
      </c>
      <c r="K932" s="33">
        <v>8.9999999999999993E-3</v>
      </c>
      <c r="L932" s="33">
        <v>4.4999999999999998E-2</v>
      </c>
      <c r="M932" s="33">
        <v>77</v>
      </c>
      <c r="N932" s="8">
        <v>2.1</v>
      </c>
      <c r="O932" s="8">
        <v>1023</v>
      </c>
      <c r="P932" s="8">
        <v>59</v>
      </c>
    </row>
    <row r="933" spans="1:31" s="7" customFormat="1" ht="16" customHeight="1" x14ac:dyDescent="0.2">
      <c r="E933" s="10"/>
      <c r="F933" s="8">
        <v>12</v>
      </c>
      <c r="G933" s="17"/>
      <c r="I933" s="33">
        <v>1.2E-2</v>
      </c>
      <c r="J933" s="33">
        <v>0.8</v>
      </c>
      <c r="K933" s="33">
        <v>1.4999999999999999E-2</v>
      </c>
      <c r="L933" s="33">
        <v>3.5999999999999997E-2</v>
      </c>
      <c r="M933" s="33">
        <v>69</v>
      </c>
      <c r="N933" s="8">
        <v>3.6</v>
      </c>
      <c r="O933" s="8">
        <v>1022.7</v>
      </c>
      <c r="P933" s="8">
        <v>57</v>
      </c>
    </row>
    <row r="934" spans="1:31" s="7" customFormat="1" ht="16" customHeight="1" x14ac:dyDescent="0.2">
      <c r="E934" s="10"/>
      <c r="F934" s="8">
        <v>13</v>
      </c>
      <c r="G934" s="17"/>
      <c r="I934" s="33">
        <v>1.2E-2</v>
      </c>
      <c r="J934" s="33">
        <v>0.9</v>
      </c>
      <c r="K934" s="33">
        <v>1.9E-2</v>
      </c>
      <c r="L934" s="33">
        <v>3.5000000000000003E-2</v>
      </c>
      <c r="M934" s="33">
        <v>58</v>
      </c>
      <c r="N934" s="8">
        <v>4</v>
      </c>
      <c r="O934" s="8">
        <v>1022</v>
      </c>
      <c r="P934" s="8">
        <v>50</v>
      </c>
    </row>
    <row r="935" spans="1:31" s="7" customFormat="1" ht="16" customHeight="1" x14ac:dyDescent="0.2">
      <c r="E935" s="10"/>
      <c r="F935" s="8">
        <v>14</v>
      </c>
      <c r="G935" s="17"/>
      <c r="I935" s="33">
        <v>1.0999999999999999E-2</v>
      </c>
      <c r="J935" s="33">
        <v>1</v>
      </c>
      <c r="K935" s="33">
        <v>2.5999999999999999E-2</v>
      </c>
      <c r="L935" s="33">
        <v>2.7E-2</v>
      </c>
      <c r="M935" s="33">
        <v>62</v>
      </c>
      <c r="N935" s="8">
        <v>6.1</v>
      </c>
      <c r="O935" s="8">
        <v>1021.4</v>
      </c>
      <c r="P935" s="8">
        <v>44</v>
      </c>
    </row>
    <row r="936" spans="1:31" s="7" customFormat="1" ht="16" customHeight="1" x14ac:dyDescent="0.2">
      <c r="E936" s="10"/>
      <c r="F936" s="8">
        <v>15</v>
      </c>
      <c r="G936" s="17"/>
      <c r="I936" s="33">
        <v>8.9999999999999993E-3</v>
      </c>
      <c r="J936" s="33">
        <v>1.1000000000000001</v>
      </c>
      <c r="K936" s="33">
        <v>0.03</v>
      </c>
      <c r="L936" s="33">
        <v>0.02</v>
      </c>
      <c r="M936" s="33">
        <v>50</v>
      </c>
      <c r="N936" s="8">
        <v>5.8</v>
      </c>
      <c r="O936" s="8">
        <v>1021</v>
      </c>
      <c r="P936" s="8">
        <v>45</v>
      </c>
    </row>
    <row r="937" spans="1:31" s="7" customFormat="1" ht="16" customHeight="1" x14ac:dyDescent="0.2">
      <c r="E937" s="10"/>
      <c r="F937" s="8">
        <v>16</v>
      </c>
      <c r="G937" s="17"/>
      <c r="I937" s="33">
        <v>8.0000000000000002E-3</v>
      </c>
      <c r="J937" s="33">
        <v>0.9</v>
      </c>
      <c r="K937" s="33">
        <v>2.9000000000000001E-2</v>
      </c>
      <c r="L937" s="33">
        <v>2.3E-2</v>
      </c>
      <c r="M937" s="33">
        <v>47</v>
      </c>
      <c r="N937" s="8">
        <v>5</v>
      </c>
      <c r="O937" s="8">
        <v>1020.7</v>
      </c>
      <c r="P937" s="8">
        <v>47</v>
      </c>
    </row>
    <row r="938" spans="1:31" s="7" customFormat="1" ht="16" customHeight="1" x14ac:dyDescent="0.15">
      <c r="E938" s="10"/>
      <c r="F938" s="8">
        <v>17</v>
      </c>
      <c r="G938" s="17"/>
      <c r="H938" s="40"/>
      <c r="I938" s="33">
        <v>7.0000000000000001E-3</v>
      </c>
      <c r="J938" s="33">
        <v>0.8</v>
      </c>
      <c r="K938" s="33">
        <v>2.5000000000000001E-2</v>
      </c>
      <c r="L938" s="33">
        <v>2.7E-2</v>
      </c>
      <c r="M938" s="33">
        <v>47</v>
      </c>
      <c r="N938" s="8">
        <v>4.0999999999999996</v>
      </c>
      <c r="O938" s="8">
        <v>1021</v>
      </c>
      <c r="P938" s="8">
        <v>51</v>
      </c>
      <c r="R938" s="35"/>
      <c r="S938" s="36"/>
      <c r="T938" s="36"/>
      <c r="U938" s="36"/>
      <c r="V938" s="36"/>
      <c r="W938" s="36"/>
      <c r="X938" s="36"/>
      <c r="Y938" s="36"/>
      <c r="Z938" s="36"/>
      <c r="AA938" s="36"/>
      <c r="AB938" s="36"/>
      <c r="AC938" s="36"/>
      <c r="AD938" s="36"/>
      <c r="AE938" s="37"/>
    </row>
    <row r="939" spans="1:31" s="7" customFormat="1" ht="16" customHeight="1" x14ac:dyDescent="0.15">
      <c r="E939" s="42">
        <v>42041</v>
      </c>
      <c r="F939" s="16">
        <v>42709.765972222223</v>
      </c>
      <c r="G939" s="44"/>
      <c r="H939" s="57"/>
      <c r="I939" s="33">
        <v>5.0000000000000001E-3</v>
      </c>
      <c r="J939" s="33">
        <v>0.6</v>
      </c>
      <c r="K939" s="33">
        <v>1.9E-2</v>
      </c>
      <c r="L939" s="33">
        <v>3.3000000000000002E-2</v>
      </c>
      <c r="M939" s="33">
        <v>47</v>
      </c>
      <c r="N939" s="8">
        <v>2.7</v>
      </c>
      <c r="O939" s="8">
        <v>1021.4</v>
      </c>
      <c r="P939" s="8">
        <v>57</v>
      </c>
      <c r="R939" s="35">
        <v>282</v>
      </c>
      <c r="S939" s="36" t="str">
        <f>IF(R939&gt;=296,"G",IF(AND(183&lt;=R939,R939&lt;296),"Y",IF(R939&lt;185,"R")))</f>
        <v>Y</v>
      </c>
      <c r="T939" s="36"/>
      <c r="U939" s="36"/>
      <c r="V939" s="36"/>
      <c r="W939" s="36"/>
      <c r="X939" s="36"/>
      <c r="Y939" s="36"/>
      <c r="Z939" s="36"/>
      <c r="AA939" s="36"/>
      <c r="AB939" s="36"/>
      <c r="AC939" s="36"/>
      <c r="AD939" s="36"/>
      <c r="AE939" s="37"/>
    </row>
    <row r="940" spans="1:31" s="7" customFormat="1" ht="17" customHeight="1" x14ac:dyDescent="0.15">
      <c r="A940" s="45">
        <v>38</v>
      </c>
      <c r="B940" s="46">
        <v>42042</v>
      </c>
      <c r="C940" s="47">
        <v>6</v>
      </c>
      <c r="D940" s="47">
        <v>0</v>
      </c>
      <c r="E940" s="46">
        <v>42041</v>
      </c>
      <c r="F940" s="64">
        <v>42709.765972222223</v>
      </c>
      <c r="G940" s="49"/>
      <c r="H940" s="49"/>
      <c r="I940" s="50">
        <v>5.0000000000000001E-3</v>
      </c>
      <c r="J940" s="51">
        <v>0.6</v>
      </c>
      <c r="K940" s="51">
        <v>1.9E-2</v>
      </c>
      <c r="L940" s="51">
        <v>3.3000000000000002E-2</v>
      </c>
      <c r="M940" s="51">
        <v>47</v>
      </c>
      <c r="N940" s="52">
        <v>2.7</v>
      </c>
      <c r="O940" s="52">
        <v>1021.4</v>
      </c>
      <c r="P940" s="52">
        <v>57</v>
      </c>
      <c r="Q940" s="53"/>
      <c r="R940" s="58">
        <v>282</v>
      </c>
      <c r="S940" s="61" t="str">
        <f>IF(R940&gt;=296,"G",IF(AND(185&lt;=R940,R940&lt;296),"Y",IF(R940&lt;185,"R")))</f>
        <v>Y</v>
      </c>
      <c r="T940" s="61"/>
      <c r="U940" s="61"/>
      <c r="V940" s="61"/>
      <c r="W940" s="61"/>
      <c r="X940" s="61"/>
      <c r="Y940" s="61"/>
      <c r="Z940" s="61"/>
      <c r="AA940" s="61"/>
      <c r="AB940" s="61"/>
      <c r="AC940" s="61"/>
      <c r="AD940" s="61"/>
      <c r="AE940" s="61"/>
    </row>
    <row r="941" spans="1:31" s="7" customFormat="1" ht="16" customHeight="1" x14ac:dyDescent="0.2">
      <c r="F941" s="8">
        <v>19</v>
      </c>
      <c r="G941" s="56"/>
      <c r="I941" s="33">
        <v>5.0000000000000001E-3</v>
      </c>
      <c r="J941" s="33">
        <v>0.6</v>
      </c>
      <c r="K941" s="33">
        <v>0.01</v>
      </c>
      <c r="L941" s="33">
        <v>4.3999999999999997E-2</v>
      </c>
      <c r="M941" s="33">
        <v>25</v>
      </c>
      <c r="N941" s="8">
        <v>1.6</v>
      </c>
      <c r="O941" s="8">
        <v>1021.4</v>
      </c>
      <c r="P941" s="8">
        <v>65</v>
      </c>
      <c r="Q941" s="17"/>
      <c r="R941" s="17"/>
      <c r="S941" s="17"/>
      <c r="T941" s="17"/>
      <c r="U941" s="17"/>
      <c r="V941" s="17"/>
      <c r="W941" s="17"/>
      <c r="X941" s="17"/>
      <c r="Y941" s="17"/>
      <c r="Z941" s="17"/>
      <c r="AA941" s="17"/>
      <c r="AB941" s="17"/>
      <c r="AC941" s="17"/>
      <c r="AD941" s="17"/>
      <c r="AE941" s="17"/>
    </row>
    <row r="942" spans="1:31" s="7" customFormat="1" ht="16" customHeight="1" x14ac:dyDescent="0.2">
      <c r="F942" s="8">
        <v>20</v>
      </c>
      <c r="G942" s="17"/>
      <c r="I942" s="33">
        <v>5.0000000000000001E-3</v>
      </c>
      <c r="J942" s="33">
        <v>0.8</v>
      </c>
      <c r="K942" s="33">
        <v>3.0000000000000001E-3</v>
      </c>
      <c r="L942" s="33">
        <v>5.0999999999999997E-2</v>
      </c>
      <c r="M942" s="33">
        <v>23</v>
      </c>
      <c r="N942" s="8">
        <v>-0.3</v>
      </c>
      <c r="O942" s="8">
        <v>1021.3</v>
      </c>
      <c r="P942" s="8">
        <v>77</v>
      </c>
    </row>
    <row r="943" spans="1:31" s="7" customFormat="1" ht="16" customHeight="1" x14ac:dyDescent="0.2">
      <c r="F943" s="8">
        <v>21</v>
      </c>
      <c r="G943" s="17"/>
      <c r="I943" s="33">
        <v>6.0000000000000001E-3</v>
      </c>
      <c r="J943" s="33">
        <v>1</v>
      </c>
      <c r="K943" s="33">
        <v>2E-3</v>
      </c>
      <c r="L943" s="33">
        <v>5.6000000000000001E-2</v>
      </c>
      <c r="M943" s="33">
        <v>27</v>
      </c>
      <c r="N943" s="8">
        <v>-1</v>
      </c>
      <c r="O943" s="8">
        <v>1021.5</v>
      </c>
      <c r="P943" s="8">
        <v>84</v>
      </c>
    </row>
    <row r="944" spans="1:31" s="7" customFormat="1" ht="16" customHeight="1" x14ac:dyDescent="0.2">
      <c r="F944" s="8">
        <v>22</v>
      </c>
      <c r="G944" s="17"/>
      <c r="I944" s="33">
        <v>6.0000000000000001E-3</v>
      </c>
      <c r="J944" s="33">
        <v>1</v>
      </c>
      <c r="K944" s="33">
        <v>2E-3</v>
      </c>
      <c r="L944" s="33">
        <v>5.6000000000000001E-2</v>
      </c>
      <c r="M944" s="33">
        <v>47</v>
      </c>
      <c r="N944" s="8">
        <v>-1.5</v>
      </c>
      <c r="O944" s="8">
        <v>1021.6</v>
      </c>
      <c r="P944" s="8">
        <v>86</v>
      </c>
    </row>
    <row r="945" spans="5:16" s="7" customFormat="1" ht="16" customHeight="1" x14ac:dyDescent="0.2">
      <c r="F945" s="8">
        <v>23</v>
      </c>
      <c r="G945" s="17"/>
      <c r="I945" s="33">
        <v>6.0000000000000001E-3</v>
      </c>
      <c r="J945" s="33">
        <v>1</v>
      </c>
      <c r="K945" s="33">
        <v>2E-3</v>
      </c>
      <c r="L945" s="33">
        <v>5.3999999999999999E-2</v>
      </c>
      <c r="M945" s="33">
        <v>47</v>
      </c>
      <c r="N945" s="8">
        <v>-1.3</v>
      </c>
      <c r="O945" s="8">
        <v>1021.6</v>
      </c>
      <c r="P945" s="8">
        <v>88</v>
      </c>
    </row>
    <row r="946" spans="5:16" s="7" customFormat="1" ht="16" customHeight="1" x14ac:dyDescent="0.2">
      <c r="F946" s="8">
        <v>24</v>
      </c>
      <c r="G946" s="17"/>
      <c r="I946" s="33">
        <v>5.0000000000000001E-3</v>
      </c>
      <c r="J946" s="33">
        <v>0.9</v>
      </c>
      <c r="K946" s="33">
        <v>2E-3</v>
      </c>
      <c r="L946" s="33">
        <v>4.9000000000000002E-2</v>
      </c>
      <c r="M946" s="33">
        <v>46</v>
      </c>
      <c r="N946" s="8">
        <v>-1.9</v>
      </c>
      <c r="O946" s="8">
        <v>1021.6</v>
      </c>
      <c r="P946" s="8">
        <v>91</v>
      </c>
    </row>
    <row r="947" spans="5:16" s="7" customFormat="1" ht="16" customHeight="1" x14ac:dyDescent="0.2">
      <c r="F947" s="8">
        <v>1</v>
      </c>
      <c r="G947" s="17"/>
      <c r="I947" s="33">
        <v>6.0000000000000001E-3</v>
      </c>
      <c r="J947" s="33">
        <v>1.3</v>
      </c>
      <c r="K947" s="33">
        <v>2E-3</v>
      </c>
      <c r="L947" s="33">
        <v>5.8000000000000003E-2</v>
      </c>
      <c r="M947" s="33">
        <v>47</v>
      </c>
      <c r="N947" s="8">
        <v>-2.4</v>
      </c>
      <c r="O947" s="8">
        <v>1021.4</v>
      </c>
      <c r="P947" s="8">
        <v>93</v>
      </c>
    </row>
    <row r="948" spans="5:16" s="7" customFormat="1" ht="16" customHeight="1" x14ac:dyDescent="0.2">
      <c r="F948" s="8">
        <v>2</v>
      </c>
      <c r="G948" s="17"/>
      <c r="I948" s="33">
        <v>6.0000000000000001E-3</v>
      </c>
      <c r="J948" s="33">
        <v>1.1000000000000001</v>
      </c>
      <c r="K948" s="33">
        <v>2E-3</v>
      </c>
      <c r="L948" s="33">
        <v>5.0999999999999997E-2</v>
      </c>
      <c r="M948" s="33">
        <v>54</v>
      </c>
      <c r="N948" s="8">
        <v>-2.6</v>
      </c>
      <c r="O948" s="8">
        <v>1021.1</v>
      </c>
      <c r="P948" s="8">
        <v>94</v>
      </c>
    </row>
    <row r="949" spans="5:16" s="7" customFormat="1" ht="16" customHeight="1" x14ac:dyDescent="0.2">
      <c r="F949" s="8">
        <v>3</v>
      </c>
      <c r="G949" s="17"/>
      <c r="I949" s="33">
        <v>6.0000000000000001E-3</v>
      </c>
      <c r="J949" s="33">
        <v>1.1000000000000001</v>
      </c>
      <c r="K949" s="33">
        <v>2E-3</v>
      </c>
      <c r="L949" s="33">
        <v>4.8000000000000001E-2</v>
      </c>
      <c r="M949" s="33">
        <v>45</v>
      </c>
      <c r="N949" s="8">
        <v>-1.9</v>
      </c>
      <c r="O949" s="8">
        <v>1020.6</v>
      </c>
      <c r="P949" s="8">
        <v>92</v>
      </c>
    </row>
    <row r="950" spans="5:16" s="7" customFormat="1" ht="16" customHeight="1" x14ac:dyDescent="0.2">
      <c r="F950" s="8">
        <v>4</v>
      </c>
      <c r="G950" s="17"/>
      <c r="I950" s="33">
        <v>8.0000000000000002E-3</v>
      </c>
      <c r="J950" s="33">
        <v>0.9</v>
      </c>
      <c r="K950" s="33">
        <v>2E-3</v>
      </c>
      <c r="L950" s="33">
        <v>4.7E-2</v>
      </c>
      <c r="M950" s="33">
        <v>42</v>
      </c>
      <c r="N950" s="8">
        <v>-2.2000000000000002</v>
      </c>
      <c r="O950" s="8">
        <v>1019.5</v>
      </c>
      <c r="P950" s="8">
        <v>88</v>
      </c>
    </row>
    <row r="951" spans="5:16" s="7" customFormat="1" ht="16" customHeight="1" x14ac:dyDescent="0.2">
      <c r="F951" s="8">
        <v>5</v>
      </c>
      <c r="G951" s="17"/>
      <c r="I951" s="33">
        <v>8.9999999999999993E-3</v>
      </c>
      <c r="J951" s="33">
        <v>1.1000000000000001</v>
      </c>
      <c r="K951" s="33">
        <v>2E-3</v>
      </c>
      <c r="L951" s="33">
        <v>4.8000000000000001E-2</v>
      </c>
      <c r="M951" s="33">
        <v>38</v>
      </c>
      <c r="N951" s="8">
        <v>-2.5</v>
      </c>
      <c r="O951" s="8">
        <v>1019.2</v>
      </c>
      <c r="P951" s="8">
        <v>92</v>
      </c>
    </row>
    <row r="952" spans="5:16" s="7" customFormat="1" ht="16" customHeight="1" x14ac:dyDescent="0.2">
      <c r="F952" s="8">
        <v>6</v>
      </c>
      <c r="G952" s="17"/>
      <c r="I952" s="33">
        <v>8.0000000000000002E-3</v>
      </c>
      <c r="J952" s="33">
        <v>1.6</v>
      </c>
      <c r="K952" s="33">
        <v>2E-3</v>
      </c>
      <c r="L952" s="33">
        <v>5.1999999999999998E-2</v>
      </c>
      <c r="M952" s="33">
        <v>47</v>
      </c>
      <c r="N952" s="8">
        <v>-1.9</v>
      </c>
      <c r="O952" s="8">
        <v>1018.9</v>
      </c>
      <c r="P952" s="8">
        <v>91</v>
      </c>
    </row>
    <row r="953" spans="5:16" s="7" customFormat="1" ht="16" customHeight="1" x14ac:dyDescent="0.2">
      <c r="F953" s="8">
        <v>7</v>
      </c>
      <c r="G953" s="17"/>
      <c r="I953" s="33">
        <v>8.0000000000000002E-3</v>
      </c>
      <c r="J953" s="33">
        <v>1.2</v>
      </c>
      <c r="K953" s="33">
        <v>2E-3</v>
      </c>
      <c r="L953" s="33">
        <v>5.1999999999999998E-2</v>
      </c>
      <c r="M953" s="33">
        <v>48</v>
      </c>
      <c r="N953" s="8">
        <v>-1.3</v>
      </c>
      <c r="O953" s="8">
        <v>1018.7</v>
      </c>
      <c r="P953" s="8">
        <v>89</v>
      </c>
    </row>
    <row r="954" spans="5:16" s="7" customFormat="1" ht="16" customHeight="1" x14ac:dyDescent="0.2">
      <c r="F954" s="8">
        <v>8</v>
      </c>
      <c r="G954" s="17"/>
      <c r="I954" s="33">
        <v>8.0000000000000002E-3</v>
      </c>
      <c r="J954" s="33">
        <v>1</v>
      </c>
      <c r="K954" s="33">
        <v>2E-3</v>
      </c>
      <c r="L954" s="33">
        <v>0.05</v>
      </c>
      <c r="M954" s="33">
        <v>44</v>
      </c>
      <c r="N954" s="8">
        <v>-1.2</v>
      </c>
      <c r="O954" s="8">
        <v>1018.6</v>
      </c>
      <c r="P954" s="8">
        <v>88</v>
      </c>
    </row>
    <row r="955" spans="5:16" s="7" customFormat="1" ht="16" customHeight="1" x14ac:dyDescent="0.2">
      <c r="F955" s="8">
        <v>9</v>
      </c>
      <c r="G955" s="17"/>
      <c r="I955" s="33">
        <v>8.0000000000000002E-3</v>
      </c>
      <c r="J955" s="33">
        <v>0.9</v>
      </c>
      <c r="K955" s="33">
        <v>2E-3</v>
      </c>
      <c r="L955" s="33">
        <v>4.9000000000000002E-2</v>
      </c>
      <c r="M955" s="33">
        <v>38</v>
      </c>
      <c r="N955" s="8">
        <v>-0.5</v>
      </c>
      <c r="O955" s="8">
        <v>1018.6</v>
      </c>
      <c r="P955" s="8">
        <v>86</v>
      </c>
    </row>
    <row r="956" spans="5:16" s="7" customFormat="1" ht="16" customHeight="1" x14ac:dyDescent="0.2">
      <c r="E956" s="10"/>
      <c r="F956" s="8">
        <v>10</v>
      </c>
      <c r="G956" s="17"/>
      <c r="I956" s="33">
        <v>8.9999999999999993E-3</v>
      </c>
      <c r="J956" s="33">
        <v>1</v>
      </c>
      <c r="K956" s="33">
        <v>3.0000000000000001E-3</v>
      </c>
      <c r="L956" s="33">
        <v>5.3999999999999999E-2</v>
      </c>
      <c r="M956" s="33">
        <v>51</v>
      </c>
      <c r="N956" s="8">
        <v>0.7</v>
      </c>
      <c r="O956" s="8">
        <v>1018.7</v>
      </c>
      <c r="P956" s="8">
        <v>79</v>
      </c>
    </row>
    <row r="957" spans="5:16" s="7" customFormat="1" ht="16" customHeight="1" x14ac:dyDescent="0.2">
      <c r="E957" s="10"/>
      <c r="F957" s="8">
        <v>11</v>
      </c>
      <c r="G957" s="17"/>
      <c r="I957" s="33">
        <v>0.01</v>
      </c>
      <c r="J957" s="33">
        <v>0.7</v>
      </c>
      <c r="K957" s="33">
        <v>8.9999999999999993E-3</v>
      </c>
      <c r="L957" s="33">
        <v>4.1000000000000002E-2</v>
      </c>
      <c r="M957" s="33">
        <v>55</v>
      </c>
      <c r="N957" s="8">
        <v>2.5</v>
      </c>
      <c r="O957" s="8">
        <v>1018.3</v>
      </c>
      <c r="P957" s="8">
        <v>68</v>
      </c>
    </row>
    <row r="958" spans="5:16" s="7" customFormat="1" ht="16" customHeight="1" x14ac:dyDescent="0.2">
      <c r="E958" s="10"/>
      <c r="F958" s="8">
        <v>12</v>
      </c>
      <c r="G958" s="17"/>
      <c r="I958" s="33">
        <v>0.01</v>
      </c>
      <c r="J958" s="33">
        <v>0.6</v>
      </c>
      <c r="K958" s="33">
        <v>0.02</v>
      </c>
      <c r="L958" s="33">
        <v>0.03</v>
      </c>
      <c r="M958" s="33">
        <v>34</v>
      </c>
      <c r="N958" s="8">
        <v>4.0999999999999996</v>
      </c>
      <c r="O958" s="8">
        <v>1017.8</v>
      </c>
      <c r="P958" s="8">
        <v>59</v>
      </c>
    </row>
    <row r="959" spans="5:16" s="7" customFormat="1" ht="16" customHeight="1" x14ac:dyDescent="0.2">
      <c r="E959" s="10"/>
      <c r="F959" s="8">
        <v>13</v>
      </c>
      <c r="G959" s="17"/>
      <c r="I959" s="33">
        <v>8.9999999999999993E-3</v>
      </c>
      <c r="J959" s="33">
        <v>0.9</v>
      </c>
      <c r="K959" s="33">
        <v>2.1000000000000001E-2</v>
      </c>
      <c r="L959" s="33">
        <v>3.2000000000000001E-2</v>
      </c>
      <c r="M959" s="33">
        <v>42</v>
      </c>
      <c r="N959" s="8">
        <v>5</v>
      </c>
      <c r="O959" s="8">
        <v>1016.8</v>
      </c>
      <c r="P959" s="8">
        <v>51</v>
      </c>
    </row>
    <row r="960" spans="5:16" s="7" customFormat="1" ht="16" customHeight="1" x14ac:dyDescent="0.2">
      <c r="E960" s="10"/>
      <c r="F960" s="8">
        <v>14</v>
      </c>
      <c r="G960" s="17"/>
      <c r="I960" s="33">
        <v>1.0999999999999999E-2</v>
      </c>
      <c r="J960" s="33">
        <v>1.1000000000000001</v>
      </c>
      <c r="K960" s="33">
        <v>2.4E-2</v>
      </c>
      <c r="L960" s="33">
        <v>0.03</v>
      </c>
      <c r="M960" s="33">
        <v>43</v>
      </c>
      <c r="N960" s="8">
        <v>5.0999999999999996</v>
      </c>
      <c r="O960" s="8">
        <v>1016</v>
      </c>
      <c r="P960" s="8">
        <v>50</v>
      </c>
    </row>
    <row r="961" spans="1:31" s="7" customFormat="1" ht="16" customHeight="1" x14ac:dyDescent="0.2">
      <c r="E961" s="10"/>
      <c r="F961" s="8">
        <v>15</v>
      </c>
      <c r="G961" s="17"/>
      <c r="I961" s="33">
        <v>8.9999999999999993E-3</v>
      </c>
      <c r="J961" s="33">
        <v>1.2</v>
      </c>
      <c r="K961" s="33">
        <v>2.7E-2</v>
      </c>
      <c r="L961" s="33">
        <v>2.5000000000000001E-2</v>
      </c>
      <c r="M961" s="33">
        <v>54</v>
      </c>
      <c r="N961" s="8">
        <v>5.0999999999999996</v>
      </c>
      <c r="O961" s="8">
        <v>1015.6</v>
      </c>
      <c r="P961" s="8">
        <v>49</v>
      </c>
    </row>
    <row r="962" spans="1:31" s="7" customFormat="1" ht="16" customHeight="1" x14ac:dyDescent="0.2">
      <c r="E962" s="10"/>
      <c r="F962" s="8">
        <v>16</v>
      </c>
      <c r="G962" s="17"/>
      <c r="I962" s="33">
        <v>8.0000000000000002E-3</v>
      </c>
      <c r="J962" s="33">
        <v>1.1000000000000001</v>
      </c>
      <c r="K962" s="33">
        <v>3.2000000000000001E-2</v>
      </c>
      <c r="L962" s="33">
        <v>2.1999999999999999E-2</v>
      </c>
      <c r="M962" s="33">
        <v>46</v>
      </c>
      <c r="N962" s="8">
        <v>4.9000000000000004</v>
      </c>
      <c r="O962" s="8">
        <v>1015.6</v>
      </c>
      <c r="P962" s="8">
        <v>52</v>
      </c>
    </row>
    <row r="963" spans="1:31" s="7" customFormat="1" ht="16" customHeight="1" x14ac:dyDescent="0.2">
      <c r="E963" s="10"/>
      <c r="F963" s="8">
        <v>17</v>
      </c>
      <c r="G963" s="17"/>
      <c r="H963" s="40"/>
      <c r="I963" s="33">
        <v>8.9999999999999993E-3</v>
      </c>
      <c r="J963" s="33">
        <v>0.9</v>
      </c>
      <c r="K963" s="33">
        <v>3.4000000000000002E-2</v>
      </c>
      <c r="L963" s="33">
        <v>2.1000000000000001E-2</v>
      </c>
      <c r="M963" s="33">
        <v>50</v>
      </c>
      <c r="N963" s="8">
        <v>4</v>
      </c>
      <c r="O963" s="8">
        <v>1015.9</v>
      </c>
      <c r="P963" s="8">
        <v>61</v>
      </c>
    </row>
    <row r="964" spans="1:31" s="7" customFormat="1" ht="16" customHeight="1" x14ac:dyDescent="0.15">
      <c r="E964" s="42">
        <v>42042</v>
      </c>
      <c r="F964" s="43">
        <v>42709.765972222223</v>
      </c>
      <c r="G964" s="44"/>
      <c r="H964" s="57"/>
      <c r="I964" s="33">
        <v>6.0000000000000001E-3</v>
      </c>
      <c r="J964" s="33">
        <v>0.9</v>
      </c>
      <c r="K964" s="33">
        <v>3.2000000000000001E-2</v>
      </c>
      <c r="L964" s="33">
        <v>2.5999999999999999E-2</v>
      </c>
      <c r="M964" s="33">
        <v>64</v>
      </c>
      <c r="N964" s="8">
        <v>3.1</v>
      </c>
      <c r="O964" s="8">
        <v>1015.7</v>
      </c>
      <c r="P964" s="8">
        <v>62</v>
      </c>
      <c r="R964" s="35">
        <v>290</v>
      </c>
      <c r="S964" s="36" t="str">
        <f>IF(R964&gt;=296,"G",IF(AND(183&lt;=R964,R964&lt;296),"Y",IF(R964&lt;185,"R")))</f>
        <v>Y</v>
      </c>
      <c r="T964" s="36"/>
      <c r="U964" s="36"/>
      <c r="V964" s="36"/>
      <c r="W964" s="36"/>
      <c r="X964" s="36"/>
      <c r="Y964" s="36"/>
      <c r="Z964" s="36"/>
      <c r="AA964" s="36"/>
      <c r="AB964" s="36"/>
      <c r="AC964" s="36"/>
      <c r="AD964" s="36"/>
      <c r="AE964" s="37"/>
    </row>
    <row r="965" spans="1:31" s="7" customFormat="1" ht="17" customHeight="1" x14ac:dyDescent="0.15">
      <c r="A965" s="45">
        <v>39</v>
      </c>
      <c r="B965" s="46">
        <v>42043</v>
      </c>
      <c r="C965" s="47">
        <v>0</v>
      </c>
      <c r="D965" s="47">
        <v>0</v>
      </c>
      <c r="E965" s="46">
        <v>42042</v>
      </c>
      <c r="F965" s="48">
        <v>42709.765972222223</v>
      </c>
      <c r="G965" s="49"/>
      <c r="H965" s="49"/>
      <c r="I965" s="50">
        <v>6.0000000000000001E-3</v>
      </c>
      <c r="J965" s="51">
        <v>0.9</v>
      </c>
      <c r="K965" s="51">
        <v>3.2000000000000001E-2</v>
      </c>
      <c r="L965" s="51">
        <v>2.5999999999999999E-2</v>
      </c>
      <c r="M965" s="51">
        <v>64</v>
      </c>
      <c r="N965" s="52">
        <v>3.1</v>
      </c>
      <c r="O965" s="52">
        <v>1015.7</v>
      </c>
      <c r="P965" s="52">
        <v>62</v>
      </c>
      <c r="Q965" s="53"/>
      <c r="R965" s="58">
        <v>290</v>
      </c>
      <c r="S965" s="61" t="str">
        <f>IF(R965&gt;=296,"G",IF(AND(185&lt;=R965,R965&lt;296),"Y",IF(R965&lt;185,"R")))</f>
        <v>Y</v>
      </c>
      <c r="T965" s="61"/>
      <c r="U965" s="61"/>
      <c r="V965" s="61"/>
      <c r="W965" s="61"/>
      <c r="X965" s="61"/>
      <c r="Y965" s="61"/>
      <c r="Z965" s="61"/>
      <c r="AA965" s="61"/>
      <c r="AB965" s="61"/>
      <c r="AC965" s="61"/>
      <c r="AD965" s="61"/>
      <c r="AE965" s="61"/>
    </row>
    <row r="966" spans="1:31" s="7" customFormat="1" ht="16" customHeight="1" x14ac:dyDescent="0.2">
      <c r="F966" s="26">
        <v>19</v>
      </c>
      <c r="G966" s="56"/>
      <c r="I966" s="33">
        <v>5.0000000000000001E-3</v>
      </c>
      <c r="J966" s="33">
        <v>0.6</v>
      </c>
      <c r="K966" s="33">
        <v>2.1999999999999999E-2</v>
      </c>
      <c r="L966" s="33">
        <v>3.2000000000000001E-2</v>
      </c>
      <c r="M966" s="33">
        <v>40</v>
      </c>
      <c r="N966" s="8">
        <v>2.7</v>
      </c>
      <c r="O966" s="8">
        <v>1015.6</v>
      </c>
      <c r="P966" s="8">
        <v>68</v>
      </c>
      <c r="Q966" s="17"/>
      <c r="R966" s="17"/>
      <c r="S966" s="17"/>
      <c r="T966" s="17"/>
      <c r="U966" s="17"/>
      <c r="V966" s="17"/>
      <c r="W966" s="17"/>
      <c r="X966" s="17"/>
      <c r="Y966" s="17"/>
      <c r="Z966" s="17"/>
      <c r="AA966" s="17"/>
      <c r="AB966" s="17"/>
      <c r="AC966" s="17"/>
      <c r="AD966" s="17"/>
      <c r="AE966" s="17"/>
    </row>
    <row r="967" spans="1:31" s="7" customFormat="1" ht="16" customHeight="1" x14ac:dyDescent="0.2">
      <c r="F967" s="8">
        <v>20</v>
      </c>
      <c r="G967" s="17"/>
      <c r="I967" s="33">
        <v>5.0000000000000001E-3</v>
      </c>
      <c r="J967" s="33">
        <v>0.6</v>
      </c>
      <c r="K967" s="33">
        <v>1.2999999999999999E-2</v>
      </c>
      <c r="L967" s="33">
        <v>0.04</v>
      </c>
      <c r="M967" s="33">
        <v>31</v>
      </c>
      <c r="N967" s="8">
        <v>2.6</v>
      </c>
      <c r="O967" s="8">
        <v>1015.6</v>
      </c>
      <c r="P967" s="8">
        <v>71</v>
      </c>
    </row>
    <row r="968" spans="1:31" s="7" customFormat="1" ht="16" customHeight="1" x14ac:dyDescent="0.2">
      <c r="F968" s="8">
        <v>21</v>
      </c>
      <c r="G968" s="17"/>
      <c r="I968" s="33">
        <v>5.0000000000000001E-3</v>
      </c>
      <c r="J968" s="33">
        <v>0.9</v>
      </c>
      <c r="K968" s="33">
        <v>1.4E-2</v>
      </c>
      <c r="L968" s="33">
        <v>3.6999999999999998E-2</v>
      </c>
      <c r="M968" s="33">
        <v>33</v>
      </c>
      <c r="N968" s="8">
        <v>2.9</v>
      </c>
      <c r="O968" s="8">
        <v>1015.5</v>
      </c>
      <c r="P968" s="8">
        <v>72</v>
      </c>
    </row>
    <row r="969" spans="1:31" s="7" customFormat="1" ht="16" customHeight="1" x14ac:dyDescent="0.2">
      <c r="F969" s="8">
        <v>22</v>
      </c>
      <c r="G969" s="17"/>
      <c r="I969" s="33">
        <v>5.0000000000000001E-3</v>
      </c>
      <c r="J969" s="33">
        <v>1</v>
      </c>
      <c r="K969" s="33">
        <v>2.1999999999999999E-2</v>
      </c>
      <c r="L969" s="33">
        <v>2.5000000000000001E-2</v>
      </c>
      <c r="M969" s="33">
        <v>72</v>
      </c>
      <c r="N969" s="8">
        <v>1.9</v>
      </c>
      <c r="O969" s="8">
        <v>1015.6</v>
      </c>
      <c r="P969" s="8">
        <v>77</v>
      </c>
    </row>
    <row r="970" spans="1:31" s="7" customFormat="1" ht="16" customHeight="1" x14ac:dyDescent="0.2">
      <c r="F970" s="8">
        <v>23</v>
      </c>
      <c r="G970" s="17"/>
      <c r="I970" s="33">
        <v>5.0000000000000001E-3</v>
      </c>
      <c r="J970" s="33">
        <v>0.9</v>
      </c>
      <c r="K970" s="33">
        <v>2.1999999999999999E-2</v>
      </c>
      <c r="L970" s="33">
        <v>2.1000000000000001E-2</v>
      </c>
      <c r="M970" s="33">
        <v>79</v>
      </c>
      <c r="N970" s="8">
        <v>0.4</v>
      </c>
      <c r="O970" s="8">
        <v>1015.7</v>
      </c>
      <c r="P970" s="8">
        <v>65</v>
      </c>
    </row>
    <row r="971" spans="1:31" s="7" customFormat="1" ht="16" customHeight="1" x14ac:dyDescent="0.2">
      <c r="F971" s="8">
        <v>24</v>
      </c>
      <c r="G971" s="17"/>
      <c r="I971" s="33">
        <v>5.0000000000000001E-3</v>
      </c>
      <c r="J971" s="33">
        <v>0.7</v>
      </c>
      <c r="K971" s="33">
        <v>2.7E-2</v>
      </c>
      <c r="L971" s="33">
        <v>1.4E-2</v>
      </c>
      <c r="M971" s="33">
        <v>54</v>
      </c>
      <c r="N971" s="8">
        <v>-1.3</v>
      </c>
      <c r="O971" s="8">
        <v>1016.3</v>
      </c>
      <c r="P971" s="8">
        <v>64</v>
      </c>
    </row>
    <row r="972" spans="1:31" s="7" customFormat="1" ht="16" customHeight="1" x14ac:dyDescent="0.2">
      <c r="F972" s="8">
        <v>1</v>
      </c>
      <c r="G972" s="17"/>
      <c r="I972" s="33">
        <v>5.0000000000000001E-3</v>
      </c>
      <c r="J972" s="33">
        <v>0.6</v>
      </c>
      <c r="K972" s="33">
        <v>2.9000000000000001E-2</v>
      </c>
      <c r="L972" s="33">
        <v>0.01</v>
      </c>
      <c r="M972" s="33">
        <v>62</v>
      </c>
      <c r="N972" s="8">
        <v>-2.5</v>
      </c>
      <c r="O972" s="8">
        <v>1016.7</v>
      </c>
      <c r="P972" s="8">
        <v>47</v>
      </c>
    </row>
    <row r="973" spans="1:31" s="7" customFormat="1" ht="16" customHeight="1" x14ac:dyDescent="0.2">
      <c r="F973" s="8">
        <v>2</v>
      </c>
      <c r="G973" s="17"/>
      <c r="I973" s="33">
        <v>5.0000000000000001E-3</v>
      </c>
      <c r="J973" s="33">
        <v>0.7</v>
      </c>
      <c r="K973" s="33">
        <v>2.9000000000000001E-2</v>
      </c>
      <c r="L973" s="33">
        <v>8.0000000000000002E-3</v>
      </c>
      <c r="M973" s="33">
        <v>75</v>
      </c>
      <c r="N973" s="8">
        <v>-4.0999999999999996</v>
      </c>
      <c r="O973" s="8">
        <v>1017.7</v>
      </c>
      <c r="P973" s="8">
        <v>39</v>
      </c>
    </row>
    <row r="974" spans="1:31" s="7" customFormat="1" ht="16" customHeight="1" x14ac:dyDescent="0.2">
      <c r="F974" s="8">
        <v>3</v>
      </c>
      <c r="G974" s="17"/>
      <c r="I974" s="33">
        <v>4.0000000000000001E-3</v>
      </c>
      <c r="J974" s="33">
        <v>0.6</v>
      </c>
      <c r="K974" s="33">
        <v>3.1E-2</v>
      </c>
      <c r="L974" s="33">
        <v>7.0000000000000001E-3</v>
      </c>
      <c r="M974" s="33">
        <v>87</v>
      </c>
      <c r="N974" s="8">
        <v>-5.6</v>
      </c>
      <c r="O974" s="8">
        <v>1018.6</v>
      </c>
      <c r="P974" s="8">
        <v>44</v>
      </c>
    </row>
    <row r="975" spans="1:31" s="7" customFormat="1" ht="16" customHeight="1" x14ac:dyDescent="0.2">
      <c r="F975" s="8">
        <v>4</v>
      </c>
      <c r="G975" s="17"/>
      <c r="I975" s="33">
        <v>4.0000000000000001E-3</v>
      </c>
      <c r="J975" s="33">
        <v>0.6</v>
      </c>
      <c r="K975" s="33">
        <v>3.1E-2</v>
      </c>
      <c r="L975" s="33">
        <v>7.0000000000000001E-3</v>
      </c>
      <c r="M975" s="33">
        <v>104</v>
      </c>
      <c r="N975" s="8">
        <v>-7.3</v>
      </c>
      <c r="O975" s="8">
        <v>1019.4</v>
      </c>
      <c r="P975" s="8">
        <v>42</v>
      </c>
    </row>
    <row r="976" spans="1:31" s="7" customFormat="1" ht="16" customHeight="1" x14ac:dyDescent="0.2">
      <c r="F976" s="8">
        <v>5</v>
      </c>
      <c r="G976" s="17"/>
      <c r="I976" s="33">
        <v>4.0000000000000001E-3</v>
      </c>
      <c r="J976" s="33">
        <v>0.6</v>
      </c>
      <c r="K976" s="33">
        <v>0.03</v>
      </c>
      <c r="L976" s="33">
        <v>7.0000000000000001E-3</v>
      </c>
      <c r="M976" s="33">
        <v>130</v>
      </c>
      <c r="N976" s="8">
        <v>-8.6</v>
      </c>
      <c r="O976" s="8">
        <v>1020.1</v>
      </c>
      <c r="P976" s="8">
        <v>37</v>
      </c>
    </row>
    <row r="977" spans="1:31" s="7" customFormat="1" ht="16" customHeight="1" x14ac:dyDescent="0.2">
      <c r="F977" s="8">
        <v>6</v>
      </c>
      <c r="G977" s="17"/>
      <c r="I977" s="33">
        <v>3.0000000000000001E-3</v>
      </c>
      <c r="J977" s="33">
        <v>0.6</v>
      </c>
      <c r="K977" s="33">
        <v>2.8000000000000001E-2</v>
      </c>
      <c r="L977" s="33">
        <v>8.0000000000000002E-3</v>
      </c>
      <c r="M977" s="33">
        <v>143</v>
      </c>
      <c r="N977" s="8">
        <v>-9.6</v>
      </c>
      <c r="O977" s="8">
        <v>1020.8</v>
      </c>
      <c r="P977" s="8">
        <v>32</v>
      </c>
    </row>
    <row r="978" spans="1:31" s="7" customFormat="1" ht="16" customHeight="1" x14ac:dyDescent="0.2">
      <c r="F978" s="8">
        <v>7</v>
      </c>
      <c r="G978" s="17"/>
      <c r="I978" s="33">
        <v>3.0000000000000001E-3</v>
      </c>
      <c r="J978" s="33">
        <v>0.6</v>
      </c>
      <c r="K978" s="33">
        <v>2.5999999999999999E-2</v>
      </c>
      <c r="L978" s="33">
        <v>8.9999999999999993E-3</v>
      </c>
      <c r="M978" s="33">
        <v>151</v>
      </c>
      <c r="N978" s="8">
        <v>-10.199999999999999</v>
      </c>
      <c r="O978" s="8">
        <v>1021.4</v>
      </c>
      <c r="P978" s="8">
        <v>32</v>
      </c>
    </row>
    <row r="979" spans="1:31" s="7" customFormat="1" ht="16" customHeight="1" x14ac:dyDescent="0.2">
      <c r="F979" s="8">
        <v>8</v>
      </c>
      <c r="G979" s="17"/>
      <c r="I979" s="33">
        <v>3.0000000000000001E-3</v>
      </c>
      <c r="J979" s="33">
        <v>0.6</v>
      </c>
      <c r="K979" s="33">
        <v>2.5000000000000001E-2</v>
      </c>
      <c r="L979" s="33">
        <v>0.01</v>
      </c>
      <c r="M979" s="33">
        <v>166</v>
      </c>
      <c r="N979" s="8">
        <v>-10.4</v>
      </c>
      <c r="O979" s="8">
        <v>1022.2</v>
      </c>
      <c r="P979" s="8">
        <v>33</v>
      </c>
    </row>
    <row r="980" spans="1:31" s="7" customFormat="1" ht="16" customHeight="1" x14ac:dyDescent="0.2">
      <c r="F980" s="8">
        <v>9</v>
      </c>
      <c r="G980" s="17"/>
      <c r="I980" s="33">
        <v>4.0000000000000001E-3</v>
      </c>
      <c r="J980" s="33">
        <v>0.7</v>
      </c>
      <c r="K980" s="33">
        <v>2.5000000000000001E-2</v>
      </c>
      <c r="L980" s="33">
        <v>8.9999999999999993E-3</v>
      </c>
      <c r="M980" s="33">
        <v>170</v>
      </c>
      <c r="N980" s="8">
        <v>-9.8000000000000007</v>
      </c>
      <c r="O980" s="8">
        <v>1022.7</v>
      </c>
      <c r="P980" s="8">
        <v>33</v>
      </c>
    </row>
    <row r="981" spans="1:31" s="7" customFormat="1" ht="16" customHeight="1" x14ac:dyDescent="0.2">
      <c r="E981" s="10"/>
      <c r="F981" s="8">
        <v>10</v>
      </c>
      <c r="G981" s="17"/>
      <c r="I981" s="33">
        <v>4.0000000000000001E-3</v>
      </c>
      <c r="J981" s="33">
        <v>0.7</v>
      </c>
      <c r="K981" s="33">
        <v>2.5999999999999999E-2</v>
      </c>
      <c r="L981" s="33">
        <v>8.9999999999999993E-3</v>
      </c>
      <c r="M981" s="33">
        <v>161</v>
      </c>
      <c r="N981" s="8">
        <v>-9.1</v>
      </c>
      <c r="O981" s="8">
        <v>1023.3</v>
      </c>
      <c r="P981" s="8">
        <v>30</v>
      </c>
    </row>
    <row r="982" spans="1:31" s="7" customFormat="1" ht="16" customHeight="1" x14ac:dyDescent="0.2">
      <c r="E982" s="10"/>
      <c r="F982" s="8">
        <v>11</v>
      </c>
      <c r="G982" s="17"/>
      <c r="I982" s="33">
        <v>4.0000000000000001E-3</v>
      </c>
      <c r="J982" s="33">
        <v>0.7</v>
      </c>
      <c r="K982" s="33">
        <v>2.5999999999999999E-2</v>
      </c>
      <c r="L982" s="33">
        <v>8.9999999999999993E-3</v>
      </c>
      <c r="M982" s="33">
        <v>157</v>
      </c>
      <c r="N982" s="8">
        <v>-7.8</v>
      </c>
      <c r="O982" s="8">
        <v>1023.1</v>
      </c>
      <c r="P982" s="8">
        <v>31</v>
      </c>
    </row>
    <row r="983" spans="1:31" s="7" customFormat="1" ht="16" customHeight="1" x14ac:dyDescent="0.2">
      <c r="E983" s="10"/>
      <c r="F983" s="8">
        <v>12</v>
      </c>
      <c r="G983" s="17"/>
      <c r="I983" s="33">
        <v>4.0000000000000001E-3</v>
      </c>
      <c r="J983" s="33">
        <v>0.7</v>
      </c>
      <c r="K983" s="33">
        <v>2.8000000000000001E-2</v>
      </c>
      <c r="L983" s="33">
        <v>8.0000000000000002E-3</v>
      </c>
      <c r="M983" s="33">
        <v>154</v>
      </c>
      <c r="N983" s="8">
        <v>-7.4</v>
      </c>
      <c r="O983" s="8">
        <v>1023.1</v>
      </c>
      <c r="P983" s="8">
        <v>29</v>
      </c>
    </row>
    <row r="984" spans="1:31" s="7" customFormat="1" ht="16" customHeight="1" x14ac:dyDescent="0.2">
      <c r="E984" s="10"/>
      <c r="F984" s="8">
        <v>13</v>
      </c>
      <c r="G984" s="17"/>
      <c r="I984" s="33">
        <v>4.0000000000000001E-3</v>
      </c>
      <c r="J984" s="33">
        <v>0.8</v>
      </c>
      <c r="K984" s="33">
        <v>2.8000000000000001E-2</v>
      </c>
      <c r="L984" s="33">
        <v>8.9999999999999993E-3</v>
      </c>
      <c r="M984" s="33">
        <v>139</v>
      </c>
      <c r="N984" s="8">
        <v>-6.4</v>
      </c>
      <c r="O984" s="8">
        <v>1022.4</v>
      </c>
      <c r="P984" s="8">
        <v>30</v>
      </c>
    </row>
    <row r="985" spans="1:31" s="7" customFormat="1" ht="16" customHeight="1" x14ac:dyDescent="0.2">
      <c r="E985" s="10"/>
      <c r="F985" s="8">
        <v>14</v>
      </c>
      <c r="G985" s="17"/>
      <c r="I985" s="33">
        <v>4.0000000000000001E-3</v>
      </c>
      <c r="J985" s="33">
        <v>0.8</v>
      </c>
      <c r="K985" s="33">
        <v>2.9000000000000001E-2</v>
      </c>
      <c r="L985" s="33">
        <v>8.0000000000000002E-3</v>
      </c>
      <c r="M985" s="33">
        <v>121</v>
      </c>
      <c r="N985" s="8">
        <v>-6.1</v>
      </c>
      <c r="O985" s="8">
        <v>1022.3</v>
      </c>
      <c r="P985" s="8">
        <v>32</v>
      </c>
    </row>
    <row r="986" spans="1:31" s="7" customFormat="1" ht="16" customHeight="1" x14ac:dyDescent="0.2">
      <c r="E986" s="10"/>
      <c r="F986" s="8">
        <v>15</v>
      </c>
      <c r="G986" s="17"/>
      <c r="I986" s="33">
        <v>4.0000000000000001E-3</v>
      </c>
      <c r="J986" s="33">
        <v>0.7</v>
      </c>
      <c r="K986" s="33">
        <v>2.9000000000000001E-2</v>
      </c>
      <c r="L986" s="33">
        <v>8.9999999999999993E-3</v>
      </c>
      <c r="M986" s="33">
        <v>120</v>
      </c>
      <c r="N986" s="8">
        <v>-5.7</v>
      </c>
      <c r="O986" s="8">
        <v>1022.5</v>
      </c>
      <c r="P986" s="8">
        <v>32</v>
      </c>
    </row>
    <row r="987" spans="1:31" s="7" customFormat="1" ht="16" customHeight="1" x14ac:dyDescent="0.2">
      <c r="E987" s="10"/>
      <c r="F987" s="8">
        <v>16</v>
      </c>
      <c r="G987" s="17"/>
      <c r="I987" s="33">
        <v>4.0000000000000001E-3</v>
      </c>
      <c r="J987" s="33">
        <v>0.7</v>
      </c>
      <c r="K987" s="33">
        <v>2.9000000000000001E-2</v>
      </c>
      <c r="L987" s="33">
        <v>8.9999999999999993E-3</v>
      </c>
      <c r="M987" s="33">
        <v>100</v>
      </c>
      <c r="N987" s="8">
        <v>-5.9</v>
      </c>
      <c r="O987" s="8">
        <v>1022.9</v>
      </c>
      <c r="P987" s="8">
        <v>33</v>
      </c>
    </row>
    <row r="988" spans="1:31" s="7" customFormat="1" ht="16" customHeight="1" x14ac:dyDescent="0.2">
      <c r="E988" s="10"/>
      <c r="F988" s="8">
        <v>17</v>
      </c>
      <c r="G988" s="17"/>
      <c r="H988" s="40"/>
      <c r="I988" s="33">
        <v>3.0000000000000001E-3</v>
      </c>
      <c r="J988" s="33">
        <v>0.7</v>
      </c>
      <c r="K988" s="33">
        <v>0.03</v>
      </c>
      <c r="L988" s="33">
        <v>8.9999999999999993E-3</v>
      </c>
      <c r="M988" s="33">
        <v>86</v>
      </c>
      <c r="N988" s="8">
        <v>-6.7</v>
      </c>
      <c r="O988" s="8">
        <v>1023.4</v>
      </c>
      <c r="P988" s="8">
        <v>32</v>
      </c>
    </row>
    <row r="989" spans="1:31" s="7" customFormat="1" ht="16" customHeight="1" x14ac:dyDescent="0.15">
      <c r="E989" s="42">
        <v>42043</v>
      </c>
      <c r="F989" s="43">
        <v>42709.789583333331</v>
      </c>
      <c r="G989" s="44"/>
      <c r="H989" s="57"/>
      <c r="I989" s="33">
        <v>3.0000000000000001E-3</v>
      </c>
      <c r="J989" s="33">
        <v>0.7</v>
      </c>
      <c r="K989" s="33">
        <v>2.8000000000000001E-2</v>
      </c>
      <c r="L989" s="33">
        <v>1.2E-2</v>
      </c>
      <c r="M989" s="33">
        <v>78</v>
      </c>
      <c r="N989" s="8">
        <v>-7.4</v>
      </c>
      <c r="O989" s="8">
        <v>1024.0999999999999</v>
      </c>
      <c r="P989" s="8">
        <v>35</v>
      </c>
      <c r="R989" s="35">
        <v>249</v>
      </c>
      <c r="S989" s="36" t="str">
        <f>IF(R989&gt;=296,"G",IF(AND(183&lt;=R989,R989&lt;296),"Y",IF(R989&lt;185,"R")))</f>
        <v>Y</v>
      </c>
      <c r="T989" s="36"/>
      <c r="U989" s="36"/>
      <c r="V989" s="36"/>
      <c r="W989" s="36"/>
      <c r="X989" s="36"/>
      <c r="Y989" s="36"/>
      <c r="Z989" s="36"/>
      <c r="AA989" s="36"/>
      <c r="AB989" s="36"/>
      <c r="AC989" s="36"/>
      <c r="AD989" s="36"/>
      <c r="AE989" s="37"/>
    </row>
    <row r="990" spans="1:31" s="7" customFormat="1" ht="17" customHeight="1" x14ac:dyDescent="0.15">
      <c r="A990" s="45">
        <v>40</v>
      </c>
      <c r="B990" s="46">
        <v>42044</v>
      </c>
      <c r="C990" s="47">
        <v>1</v>
      </c>
      <c r="D990" s="47">
        <v>0</v>
      </c>
      <c r="E990" s="46">
        <v>42043</v>
      </c>
      <c r="F990" s="48">
        <v>42709.789583333331</v>
      </c>
      <c r="G990" s="49"/>
      <c r="H990" s="49"/>
      <c r="I990" s="50">
        <v>3.0000000000000001E-3</v>
      </c>
      <c r="J990" s="51">
        <v>0.7</v>
      </c>
      <c r="K990" s="51">
        <v>2.8000000000000001E-2</v>
      </c>
      <c r="L990" s="51">
        <v>1.2E-2</v>
      </c>
      <c r="M990" s="51">
        <v>78</v>
      </c>
      <c r="N990" s="52">
        <v>-7.4</v>
      </c>
      <c r="O990" s="52">
        <v>1024.0999999999999</v>
      </c>
      <c r="P990" s="52">
        <v>35</v>
      </c>
      <c r="Q990" s="53"/>
      <c r="R990" s="58">
        <v>249</v>
      </c>
      <c r="S990" s="61" t="str">
        <f>IF(R990&gt;=296,"G",IF(AND(185&lt;=R990,R990&lt;296),"Y",IF(R990&lt;185,"R")))</f>
        <v>Y</v>
      </c>
      <c r="T990" s="61"/>
      <c r="U990" s="61"/>
      <c r="V990" s="61"/>
      <c r="W990" s="61"/>
      <c r="X990" s="61"/>
      <c r="Y990" s="61"/>
      <c r="Z990" s="61"/>
      <c r="AA990" s="61"/>
      <c r="AB990" s="61"/>
      <c r="AC990" s="61"/>
      <c r="AD990" s="61"/>
      <c r="AE990" s="61"/>
    </row>
    <row r="991" spans="1:31" s="7" customFormat="1" ht="16" customHeight="1" x14ac:dyDescent="0.2">
      <c r="F991" s="26">
        <v>19</v>
      </c>
      <c r="G991" s="56"/>
      <c r="I991" s="33">
        <v>3.0000000000000001E-3</v>
      </c>
      <c r="J991" s="33">
        <v>0.7</v>
      </c>
      <c r="K991" s="33">
        <v>2.5999999999999999E-2</v>
      </c>
      <c r="M991" s="33">
        <v>62</v>
      </c>
      <c r="N991" s="8">
        <v>-8</v>
      </c>
      <c r="O991" s="8">
        <v>1024.7</v>
      </c>
      <c r="P991" s="8">
        <v>36</v>
      </c>
      <c r="Q991" s="17"/>
      <c r="R991" s="17"/>
      <c r="S991" s="17"/>
      <c r="T991" s="17"/>
      <c r="U991" s="17"/>
      <c r="V991" s="17"/>
      <c r="W991" s="17"/>
      <c r="X991" s="17"/>
      <c r="Y991" s="17"/>
      <c r="Z991" s="17"/>
      <c r="AA991" s="17"/>
      <c r="AB991" s="17"/>
      <c r="AC991" s="17"/>
      <c r="AD991" s="17"/>
      <c r="AE991" s="17"/>
    </row>
    <row r="992" spans="1:31" s="7" customFormat="1" ht="16" customHeight="1" x14ac:dyDescent="0.2">
      <c r="F992" s="8">
        <v>20</v>
      </c>
      <c r="G992" s="17"/>
      <c r="I992" s="33">
        <v>3.0000000000000001E-3</v>
      </c>
      <c r="J992" s="33">
        <v>0.7</v>
      </c>
      <c r="K992" s="33">
        <v>2.7E-2</v>
      </c>
      <c r="L992" s="33">
        <v>1.2E-2</v>
      </c>
      <c r="M992" s="33">
        <v>46</v>
      </c>
      <c r="N992" s="8">
        <v>-8.5</v>
      </c>
      <c r="O992" s="8">
        <v>1025.0999999999999</v>
      </c>
      <c r="P992" s="8">
        <v>37</v>
      </c>
    </row>
    <row r="993" spans="5:16" s="7" customFormat="1" ht="16" customHeight="1" x14ac:dyDescent="0.2">
      <c r="F993" s="8">
        <v>21</v>
      </c>
      <c r="G993" s="17"/>
      <c r="I993" s="33">
        <v>3.0000000000000001E-3</v>
      </c>
      <c r="J993" s="33">
        <v>0.7</v>
      </c>
      <c r="K993" s="33">
        <v>2.5000000000000001E-2</v>
      </c>
      <c r="L993" s="33">
        <v>1.2999999999999999E-2</v>
      </c>
      <c r="M993" s="33">
        <v>40</v>
      </c>
      <c r="N993" s="8">
        <v>-9.1</v>
      </c>
      <c r="O993" s="8">
        <v>1026</v>
      </c>
      <c r="P993" s="8">
        <v>39</v>
      </c>
    </row>
    <row r="994" spans="5:16" s="7" customFormat="1" ht="16" customHeight="1" x14ac:dyDescent="0.2">
      <c r="F994" s="8">
        <v>22</v>
      </c>
      <c r="G994" s="17"/>
      <c r="I994" s="33">
        <v>4.0000000000000001E-3</v>
      </c>
      <c r="J994" s="33">
        <v>0.7</v>
      </c>
      <c r="K994" s="33">
        <v>2.3E-2</v>
      </c>
      <c r="L994" s="33">
        <v>1.4E-2</v>
      </c>
      <c r="M994" s="33">
        <v>39</v>
      </c>
      <c r="N994" s="8">
        <v>-9.6999999999999993</v>
      </c>
      <c r="O994" s="8">
        <v>1026.4000000000001</v>
      </c>
      <c r="P994" s="8">
        <v>42</v>
      </c>
    </row>
    <row r="995" spans="5:16" s="7" customFormat="1" ht="16" customHeight="1" x14ac:dyDescent="0.2">
      <c r="F995" s="8">
        <v>23</v>
      </c>
      <c r="G995" s="17"/>
      <c r="I995" s="33">
        <v>4.0000000000000001E-3</v>
      </c>
      <c r="J995" s="33">
        <v>0.7</v>
      </c>
      <c r="K995" s="33">
        <v>2.1999999999999999E-2</v>
      </c>
      <c r="L995" s="33">
        <v>1.4E-2</v>
      </c>
      <c r="M995" s="33">
        <v>42</v>
      </c>
      <c r="N995" s="8">
        <v>-10.3</v>
      </c>
      <c r="O995" s="8">
        <v>1026.4000000000001</v>
      </c>
      <c r="P995" s="8">
        <v>42</v>
      </c>
    </row>
    <row r="996" spans="5:16" s="7" customFormat="1" ht="16" customHeight="1" x14ac:dyDescent="0.2">
      <c r="F996" s="8">
        <v>24</v>
      </c>
      <c r="G996" s="17"/>
      <c r="I996" s="33">
        <v>4.0000000000000001E-3</v>
      </c>
      <c r="J996" s="33">
        <v>0.7</v>
      </c>
      <c r="K996" s="33">
        <v>2.1999999999999999E-2</v>
      </c>
      <c r="L996" s="33">
        <v>1.4E-2</v>
      </c>
      <c r="M996" s="33">
        <v>37</v>
      </c>
      <c r="N996" s="8">
        <v>-10.5</v>
      </c>
      <c r="O996" s="8">
        <v>1026.5</v>
      </c>
      <c r="P996" s="8">
        <v>44</v>
      </c>
    </row>
    <row r="997" spans="5:16" s="7" customFormat="1" ht="16" customHeight="1" x14ac:dyDescent="0.2">
      <c r="F997" s="8">
        <v>1</v>
      </c>
      <c r="G997" s="17"/>
      <c r="I997" s="33">
        <v>5.0000000000000001E-3</v>
      </c>
      <c r="J997" s="33">
        <v>0.7</v>
      </c>
      <c r="K997" s="33">
        <v>2.1999999999999999E-2</v>
      </c>
      <c r="L997" s="33">
        <v>1.2999999999999999E-2</v>
      </c>
      <c r="M997" s="33">
        <v>37</v>
      </c>
      <c r="N997" s="8">
        <v>-10.8</v>
      </c>
      <c r="O997" s="8">
        <v>1026.4000000000001</v>
      </c>
      <c r="P997" s="8">
        <v>44</v>
      </c>
    </row>
    <row r="998" spans="5:16" s="7" customFormat="1" ht="16" customHeight="1" x14ac:dyDescent="0.2">
      <c r="F998" s="8">
        <v>2</v>
      </c>
      <c r="G998" s="17"/>
      <c r="I998" s="33">
        <v>5.0000000000000001E-3</v>
      </c>
      <c r="J998" s="33">
        <v>0.7</v>
      </c>
      <c r="K998" s="33">
        <v>2.4E-2</v>
      </c>
      <c r="L998" s="33">
        <v>1.0999999999999999E-2</v>
      </c>
      <c r="M998" s="33">
        <v>36</v>
      </c>
      <c r="N998" s="8">
        <v>-10.9</v>
      </c>
      <c r="O998" s="8">
        <v>1026.4000000000001</v>
      </c>
      <c r="P998" s="8">
        <v>45</v>
      </c>
    </row>
    <row r="999" spans="5:16" s="7" customFormat="1" ht="16" customHeight="1" x14ac:dyDescent="0.2">
      <c r="F999" s="8">
        <v>3</v>
      </c>
      <c r="G999" s="17"/>
      <c r="I999" s="33">
        <v>5.0000000000000001E-3</v>
      </c>
      <c r="J999" s="33">
        <v>0.7</v>
      </c>
      <c r="K999" s="33">
        <v>2.5000000000000001E-2</v>
      </c>
      <c r="L999" s="33">
        <v>8.9999999999999993E-3</v>
      </c>
      <c r="M999" s="33">
        <v>33</v>
      </c>
      <c r="N999" s="8">
        <v>-10.9</v>
      </c>
      <c r="O999" s="8">
        <v>1026.5</v>
      </c>
      <c r="P999" s="8">
        <v>44</v>
      </c>
    </row>
    <row r="1000" spans="5:16" s="7" customFormat="1" ht="16" customHeight="1" x14ac:dyDescent="0.2">
      <c r="F1000" s="8">
        <v>4</v>
      </c>
      <c r="G1000" s="17"/>
      <c r="I1000" s="33">
        <v>6.0000000000000001E-3</v>
      </c>
      <c r="J1000" s="33">
        <v>0.7</v>
      </c>
      <c r="K1000" s="33">
        <v>2.4E-2</v>
      </c>
      <c r="L1000" s="33">
        <v>8.9999999999999993E-3</v>
      </c>
      <c r="M1000" s="33">
        <v>36</v>
      </c>
      <c r="N1000" s="8">
        <v>-11.1</v>
      </c>
      <c r="O1000" s="8">
        <v>1026.5</v>
      </c>
      <c r="P1000" s="8">
        <v>45</v>
      </c>
    </row>
    <row r="1001" spans="5:16" s="7" customFormat="1" ht="16" customHeight="1" x14ac:dyDescent="0.2">
      <c r="F1001" s="8">
        <v>5</v>
      </c>
      <c r="G1001" s="17"/>
      <c r="I1001" s="33">
        <v>6.0000000000000001E-3</v>
      </c>
      <c r="J1001" s="33">
        <v>0.8</v>
      </c>
      <c r="K1001" s="33">
        <v>2.3E-2</v>
      </c>
      <c r="L1001" s="33">
        <v>0.01</v>
      </c>
      <c r="M1001" s="33">
        <v>32</v>
      </c>
      <c r="N1001" s="8">
        <v>-11.3</v>
      </c>
      <c r="O1001" s="8">
        <v>1026.5</v>
      </c>
      <c r="P1001" s="8">
        <v>46</v>
      </c>
    </row>
    <row r="1002" spans="5:16" s="7" customFormat="1" ht="16" customHeight="1" x14ac:dyDescent="0.2">
      <c r="F1002" s="8">
        <v>6</v>
      </c>
      <c r="G1002" s="17"/>
      <c r="I1002" s="33">
        <v>5.0000000000000001E-3</v>
      </c>
      <c r="J1002" s="33">
        <v>0.8</v>
      </c>
      <c r="K1002" s="33">
        <v>1.9E-2</v>
      </c>
      <c r="L1002" s="33">
        <v>1.4E-2</v>
      </c>
      <c r="M1002" s="33">
        <v>35</v>
      </c>
      <c r="N1002" s="8">
        <v>-11.3</v>
      </c>
      <c r="O1002" s="8">
        <v>1026.5999999999999</v>
      </c>
      <c r="P1002" s="8">
        <v>45</v>
      </c>
    </row>
    <row r="1003" spans="5:16" s="7" customFormat="1" ht="16" customHeight="1" x14ac:dyDescent="0.2">
      <c r="F1003" s="8">
        <v>7</v>
      </c>
      <c r="G1003" s="17"/>
      <c r="I1003" s="33">
        <v>6.0000000000000001E-3</v>
      </c>
      <c r="J1003" s="33">
        <v>0.8</v>
      </c>
      <c r="K1003" s="33">
        <v>1.4E-2</v>
      </c>
      <c r="L1003" s="33">
        <v>2.1000000000000001E-2</v>
      </c>
      <c r="M1003" s="33">
        <v>33</v>
      </c>
      <c r="N1003" s="8">
        <v>-11.4</v>
      </c>
      <c r="O1003" s="8">
        <v>1027.0999999999999</v>
      </c>
      <c r="P1003" s="8">
        <v>45</v>
      </c>
    </row>
    <row r="1004" spans="5:16" s="7" customFormat="1" ht="16" customHeight="1" x14ac:dyDescent="0.2">
      <c r="F1004" s="8">
        <v>8</v>
      </c>
      <c r="G1004" s="17"/>
      <c r="I1004" s="33">
        <v>6.0000000000000001E-3</v>
      </c>
      <c r="J1004" s="33">
        <v>0.9</v>
      </c>
      <c r="K1004" s="33">
        <v>0.01</v>
      </c>
      <c r="L1004" s="33">
        <v>2.5999999999999999E-2</v>
      </c>
      <c r="M1004" s="33">
        <v>31</v>
      </c>
      <c r="N1004" s="8">
        <v>-10.9</v>
      </c>
      <c r="O1004" s="8">
        <v>1027.3</v>
      </c>
      <c r="P1004" s="8">
        <v>43</v>
      </c>
    </row>
    <row r="1005" spans="5:16" s="7" customFormat="1" ht="16" customHeight="1" x14ac:dyDescent="0.2">
      <c r="F1005" s="8">
        <v>9</v>
      </c>
      <c r="G1005" s="17"/>
      <c r="I1005" s="33">
        <v>6.0000000000000001E-3</v>
      </c>
      <c r="J1005" s="33">
        <v>0.8</v>
      </c>
      <c r="K1005" s="33">
        <v>1.0999999999999999E-2</v>
      </c>
      <c r="L1005" s="33">
        <v>2.3E-2</v>
      </c>
      <c r="M1005" s="33">
        <v>36</v>
      </c>
      <c r="N1005" s="8">
        <v>-8.3000000000000007</v>
      </c>
      <c r="O1005" s="8">
        <v>1027.2</v>
      </c>
      <c r="P1005" s="8">
        <v>34</v>
      </c>
    </row>
    <row r="1006" spans="5:16" s="7" customFormat="1" ht="16" customHeight="1" x14ac:dyDescent="0.2">
      <c r="E1006" s="10"/>
      <c r="F1006" s="8">
        <v>10</v>
      </c>
      <c r="G1006" s="17"/>
      <c r="I1006" s="33">
        <v>6.0000000000000001E-3</v>
      </c>
      <c r="J1006" s="33">
        <v>0.8</v>
      </c>
      <c r="K1006" s="33">
        <v>1.4E-2</v>
      </c>
      <c r="L1006" s="33">
        <v>2.3E-2</v>
      </c>
      <c r="M1006" s="33">
        <v>31</v>
      </c>
      <c r="N1006" s="8">
        <v>-7.4</v>
      </c>
      <c r="O1006" s="8">
        <v>1026.8</v>
      </c>
      <c r="P1006" s="8">
        <v>29</v>
      </c>
    </row>
    <row r="1007" spans="5:16" s="7" customFormat="1" ht="16" customHeight="1" x14ac:dyDescent="0.2">
      <c r="E1007" s="10"/>
      <c r="F1007" s="8">
        <v>11</v>
      </c>
      <c r="G1007" s="17"/>
      <c r="I1007" s="33">
        <v>6.0000000000000001E-3</v>
      </c>
      <c r="J1007" s="33">
        <v>0.8</v>
      </c>
      <c r="K1007" s="33">
        <v>1.7999999999999999E-2</v>
      </c>
      <c r="L1007" s="33">
        <v>2.1000000000000001E-2</v>
      </c>
      <c r="M1007" s="33">
        <v>30</v>
      </c>
      <c r="N1007" s="8">
        <v>-5.6</v>
      </c>
      <c r="O1007" s="8">
        <v>1025.9000000000001</v>
      </c>
      <c r="P1007" s="8">
        <v>26</v>
      </c>
    </row>
    <row r="1008" spans="5:16" s="7" customFormat="1" ht="16" customHeight="1" x14ac:dyDescent="0.2">
      <c r="E1008" s="10"/>
      <c r="F1008" s="8">
        <v>12</v>
      </c>
      <c r="G1008" s="17"/>
      <c r="I1008" s="33">
        <v>7.0000000000000001E-3</v>
      </c>
      <c r="J1008" s="33">
        <v>0.9</v>
      </c>
      <c r="K1008" s="33">
        <v>1.6E-2</v>
      </c>
      <c r="L1008" s="33">
        <v>2.5999999999999999E-2</v>
      </c>
      <c r="M1008" s="33">
        <v>41</v>
      </c>
      <c r="N1008" s="8">
        <v>-2.7</v>
      </c>
      <c r="O1008" s="8">
        <v>1024.7</v>
      </c>
      <c r="P1008" s="8">
        <v>34</v>
      </c>
    </row>
    <row r="1009" spans="1:31" s="7" customFormat="1" ht="16" customHeight="1" x14ac:dyDescent="0.2">
      <c r="E1009" s="10"/>
      <c r="F1009" s="8">
        <v>13</v>
      </c>
      <c r="G1009" s="17"/>
      <c r="I1009" s="63"/>
      <c r="J1009" s="63"/>
      <c r="K1009" s="63"/>
      <c r="L1009" s="63"/>
      <c r="M1009" s="63"/>
      <c r="N1009" s="8">
        <v>-1</v>
      </c>
      <c r="O1009" s="8">
        <v>1023.1</v>
      </c>
      <c r="P1009" s="8">
        <v>43</v>
      </c>
    </row>
    <row r="1010" spans="1:31" s="7" customFormat="1" ht="16" customHeight="1" x14ac:dyDescent="0.2">
      <c r="E1010" s="10"/>
      <c r="F1010" s="8">
        <v>14</v>
      </c>
      <c r="G1010" s="17"/>
      <c r="I1010" s="33">
        <v>7.0000000000000001E-3</v>
      </c>
      <c r="J1010" s="33">
        <v>0.5</v>
      </c>
      <c r="K1010" s="33">
        <v>2.9000000000000001E-2</v>
      </c>
      <c r="L1010" s="33">
        <v>1.2999999999999999E-2</v>
      </c>
      <c r="M1010" s="33">
        <v>21</v>
      </c>
      <c r="N1010" s="8">
        <v>-1</v>
      </c>
      <c r="O1010" s="8">
        <v>1022</v>
      </c>
      <c r="P1010" s="8">
        <v>57</v>
      </c>
    </row>
    <row r="1011" spans="1:31" s="7" customFormat="1" ht="16" customHeight="1" x14ac:dyDescent="0.2">
      <c r="E1011" s="10"/>
      <c r="F1011" s="8">
        <v>15</v>
      </c>
      <c r="G1011" s="17"/>
      <c r="I1011" s="33">
        <v>5.0000000000000001E-3</v>
      </c>
      <c r="J1011" s="33">
        <v>0.5</v>
      </c>
      <c r="K1011" s="33">
        <v>2.8000000000000001E-2</v>
      </c>
      <c r="L1011" s="33">
        <v>1.6E-2</v>
      </c>
      <c r="M1011" s="33">
        <v>33</v>
      </c>
      <c r="N1011" s="8">
        <v>-0.3</v>
      </c>
      <c r="O1011" s="8">
        <v>1021.2</v>
      </c>
      <c r="P1011" s="8">
        <v>66</v>
      </c>
    </row>
    <row r="1012" spans="1:31" s="7" customFormat="1" ht="16" customHeight="1" x14ac:dyDescent="0.2">
      <c r="E1012" s="10"/>
      <c r="F1012" s="8">
        <v>16</v>
      </c>
      <c r="G1012" s="17"/>
      <c r="I1012" s="33">
        <v>4.0000000000000001E-3</v>
      </c>
      <c r="J1012" s="33">
        <v>0.6</v>
      </c>
      <c r="K1012" s="33">
        <v>0.02</v>
      </c>
      <c r="L1012" s="33">
        <v>2.4E-2</v>
      </c>
      <c r="M1012" s="33">
        <v>33</v>
      </c>
      <c r="N1012" s="8">
        <v>-1.4</v>
      </c>
      <c r="O1012" s="8">
        <v>1020.4</v>
      </c>
      <c r="P1012" s="8">
        <v>94</v>
      </c>
    </row>
    <row r="1013" spans="1:31" s="7" customFormat="1" ht="16" customHeight="1" x14ac:dyDescent="0.2">
      <c r="E1013" s="10"/>
      <c r="F1013" s="8">
        <v>17</v>
      </c>
      <c r="G1013" s="17"/>
      <c r="H1013" s="40"/>
      <c r="I1013" s="33">
        <v>4.0000000000000001E-3</v>
      </c>
      <c r="J1013" s="33">
        <v>0.6</v>
      </c>
      <c r="K1013" s="33">
        <v>1.7000000000000001E-2</v>
      </c>
      <c r="L1013" s="33">
        <v>2.5000000000000001E-2</v>
      </c>
      <c r="M1013" s="33">
        <v>22</v>
      </c>
      <c r="N1013" s="8">
        <v>-0.7</v>
      </c>
      <c r="O1013" s="8">
        <v>1020.1</v>
      </c>
      <c r="P1013" s="8">
        <v>79</v>
      </c>
    </row>
    <row r="1014" spans="1:31" s="7" customFormat="1" ht="16" customHeight="1" x14ac:dyDescent="0.15">
      <c r="E1014" s="42">
        <v>42044</v>
      </c>
      <c r="F1014" s="43">
        <v>42709.759722222225</v>
      </c>
      <c r="G1014" s="44"/>
      <c r="H1014" s="57"/>
      <c r="I1014" s="33">
        <v>4.0000000000000001E-3</v>
      </c>
      <c r="J1014" s="33">
        <v>0.6</v>
      </c>
      <c r="K1014" s="33">
        <v>0.02</v>
      </c>
      <c r="L1014" s="33">
        <v>2.3E-2</v>
      </c>
      <c r="M1014" s="33">
        <v>26</v>
      </c>
      <c r="N1014" s="8">
        <v>-0.4</v>
      </c>
      <c r="O1014" s="8">
        <v>1019.9</v>
      </c>
      <c r="P1014" s="8">
        <v>76</v>
      </c>
      <c r="R1014" s="35">
        <v>288</v>
      </c>
      <c r="S1014" s="36" t="str">
        <f>IF(R1014&gt;=296,"G",IF(AND(183&lt;=R1014,R1014&lt;296),"Y",IF(R1014&lt;185,"R")))</f>
        <v>Y</v>
      </c>
      <c r="T1014" s="36"/>
      <c r="U1014" s="36"/>
      <c r="V1014" s="36"/>
      <c r="W1014" s="36"/>
      <c r="X1014" s="36"/>
      <c r="Y1014" s="36"/>
      <c r="Z1014" s="36"/>
      <c r="AA1014" s="36"/>
      <c r="AB1014" s="36"/>
      <c r="AC1014" s="36"/>
      <c r="AD1014" s="36"/>
      <c r="AE1014" s="37"/>
    </row>
    <row r="1015" spans="1:31" s="7" customFormat="1" ht="17" customHeight="1" x14ac:dyDescent="0.15">
      <c r="A1015" s="45">
        <v>41</v>
      </c>
      <c r="B1015" s="46">
        <v>42045</v>
      </c>
      <c r="C1015" s="47">
        <v>2</v>
      </c>
      <c r="D1015" s="47">
        <v>0</v>
      </c>
      <c r="E1015" s="46">
        <v>42044</v>
      </c>
      <c r="F1015" s="48">
        <v>42709.759722222225</v>
      </c>
      <c r="G1015" s="49"/>
      <c r="H1015" s="49"/>
      <c r="I1015" s="50">
        <v>4.0000000000000001E-3</v>
      </c>
      <c r="J1015" s="51">
        <v>0.6</v>
      </c>
      <c r="K1015" s="51">
        <v>0.02</v>
      </c>
      <c r="L1015" s="51">
        <v>2.3E-2</v>
      </c>
      <c r="M1015" s="51">
        <v>26</v>
      </c>
      <c r="N1015" s="52">
        <v>-0.4</v>
      </c>
      <c r="O1015" s="52">
        <v>1019.9</v>
      </c>
      <c r="P1015" s="52">
        <v>76</v>
      </c>
      <c r="Q1015" s="53"/>
      <c r="R1015" s="58">
        <v>288</v>
      </c>
      <c r="S1015" s="61" t="str">
        <f>IF(R1015&gt;=296,"G",IF(AND(185&lt;=R1015,R1015&lt;296),"Y",IF(R1015&lt;185,"R")))</f>
        <v>Y</v>
      </c>
      <c r="T1015" s="61"/>
      <c r="U1015" s="61"/>
      <c r="V1015" s="61"/>
      <c r="W1015" s="61"/>
      <c r="X1015" s="61"/>
      <c r="Y1015" s="61"/>
      <c r="Z1015" s="61"/>
      <c r="AA1015" s="61"/>
      <c r="AB1015" s="61"/>
      <c r="AC1015" s="61"/>
      <c r="AD1015" s="61"/>
      <c r="AE1015" s="61"/>
    </row>
    <row r="1016" spans="1:31" s="7" customFormat="1" ht="16" customHeight="1" x14ac:dyDescent="0.2">
      <c r="F1016" s="26">
        <v>19</v>
      </c>
      <c r="G1016" s="56"/>
      <c r="I1016" s="33">
        <v>4.0000000000000001E-3</v>
      </c>
      <c r="J1016" s="33">
        <v>0.6</v>
      </c>
      <c r="K1016" s="33">
        <v>1.9E-2</v>
      </c>
      <c r="L1016" s="33">
        <v>2.4E-2</v>
      </c>
      <c r="M1016" s="33">
        <v>29</v>
      </c>
      <c r="N1016" s="8">
        <v>-0.1</v>
      </c>
      <c r="O1016" s="8">
        <v>1019.8</v>
      </c>
      <c r="P1016" s="8">
        <v>77</v>
      </c>
      <c r="Q1016" s="17"/>
      <c r="R1016" s="17"/>
      <c r="S1016" s="17"/>
      <c r="T1016" s="17"/>
      <c r="U1016" s="17"/>
      <c r="V1016" s="17"/>
      <c r="W1016" s="17"/>
      <c r="X1016" s="17"/>
      <c r="Y1016" s="17"/>
      <c r="Z1016" s="17"/>
      <c r="AA1016" s="17"/>
      <c r="AB1016" s="17"/>
      <c r="AC1016" s="17"/>
      <c r="AD1016" s="17"/>
      <c r="AE1016" s="17"/>
    </row>
    <row r="1017" spans="1:31" s="7" customFormat="1" ht="16" customHeight="1" x14ac:dyDescent="0.2">
      <c r="F1017" s="8">
        <v>20</v>
      </c>
      <c r="G1017" s="17"/>
      <c r="I1017" s="33">
        <v>4.0000000000000001E-3</v>
      </c>
      <c r="J1017" s="33">
        <v>0.7</v>
      </c>
      <c r="K1017" s="33">
        <v>1.7000000000000001E-2</v>
      </c>
      <c r="L1017" s="33">
        <v>2.9000000000000001E-2</v>
      </c>
      <c r="M1017" s="33">
        <v>38</v>
      </c>
      <c r="N1017" s="8">
        <v>-0.1</v>
      </c>
      <c r="O1017" s="8">
        <v>1019.7</v>
      </c>
      <c r="P1017" s="8">
        <v>78</v>
      </c>
    </row>
    <row r="1018" spans="1:31" s="7" customFormat="1" ht="16" customHeight="1" x14ac:dyDescent="0.2">
      <c r="F1018" s="8">
        <v>21</v>
      </c>
      <c r="G1018" s="17"/>
      <c r="I1018" s="33">
        <v>5.0000000000000001E-3</v>
      </c>
      <c r="J1018" s="33">
        <v>0.6</v>
      </c>
      <c r="K1018" s="33">
        <v>1.6E-2</v>
      </c>
      <c r="L1018" s="33">
        <v>3.1E-2</v>
      </c>
      <c r="M1018" s="33">
        <v>57</v>
      </c>
      <c r="N1018" s="8">
        <v>0.3</v>
      </c>
      <c r="O1018" s="8">
        <v>1019.6</v>
      </c>
      <c r="P1018" s="8">
        <v>78</v>
      </c>
    </row>
    <row r="1019" spans="1:31" s="7" customFormat="1" ht="16" customHeight="1" x14ac:dyDescent="0.2">
      <c r="F1019" s="8">
        <v>22</v>
      </c>
      <c r="G1019" s="17"/>
      <c r="I1019" s="33">
        <v>6.0000000000000001E-3</v>
      </c>
      <c r="J1019" s="33">
        <v>0.7</v>
      </c>
      <c r="K1019" s="33">
        <v>1.2999999999999999E-2</v>
      </c>
      <c r="L1019" s="33">
        <v>3.4000000000000002E-2</v>
      </c>
      <c r="M1019" s="33">
        <v>70</v>
      </c>
      <c r="N1019" s="8">
        <v>0.8</v>
      </c>
      <c r="O1019" s="8">
        <v>1019.6</v>
      </c>
      <c r="P1019" s="8">
        <v>68</v>
      </c>
    </row>
    <row r="1020" spans="1:31" s="7" customFormat="1" ht="16" customHeight="1" x14ac:dyDescent="0.2">
      <c r="F1020" s="8">
        <v>23</v>
      </c>
      <c r="G1020" s="17"/>
      <c r="I1020" s="33">
        <v>7.0000000000000001E-3</v>
      </c>
      <c r="J1020" s="33">
        <v>0.7</v>
      </c>
      <c r="K1020" s="33">
        <v>0.01</v>
      </c>
      <c r="L1020" s="33">
        <v>3.9E-2</v>
      </c>
      <c r="M1020" s="33">
        <v>74</v>
      </c>
      <c r="N1020" s="8">
        <v>0.7</v>
      </c>
      <c r="O1020" s="8">
        <v>1019.3</v>
      </c>
      <c r="P1020" s="8">
        <v>64</v>
      </c>
    </row>
    <row r="1021" spans="1:31" s="7" customFormat="1" ht="16" customHeight="1" x14ac:dyDescent="0.2">
      <c r="F1021" s="8">
        <v>24</v>
      </c>
      <c r="G1021" s="17"/>
      <c r="I1021" s="33">
        <v>6.0000000000000001E-3</v>
      </c>
      <c r="J1021" s="33">
        <v>0.8</v>
      </c>
      <c r="K1021" s="33">
        <v>5.0000000000000001E-3</v>
      </c>
      <c r="L1021" s="33">
        <v>4.2999999999999997E-2</v>
      </c>
      <c r="M1021" s="33">
        <v>67</v>
      </c>
      <c r="N1021" s="8">
        <v>0.3</v>
      </c>
      <c r="O1021" s="8">
        <v>1018.7</v>
      </c>
      <c r="P1021" s="8">
        <v>65</v>
      </c>
    </row>
    <row r="1022" spans="1:31" s="7" customFormat="1" ht="16" customHeight="1" x14ac:dyDescent="0.2">
      <c r="F1022" s="8">
        <v>1</v>
      </c>
      <c r="G1022" s="17"/>
      <c r="I1022" s="33">
        <v>6.0000000000000001E-3</v>
      </c>
      <c r="J1022" s="33">
        <v>0.7</v>
      </c>
      <c r="K1022" s="33">
        <v>8.0000000000000002E-3</v>
      </c>
      <c r="L1022" s="33">
        <v>3.4000000000000002E-2</v>
      </c>
      <c r="M1022" s="33">
        <v>65</v>
      </c>
      <c r="N1022" s="8">
        <v>0.1</v>
      </c>
      <c r="O1022" s="8">
        <v>1018.6</v>
      </c>
      <c r="P1022" s="8">
        <v>70</v>
      </c>
    </row>
    <row r="1023" spans="1:31" s="7" customFormat="1" ht="16" customHeight="1" x14ac:dyDescent="0.2">
      <c r="F1023" s="8">
        <v>2</v>
      </c>
      <c r="G1023" s="17"/>
      <c r="I1023" s="33">
        <v>7.0000000000000001E-3</v>
      </c>
      <c r="J1023" s="33">
        <v>0.6</v>
      </c>
      <c r="K1023" s="33">
        <v>1.6E-2</v>
      </c>
      <c r="L1023" s="33">
        <v>2.5000000000000001E-2</v>
      </c>
      <c r="M1023" s="33">
        <v>57</v>
      </c>
      <c r="N1023" s="8">
        <v>0.4</v>
      </c>
      <c r="O1023" s="8">
        <v>1018.2</v>
      </c>
      <c r="P1023" s="8">
        <v>72</v>
      </c>
    </row>
    <row r="1024" spans="1:31" s="7" customFormat="1" ht="16" customHeight="1" x14ac:dyDescent="0.2">
      <c r="F1024" s="8">
        <v>3</v>
      </c>
      <c r="G1024" s="17"/>
      <c r="I1024" s="33">
        <v>8.0000000000000002E-3</v>
      </c>
      <c r="J1024" s="33">
        <v>0.6</v>
      </c>
      <c r="K1024" s="33">
        <v>0.02</v>
      </c>
      <c r="L1024" s="33">
        <v>2.1999999999999999E-2</v>
      </c>
      <c r="M1024" s="33">
        <v>59</v>
      </c>
      <c r="N1024" s="8">
        <v>0.3</v>
      </c>
      <c r="O1024" s="8">
        <v>1017.7</v>
      </c>
      <c r="P1024" s="8">
        <v>75</v>
      </c>
    </row>
    <row r="1025" spans="1:31" s="7" customFormat="1" ht="16" customHeight="1" x14ac:dyDescent="0.2">
      <c r="F1025" s="8">
        <v>4</v>
      </c>
      <c r="G1025" s="17"/>
      <c r="I1025" s="33">
        <v>8.0000000000000002E-3</v>
      </c>
      <c r="J1025" s="33">
        <v>0.6</v>
      </c>
      <c r="K1025" s="33">
        <v>1.7999999999999999E-2</v>
      </c>
      <c r="L1025" s="33">
        <v>2.5999999999999999E-2</v>
      </c>
      <c r="M1025" s="33">
        <v>61</v>
      </c>
      <c r="N1025" s="8">
        <v>0.6</v>
      </c>
      <c r="O1025" s="8">
        <v>1017.1</v>
      </c>
      <c r="P1025" s="8">
        <v>80</v>
      </c>
    </row>
    <row r="1026" spans="1:31" s="7" customFormat="1" ht="16" customHeight="1" x14ac:dyDescent="0.2">
      <c r="F1026" s="8">
        <v>5</v>
      </c>
      <c r="G1026" s="17"/>
      <c r="I1026" s="33">
        <v>8.0000000000000002E-3</v>
      </c>
      <c r="J1026" s="33">
        <v>0.7</v>
      </c>
      <c r="K1026" s="33">
        <v>1.4999999999999999E-2</v>
      </c>
      <c r="L1026" s="33">
        <v>2.8000000000000001E-2</v>
      </c>
      <c r="M1026" s="33">
        <v>65</v>
      </c>
      <c r="N1026" s="8">
        <v>-0.1</v>
      </c>
      <c r="O1026" s="8">
        <v>1016.8</v>
      </c>
      <c r="P1026" s="8">
        <v>84</v>
      </c>
    </row>
    <row r="1027" spans="1:31" s="7" customFormat="1" ht="16" customHeight="1" x14ac:dyDescent="0.2">
      <c r="F1027" s="8">
        <v>6</v>
      </c>
      <c r="G1027" s="17"/>
      <c r="I1027" s="33">
        <v>8.0000000000000002E-3</v>
      </c>
      <c r="J1027" s="33">
        <v>0.8</v>
      </c>
      <c r="K1027" s="33">
        <v>8.9999999999999993E-3</v>
      </c>
      <c r="L1027" s="33">
        <v>3.2000000000000001E-2</v>
      </c>
      <c r="M1027" s="33">
        <v>72</v>
      </c>
      <c r="N1027" s="8">
        <v>-1.7</v>
      </c>
      <c r="O1027" s="8">
        <v>1016.2</v>
      </c>
      <c r="P1027" s="8">
        <v>90</v>
      </c>
    </row>
    <row r="1028" spans="1:31" s="7" customFormat="1" ht="16" customHeight="1" x14ac:dyDescent="0.2">
      <c r="F1028" s="8">
        <v>7</v>
      </c>
      <c r="G1028" s="17"/>
      <c r="I1028" s="33">
        <v>7.0000000000000001E-3</v>
      </c>
      <c r="J1028" s="33">
        <v>0.8</v>
      </c>
      <c r="K1028" s="33">
        <v>8.0000000000000002E-3</v>
      </c>
      <c r="L1028" s="33">
        <v>3.4000000000000002E-2</v>
      </c>
      <c r="M1028" s="33">
        <v>72</v>
      </c>
      <c r="N1028" s="8">
        <v>-2.4</v>
      </c>
      <c r="O1028" s="8">
        <v>1015.8</v>
      </c>
      <c r="P1028" s="8">
        <v>96</v>
      </c>
    </row>
    <row r="1029" spans="1:31" s="7" customFormat="1" ht="16" customHeight="1" x14ac:dyDescent="0.2">
      <c r="F1029" s="8">
        <v>8</v>
      </c>
      <c r="G1029" s="17"/>
      <c r="I1029" s="33">
        <v>7.0000000000000001E-3</v>
      </c>
      <c r="J1029" s="33">
        <v>0.9</v>
      </c>
      <c r="K1029" s="33">
        <v>3.0000000000000001E-3</v>
      </c>
      <c r="L1029" s="33">
        <v>3.9E-2</v>
      </c>
      <c r="M1029" s="33">
        <v>77</v>
      </c>
      <c r="N1029" s="8">
        <v>-2.7</v>
      </c>
      <c r="O1029" s="8">
        <v>1015.7</v>
      </c>
      <c r="P1029" s="8">
        <v>95</v>
      </c>
    </row>
    <row r="1030" spans="1:31" s="7" customFormat="1" ht="16" customHeight="1" x14ac:dyDescent="0.2">
      <c r="F1030" s="8">
        <v>9</v>
      </c>
      <c r="G1030" s="17"/>
      <c r="I1030" s="33">
        <v>8.9999999999999993E-3</v>
      </c>
      <c r="J1030" s="33">
        <v>0.8</v>
      </c>
      <c r="K1030" s="33">
        <v>4.0000000000000001E-3</v>
      </c>
      <c r="L1030" s="33">
        <v>0.04</v>
      </c>
      <c r="M1030" s="33">
        <v>80</v>
      </c>
      <c r="N1030" s="8">
        <v>-0.1</v>
      </c>
      <c r="O1030" s="8">
        <v>1015.4</v>
      </c>
      <c r="P1030" s="8">
        <v>84</v>
      </c>
    </row>
    <row r="1031" spans="1:31" s="7" customFormat="1" ht="16" customHeight="1" x14ac:dyDescent="0.2">
      <c r="E1031" s="10"/>
      <c r="F1031" s="8">
        <v>10</v>
      </c>
      <c r="G1031" s="17"/>
      <c r="I1031" s="33">
        <v>1.2999999999999999E-2</v>
      </c>
      <c r="J1031" s="33">
        <v>0.7</v>
      </c>
      <c r="K1031" s="33">
        <v>7.0000000000000001E-3</v>
      </c>
      <c r="L1031" s="33">
        <v>0.04</v>
      </c>
      <c r="M1031" s="33">
        <v>102</v>
      </c>
      <c r="N1031" s="8">
        <v>2.8</v>
      </c>
      <c r="O1031" s="8">
        <v>1015.1</v>
      </c>
      <c r="P1031" s="8">
        <v>69</v>
      </c>
    </row>
    <row r="1032" spans="1:31" s="7" customFormat="1" ht="16" customHeight="1" x14ac:dyDescent="0.2">
      <c r="E1032" s="10"/>
      <c r="F1032" s="8">
        <v>11</v>
      </c>
      <c r="G1032" s="17"/>
      <c r="I1032" s="33">
        <v>1.4999999999999999E-2</v>
      </c>
      <c r="J1032" s="33">
        <v>0.8</v>
      </c>
      <c r="K1032" s="33">
        <v>7.0000000000000001E-3</v>
      </c>
      <c r="L1032" s="33">
        <v>4.3999999999999997E-2</v>
      </c>
      <c r="M1032" s="33">
        <v>110</v>
      </c>
      <c r="N1032" s="8">
        <v>5.0999999999999996</v>
      </c>
      <c r="O1032" s="8">
        <v>1014.6</v>
      </c>
      <c r="P1032" s="8">
        <v>60</v>
      </c>
    </row>
    <row r="1033" spans="1:31" s="7" customFormat="1" ht="16" customHeight="1" x14ac:dyDescent="0.2">
      <c r="E1033" s="10"/>
      <c r="F1033" s="8">
        <v>12</v>
      </c>
      <c r="G1033" s="17"/>
      <c r="I1033" s="33">
        <v>1.7999999999999999E-2</v>
      </c>
      <c r="J1033" s="33">
        <v>0.7</v>
      </c>
      <c r="K1033" s="33">
        <v>1.6E-2</v>
      </c>
      <c r="L1033" s="33">
        <v>3.2000000000000001E-2</v>
      </c>
      <c r="M1033" s="33">
        <v>120</v>
      </c>
      <c r="N1033" s="8">
        <v>5.9</v>
      </c>
      <c r="O1033" s="8">
        <v>1014.2</v>
      </c>
      <c r="P1033" s="8">
        <v>52</v>
      </c>
    </row>
    <row r="1034" spans="1:31" s="7" customFormat="1" ht="16" customHeight="1" x14ac:dyDescent="0.2">
      <c r="E1034" s="10"/>
      <c r="F1034" s="8">
        <v>13</v>
      </c>
      <c r="G1034" s="17"/>
      <c r="I1034" s="33">
        <v>1.7999999999999999E-2</v>
      </c>
      <c r="J1034" s="33">
        <v>0.7</v>
      </c>
      <c r="K1034" s="33">
        <v>2.3E-2</v>
      </c>
      <c r="L1034" s="33">
        <v>0.03</v>
      </c>
      <c r="M1034" s="33">
        <v>115</v>
      </c>
      <c r="N1034" s="8">
        <v>6.6</v>
      </c>
      <c r="O1034" s="8">
        <v>1013.4</v>
      </c>
      <c r="P1034" s="8">
        <v>47</v>
      </c>
    </row>
    <row r="1035" spans="1:31" s="7" customFormat="1" ht="16" customHeight="1" x14ac:dyDescent="0.2">
      <c r="E1035" s="10"/>
      <c r="F1035" s="8">
        <v>14</v>
      </c>
      <c r="G1035" s="17"/>
      <c r="I1035" s="33">
        <v>1.7999999999999999E-2</v>
      </c>
      <c r="J1035" s="33">
        <v>0.7</v>
      </c>
      <c r="K1035" s="33">
        <v>2.8000000000000001E-2</v>
      </c>
      <c r="L1035" s="33">
        <v>2.7E-2</v>
      </c>
      <c r="M1035" s="33">
        <v>111</v>
      </c>
      <c r="N1035" s="8">
        <v>6.8</v>
      </c>
      <c r="O1035" s="8">
        <v>1012.6</v>
      </c>
      <c r="P1035" s="8">
        <v>46</v>
      </c>
    </row>
    <row r="1036" spans="1:31" s="7" customFormat="1" ht="16" customHeight="1" x14ac:dyDescent="0.2">
      <c r="E1036" s="10"/>
      <c r="F1036" s="8">
        <v>15</v>
      </c>
      <c r="G1036" s="17"/>
      <c r="I1036" s="33">
        <v>1.7000000000000001E-2</v>
      </c>
      <c r="J1036" s="33">
        <v>0.8</v>
      </c>
      <c r="K1036" s="33">
        <v>2.9000000000000001E-2</v>
      </c>
      <c r="L1036" s="33">
        <v>2.9000000000000001E-2</v>
      </c>
      <c r="M1036" s="33">
        <v>119</v>
      </c>
      <c r="N1036" s="8">
        <v>6.7</v>
      </c>
      <c r="O1036" s="8">
        <v>1012.1</v>
      </c>
      <c r="P1036" s="8">
        <v>48</v>
      </c>
    </row>
    <row r="1037" spans="1:31" s="7" customFormat="1" ht="16" customHeight="1" x14ac:dyDescent="0.2">
      <c r="E1037" s="10"/>
      <c r="F1037" s="8">
        <v>16</v>
      </c>
      <c r="G1037" s="17"/>
      <c r="I1037" s="33">
        <v>1.7000000000000001E-2</v>
      </c>
      <c r="J1037" s="33">
        <v>1</v>
      </c>
      <c r="K1037" s="33">
        <v>2.9000000000000001E-2</v>
      </c>
      <c r="L1037" s="33">
        <v>3.1E-2</v>
      </c>
      <c r="M1037" s="33">
        <v>122</v>
      </c>
      <c r="N1037" s="8">
        <v>6</v>
      </c>
      <c r="O1037" s="8">
        <v>1011.8</v>
      </c>
      <c r="P1037" s="8">
        <v>50</v>
      </c>
    </row>
    <row r="1038" spans="1:31" s="7" customFormat="1" ht="16" customHeight="1" x14ac:dyDescent="0.2">
      <c r="E1038" s="10"/>
      <c r="F1038" s="8">
        <v>17</v>
      </c>
      <c r="G1038" s="17"/>
      <c r="H1038" s="40"/>
      <c r="I1038" s="33">
        <v>1.4999999999999999E-2</v>
      </c>
      <c r="J1038" s="33">
        <v>0.8</v>
      </c>
      <c r="K1038" s="33">
        <v>2.7E-2</v>
      </c>
      <c r="L1038" s="33">
        <v>3.3000000000000002E-2</v>
      </c>
      <c r="M1038" s="33">
        <v>130</v>
      </c>
      <c r="N1038" s="8">
        <v>5.0999999999999996</v>
      </c>
      <c r="O1038" s="8">
        <v>1011.4</v>
      </c>
      <c r="P1038" s="8">
        <v>55</v>
      </c>
    </row>
    <row r="1039" spans="1:31" s="7" customFormat="1" ht="16" customHeight="1" x14ac:dyDescent="0.15">
      <c r="E1039" s="42">
        <v>42045</v>
      </c>
      <c r="F1039" s="43">
        <v>42709.757638888892</v>
      </c>
      <c r="G1039" s="44"/>
      <c r="H1039" s="57"/>
      <c r="I1039" s="33">
        <v>1.2E-2</v>
      </c>
      <c r="J1039" s="33">
        <v>0.7</v>
      </c>
      <c r="K1039" s="33">
        <v>2.3E-2</v>
      </c>
      <c r="L1039" s="33">
        <v>3.9E-2</v>
      </c>
      <c r="M1039" s="33">
        <v>136</v>
      </c>
      <c r="N1039" s="8">
        <v>4.2</v>
      </c>
      <c r="O1039" s="8">
        <v>1011.6</v>
      </c>
      <c r="P1039" s="8">
        <v>60</v>
      </c>
      <c r="R1039" s="35">
        <v>288</v>
      </c>
      <c r="S1039" s="36" t="str">
        <f>IF(R1039&gt;=296,"G",IF(AND(183&lt;=R1039,R1039&lt;296),"Y",IF(R1039&lt;185,"R")))</f>
        <v>Y</v>
      </c>
      <c r="T1039" s="36"/>
      <c r="U1039" s="36"/>
      <c r="V1039" s="36"/>
      <c r="W1039" s="36"/>
      <c r="X1039" s="36"/>
      <c r="Y1039" s="36"/>
      <c r="Z1039" s="36"/>
      <c r="AA1039" s="36"/>
      <c r="AB1039" s="36"/>
      <c r="AC1039" s="36"/>
      <c r="AD1039" s="36"/>
      <c r="AE1039" s="37"/>
    </row>
    <row r="1040" spans="1:31" s="7" customFormat="1" ht="17" customHeight="1" x14ac:dyDescent="0.15">
      <c r="A1040" s="45">
        <v>42</v>
      </c>
      <c r="B1040" s="46">
        <v>42046</v>
      </c>
      <c r="C1040" s="47">
        <v>3</v>
      </c>
      <c r="D1040" s="47">
        <v>0</v>
      </c>
      <c r="E1040" s="46">
        <v>42045</v>
      </c>
      <c r="F1040" s="48">
        <v>42709.757638888892</v>
      </c>
      <c r="G1040" s="49"/>
      <c r="H1040" s="49"/>
      <c r="I1040" s="50">
        <v>1.2E-2</v>
      </c>
      <c r="J1040" s="51">
        <v>0.7</v>
      </c>
      <c r="K1040" s="51">
        <v>2.3E-2</v>
      </c>
      <c r="L1040" s="51">
        <v>3.9E-2</v>
      </c>
      <c r="M1040" s="51">
        <v>136</v>
      </c>
      <c r="N1040" s="52">
        <v>4.2</v>
      </c>
      <c r="O1040" s="52">
        <v>1011.6</v>
      </c>
      <c r="P1040" s="52">
        <v>60</v>
      </c>
      <c r="Q1040" s="53"/>
      <c r="R1040" s="58">
        <v>288</v>
      </c>
      <c r="S1040" s="61" t="str">
        <f>IF(R1040&gt;=296,"G",IF(AND(185&lt;=R1040,R1040&lt;296),"Y",IF(R1040&lt;185,"R")))</f>
        <v>Y</v>
      </c>
      <c r="T1040" s="61"/>
      <c r="U1040" s="61"/>
      <c r="V1040" s="61"/>
      <c r="W1040" s="61"/>
      <c r="X1040" s="61"/>
      <c r="Y1040" s="61"/>
      <c r="Z1040" s="61"/>
      <c r="AA1040" s="61"/>
      <c r="AB1040" s="61"/>
      <c r="AC1040" s="61"/>
      <c r="AD1040" s="61"/>
      <c r="AE1040" s="61"/>
    </row>
    <row r="1041" spans="5:31" s="7" customFormat="1" ht="16" customHeight="1" x14ac:dyDescent="0.2">
      <c r="F1041" s="26">
        <v>19</v>
      </c>
      <c r="G1041" s="56"/>
      <c r="I1041" s="33">
        <v>1.0999999999999999E-2</v>
      </c>
      <c r="J1041" s="33">
        <v>0.6</v>
      </c>
      <c r="K1041" s="33">
        <v>1.2999999999999999E-2</v>
      </c>
      <c r="L1041" s="33">
        <v>4.9000000000000002E-2</v>
      </c>
      <c r="M1041" s="33">
        <v>117</v>
      </c>
      <c r="N1041" s="8">
        <v>3.4</v>
      </c>
      <c r="O1041" s="8">
        <v>1011.9</v>
      </c>
      <c r="P1041" s="8">
        <v>65</v>
      </c>
      <c r="Q1041" s="17"/>
      <c r="R1041" s="17"/>
      <c r="S1041" s="17"/>
      <c r="T1041" s="17"/>
      <c r="U1041" s="17"/>
      <c r="V1041" s="17"/>
      <c r="W1041" s="17"/>
      <c r="X1041" s="17"/>
      <c r="Y1041" s="17"/>
      <c r="Z1041" s="17"/>
      <c r="AA1041" s="17"/>
      <c r="AB1041" s="17"/>
      <c r="AC1041" s="17"/>
      <c r="AD1041" s="17"/>
      <c r="AE1041" s="17"/>
    </row>
    <row r="1042" spans="5:31" s="7" customFormat="1" ht="16" customHeight="1" x14ac:dyDescent="0.2">
      <c r="F1042" s="8">
        <v>20</v>
      </c>
      <c r="G1042" s="17"/>
      <c r="I1042" s="33">
        <v>0.01</v>
      </c>
      <c r="J1042" s="33">
        <v>0.7</v>
      </c>
      <c r="K1042" s="33">
        <v>8.0000000000000002E-3</v>
      </c>
      <c r="L1042" s="33">
        <v>5.2999999999999999E-2</v>
      </c>
      <c r="M1042" s="33">
        <v>114</v>
      </c>
      <c r="N1042" s="8">
        <v>2.1</v>
      </c>
      <c r="O1042" s="8">
        <v>1012</v>
      </c>
      <c r="P1042" s="8">
        <v>71</v>
      </c>
    </row>
    <row r="1043" spans="5:31" s="7" customFormat="1" ht="16" customHeight="1" x14ac:dyDescent="0.2">
      <c r="F1043" s="8">
        <v>21</v>
      </c>
      <c r="G1043" s="17"/>
      <c r="I1043" s="33">
        <v>1.0999999999999999E-2</v>
      </c>
      <c r="J1043" s="33">
        <v>0.9</v>
      </c>
      <c r="K1043" s="33">
        <v>6.0000000000000001E-3</v>
      </c>
      <c r="L1043" s="33">
        <v>5.3999999999999999E-2</v>
      </c>
      <c r="M1043" s="33">
        <v>132</v>
      </c>
      <c r="N1043" s="8">
        <v>1.1000000000000001</v>
      </c>
      <c r="O1043" s="8">
        <v>1011.9</v>
      </c>
      <c r="P1043" s="8">
        <v>83</v>
      </c>
    </row>
    <row r="1044" spans="5:31" s="7" customFormat="1" ht="16" customHeight="1" x14ac:dyDescent="0.2">
      <c r="F1044" s="8">
        <v>22</v>
      </c>
      <c r="G1044" s="17"/>
      <c r="I1044" s="33">
        <v>1.0999999999999999E-2</v>
      </c>
      <c r="J1044" s="33">
        <v>0.8</v>
      </c>
      <c r="K1044" s="33">
        <v>5.0000000000000001E-3</v>
      </c>
      <c r="L1044" s="33">
        <v>5.2999999999999999E-2</v>
      </c>
      <c r="M1044" s="33">
        <v>137</v>
      </c>
      <c r="N1044" s="8">
        <v>-0.4</v>
      </c>
      <c r="O1044" s="8">
        <v>1011.9</v>
      </c>
      <c r="P1044" s="8">
        <v>89</v>
      </c>
    </row>
    <row r="1045" spans="5:31" s="7" customFormat="1" ht="16" customHeight="1" x14ac:dyDescent="0.2">
      <c r="F1045" s="8">
        <v>23</v>
      </c>
      <c r="G1045" s="17"/>
      <c r="I1045" s="33">
        <v>0.01</v>
      </c>
      <c r="J1045" s="33">
        <v>0.9</v>
      </c>
      <c r="K1045" s="33">
        <v>5.0000000000000001E-3</v>
      </c>
      <c r="L1045" s="33">
        <v>5.2999999999999999E-2</v>
      </c>
      <c r="M1045" s="33">
        <v>126</v>
      </c>
      <c r="N1045" s="8">
        <v>-0.5</v>
      </c>
      <c r="O1045" s="8">
        <v>1011.9</v>
      </c>
      <c r="P1045" s="8">
        <v>93</v>
      </c>
    </row>
    <row r="1046" spans="5:31" s="7" customFormat="1" ht="16" customHeight="1" x14ac:dyDescent="0.2">
      <c r="F1046" s="8">
        <v>24</v>
      </c>
      <c r="G1046" s="17"/>
      <c r="I1046" s="33">
        <v>0.01</v>
      </c>
      <c r="J1046" s="33">
        <v>0.9</v>
      </c>
      <c r="K1046" s="33">
        <v>4.0000000000000001E-3</v>
      </c>
      <c r="L1046" s="33">
        <v>5.2999999999999999E-2</v>
      </c>
      <c r="M1046" s="33">
        <v>122</v>
      </c>
      <c r="N1046" s="8">
        <v>-0.3</v>
      </c>
      <c r="O1046" s="8">
        <v>1011.7</v>
      </c>
      <c r="P1046" s="8">
        <v>94</v>
      </c>
    </row>
    <row r="1047" spans="5:31" s="7" customFormat="1" ht="16" customHeight="1" x14ac:dyDescent="0.2">
      <c r="F1047" s="8">
        <v>1</v>
      </c>
      <c r="G1047" s="17"/>
      <c r="I1047" s="33">
        <v>0.01</v>
      </c>
      <c r="J1047" s="33">
        <v>0.8</v>
      </c>
      <c r="K1047" s="33">
        <v>6.0000000000000001E-3</v>
      </c>
      <c r="L1047" s="33">
        <v>4.8000000000000001E-2</v>
      </c>
      <c r="M1047" s="33">
        <v>119</v>
      </c>
      <c r="N1047" s="8">
        <v>-0.5</v>
      </c>
      <c r="O1047" s="8">
        <v>1011.7</v>
      </c>
      <c r="P1047" s="8">
        <v>97</v>
      </c>
    </row>
    <row r="1048" spans="5:31" s="7" customFormat="1" ht="16" customHeight="1" x14ac:dyDescent="0.2">
      <c r="F1048" s="8">
        <v>2</v>
      </c>
      <c r="G1048" s="17"/>
      <c r="I1048" s="33">
        <v>8.0000000000000002E-3</v>
      </c>
      <c r="J1048" s="33">
        <v>0.7</v>
      </c>
      <c r="K1048" s="33">
        <v>1.0999999999999999E-2</v>
      </c>
      <c r="L1048" s="33">
        <v>0.04</v>
      </c>
      <c r="M1048" s="33">
        <v>113</v>
      </c>
      <c r="N1048" s="8">
        <v>-1</v>
      </c>
      <c r="O1048" s="8">
        <v>1011.4</v>
      </c>
      <c r="P1048" s="8">
        <v>98</v>
      </c>
    </row>
    <row r="1049" spans="5:31" s="7" customFormat="1" ht="16" customHeight="1" x14ac:dyDescent="0.2">
      <c r="F1049" s="8">
        <v>3</v>
      </c>
      <c r="G1049" s="17"/>
      <c r="I1049" s="33">
        <v>7.0000000000000001E-3</v>
      </c>
      <c r="J1049" s="33">
        <v>0.9</v>
      </c>
      <c r="K1049" s="33">
        <v>8.0000000000000002E-3</v>
      </c>
      <c r="L1049" s="33">
        <v>4.7E-2</v>
      </c>
      <c r="M1049" s="33">
        <v>94</v>
      </c>
      <c r="N1049" s="8">
        <v>0.6</v>
      </c>
      <c r="O1049" s="8">
        <v>1011.2</v>
      </c>
      <c r="P1049" s="8">
        <v>99</v>
      </c>
    </row>
    <row r="1050" spans="5:31" s="7" customFormat="1" ht="16" customHeight="1" x14ac:dyDescent="0.2">
      <c r="F1050" s="8">
        <v>4</v>
      </c>
      <c r="G1050" s="17"/>
      <c r="I1050" s="33">
        <v>6.0000000000000001E-3</v>
      </c>
      <c r="J1050" s="33">
        <v>1.1000000000000001</v>
      </c>
      <c r="K1050" s="33">
        <v>4.0000000000000001E-3</v>
      </c>
      <c r="L1050" s="33">
        <v>5.1999999999999998E-2</v>
      </c>
      <c r="M1050" s="33">
        <v>100</v>
      </c>
      <c r="N1050" s="8">
        <v>0.6</v>
      </c>
      <c r="O1050" s="8">
        <v>1010.6</v>
      </c>
      <c r="P1050" s="8">
        <v>98</v>
      </c>
    </row>
    <row r="1051" spans="5:31" s="7" customFormat="1" ht="16" customHeight="1" x14ac:dyDescent="0.2">
      <c r="F1051" s="8">
        <v>5</v>
      </c>
      <c r="G1051" s="17"/>
      <c r="I1051" s="33">
        <v>6.0000000000000001E-3</v>
      </c>
      <c r="J1051" s="33">
        <v>0.9</v>
      </c>
      <c r="K1051" s="33">
        <v>5.0000000000000001E-3</v>
      </c>
      <c r="L1051" s="33">
        <v>4.8000000000000001E-2</v>
      </c>
      <c r="M1051" s="33">
        <v>115</v>
      </c>
      <c r="N1051" s="8">
        <v>-0.1</v>
      </c>
      <c r="O1051" s="8">
        <v>1009.8</v>
      </c>
      <c r="P1051" s="8">
        <v>99</v>
      </c>
    </row>
    <row r="1052" spans="5:31" s="7" customFormat="1" ht="16" customHeight="1" x14ac:dyDescent="0.2">
      <c r="F1052" s="8">
        <v>6</v>
      </c>
      <c r="G1052" s="17"/>
      <c r="I1052" s="33">
        <v>6.0000000000000001E-3</v>
      </c>
      <c r="J1052" s="33">
        <v>0.7</v>
      </c>
      <c r="K1052" s="33">
        <v>1.4E-2</v>
      </c>
      <c r="L1052" s="33">
        <v>3.5000000000000003E-2</v>
      </c>
      <c r="M1052" s="33">
        <v>103</v>
      </c>
      <c r="N1052" s="8">
        <v>-0.9</v>
      </c>
      <c r="O1052" s="8">
        <v>1009.6</v>
      </c>
      <c r="P1052" s="8">
        <v>100</v>
      </c>
    </row>
    <row r="1053" spans="5:31" s="7" customFormat="1" ht="16" customHeight="1" x14ac:dyDescent="0.2">
      <c r="F1053" s="8">
        <v>7</v>
      </c>
      <c r="G1053" s="17"/>
      <c r="I1053" s="33">
        <v>6.0000000000000001E-3</v>
      </c>
      <c r="J1053" s="33">
        <v>0.8</v>
      </c>
      <c r="K1053" s="33">
        <v>1.2E-2</v>
      </c>
      <c r="L1053" s="33">
        <v>4.1000000000000002E-2</v>
      </c>
      <c r="M1053" s="33">
        <v>95</v>
      </c>
      <c r="N1053" s="8">
        <v>-0.6</v>
      </c>
      <c r="O1053" s="8">
        <v>1009.8</v>
      </c>
      <c r="P1053" s="8">
        <v>100</v>
      </c>
    </row>
    <row r="1054" spans="5:31" s="7" customFormat="1" ht="16" customHeight="1" x14ac:dyDescent="0.2">
      <c r="F1054" s="8">
        <v>8</v>
      </c>
      <c r="G1054" s="17"/>
      <c r="I1054" s="33">
        <v>8.0000000000000002E-3</v>
      </c>
      <c r="J1054" s="33">
        <v>1.4</v>
      </c>
      <c r="K1054" s="33">
        <v>2E-3</v>
      </c>
      <c r="L1054" s="33">
        <v>6.2E-2</v>
      </c>
      <c r="M1054" s="33">
        <v>92</v>
      </c>
      <c r="N1054" s="8">
        <v>-0.4</v>
      </c>
      <c r="O1054" s="8">
        <v>1010.3</v>
      </c>
      <c r="P1054" s="8">
        <v>100</v>
      </c>
    </row>
    <row r="1055" spans="5:31" s="7" customFormat="1" ht="16" customHeight="1" x14ac:dyDescent="0.2">
      <c r="F1055" s="8">
        <v>9</v>
      </c>
      <c r="G1055" s="17"/>
      <c r="I1055" s="33">
        <v>6.0000000000000001E-3</v>
      </c>
      <c r="J1055" s="33">
        <v>0.7</v>
      </c>
      <c r="K1055" s="33">
        <v>4.0000000000000001E-3</v>
      </c>
      <c r="L1055" s="33">
        <v>0.05</v>
      </c>
      <c r="M1055" s="33">
        <v>96</v>
      </c>
      <c r="N1055" s="8">
        <v>1.8</v>
      </c>
      <c r="O1055" s="8">
        <v>1010.5</v>
      </c>
      <c r="P1055" s="8">
        <v>100</v>
      </c>
    </row>
    <row r="1056" spans="5:31" s="7" customFormat="1" ht="16" customHeight="1" x14ac:dyDescent="0.2">
      <c r="E1056" s="10"/>
      <c r="F1056" s="8">
        <v>10</v>
      </c>
      <c r="G1056" s="17"/>
      <c r="I1056" s="33">
        <v>7.0000000000000001E-3</v>
      </c>
      <c r="J1056" s="33">
        <v>0.8</v>
      </c>
      <c r="K1056" s="33">
        <v>7.0000000000000001E-3</v>
      </c>
      <c r="L1056" s="33">
        <v>0.05</v>
      </c>
      <c r="M1056" s="33">
        <v>99</v>
      </c>
      <c r="N1056" s="8">
        <v>3</v>
      </c>
      <c r="O1056" s="8">
        <v>1010.6</v>
      </c>
      <c r="P1056" s="8">
        <v>89</v>
      </c>
    </row>
    <row r="1057" spans="1:31" s="7" customFormat="1" ht="16" customHeight="1" x14ac:dyDescent="0.2">
      <c r="E1057" s="10"/>
      <c r="F1057" s="8">
        <v>11</v>
      </c>
      <c r="G1057" s="17"/>
      <c r="I1057" s="33">
        <v>1.0999999999999999E-2</v>
      </c>
      <c r="J1057" s="33">
        <v>0.7</v>
      </c>
      <c r="K1057" s="33">
        <v>8.0000000000000002E-3</v>
      </c>
      <c r="L1057" s="33">
        <v>5.1999999999999998E-2</v>
      </c>
      <c r="M1057" s="33">
        <v>119</v>
      </c>
      <c r="N1057" s="8">
        <v>5.0999999999999996</v>
      </c>
      <c r="O1057" s="8">
        <v>1010.7</v>
      </c>
      <c r="P1057" s="8">
        <v>72</v>
      </c>
    </row>
    <row r="1058" spans="1:31" s="7" customFormat="1" ht="16" customHeight="1" x14ac:dyDescent="0.2">
      <c r="E1058" s="10"/>
      <c r="F1058" s="8">
        <v>12</v>
      </c>
      <c r="G1058" s="17"/>
      <c r="I1058" s="33">
        <v>1.4E-2</v>
      </c>
      <c r="J1058" s="33">
        <v>0.9</v>
      </c>
      <c r="K1058" s="33">
        <v>8.9999999999999993E-3</v>
      </c>
      <c r="L1058" s="33">
        <v>5.8000000000000003E-2</v>
      </c>
      <c r="M1058" s="33">
        <v>120</v>
      </c>
      <c r="N1058" s="8">
        <v>6.2</v>
      </c>
      <c r="O1058" s="8">
        <v>1010.3</v>
      </c>
      <c r="P1058" s="8">
        <v>58</v>
      </c>
    </row>
    <row r="1059" spans="1:31" s="7" customFormat="1" ht="16" customHeight="1" x14ac:dyDescent="0.2">
      <c r="E1059" s="10"/>
      <c r="F1059" s="8">
        <v>13</v>
      </c>
      <c r="G1059" s="17"/>
      <c r="I1059" s="33">
        <v>1.7999999999999999E-2</v>
      </c>
      <c r="J1059" s="33">
        <v>0.8</v>
      </c>
      <c r="K1059" s="33">
        <v>1.6E-2</v>
      </c>
      <c r="L1059" s="33">
        <v>4.9000000000000002E-2</v>
      </c>
      <c r="M1059" s="33">
        <v>137</v>
      </c>
      <c r="N1059" s="8">
        <v>6.8</v>
      </c>
      <c r="O1059" s="8">
        <v>1009.4</v>
      </c>
      <c r="P1059" s="8">
        <v>33</v>
      </c>
    </row>
    <row r="1060" spans="1:31" s="7" customFormat="1" ht="16" customHeight="1" x14ac:dyDescent="0.2">
      <c r="E1060" s="10"/>
      <c r="F1060" s="8">
        <v>14</v>
      </c>
      <c r="G1060" s="17"/>
      <c r="I1060" s="33">
        <v>1.2999999999999999E-2</v>
      </c>
      <c r="J1060" s="33">
        <v>0.7</v>
      </c>
      <c r="K1060" s="33">
        <v>2.5999999999999999E-2</v>
      </c>
      <c r="L1060" s="33">
        <v>3.5999999999999997E-2</v>
      </c>
      <c r="M1060" s="33">
        <v>101</v>
      </c>
      <c r="N1060" s="8">
        <v>7.6</v>
      </c>
      <c r="O1060" s="8">
        <v>1008.6</v>
      </c>
      <c r="P1060" s="8">
        <v>28</v>
      </c>
    </row>
    <row r="1061" spans="1:31" s="7" customFormat="1" ht="16" customHeight="1" x14ac:dyDescent="0.2">
      <c r="E1061" s="10"/>
      <c r="F1061" s="8">
        <v>15</v>
      </c>
      <c r="G1061" s="17"/>
      <c r="I1061" s="33">
        <v>8.9999999999999993E-3</v>
      </c>
      <c r="J1061" s="33">
        <v>0.7</v>
      </c>
      <c r="K1061" s="33">
        <v>3.1E-2</v>
      </c>
      <c r="L1061" s="33">
        <v>3.2000000000000001E-2</v>
      </c>
      <c r="M1061" s="33">
        <v>77</v>
      </c>
      <c r="N1061" s="8">
        <v>7.6</v>
      </c>
      <c r="O1061" s="8">
        <v>1008</v>
      </c>
      <c r="P1061" s="8">
        <v>22</v>
      </c>
    </row>
    <row r="1062" spans="1:31" s="7" customFormat="1" ht="16" customHeight="1" x14ac:dyDescent="0.2">
      <c r="E1062" s="10"/>
      <c r="F1062" s="8">
        <v>16</v>
      </c>
      <c r="G1062" s="17"/>
      <c r="I1062" s="33">
        <v>8.9999999999999993E-3</v>
      </c>
      <c r="J1062" s="33">
        <v>0.8</v>
      </c>
      <c r="K1062" s="33">
        <v>0.03</v>
      </c>
      <c r="L1062" s="33">
        <v>3.5999999999999997E-2</v>
      </c>
      <c r="M1062" s="33">
        <v>70</v>
      </c>
      <c r="N1062" s="8">
        <v>7.9</v>
      </c>
      <c r="O1062" s="8">
        <v>1007.8</v>
      </c>
      <c r="P1062" s="8">
        <v>24</v>
      </c>
    </row>
    <row r="1063" spans="1:31" s="7" customFormat="1" ht="16" customHeight="1" x14ac:dyDescent="0.2">
      <c r="E1063" s="10"/>
      <c r="F1063" s="8">
        <v>17</v>
      </c>
      <c r="G1063" s="17"/>
      <c r="H1063" s="40"/>
      <c r="I1063" s="33">
        <v>8.9999999999999993E-3</v>
      </c>
      <c r="J1063" s="33">
        <v>0.7</v>
      </c>
      <c r="K1063" s="33">
        <v>2.4E-2</v>
      </c>
      <c r="L1063" s="33">
        <v>4.4999999999999998E-2</v>
      </c>
      <c r="M1063" s="33">
        <v>80</v>
      </c>
      <c r="N1063" s="8">
        <v>6.4</v>
      </c>
      <c r="O1063" s="8">
        <v>1007.5</v>
      </c>
      <c r="P1063" s="8">
        <v>22</v>
      </c>
    </row>
    <row r="1064" spans="1:31" s="7" customFormat="1" ht="16" customHeight="1" x14ac:dyDescent="0.15">
      <c r="E1064" s="42">
        <v>42046</v>
      </c>
      <c r="F1064" s="43">
        <v>42709.759722222225</v>
      </c>
      <c r="G1064" s="44"/>
      <c r="H1064" s="57"/>
      <c r="I1064" s="33">
        <v>8.0000000000000002E-3</v>
      </c>
      <c r="J1064" s="33">
        <v>0.6</v>
      </c>
      <c r="K1064" s="33">
        <v>1.9E-2</v>
      </c>
      <c r="L1064" s="33">
        <v>4.8000000000000001E-2</v>
      </c>
      <c r="M1064" s="33">
        <v>78</v>
      </c>
      <c r="N1064" s="8">
        <v>4.8</v>
      </c>
      <c r="O1064" s="8">
        <v>1007.5</v>
      </c>
      <c r="P1064" s="8">
        <v>24</v>
      </c>
      <c r="R1064" s="35">
        <v>298</v>
      </c>
      <c r="S1064" s="36" t="str">
        <f>IF(R1064&gt;=296,"G",IF(AND(183&lt;=R1064,R1064&lt;296),"Y",IF(R1064&lt;185,"R")))</f>
        <v>G</v>
      </c>
      <c r="T1064" s="36"/>
      <c r="U1064" s="36"/>
      <c r="V1064" s="36"/>
      <c r="W1064" s="36"/>
      <c r="X1064" s="36"/>
      <c r="Y1064" s="36"/>
      <c r="Z1064" s="36"/>
      <c r="AA1064" s="36"/>
      <c r="AB1064" s="36"/>
      <c r="AC1064" s="36"/>
      <c r="AD1064" s="36"/>
      <c r="AE1064" s="37"/>
    </row>
    <row r="1065" spans="1:31" s="7" customFormat="1" ht="17" customHeight="1" x14ac:dyDescent="0.15">
      <c r="A1065" s="45">
        <v>43</v>
      </c>
      <c r="B1065" s="46">
        <v>42047</v>
      </c>
      <c r="C1065" s="47">
        <v>4</v>
      </c>
      <c r="D1065" s="47">
        <v>0</v>
      </c>
      <c r="E1065" s="46">
        <v>42046</v>
      </c>
      <c r="F1065" s="48">
        <v>42709.759722222225</v>
      </c>
      <c r="G1065" s="49"/>
      <c r="H1065" s="49"/>
      <c r="I1065" s="50">
        <v>8.0000000000000002E-3</v>
      </c>
      <c r="J1065" s="51">
        <v>0.6</v>
      </c>
      <c r="K1065" s="51">
        <v>1.9E-2</v>
      </c>
      <c r="L1065" s="51">
        <v>4.8000000000000001E-2</v>
      </c>
      <c r="M1065" s="51">
        <v>78</v>
      </c>
      <c r="N1065" s="52">
        <v>4.8</v>
      </c>
      <c r="O1065" s="52">
        <v>1007.5</v>
      </c>
      <c r="P1065" s="52">
        <v>24</v>
      </c>
      <c r="Q1065" s="53"/>
      <c r="R1065" s="58">
        <v>298</v>
      </c>
      <c r="S1065" s="61" t="str">
        <f>IF(R1065&gt;=296,"G",IF(AND(185&lt;=R1065,R1065&lt;296),"Y",IF(R1065&lt;185,"R")))</f>
        <v>G</v>
      </c>
      <c r="T1065" s="61"/>
      <c r="U1065" s="61"/>
      <c r="V1065" s="61"/>
      <c r="W1065" s="61"/>
      <c r="X1065" s="61"/>
      <c r="Y1065" s="61"/>
      <c r="Z1065" s="61"/>
      <c r="AA1065" s="61"/>
      <c r="AB1065" s="61"/>
      <c r="AC1065" s="61"/>
      <c r="AD1065" s="61"/>
      <c r="AE1065" s="61"/>
    </row>
    <row r="1066" spans="1:31" s="7" customFormat="1" ht="16" customHeight="1" x14ac:dyDescent="0.2">
      <c r="F1066" s="26">
        <v>19</v>
      </c>
      <c r="G1066" s="56"/>
      <c r="I1066" s="33">
        <v>3.0000000000000001E-3</v>
      </c>
      <c r="J1066" s="33">
        <v>0.2</v>
      </c>
      <c r="K1066" s="33">
        <v>2.9000000000000001E-2</v>
      </c>
      <c r="L1066" s="33">
        <v>1.7000000000000001E-2</v>
      </c>
      <c r="M1066" s="33">
        <v>42</v>
      </c>
      <c r="N1066" s="8">
        <v>3.1</v>
      </c>
      <c r="O1066" s="8">
        <v>1008</v>
      </c>
      <c r="P1066" s="8">
        <v>33</v>
      </c>
      <c r="Q1066" s="17"/>
      <c r="R1066" s="17"/>
      <c r="S1066" s="17"/>
      <c r="T1066" s="17"/>
      <c r="U1066" s="17"/>
      <c r="V1066" s="17"/>
      <c r="W1066" s="17"/>
      <c r="X1066" s="17"/>
      <c r="Y1066" s="17"/>
      <c r="Z1066" s="17"/>
      <c r="AA1066" s="17"/>
      <c r="AB1066" s="17"/>
      <c r="AC1066" s="17"/>
      <c r="AD1066" s="17"/>
      <c r="AE1066" s="17"/>
    </row>
    <row r="1067" spans="1:31" s="7" customFormat="1" ht="16" customHeight="1" x14ac:dyDescent="0.2">
      <c r="F1067" s="8">
        <v>20</v>
      </c>
      <c r="G1067" s="17"/>
      <c r="I1067" s="33">
        <v>3.0000000000000001E-3</v>
      </c>
      <c r="J1067" s="33">
        <v>0.2</v>
      </c>
      <c r="K1067" s="33">
        <v>2.5000000000000001E-2</v>
      </c>
      <c r="L1067" s="33">
        <v>0.02</v>
      </c>
      <c r="M1067" s="33">
        <v>33</v>
      </c>
      <c r="N1067" s="8">
        <v>2.2999999999999998</v>
      </c>
      <c r="O1067" s="8">
        <v>1008.3</v>
      </c>
      <c r="P1067" s="8">
        <v>42</v>
      </c>
    </row>
    <row r="1068" spans="1:31" s="7" customFormat="1" ht="16" customHeight="1" x14ac:dyDescent="0.2">
      <c r="F1068" s="8">
        <v>21</v>
      </c>
      <c r="G1068" s="17"/>
      <c r="I1068" s="33">
        <v>3.0000000000000001E-3</v>
      </c>
      <c r="J1068" s="33">
        <v>0.6</v>
      </c>
      <c r="K1068" s="33">
        <v>2.4E-2</v>
      </c>
      <c r="L1068" s="33">
        <v>0.02</v>
      </c>
      <c r="M1068" s="33">
        <v>41</v>
      </c>
      <c r="N1068" s="8">
        <v>1.9</v>
      </c>
      <c r="O1068" s="8">
        <v>1008.5</v>
      </c>
      <c r="P1068" s="8">
        <v>43</v>
      </c>
    </row>
    <row r="1069" spans="1:31" s="7" customFormat="1" ht="16" customHeight="1" x14ac:dyDescent="0.2">
      <c r="F1069" s="8">
        <v>22</v>
      </c>
      <c r="G1069" s="17"/>
      <c r="I1069" s="33">
        <v>3.0000000000000001E-3</v>
      </c>
      <c r="J1069" s="33">
        <v>0.6</v>
      </c>
      <c r="K1069" s="33">
        <v>2.4E-2</v>
      </c>
      <c r="L1069" s="33">
        <v>0.02</v>
      </c>
      <c r="M1069" s="33">
        <v>31</v>
      </c>
      <c r="N1069" s="8">
        <v>1.8</v>
      </c>
      <c r="O1069" s="8">
        <v>1008.8</v>
      </c>
      <c r="P1069" s="8">
        <v>42</v>
      </c>
    </row>
    <row r="1070" spans="1:31" s="7" customFormat="1" ht="16" customHeight="1" x14ac:dyDescent="0.2">
      <c r="F1070" s="8">
        <v>23</v>
      </c>
      <c r="G1070" s="17"/>
      <c r="I1070" s="33">
        <v>3.0000000000000001E-3</v>
      </c>
      <c r="J1070" s="33">
        <v>0.6</v>
      </c>
      <c r="K1070" s="33">
        <v>2.1999999999999999E-2</v>
      </c>
      <c r="L1070" s="33">
        <v>2.1000000000000001E-2</v>
      </c>
      <c r="M1070" s="33">
        <v>33</v>
      </c>
      <c r="N1070" s="8">
        <v>0.3</v>
      </c>
      <c r="O1070" s="8">
        <v>1008.6</v>
      </c>
      <c r="P1070" s="8">
        <v>47</v>
      </c>
    </row>
    <row r="1071" spans="1:31" s="7" customFormat="1" ht="16" customHeight="1" x14ac:dyDescent="0.2">
      <c r="F1071" s="8">
        <v>24</v>
      </c>
      <c r="G1071" s="17"/>
      <c r="I1071" s="33">
        <v>4.0000000000000001E-3</v>
      </c>
      <c r="J1071" s="33">
        <v>0.6</v>
      </c>
      <c r="K1071" s="33">
        <v>0.02</v>
      </c>
      <c r="L1071" s="33">
        <v>2.4E-2</v>
      </c>
      <c r="M1071" s="33">
        <v>31</v>
      </c>
      <c r="N1071" s="8">
        <v>0.2</v>
      </c>
      <c r="O1071" s="8">
        <v>1008.7</v>
      </c>
      <c r="P1071" s="8">
        <v>53</v>
      </c>
    </row>
    <row r="1072" spans="1:31" s="7" customFormat="1" ht="16" customHeight="1" x14ac:dyDescent="0.2">
      <c r="F1072" s="8">
        <v>1</v>
      </c>
      <c r="G1072" s="17"/>
      <c r="I1072" s="33">
        <v>5.0000000000000001E-3</v>
      </c>
      <c r="J1072" s="33">
        <v>0.5</v>
      </c>
      <c r="K1072" s="33">
        <v>2.4E-2</v>
      </c>
      <c r="L1072" s="33">
        <v>0.02</v>
      </c>
      <c r="M1072" s="33">
        <v>30</v>
      </c>
      <c r="N1072" s="8">
        <v>-0.1</v>
      </c>
      <c r="O1072" s="8">
        <v>1009</v>
      </c>
      <c r="P1072" s="8">
        <v>34</v>
      </c>
    </row>
    <row r="1073" spans="5:16" s="7" customFormat="1" ht="16" customHeight="1" x14ac:dyDescent="0.2">
      <c r="F1073" s="8">
        <v>2</v>
      </c>
      <c r="G1073" s="17"/>
      <c r="I1073" s="33">
        <v>5.0000000000000001E-3</v>
      </c>
      <c r="J1073" s="33">
        <v>0.5</v>
      </c>
      <c r="K1073" s="33">
        <v>2.5999999999999999E-2</v>
      </c>
      <c r="L1073" s="33">
        <v>1.7999999999999999E-2</v>
      </c>
      <c r="M1073" s="33">
        <v>34</v>
      </c>
      <c r="N1073" s="8">
        <v>-1</v>
      </c>
      <c r="O1073" s="8">
        <v>1009</v>
      </c>
      <c r="P1073" s="8">
        <v>36</v>
      </c>
    </row>
    <row r="1074" spans="5:16" s="7" customFormat="1" ht="16" customHeight="1" x14ac:dyDescent="0.2">
      <c r="F1074" s="8">
        <v>3</v>
      </c>
      <c r="G1074" s="17"/>
      <c r="I1074" s="33">
        <v>6.0000000000000001E-3</v>
      </c>
      <c r="J1074" s="33">
        <v>0.5</v>
      </c>
      <c r="K1074" s="33">
        <v>2.5999999999999999E-2</v>
      </c>
      <c r="L1074" s="33">
        <v>1.7000000000000001E-2</v>
      </c>
      <c r="M1074" s="33">
        <v>31</v>
      </c>
      <c r="N1074" s="8">
        <v>-1.8</v>
      </c>
      <c r="O1074" s="8">
        <v>1008.7</v>
      </c>
      <c r="P1074" s="8">
        <v>40</v>
      </c>
    </row>
    <row r="1075" spans="5:16" s="7" customFormat="1" ht="16" customHeight="1" x14ac:dyDescent="0.2">
      <c r="F1075" s="8">
        <v>4</v>
      </c>
      <c r="G1075" s="17"/>
      <c r="I1075" s="33">
        <v>5.0000000000000001E-3</v>
      </c>
      <c r="J1075" s="33">
        <v>0.5</v>
      </c>
      <c r="K1075" s="33">
        <v>2.4E-2</v>
      </c>
      <c r="L1075" s="33">
        <v>1.7999999999999999E-2</v>
      </c>
      <c r="M1075" s="33">
        <v>29</v>
      </c>
      <c r="N1075" s="8">
        <v>-2.2000000000000002</v>
      </c>
      <c r="O1075" s="8">
        <v>1008.2</v>
      </c>
      <c r="P1075" s="8">
        <v>43</v>
      </c>
    </row>
    <row r="1076" spans="5:16" s="7" customFormat="1" ht="16" customHeight="1" x14ac:dyDescent="0.2">
      <c r="F1076" s="8">
        <v>5</v>
      </c>
      <c r="G1076" s="17"/>
      <c r="I1076" s="33">
        <v>5.0000000000000001E-3</v>
      </c>
      <c r="J1076" s="33">
        <v>0.5</v>
      </c>
      <c r="K1076" s="33">
        <v>2.3E-2</v>
      </c>
      <c r="L1076" s="33">
        <v>1.7999999999999999E-2</v>
      </c>
      <c r="M1076" s="33">
        <v>24</v>
      </c>
      <c r="N1076" s="8">
        <v>-2</v>
      </c>
      <c r="O1076" s="8">
        <v>1008.2</v>
      </c>
      <c r="P1076" s="8">
        <v>50</v>
      </c>
    </row>
    <row r="1077" spans="5:16" s="7" customFormat="1" ht="16" customHeight="1" x14ac:dyDescent="0.2">
      <c r="F1077" s="8">
        <v>6</v>
      </c>
      <c r="G1077" s="17"/>
      <c r="I1077" s="33">
        <v>5.0000000000000001E-3</v>
      </c>
      <c r="J1077" s="33">
        <v>0.5</v>
      </c>
      <c r="K1077" s="33">
        <v>0.02</v>
      </c>
      <c r="L1077" s="33">
        <v>2.1000000000000001E-2</v>
      </c>
      <c r="M1077" s="33">
        <v>32</v>
      </c>
      <c r="N1077" s="8">
        <v>-2.6</v>
      </c>
      <c r="O1077" s="8">
        <v>1008.6</v>
      </c>
      <c r="P1077" s="8">
        <v>52</v>
      </c>
    </row>
    <row r="1078" spans="5:16" s="7" customFormat="1" ht="16" customHeight="1" x14ac:dyDescent="0.2">
      <c r="F1078" s="8">
        <v>7</v>
      </c>
      <c r="G1078" s="17"/>
      <c r="I1078" s="33">
        <v>5.0000000000000001E-3</v>
      </c>
      <c r="J1078" s="33">
        <v>0.5</v>
      </c>
      <c r="K1078" s="33">
        <v>8.9999999999999993E-3</v>
      </c>
      <c r="L1078" s="33">
        <v>3.4000000000000002E-2</v>
      </c>
      <c r="M1078" s="33">
        <v>31</v>
      </c>
      <c r="N1078" s="8">
        <v>-3.1</v>
      </c>
      <c r="O1078" s="8">
        <v>1009.2</v>
      </c>
      <c r="P1078" s="8">
        <v>48</v>
      </c>
    </row>
    <row r="1079" spans="5:16" s="7" customFormat="1" ht="16" customHeight="1" x14ac:dyDescent="0.2">
      <c r="F1079" s="8">
        <v>8</v>
      </c>
      <c r="G1079" s="17"/>
      <c r="I1079" s="33">
        <v>6.0000000000000001E-3</v>
      </c>
      <c r="J1079" s="33">
        <v>0.8</v>
      </c>
      <c r="K1079" s="33">
        <v>4.0000000000000001E-3</v>
      </c>
      <c r="L1079" s="33">
        <v>4.3999999999999997E-2</v>
      </c>
      <c r="M1079" s="33">
        <v>33</v>
      </c>
      <c r="N1079" s="8">
        <v>-3.3</v>
      </c>
      <c r="O1079" s="8">
        <v>1010</v>
      </c>
      <c r="P1079" s="8">
        <v>46</v>
      </c>
    </row>
    <row r="1080" spans="5:16" s="7" customFormat="1" ht="16" customHeight="1" x14ac:dyDescent="0.2">
      <c r="F1080" s="8">
        <v>9</v>
      </c>
      <c r="G1080" s="17"/>
      <c r="I1080" s="33">
        <v>8.0000000000000002E-3</v>
      </c>
      <c r="J1080" s="33">
        <v>0.9</v>
      </c>
      <c r="K1080" s="33">
        <v>4.0000000000000001E-3</v>
      </c>
      <c r="L1080" s="33">
        <v>4.3999999999999997E-2</v>
      </c>
      <c r="M1080" s="33">
        <v>38</v>
      </c>
      <c r="N1080" s="8">
        <v>-1.4</v>
      </c>
      <c r="O1080" s="8">
        <v>1010.5</v>
      </c>
      <c r="P1080" s="8">
        <v>39</v>
      </c>
    </row>
    <row r="1081" spans="5:16" s="7" customFormat="1" ht="16" customHeight="1" x14ac:dyDescent="0.2">
      <c r="E1081" s="10"/>
      <c r="F1081" s="8">
        <v>10</v>
      </c>
      <c r="G1081" s="17"/>
      <c r="I1081" s="33">
        <v>8.0000000000000002E-3</v>
      </c>
      <c r="J1081" s="33">
        <v>0.6</v>
      </c>
      <c r="K1081" s="33">
        <v>1.4E-2</v>
      </c>
      <c r="L1081" s="33">
        <v>0.03</v>
      </c>
      <c r="M1081" s="33">
        <v>44</v>
      </c>
      <c r="N1081" s="8">
        <v>-0.3</v>
      </c>
      <c r="O1081" s="8">
        <v>1010.9</v>
      </c>
      <c r="P1081" s="8">
        <v>34</v>
      </c>
    </row>
    <row r="1082" spans="5:16" s="7" customFormat="1" ht="16" customHeight="1" x14ac:dyDescent="0.2">
      <c r="E1082" s="10"/>
      <c r="F1082" s="8">
        <v>11</v>
      </c>
      <c r="G1082" s="17"/>
      <c r="I1082" s="33">
        <v>6.0000000000000001E-3</v>
      </c>
      <c r="J1082" s="33">
        <v>0.4</v>
      </c>
      <c r="K1082" s="33">
        <v>2.7E-2</v>
      </c>
      <c r="L1082" s="33">
        <v>1.7999999999999999E-2</v>
      </c>
      <c r="M1082" s="33">
        <v>42</v>
      </c>
      <c r="N1082" s="8">
        <v>0.9</v>
      </c>
      <c r="O1082" s="8">
        <v>1011</v>
      </c>
      <c r="P1082" s="8">
        <v>32</v>
      </c>
    </row>
    <row r="1083" spans="5:16" s="7" customFormat="1" ht="16" customHeight="1" x14ac:dyDescent="0.2">
      <c r="E1083" s="10"/>
      <c r="F1083" s="8">
        <v>12</v>
      </c>
      <c r="G1083" s="17"/>
      <c r="I1083" s="33">
        <v>5.0000000000000001E-3</v>
      </c>
      <c r="J1083" s="33">
        <v>0.4</v>
      </c>
      <c r="K1083" s="33">
        <v>3.1E-2</v>
      </c>
      <c r="L1083" s="33">
        <v>1.4999999999999999E-2</v>
      </c>
      <c r="M1083" s="33">
        <v>31</v>
      </c>
      <c r="N1083" s="8">
        <v>2</v>
      </c>
      <c r="O1083" s="8">
        <v>1010.6</v>
      </c>
      <c r="P1083" s="8">
        <v>32</v>
      </c>
    </row>
    <row r="1084" spans="5:16" s="7" customFormat="1" ht="16" customHeight="1" x14ac:dyDescent="0.2">
      <c r="E1084" s="10"/>
      <c r="F1084" s="8">
        <v>13</v>
      </c>
      <c r="G1084" s="17"/>
      <c r="I1084" s="33">
        <v>5.0000000000000001E-3</v>
      </c>
      <c r="J1084" s="33">
        <v>0.4</v>
      </c>
      <c r="K1084" s="33">
        <v>3.2000000000000001E-2</v>
      </c>
      <c r="L1084" s="33">
        <v>1.6E-2</v>
      </c>
      <c r="M1084" s="33">
        <v>25</v>
      </c>
      <c r="N1084" s="8">
        <v>2.4</v>
      </c>
      <c r="O1084" s="8">
        <v>1010.1</v>
      </c>
      <c r="P1084" s="8">
        <v>32</v>
      </c>
    </row>
    <row r="1085" spans="5:16" s="7" customFormat="1" ht="16" customHeight="1" x14ac:dyDescent="0.2">
      <c r="E1085" s="10"/>
      <c r="F1085" s="8">
        <v>14</v>
      </c>
      <c r="G1085" s="17"/>
      <c r="I1085" s="33">
        <v>5.0000000000000001E-3</v>
      </c>
      <c r="J1085" s="33">
        <v>0.5</v>
      </c>
      <c r="K1085" s="33">
        <v>3.3000000000000002E-2</v>
      </c>
      <c r="L1085" s="33">
        <v>1.6E-2</v>
      </c>
      <c r="M1085" s="33">
        <v>24</v>
      </c>
      <c r="N1085" s="8">
        <v>2.2999999999999998</v>
      </c>
      <c r="O1085" s="8">
        <v>1009.8</v>
      </c>
      <c r="P1085" s="8">
        <v>30</v>
      </c>
    </row>
    <row r="1086" spans="5:16" s="7" customFormat="1" ht="16" customHeight="1" x14ac:dyDescent="0.2">
      <c r="E1086" s="10"/>
      <c r="F1086" s="8">
        <v>15</v>
      </c>
      <c r="G1086" s="17"/>
      <c r="I1086" s="33">
        <v>4.0000000000000001E-3</v>
      </c>
      <c r="J1086" s="33">
        <v>0.8</v>
      </c>
      <c r="K1086" s="33">
        <v>3.3000000000000002E-2</v>
      </c>
      <c r="L1086" s="33">
        <v>1.7000000000000001E-2</v>
      </c>
      <c r="M1086" s="33">
        <v>29</v>
      </c>
      <c r="N1086" s="8">
        <v>2</v>
      </c>
      <c r="O1086" s="8">
        <v>1010</v>
      </c>
      <c r="P1086" s="8">
        <v>31</v>
      </c>
    </row>
    <row r="1087" spans="5:16" s="7" customFormat="1" ht="16" customHeight="1" x14ac:dyDescent="0.2">
      <c r="E1087" s="10"/>
      <c r="F1087" s="8">
        <v>16</v>
      </c>
      <c r="G1087" s="17"/>
      <c r="I1087" s="33">
        <v>4.0000000000000001E-3</v>
      </c>
      <c r="J1087" s="33">
        <v>0.8</v>
      </c>
      <c r="K1087" s="33">
        <v>3.4000000000000002E-2</v>
      </c>
      <c r="L1087" s="33">
        <v>1.7000000000000001E-2</v>
      </c>
      <c r="M1087" s="33">
        <v>34</v>
      </c>
      <c r="N1087" s="8">
        <v>1.4</v>
      </c>
      <c r="O1087" s="8">
        <v>1010.2</v>
      </c>
      <c r="P1087" s="8">
        <v>26</v>
      </c>
    </row>
    <row r="1088" spans="5:16" s="7" customFormat="1" ht="16" customHeight="1" x14ac:dyDescent="0.2">
      <c r="E1088" s="10"/>
      <c r="F1088" s="8">
        <v>17</v>
      </c>
      <c r="G1088" s="17"/>
      <c r="H1088" s="40"/>
      <c r="I1088" s="33">
        <v>5.0000000000000001E-3</v>
      </c>
      <c r="J1088" s="33">
        <v>0.6</v>
      </c>
      <c r="K1088" s="33">
        <v>3.5000000000000003E-2</v>
      </c>
      <c r="L1088" s="33">
        <v>1.7999999999999999E-2</v>
      </c>
      <c r="M1088" s="33">
        <v>40</v>
      </c>
      <c r="N1088" s="8">
        <v>0.5</v>
      </c>
      <c r="O1088" s="8">
        <v>1010.6</v>
      </c>
      <c r="P1088" s="8">
        <v>25</v>
      </c>
    </row>
    <row r="1089" spans="1:31" s="7" customFormat="1" ht="16" customHeight="1" x14ac:dyDescent="0.15">
      <c r="E1089" s="42">
        <v>42047</v>
      </c>
      <c r="F1089" s="43">
        <v>42709.761111111111</v>
      </c>
      <c r="G1089" s="44"/>
      <c r="H1089" s="57"/>
      <c r="I1089" s="33">
        <v>5.0000000000000001E-3</v>
      </c>
      <c r="J1089" s="33">
        <v>0.5</v>
      </c>
      <c r="K1089" s="33">
        <v>2.9000000000000001E-2</v>
      </c>
      <c r="L1089" s="33">
        <v>2.7E-2</v>
      </c>
      <c r="M1089" s="33">
        <v>46</v>
      </c>
      <c r="N1089" s="8">
        <v>-0.4</v>
      </c>
      <c r="O1089" s="8">
        <v>1010.9</v>
      </c>
      <c r="P1089" s="8">
        <v>25</v>
      </c>
      <c r="R1089" s="35">
        <v>284</v>
      </c>
      <c r="S1089" s="36" t="str">
        <f>IF(R1089&gt;=296,"G",IF(AND(183&lt;=R1089,R1089&lt;296),"Y",IF(R1089&lt;185,"R")))</f>
        <v>Y</v>
      </c>
      <c r="T1089" s="36"/>
      <c r="U1089" s="36"/>
      <c r="V1089" s="36"/>
      <c r="W1089" s="36"/>
      <c r="X1089" s="36"/>
      <c r="Y1089" s="36"/>
      <c r="Z1089" s="36"/>
      <c r="AA1089" s="36"/>
      <c r="AB1089" s="36"/>
      <c r="AC1089" s="36"/>
      <c r="AD1089" s="36"/>
      <c r="AE1089" s="37"/>
    </row>
    <row r="1090" spans="1:31" s="7" customFormat="1" ht="17" customHeight="1" x14ac:dyDescent="0.15">
      <c r="A1090" s="45">
        <v>44</v>
      </c>
      <c r="B1090" s="46">
        <v>42048</v>
      </c>
      <c r="C1090" s="47">
        <v>5</v>
      </c>
      <c r="D1090" s="47">
        <v>0</v>
      </c>
      <c r="E1090" s="46">
        <v>42047</v>
      </c>
      <c r="F1090" s="48">
        <v>42709.761111111111</v>
      </c>
      <c r="G1090" s="49"/>
      <c r="H1090" s="49"/>
      <c r="I1090" s="50">
        <v>5.0000000000000001E-3</v>
      </c>
      <c r="J1090" s="51">
        <v>0.5</v>
      </c>
      <c r="K1090" s="51">
        <v>2.9000000000000001E-2</v>
      </c>
      <c r="L1090" s="51">
        <v>2.7E-2</v>
      </c>
      <c r="M1090" s="51">
        <v>46</v>
      </c>
      <c r="N1090" s="52">
        <v>-0.4</v>
      </c>
      <c r="O1090" s="52">
        <v>1010.9</v>
      </c>
      <c r="P1090" s="52">
        <v>25</v>
      </c>
      <c r="Q1090" s="53"/>
      <c r="R1090" s="58">
        <v>284</v>
      </c>
      <c r="S1090" s="61" t="str">
        <f>IF(R1090&gt;=296,"G",IF(AND(183&lt;=R1090,R1090&lt;296),"Y",IF(R1090&lt;185,"R")))</f>
        <v>Y</v>
      </c>
      <c r="T1090" s="61"/>
      <c r="U1090" s="61"/>
      <c r="V1090" s="61"/>
      <c r="W1090" s="61"/>
      <c r="X1090" s="61"/>
      <c r="Y1090" s="61"/>
      <c r="Z1090" s="61"/>
      <c r="AA1090" s="61"/>
      <c r="AB1090" s="61"/>
      <c r="AC1090" s="61"/>
      <c r="AD1090" s="61"/>
      <c r="AE1090" s="61"/>
    </row>
    <row r="1091" spans="1:31" s="7" customFormat="1" ht="16" customHeight="1" x14ac:dyDescent="0.2">
      <c r="F1091" s="26">
        <v>19</v>
      </c>
      <c r="G1091" s="56"/>
      <c r="I1091" s="33">
        <v>5.0000000000000001E-3</v>
      </c>
      <c r="J1091" s="33">
        <v>0.4</v>
      </c>
      <c r="K1091" s="33">
        <v>1.9E-2</v>
      </c>
      <c r="L1091" s="33">
        <v>3.5000000000000003E-2</v>
      </c>
      <c r="M1091" s="33">
        <v>28</v>
      </c>
      <c r="N1091" s="8">
        <v>-1</v>
      </c>
      <c r="O1091" s="8">
        <v>1011.7</v>
      </c>
      <c r="P1091" s="8">
        <v>28</v>
      </c>
      <c r="Q1091" s="17"/>
      <c r="R1091" s="17"/>
      <c r="S1091" s="17"/>
      <c r="T1091" s="17"/>
      <c r="U1091" s="17"/>
      <c r="V1091" s="17"/>
      <c r="W1091" s="17"/>
      <c r="X1091" s="17"/>
      <c r="Y1091" s="17"/>
      <c r="Z1091" s="17"/>
      <c r="AA1091" s="17"/>
      <c r="AB1091" s="17"/>
      <c r="AC1091" s="17"/>
      <c r="AD1091" s="17"/>
      <c r="AE1091" s="17"/>
    </row>
    <row r="1092" spans="1:31" s="7" customFormat="1" ht="16" customHeight="1" x14ac:dyDescent="0.2">
      <c r="F1092" s="8">
        <v>20</v>
      </c>
      <c r="G1092" s="17"/>
      <c r="I1092" s="33">
        <v>4.0000000000000001E-3</v>
      </c>
      <c r="J1092" s="33">
        <v>0.7</v>
      </c>
      <c r="K1092" s="33">
        <v>1.4E-2</v>
      </c>
      <c r="L1092" s="33">
        <v>3.7999999999999999E-2</v>
      </c>
      <c r="M1092" s="33">
        <v>25</v>
      </c>
      <c r="N1092" s="8">
        <v>-1.9</v>
      </c>
      <c r="O1092" s="8">
        <v>1012.7</v>
      </c>
      <c r="P1092" s="8">
        <v>32</v>
      </c>
    </row>
    <row r="1093" spans="1:31" s="7" customFormat="1" ht="16" customHeight="1" x14ac:dyDescent="0.2">
      <c r="F1093" s="8">
        <v>21</v>
      </c>
      <c r="G1093" s="17"/>
      <c r="I1093" s="33">
        <v>4.0000000000000001E-3</v>
      </c>
      <c r="J1093" s="33">
        <v>0.6</v>
      </c>
      <c r="K1093" s="33">
        <v>1.2E-2</v>
      </c>
      <c r="L1093" s="33">
        <v>0.04</v>
      </c>
      <c r="M1093" s="33">
        <v>28</v>
      </c>
      <c r="N1093" s="8">
        <v>-2.4</v>
      </c>
      <c r="O1093" s="8">
        <v>1013.5</v>
      </c>
      <c r="P1093" s="8">
        <v>35</v>
      </c>
    </row>
    <row r="1094" spans="1:31" s="7" customFormat="1" ht="16" customHeight="1" x14ac:dyDescent="0.2">
      <c r="F1094" s="8">
        <v>22</v>
      </c>
      <c r="G1094" s="17"/>
      <c r="I1094" s="33">
        <v>4.0000000000000001E-3</v>
      </c>
      <c r="J1094" s="33">
        <v>0.6</v>
      </c>
      <c r="K1094" s="33">
        <v>0.01</v>
      </c>
      <c r="L1094" s="33">
        <v>4.2000000000000003E-2</v>
      </c>
      <c r="M1094" s="33">
        <v>31</v>
      </c>
      <c r="N1094" s="8">
        <v>-2.7</v>
      </c>
      <c r="O1094" s="8">
        <v>1014.2</v>
      </c>
      <c r="P1094" s="8">
        <v>37</v>
      </c>
    </row>
    <row r="1095" spans="1:31" s="7" customFormat="1" ht="16" customHeight="1" x14ac:dyDescent="0.2">
      <c r="F1095" s="8">
        <v>23</v>
      </c>
      <c r="G1095" s="17"/>
      <c r="I1095" s="33">
        <v>4.0000000000000001E-3</v>
      </c>
      <c r="J1095" s="33">
        <v>0.6</v>
      </c>
      <c r="K1095" s="33">
        <v>8.0000000000000002E-3</v>
      </c>
      <c r="L1095" s="33">
        <v>4.4999999999999998E-2</v>
      </c>
      <c r="M1095" s="33">
        <v>35</v>
      </c>
      <c r="N1095" s="8">
        <v>-3.1</v>
      </c>
      <c r="O1095" s="8">
        <v>1014.6</v>
      </c>
      <c r="P1095" s="8">
        <v>38</v>
      </c>
    </row>
    <row r="1096" spans="1:31" s="7" customFormat="1" ht="16" customHeight="1" x14ac:dyDescent="0.2">
      <c r="F1096" s="8">
        <v>24</v>
      </c>
      <c r="G1096" s="17"/>
      <c r="I1096" s="33">
        <v>4.0000000000000001E-3</v>
      </c>
      <c r="J1096" s="33">
        <v>0.7</v>
      </c>
      <c r="K1096" s="33">
        <v>7.0000000000000001E-3</v>
      </c>
      <c r="L1096" s="33">
        <v>4.4999999999999998E-2</v>
      </c>
      <c r="M1096" s="33">
        <v>39</v>
      </c>
      <c r="N1096" s="8">
        <v>-3.3</v>
      </c>
      <c r="O1096" s="8">
        <v>1014.8</v>
      </c>
      <c r="P1096" s="8">
        <v>38</v>
      </c>
    </row>
    <row r="1097" spans="1:31" s="7" customFormat="1" ht="16" customHeight="1" x14ac:dyDescent="0.2">
      <c r="F1097" s="8">
        <v>1</v>
      </c>
      <c r="G1097" s="17"/>
      <c r="I1097" s="33">
        <v>4.0000000000000001E-3</v>
      </c>
      <c r="J1097" s="33">
        <v>0.7</v>
      </c>
      <c r="K1097" s="33">
        <v>8.0000000000000002E-3</v>
      </c>
      <c r="L1097" s="33">
        <v>4.3999999999999997E-2</v>
      </c>
      <c r="M1097" s="33">
        <v>39</v>
      </c>
      <c r="N1097" s="8">
        <v>-3.9</v>
      </c>
      <c r="O1097" s="8">
        <v>1014.9</v>
      </c>
      <c r="P1097" s="8">
        <v>41</v>
      </c>
    </row>
    <row r="1098" spans="1:31" s="7" customFormat="1" ht="16" customHeight="1" x14ac:dyDescent="0.2">
      <c r="F1098" s="8">
        <v>2</v>
      </c>
      <c r="G1098" s="17"/>
      <c r="I1098" s="33">
        <v>4.0000000000000001E-3</v>
      </c>
      <c r="J1098" s="33">
        <v>0.6</v>
      </c>
      <c r="K1098" s="33">
        <v>1.9E-2</v>
      </c>
      <c r="L1098" s="33">
        <v>0.03</v>
      </c>
      <c r="M1098" s="33">
        <v>39</v>
      </c>
      <c r="N1098" s="8">
        <v>-4.3</v>
      </c>
      <c r="O1098" s="8">
        <v>1014.9</v>
      </c>
      <c r="P1098" s="8">
        <v>44</v>
      </c>
    </row>
    <row r="1099" spans="1:31" s="7" customFormat="1" ht="16" customHeight="1" x14ac:dyDescent="0.2">
      <c r="F1099" s="8">
        <v>3</v>
      </c>
      <c r="G1099" s="17"/>
      <c r="I1099" s="33">
        <v>4.0000000000000001E-3</v>
      </c>
      <c r="J1099" s="33">
        <v>0.7</v>
      </c>
      <c r="K1099" s="33">
        <v>8.9999999999999993E-3</v>
      </c>
      <c r="L1099" s="33">
        <v>3.9E-2</v>
      </c>
      <c r="M1099" s="33">
        <v>34</v>
      </c>
      <c r="N1099" s="8">
        <v>-4.5999999999999996</v>
      </c>
      <c r="O1099" s="8">
        <v>1015</v>
      </c>
      <c r="P1099" s="8">
        <v>46</v>
      </c>
    </row>
    <row r="1100" spans="1:31" s="7" customFormat="1" ht="16" customHeight="1" x14ac:dyDescent="0.2">
      <c r="F1100" s="8">
        <v>4</v>
      </c>
      <c r="G1100" s="17"/>
      <c r="I1100" s="33">
        <v>5.0000000000000001E-3</v>
      </c>
      <c r="J1100" s="33">
        <v>0.8</v>
      </c>
      <c r="K1100" s="33">
        <v>7.0000000000000001E-3</v>
      </c>
      <c r="L1100" s="33">
        <v>4.2999999999999997E-2</v>
      </c>
      <c r="M1100" s="33">
        <v>34</v>
      </c>
      <c r="N1100" s="8">
        <v>-4.5</v>
      </c>
      <c r="O1100" s="8">
        <v>1014.8</v>
      </c>
      <c r="P1100" s="8">
        <v>49</v>
      </c>
    </row>
    <row r="1101" spans="1:31" s="7" customFormat="1" ht="16" customHeight="1" x14ac:dyDescent="0.2">
      <c r="F1101" s="8">
        <v>5</v>
      </c>
      <c r="G1101" s="17"/>
      <c r="I1101" s="33">
        <v>7.0000000000000001E-3</v>
      </c>
      <c r="J1101" s="33">
        <v>0.6</v>
      </c>
      <c r="K1101" s="33">
        <v>3.0000000000000001E-3</v>
      </c>
      <c r="L1101" s="33">
        <v>4.4999999999999998E-2</v>
      </c>
      <c r="M1101" s="33">
        <v>38</v>
      </c>
      <c r="N1101" s="8">
        <v>-4.4000000000000004</v>
      </c>
      <c r="O1101" s="8">
        <v>1014.8</v>
      </c>
      <c r="P1101" s="8">
        <v>48</v>
      </c>
    </row>
    <row r="1102" spans="1:31" s="7" customFormat="1" ht="16" customHeight="1" x14ac:dyDescent="0.2">
      <c r="F1102" s="8">
        <v>6</v>
      </c>
      <c r="G1102" s="17"/>
      <c r="I1102" s="33">
        <v>5.0000000000000001E-3</v>
      </c>
      <c r="J1102" s="33">
        <v>0.6</v>
      </c>
      <c r="K1102" s="33">
        <v>4.0000000000000001E-3</v>
      </c>
      <c r="L1102" s="33">
        <v>4.2000000000000003E-2</v>
      </c>
      <c r="M1102" s="33">
        <v>32</v>
      </c>
      <c r="N1102" s="8">
        <v>-4</v>
      </c>
      <c r="O1102" s="8">
        <v>1014.9</v>
      </c>
      <c r="P1102" s="8">
        <v>43</v>
      </c>
    </row>
    <row r="1103" spans="1:31" s="7" customFormat="1" ht="16" customHeight="1" x14ac:dyDescent="0.2">
      <c r="F1103" s="8">
        <v>7</v>
      </c>
      <c r="G1103" s="17"/>
      <c r="I1103" s="33">
        <v>5.0000000000000001E-3</v>
      </c>
      <c r="J1103" s="33">
        <v>0.6</v>
      </c>
      <c r="K1103" s="33">
        <v>3.0000000000000001E-3</v>
      </c>
      <c r="L1103" s="33">
        <v>4.2999999999999997E-2</v>
      </c>
      <c r="M1103" s="33">
        <v>35</v>
      </c>
      <c r="N1103" s="8">
        <v>-4.3</v>
      </c>
      <c r="O1103" s="8">
        <v>1015.2</v>
      </c>
      <c r="P1103" s="8">
        <v>44</v>
      </c>
    </row>
    <row r="1104" spans="1:31" s="7" customFormat="1" ht="16" customHeight="1" x14ac:dyDescent="0.2">
      <c r="F1104" s="8">
        <v>8</v>
      </c>
      <c r="G1104" s="17"/>
      <c r="I1104" s="33">
        <v>5.0000000000000001E-3</v>
      </c>
      <c r="J1104" s="33">
        <v>0.5</v>
      </c>
      <c r="K1104" s="33">
        <v>3.0000000000000001E-3</v>
      </c>
      <c r="L1104" s="33">
        <v>4.3999999999999997E-2</v>
      </c>
      <c r="M1104" s="33">
        <v>30</v>
      </c>
      <c r="N1104" s="8">
        <v>-4</v>
      </c>
      <c r="O1104" s="8">
        <v>1015.8</v>
      </c>
      <c r="P1104" s="8">
        <v>45</v>
      </c>
    </row>
    <row r="1105" spans="1:31" s="7" customFormat="1" ht="16" customHeight="1" x14ac:dyDescent="0.2">
      <c r="F1105" s="8">
        <v>9</v>
      </c>
      <c r="G1105" s="17"/>
      <c r="I1105" s="33">
        <v>6.0000000000000001E-3</v>
      </c>
      <c r="J1105" s="33">
        <v>0.7</v>
      </c>
      <c r="K1105" s="33">
        <v>3.0000000000000001E-3</v>
      </c>
      <c r="L1105" s="33">
        <v>4.5999999999999999E-2</v>
      </c>
      <c r="M1105" s="33">
        <v>37</v>
      </c>
      <c r="N1105" s="8">
        <v>-1.9</v>
      </c>
      <c r="O1105" s="8">
        <v>1016.4</v>
      </c>
      <c r="P1105" s="8">
        <v>43</v>
      </c>
    </row>
    <row r="1106" spans="1:31" s="7" customFormat="1" ht="16" customHeight="1" x14ac:dyDescent="0.2">
      <c r="E1106" s="10"/>
      <c r="F1106" s="8">
        <v>10</v>
      </c>
      <c r="G1106" s="17"/>
      <c r="I1106" s="33">
        <v>8.0000000000000002E-3</v>
      </c>
      <c r="J1106" s="33">
        <v>0.7</v>
      </c>
      <c r="K1106" s="33">
        <v>5.0000000000000001E-3</v>
      </c>
      <c r="L1106" s="33">
        <v>4.8000000000000001E-2</v>
      </c>
      <c r="M1106" s="33">
        <v>42</v>
      </c>
      <c r="N1106" s="8">
        <v>0.1</v>
      </c>
      <c r="O1106" s="8">
        <v>1016.6</v>
      </c>
      <c r="P1106" s="8">
        <v>35</v>
      </c>
    </row>
    <row r="1107" spans="1:31" s="7" customFormat="1" ht="16" customHeight="1" x14ac:dyDescent="0.2">
      <c r="E1107" s="10"/>
      <c r="F1107" s="8">
        <v>11</v>
      </c>
      <c r="G1107" s="17"/>
      <c r="I1107" s="33">
        <v>8.9999999999999993E-3</v>
      </c>
      <c r="J1107" s="33">
        <v>0.7</v>
      </c>
      <c r="K1107" s="33">
        <v>8.0000000000000002E-3</v>
      </c>
      <c r="L1107" s="33">
        <v>4.5999999999999999E-2</v>
      </c>
      <c r="M1107" s="33">
        <v>40</v>
      </c>
      <c r="N1107" s="8">
        <v>1.5</v>
      </c>
      <c r="O1107" s="8">
        <v>1016.6</v>
      </c>
      <c r="P1107" s="8">
        <v>28</v>
      </c>
    </row>
    <row r="1108" spans="1:31" s="7" customFormat="1" ht="16" customHeight="1" x14ac:dyDescent="0.2">
      <c r="E1108" s="10"/>
      <c r="F1108" s="8">
        <v>12</v>
      </c>
      <c r="G1108" s="17"/>
      <c r="I1108" s="33">
        <v>8.0000000000000002E-3</v>
      </c>
      <c r="J1108" s="33">
        <v>0.6</v>
      </c>
      <c r="K1108" s="33">
        <v>1.2999999999999999E-2</v>
      </c>
      <c r="L1108" s="33">
        <v>3.7999999999999999E-2</v>
      </c>
      <c r="M1108" s="33">
        <v>57</v>
      </c>
      <c r="N1108" s="8">
        <v>2.6</v>
      </c>
      <c r="O1108" s="8">
        <v>1016.3</v>
      </c>
      <c r="P1108" s="8">
        <v>26</v>
      </c>
    </row>
    <row r="1109" spans="1:31" s="7" customFormat="1" ht="16" customHeight="1" x14ac:dyDescent="0.2">
      <c r="E1109" s="10"/>
      <c r="F1109" s="8">
        <v>13</v>
      </c>
      <c r="G1109" s="17"/>
      <c r="I1109" s="33">
        <v>8.0000000000000002E-3</v>
      </c>
      <c r="J1109" s="33">
        <v>0.6</v>
      </c>
      <c r="K1109" s="33">
        <v>0.01</v>
      </c>
      <c r="L1109" s="33">
        <v>4.3999999999999997E-2</v>
      </c>
      <c r="M1109" s="33">
        <v>52</v>
      </c>
      <c r="N1109" s="8">
        <v>3.1</v>
      </c>
      <c r="O1109" s="8">
        <v>1015.7</v>
      </c>
      <c r="P1109" s="8">
        <v>29</v>
      </c>
    </row>
    <row r="1110" spans="1:31" s="7" customFormat="1" ht="16" customHeight="1" x14ac:dyDescent="0.2">
      <c r="E1110" s="10"/>
      <c r="F1110" s="8">
        <v>14</v>
      </c>
      <c r="G1110" s="17"/>
      <c r="I1110" s="33">
        <v>8.0000000000000002E-3</v>
      </c>
      <c r="J1110" s="33">
        <v>0.6</v>
      </c>
      <c r="K1110" s="33">
        <v>1.2E-2</v>
      </c>
      <c r="L1110" s="33">
        <v>4.1000000000000002E-2</v>
      </c>
      <c r="M1110" s="33">
        <v>61</v>
      </c>
      <c r="N1110" s="8">
        <v>3.4</v>
      </c>
      <c r="O1110" s="8">
        <v>1015.3</v>
      </c>
      <c r="P1110" s="8">
        <v>28</v>
      </c>
    </row>
    <row r="1111" spans="1:31" s="7" customFormat="1" ht="16" customHeight="1" x14ac:dyDescent="0.2">
      <c r="E1111" s="10"/>
      <c r="F1111" s="8">
        <v>15</v>
      </c>
      <c r="G1111" s="17"/>
      <c r="I1111" s="33">
        <v>8.0000000000000002E-3</v>
      </c>
      <c r="J1111" s="33">
        <v>0.8</v>
      </c>
      <c r="K1111" s="33">
        <v>1.7000000000000001E-2</v>
      </c>
      <c r="L1111" s="33">
        <v>3.9E-2</v>
      </c>
      <c r="M1111" s="33">
        <v>68</v>
      </c>
      <c r="N1111" s="8">
        <v>3.3</v>
      </c>
      <c r="O1111" s="8">
        <v>1015.4</v>
      </c>
      <c r="P1111" s="8">
        <v>29</v>
      </c>
    </row>
    <row r="1112" spans="1:31" s="7" customFormat="1" ht="16" customHeight="1" x14ac:dyDescent="0.2">
      <c r="E1112" s="10"/>
      <c r="F1112" s="8">
        <v>16</v>
      </c>
      <c r="G1112" s="17"/>
      <c r="I1112" s="33">
        <v>8.0000000000000002E-3</v>
      </c>
      <c r="J1112" s="33">
        <v>0.8</v>
      </c>
      <c r="K1112" s="33">
        <v>3.5000000000000003E-2</v>
      </c>
      <c r="L1112" s="33">
        <v>2.4E-2</v>
      </c>
      <c r="M1112" s="33">
        <v>72</v>
      </c>
      <c r="N1112" s="8">
        <v>2.8</v>
      </c>
      <c r="O1112" s="8">
        <v>1015.3</v>
      </c>
      <c r="P1112" s="8">
        <v>27</v>
      </c>
    </row>
    <row r="1113" spans="1:31" s="7" customFormat="1" ht="16" customHeight="1" x14ac:dyDescent="0.2">
      <c r="E1113" s="10"/>
      <c r="F1113" s="8">
        <v>17</v>
      </c>
      <c r="G1113" s="17"/>
      <c r="H1113" s="40"/>
      <c r="I1113" s="33">
        <v>7.0000000000000001E-3</v>
      </c>
      <c r="J1113" s="33">
        <v>0.7</v>
      </c>
      <c r="K1113" s="33">
        <v>4.2999999999999997E-2</v>
      </c>
      <c r="L1113" s="33">
        <v>2.3E-2</v>
      </c>
      <c r="M1113" s="33">
        <v>68</v>
      </c>
      <c r="N1113" s="8">
        <v>1.3</v>
      </c>
      <c r="O1113" s="8">
        <v>1015.6</v>
      </c>
      <c r="P1113" s="8">
        <v>36</v>
      </c>
    </row>
    <row r="1114" spans="1:31" s="7" customFormat="1" ht="16" customHeight="1" x14ac:dyDescent="0.15">
      <c r="E1114" s="42">
        <v>42048</v>
      </c>
      <c r="F1114" s="43">
        <v>42709.756944444445</v>
      </c>
      <c r="G1114" s="44"/>
      <c r="H1114" s="57"/>
      <c r="I1114" s="33">
        <v>7.0000000000000001E-3</v>
      </c>
      <c r="J1114" s="33">
        <v>0.7</v>
      </c>
      <c r="K1114" s="33">
        <v>4.3999999999999997E-2</v>
      </c>
      <c r="L1114" s="33">
        <v>2.4E-2</v>
      </c>
      <c r="M1114" s="33">
        <v>83</v>
      </c>
      <c r="N1114" s="8">
        <v>0.6</v>
      </c>
      <c r="O1114" s="8">
        <v>1015.7</v>
      </c>
      <c r="P1114" s="8">
        <v>47</v>
      </c>
      <c r="R1114" s="35">
        <v>246</v>
      </c>
      <c r="S1114" s="36" t="str">
        <f>IF(R1114&gt;=296,"G",IF(AND(183&lt;=R1114,R1114&lt;296),"Y",IF(R1114&lt;185,"R")))</f>
        <v>Y</v>
      </c>
      <c r="T1114" s="36"/>
      <c r="U1114" s="36"/>
      <c r="V1114" s="36"/>
      <c r="W1114" s="36"/>
      <c r="X1114" s="36"/>
      <c r="Y1114" s="36"/>
      <c r="Z1114" s="36"/>
      <c r="AA1114" s="36"/>
      <c r="AB1114" s="36"/>
      <c r="AC1114" s="36"/>
      <c r="AD1114" s="36"/>
      <c r="AE1114" s="37"/>
    </row>
    <row r="1115" spans="1:31" s="7" customFormat="1" ht="17" customHeight="1" x14ac:dyDescent="0.15">
      <c r="A1115" s="45">
        <v>45</v>
      </c>
      <c r="B1115" s="46">
        <v>42049</v>
      </c>
      <c r="C1115" s="47">
        <v>6</v>
      </c>
      <c r="D1115" s="47">
        <v>0</v>
      </c>
      <c r="E1115" s="46">
        <v>42048</v>
      </c>
      <c r="F1115" s="48">
        <v>42709.756944444445</v>
      </c>
      <c r="G1115" s="49"/>
      <c r="H1115" s="49"/>
      <c r="I1115" s="50">
        <v>7.0000000000000001E-3</v>
      </c>
      <c r="J1115" s="51">
        <v>0.7</v>
      </c>
      <c r="K1115" s="51">
        <v>4.3999999999999997E-2</v>
      </c>
      <c r="L1115" s="51">
        <v>2.4E-2</v>
      </c>
      <c r="M1115" s="51">
        <v>83</v>
      </c>
      <c r="N1115" s="52">
        <v>0.6</v>
      </c>
      <c r="O1115" s="52">
        <v>1015.7</v>
      </c>
      <c r="P1115" s="52">
        <v>47</v>
      </c>
      <c r="Q1115" s="53"/>
      <c r="R1115" s="58">
        <v>246</v>
      </c>
      <c r="S1115" s="61" t="str">
        <f>IF(R1115&gt;=296,"G",IF(AND(183&lt;=R1115,R1115&lt;296),"Y",IF(R1115&lt;185,"R")))</f>
        <v>Y</v>
      </c>
      <c r="T1115" s="61"/>
      <c r="U1115" s="61"/>
      <c r="V1115" s="61"/>
      <c r="W1115" s="61"/>
      <c r="X1115" s="61"/>
      <c r="Y1115" s="61"/>
      <c r="Z1115" s="61"/>
      <c r="AA1115" s="61"/>
      <c r="AB1115" s="61"/>
      <c r="AC1115" s="61"/>
      <c r="AD1115" s="61"/>
      <c r="AE1115" s="61"/>
    </row>
    <row r="1116" spans="1:31" s="7" customFormat="1" ht="16" customHeight="1" x14ac:dyDescent="0.2">
      <c r="F1116" s="26">
        <v>19</v>
      </c>
      <c r="G1116" s="56"/>
      <c r="I1116" s="33">
        <v>6.0000000000000001E-3</v>
      </c>
      <c r="J1116" s="33">
        <v>0.6</v>
      </c>
      <c r="K1116" s="33">
        <v>3.5999999999999997E-2</v>
      </c>
      <c r="L1116" s="33">
        <v>3.3000000000000002E-2</v>
      </c>
      <c r="M1116" s="33">
        <v>76</v>
      </c>
      <c r="N1116" s="8">
        <v>0.1</v>
      </c>
      <c r="O1116" s="8">
        <v>1016.2</v>
      </c>
      <c r="P1116" s="8">
        <v>54</v>
      </c>
      <c r="Q1116" s="17"/>
      <c r="R1116" s="17"/>
      <c r="S1116" s="17"/>
      <c r="T1116" s="17"/>
      <c r="U1116" s="17"/>
      <c r="V1116" s="17"/>
      <c r="W1116" s="17"/>
      <c r="X1116" s="17"/>
      <c r="Y1116" s="17"/>
      <c r="Z1116" s="17"/>
      <c r="AA1116" s="17"/>
      <c r="AB1116" s="17"/>
      <c r="AC1116" s="17"/>
      <c r="AD1116" s="17"/>
      <c r="AE1116" s="17"/>
    </row>
    <row r="1117" spans="1:31" s="7" customFormat="1" ht="16" customHeight="1" x14ac:dyDescent="0.2">
      <c r="F1117" s="8">
        <v>20</v>
      </c>
      <c r="G1117" s="17"/>
      <c r="I1117" s="33">
        <v>6.0000000000000001E-3</v>
      </c>
      <c r="J1117" s="33">
        <v>0.5</v>
      </c>
      <c r="K1117" s="33">
        <v>2.7E-2</v>
      </c>
      <c r="L1117" s="33">
        <v>3.7999999999999999E-2</v>
      </c>
      <c r="M1117" s="33">
        <v>74</v>
      </c>
      <c r="N1117" s="8">
        <v>-0.1</v>
      </c>
      <c r="O1117" s="8">
        <v>1016.8</v>
      </c>
      <c r="P1117" s="8">
        <v>54</v>
      </c>
    </row>
    <row r="1118" spans="1:31" s="7" customFormat="1" ht="16" customHeight="1" x14ac:dyDescent="0.2">
      <c r="F1118" s="8">
        <v>21</v>
      </c>
      <c r="G1118" s="17"/>
      <c r="I1118" s="33">
        <v>6.0000000000000001E-3</v>
      </c>
      <c r="J1118" s="33">
        <v>0.7</v>
      </c>
      <c r="K1118" s="33">
        <v>1.7000000000000001E-2</v>
      </c>
      <c r="L1118" s="33">
        <v>4.3999999999999997E-2</v>
      </c>
      <c r="M1118" s="33">
        <v>76</v>
      </c>
      <c r="N1118" s="8">
        <v>-1.7</v>
      </c>
      <c r="O1118" s="8">
        <v>1017.4</v>
      </c>
      <c r="P1118" s="8">
        <v>59</v>
      </c>
    </row>
    <row r="1119" spans="1:31" s="7" customFormat="1" ht="16" customHeight="1" x14ac:dyDescent="0.2">
      <c r="F1119" s="8">
        <v>22</v>
      </c>
      <c r="G1119" s="17"/>
      <c r="I1119" s="33">
        <v>6.0000000000000001E-3</v>
      </c>
      <c r="J1119" s="33">
        <v>0.7</v>
      </c>
      <c r="K1119" s="33">
        <v>1.6E-2</v>
      </c>
      <c r="L1119" s="33">
        <v>4.3999999999999997E-2</v>
      </c>
      <c r="M1119" s="33">
        <v>87</v>
      </c>
      <c r="N1119" s="8">
        <v>-0.6</v>
      </c>
      <c r="O1119" s="8">
        <v>1018.3</v>
      </c>
      <c r="P1119" s="8">
        <v>62</v>
      </c>
    </row>
    <row r="1120" spans="1:31" s="7" customFormat="1" ht="16" customHeight="1" x14ac:dyDescent="0.2">
      <c r="F1120" s="8">
        <v>23</v>
      </c>
      <c r="G1120" s="17"/>
      <c r="I1120" s="33">
        <v>5.0000000000000001E-3</v>
      </c>
      <c r="J1120" s="33">
        <v>0.8</v>
      </c>
      <c r="K1120" s="33">
        <v>1.4E-2</v>
      </c>
      <c r="L1120" s="33">
        <v>4.4999999999999998E-2</v>
      </c>
      <c r="M1120" s="33">
        <v>78</v>
      </c>
      <c r="N1120" s="8">
        <v>-2.4</v>
      </c>
      <c r="O1120" s="8">
        <v>1018.1</v>
      </c>
      <c r="P1120" s="8">
        <v>70</v>
      </c>
    </row>
    <row r="1121" spans="5:16" s="7" customFormat="1" ht="16" customHeight="1" x14ac:dyDescent="0.2">
      <c r="F1121" s="8">
        <v>24</v>
      </c>
      <c r="G1121" s="17"/>
      <c r="I1121" s="33">
        <v>4.0000000000000001E-3</v>
      </c>
      <c r="J1121" s="33">
        <v>0.8</v>
      </c>
      <c r="K1121" s="33">
        <v>1.6E-2</v>
      </c>
      <c r="L1121" s="33">
        <v>4.2999999999999997E-2</v>
      </c>
      <c r="M1121" s="33">
        <v>72</v>
      </c>
      <c r="N1121" s="8">
        <v>-2.5</v>
      </c>
      <c r="O1121" s="8">
        <v>1018</v>
      </c>
      <c r="P1121" s="8">
        <v>69</v>
      </c>
    </row>
    <row r="1122" spans="5:16" s="7" customFormat="1" ht="16" customHeight="1" x14ac:dyDescent="0.2">
      <c r="F1122" s="8">
        <v>1</v>
      </c>
      <c r="G1122" s="17"/>
      <c r="I1122" s="33">
        <v>4.0000000000000001E-3</v>
      </c>
      <c r="J1122" s="33">
        <v>0.7</v>
      </c>
      <c r="K1122" s="33">
        <v>1.9E-2</v>
      </c>
      <c r="L1122" s="33">
        <v>3.5999999999999997E-2</v>
      </c>
      <c r="M1122" s="33">
        <v>75</v>
      </c>
      <c r="N1122" s="8">
        <v>-2.8</v>
      </c>
      <c r="O1122" s="8">
        <v>1018.1</v>
      </c>
      <c r="P1122" s="8">
        <v>75</v>
      </c>
    </row>
    <row r="1123" spans="5:16" s="7" customFormat="1" ht="16" customHeight="1" x14ac:dyDescent="0.2">
      <c r="F1123" s="8">
        <v>2</v>
      </c>
      <c r="G1123" s="17"/>
      <c r="I1123" s="33">
        <v>4.0000000000000001E-3</v>
      </c>
      <c r="J1123" s="33">
        <v>0.7</v>
      </c>
      <c r="K1123" s="33">
        <v>1.4E-2</v>
      </c>
      <c r="L1123" s="33">
        <v>4.1000000000000002E-2</v>
      </c>
      <c r="M1123" s="33">
        <v>71</v>
      </c>
      <c r="N1123" s="8">
        <v>-3.1</v>
      </c>
      <c r="O1123" s="8">
        <v>1018.2</v>
      </c>
      <c r="P1123" s="8">
        <v>75</v>
      </c>
    </row>
    <row r="1124" spans="5:16" s="7" customFormat="1" ht="16" customHeight="1" x14ac:dyDescent="0.2">
      <c r="F1124" s="8">
        <v>3</v>
      </c>
      <c r="G1124" s="17"/>
      <c r="I1124" s="33">
        <v>5.0000000000000001E-3</v>
      </c>
      <c r="J1124" s="33">
        <v>0.8</v>
      </c>
      <c r="K1124" s="33">
        <v>8.9999999999999993E-3</v>
      </c>
      <c r="L1124" s="33">
        <v>0.05</v>
      </c>
      <c r="M1124" s="33">
        <v>70</v>
      </c>
      <c r="N1124" s="8">
        <v>-3.6</v>
      </c>
      <c r="O1124" s="8">
        <v>1017.8</v>
      </c>
      <c r="P1124" s="8">
        <v>78</v>
      </c>
    </row>
    <row r="1125" spans="5:16" s="7" customFormat="1" ht="16" customHeight="1" x14ac:dyDescent="0.2">
      <c r="F1125" s="8">
        <v>4</v>
      </c>
      <c r="G1125" s="17"/>
      <c r="I1125" s="33">
        <v>5.0000000000000001E-3</v>
      </c>
      <c r="J1125" s="33">
        <v>0.8</v>
      </c>
      <c r="K1125" s="33">
        <v>4.0000000000000001E-3</v>
      </c>
      <c r="L1125" s="33">
        <v>5.0999999999999997E-2</v>
      </c>
      <c r="M1125" s="33">
        <v>71</v>
      </c>
      <c r="N1125" s="8">
        <v>-3.8</v>
      </c>
      <c r="O1125" s="8">
        <v>1017.4</v>
      </c>
      <c r="P1125" s="8">
        <v>78</v>
      </c>
    </row>
    <row r="1126" spans="5:16" s="7" customFormat="1" ht="16" customHeight="1" x14ac:dyDescent="0.2">
      <c r="F1126" s="8">
        <v>5</v>
      </c>
      <c r="G1126" s="17"/>
      <c r="I1126" s="33">
        <v>6.0000000000000001E-3</v>
      </c>
      <c r="J1126" s="33">
        <v>0.8</v>
      </c>
      <c r="K1126" s="33">
        <v>4.0000000000000001E-3</v>
      </c>
      <c r="L1126" s="33">
        <v>5.1999999999999998E-2</v>
      </c>
      <c r="M1126" s="33">
        <v>76</v>
      </c>
      <c r="N1126" s="8">
        <v>-4.2</v>
      </c>
      <c r="O1126" s="8">
        <v>1017.6</v>
      </c>
      <c r="P1126" s="8">
        <v>85</v>
      </c>
    </row>
    <row r="1127" spans="5:16" s="7" customFormat="1" ht="16" customHeight="1" x14ac:dyDescent="0.2">
      <c r="F1127" s="8">
        <v>6</v>
      </c>
      <c r="G1127" s="17"/>
      <c r="I1127" s="33">
        <v>6.0000000000000001E-3</v>
      </c>
      <c r="J1127" s="33">
        <v>0.9</v>
      </c>
      <c r="K1127" s="33">
        <v>3.0000000000000001E-3</v>
      </c>
      <c r="L1127" s="33">
        <v>5.3999999999999999E-2</v>
      </c>
      <c r="M1127" s="33">
        <v>71</v>
      </c>
      <c r="N1127" s="8">
        <v>-4.0999999999999996</v>
      </c>
      <c r="O1127" s="8">
        <v>1017.7</v>
      </c>
      <c r="P1127" s="8">
        <v>83</v>
      </c>
    </row>
    <row r="1128" spans="5:16" s="7" customFormat="1" ht="16" customHeight="1" x14ac:dyDescent="0.2">
      <c r="F1128" s="8">
        <v>7</v>
      </c>
      <c r="G1128" s="17"/>
      <c r="I1128" s="33">
        <v>6.0000000000000001E-3</v>
      </c>
      <c r="J1128" s="33">
        <v>0.9</v>
      </c>
      <c r="K1128" s="33">
        <v>2E-3</v>
      </c>
      <c r="L1128" s="33">
        <v>5.3999999999999999E-2</v>
      </c>
      <c r="M1128" s="33">
        <v>74</v>
      </c>
      <c r="N1128" s="8">
        <v>-2.7</v>
      </c>
      <c r="O1128" s="8">
        <v>1017.6</v>
      </c>
      <c r="P1128" s="8">
        <v>80</v>
      </c>
    </row>
    <row r="1129" spans="5:16" s="7" customFormat="1" ht="16" customHeight="1" x14ac:dyDescent="0.2">
      <c r="F1129" s="8">
        <v>8</v>
      </c>
      <c r="G1129" s="17"/>
      <c r="I1129" s="33">
        <v>6.0000000000000001E-3</v>
      </c>
      <c r="J1129" s="33">
        <v>1</v>
      </c>
      <c r="K1129" s="33">
        <v>2E-3</v>
      </c>
      <c r="L1129" s="33">
        <v>5.6000000000000001E-2</v>
      </c>
      <c r="M1129" s="33">
        <v>73</v>
      </c>
      <c r="N1129" s="8">
        <v>-2.2999999999999998</v>
      </c>
      <c r="O1129" s="8">
        <v>1018.1</v>
      </c>
      <c r="P1129" s="8">
        <v>76</v>
      </c>
    </row>
    <row r="1130" spans="5:16" s="7" customFormat="1" ht="16" customHeight="1" x14ac:dyDescent="0.2">
      <c r="F1130" s="8">
        <v>9</v>
      </c>
      <c r="G1130" s="17"/>
      <c r="I1130" s="33">
        <v>6.0000000000000001E-3</v>
      </c>
      <c r="J1130" s="33">
        <v>1</v>
      </c>
      <c r="K1130" s="33">
        <v>3.0000000000000001E-3</v>
      </c>
      <c r="L1130" s="33">
        <v>6.0999999999999999E-2</v>
      </c>
      <c r="M1130" s="33">
        <v>80</v>
      </c>
      <c r="N1130" s="8">
        <v>-1</v>
      </c>
      <c r="O1130" s="8">
        <v>1017.5</v>
      </c>
      <c r="P1130" s="8">
        <v>74</v>
      </c>
    </row>
    <row r="1131" spans="5:16" s="7" customFormat="1" ht="16" customHeight="1" x14ac:dyDescent="0.2">
      <c r="E1131" s="10"/>
      <c r="F1131" s="8">
        <v>10</v>
      </c>
      <c r="G1131" s="17"/>
      <c r="I1131" s="33">
        <v>8.0000000000000002E-3</v>
      </c>
      <c r="J1131" s="33">
        <v>0.9</v>
      </c>
      <c r="K1131" s="33">
        <v>5.0000000000000001E-3</v>
      </c>
      <c r="L1131" s="33">
        <v>5.8999999999999997E-2</v>
      </c>
      <c r="M1131" s="33">
        <v>87</v>
      </c>
      <c r="N1131" s="8">
        <v>0.8</v>
      </c>
      <c r="O1131" s="8">
        <v>1017.4</v>
      </c>
      <c r="P1131" s="8">
        <v>69</v>
      </c>
    </row>
    <row r="1132" spans="5:16" s="7" customFormat="1" ht="16" customHeight="1" x14ac:dyDescent="0.2">
      <c r="E1132" s="10"/>
      <c r="F1132" s="8">
        <v>11</v>
      </c>
      <c r="G1132" s="17"/>
      <c r="I1132" s="33">
        <v>0.01</v>
      </c>
      <c r="J1132" s="33">
        <v>0.9</v>
      </c>
      <c r="K1132" s="33">
        <v>0.01</v>
      </c>
      <c r="L1132" s="33">
        <v>5.2999999999999999E-2</v>
      </c>
      <c r="M1132" s="33">
        <v>93</v>
      </c>
      <c r="N1132" s="8">
        <v>2.2999999999999998</v>
      </c>
      <c r="O1132" s="8">
        <v>1017.7</v>
      </c>
      <c r="P1132" s="8">
        <v>67</v>
      </c>
    </row>
    <row r="1133" spans="5:16" s="7" customFormat="1" ht="16" customHeight="1" x14ac:dyDescent="0.2">
      <c r="E1133" s="10"/>
      <c r="F1133" s="8">
        <v>12</v>
      </c>
      <c r="G1133" s="17"/>
      <c r="I1133" s="33">
        <v>1.2E-2</v>
      </c>
      <c r="J1133" s="33">
        <v>1</v>
      </c>
      <c r="K1133" s="33">
        <v>1.6E-2</v>
      </c>
      <c r="L1133" s="33">
        <v>4.8000000000000001E-2</v>
      </c>
      <c r="M1133" s="33">
        <v>92</v>
      </c>
      <c r="N1133" s="8">
        <v>3.1</v>
      </c>
      <c r="O1133" s="8">
        <v>1017.6</v>
      </c>
      <c r="P1133" s="8">
        <v>66</v>
      </c>
    </row>
    <row r="1134" spans="5:16" s="7" customFormat="1" ht="16" customHeight="1" x14ac:dyDescent="0.2">
      <c r="E1134" s="10"/>
      <c r="F1134" s="8">
        <v>13</v>
      </c>
      <c r="G1134" s="17"/>
      <c r="I1134" s="33">
        <v>1.2999999999999999E-2</v>
      </c>
      <c r="J1134" s="33">
        <v>0.7</v>
      </c>
      <c r="K1134" s="33">
        <v>2.8000000000000001E-2</v>
      </c>
      <c r="L1134" s="33">
        <v>3.6999999999999998E-2</v>
      </c>
      <c r="M1134" s="33">
        <v>94</v>
      </c>
      <c r="N1134" s="8">
        <v>4.0999999999999996</v>
      </c>
      <c r="O1134" s="8">
        <v>1016.8</v>
      </c>
      <c r="P1134" s="8">
        <v>66</v>
      </c>
    </row>
    <row r="1135" spans="5:16" s="7" customFormat="1" ht="16" customHeight="1" x14ac:dyDescent="0.2">
      <c r="E1135" s="10"/>
      <c r="F1135" s="8">
        <v>14</v>
      </c>
      <c r="G1135" s="17"/>
      <c r="I1135" s="33">
        <v>1.2999999999999999E-2</v>
      </c>
      <c r="J1135" s="33">
        <v>0.9</v>
      </c>
      <c r="K1135" s="33">
        <v>3.5999999999999997E-2</v>
      </c>
      <c r="L1135" s="33">
        <v>3.3000000000000002E-2</v>
      </c>
      <c r="M1135" s="33">
        <v>93</v>
      </c>
      <c r="N1135" s="8">
        <v>5.7</v>
      </c>
      <c r="O1135" s="8">
        <v>1015.7</v>
      </c>
      <c r="P1135" s="8">
        <v>65</v>
      </c>
    </row>
    <row r="1136" spans="5:16" s="7" customFormat="1" ht="16" customHeight="1" x14ac:dyDescent="0.2">
      <c r="E1136" s="10"/>
      <c r="F1136" s="8">
        <v>15</v>
      </c>
      <c r="G1136" s="17"/>
      <c r="I1136" s="33">
        <v>1.0999999999999999E-2</v>
      </c>
      <c r="J1136" s="33">
        <v>0.7</v>
      </c>
      <c r="K1136" s="33">
        <v>4.1000000000000002E-2</v>
      </c>
      <c r="L1136" s="33">
        <v>3.1E-2</v>
      </c>
      <c r="M1136" s="33">
        <v>89</v>
      </c>
      <c r="N1136" s="8">
        <v>7.4</v>
      </c>
      <c r="O1136" s="8">
        <v>1015.6</v>
      </c>
      <c r="P1136" s="8">
        <v>63</v>
      </c>
    </row>
    <row r="1137" spans="1:31" s="7" customFormat="1" ht="16" customHeight="1" x14ac:dyDescent="0.2">
      <c r="E1137" s="10"/>
      <c r="F1137" s="8">
        <v>16</v>
      </c>
      <c r="G1137" s="17"/>
      <c r="I1137" s="33">
        <v>8.9999999999999993E-3</v>
      </c>
      <c r="J1137" s="33">
        <v>0.7</v>
      </c>
      <c r="K1137" s="33">
        <v>3.9E-2</v>
      </c>
      <c r="L1137" s="33">
        <v>3.6999999999999998E-2</v>
      </c>
      <c r="M1137" s="33">
        <v>92</v>
      </c>
      <c r="N1137" s="8">
        <v>8.4</v>
      </c>
      <c r="O1137" s="8">
        <v>1015.6</v>
      </c>
      <c r="P1137" s="8">
        <v>62</v>
      </c>
    </row>
    <row r="1138" spans="1:31" s="7" customFormat="1" ht="16" customHeight="1" x14ac:dyDescent="0.2">
      <c r="E1138" s="10"/>
      <c r="F1138" s="8">
        <v>17</v>
      </c>
      <c r="G1138" s="17"/>
      <c r="H1138" s="40"/>
      <c r="I1138" s="33">
        <v>8.0000000000000002E-3</v>
      </c>
      <c r="J1138" s="33">
        <v>0.8</v>
      </c>
      <c r="K1138" s="33">
        <v>3.2000000000000001E-2</v>
      </c>
      <c r="L1138" s="33">
        <v>4.5999999999999999E-2</v>
      </c>
      <c r="M1138" s="33">
        <v>86</v>
      </c>
      <c r="N1138" s="8">
        <v>7.9</v>
      </c>
      <c r="O1138" s="8">
        <v>1015.8</v>
      </c>
      <c r="P1138" s="8">
        <v>65</v>
      </c>
    </row>
    <row r="1139" spans="1:31" s="7" customFormat="1" ht="16" customHeight="1" x14ac:dyDescent="0.2">
      <c r="E1139" s="10"/>
      <c r="F1139" s="8">
        <v>18</v>
      </c>
      <c r="G1139" s="17"/>
      <c r="H1139" s="40"/>
      <c r="I1139" s="33">
        <v>7.0000000000000001E-3</v>
      </c>
      <c r="J1139" s="33">
        <v>0.7</v>
      </c>
      <c r="K1139" s="33">
        <v>2.5999999999999999E-2</v>
      </c>
      <c r="L1139" s="33">
        <v>4.5999999999999999E-2</v>
      </c>
      <c r="M1139" s="33">
        <v>74</v>
      </c>
      <c r="N1139" s="8">
        <v>6.7</v>
      </c>
      <c r="O1139" s="8">
        <v>1015.9</v>
      </c>
      <c r="P1139" s="8">
        <v>71</v>
      </c>
    </row>
    <row r="1140" spans="1:31" s="7" customFormat="1" ht="16" customHeight="1" x14ac:dyDescent="0.15">
      <c r="E1140" s="42">
        <v>42049</v>
      </c>
      <c r="F1140" s="43">
        <v>42709.793749999997</v>
      </c>
      <c r="G1140" s="44"/>
      <c r="H1140" s="57"/>
      <c r="I1140" s="33">
        <v>6.0000000000000001E-3</v>
      </c>
      <c r="J1140" s="33">
        <v>0.6</v>
      </c>
      <c r="K1140" s="33">
        <v>2.1999999999999999E-2</v>
      </c>
      <c r="L1140" s="33">
        <v>5.0999999999999997E-2</v>
      </c>
      <c r="M1140" s="33">
        <v>75</v>
      </c>
      <c r="N1140" s="8">
        <v>5.6</v>
      </c>
      <c r="O1140" s="8">
        <v>1016.6</v>
      </c>
      <c r="P1140" s="8">
        <v>81</v>
      </c>
      <c r="R1140" s="35">
        <v>288</v>
      </c>
      <c r="S1140" s="36" t="str">
        <f>IF(R1140&gt;=296,"G",IF(AND(183&lt;=R1140,R1140&lt;296),"Y",IF(R1140&lt;185,"R")))</f>
        <v>Y</v>
      </c>
      <c r="T1140" s="36"/>
      <c r="U1140" s="36"/>
      <c r="V1140" s="36"/>
      <c r="W1140" s="36"/>
      <c r="X1140" s="36"/>
      <c r="Y1140" s="36"/>
      <c r="Z1140" s="36"/>
      <c r="AA1140" s="36"/>
      <c r="AB1140" s="36"/>
      <c r="AC1140" s="36"/>
      <c r="AD1140" s="36"/>
      <c r="AE1140" s="37"/>
    </row>
    <row r="1141" spans="1:31" s="7" customFormat="1" ht="17" customHeight="1" x14ac:dyDescent="0.15">
      <c r="A1141" s="45">
        <v>46</v>
      </c>
      <c r="B1141" s="46">
        <v>42050</v>
      </c>
      <c r="C1141" s="47">
        <v>0</v>
      </c>
      <c r="D1141" s="47">
        <v>0</v>
      </c>
      <c r="E1141" s="46">
        <v>42049</v>
      </c>
      <c r="F1141" s="48">
        <v>42709.793749999997</v>
      </c>
      <c r="G1141" s="49"/>
      <c r="H1141" s="49"/>
      <c r="I1141" s="50">
        <v>6.0000000000000001E-3</v>
      </c>
      <c r="J1141" s="51">
        <v>0.6</v>
      </c>
      <c r="K1141" s="51">
        <v>2.1999999999999999E-2</v>
      </c>
      <c r="L1141" s="51">
        <v>5.0999999999999997E-2</v>
      </c>
      <c r="M1141" s="51">
        <v>75</v>
      </c>
      <c r="N1141" s="52">
        <v>5.6</v>
      </c>
      <c r="O1141" s="52">
        <v>1016.6</v>
      </c>
      <c r="P1141" s="52">
        <v>81</v>
      </c>
      <c r="Q1141" s="53"/>
      <c r="R1141" s="58">
        <v>288</v>
      </c>
      <c r="S1141" s="61" t="str">
        <f>IF(R1141&gt;=296,"G",IF(AND(183&lt;=R1141,R1141&lt;296),"Y",IF(R1141&lt;185,"R")))</f>
        <v>Y</v>
      </c>
      <c r="T1141" s="61"/>
      <c r="U1141" s="61"/>
      <c r="V1141" s="61"/>
      <c r="W1141" s="61"/>
      <c r="X1141" s="61"/>
      <c r="Y1141" s="61"/>
      <c r="Z1141" s="61"/>
      <c r="AA1141" s="61"/>
      <c r="AB1141" s="61"/>
      <c r="AC1141" s="61"/>
      <c r="AD1141" s="61"/>
      <c r="AE1141" s="61"/>
    </row>
    <row r="1142" spans="1:31" s="7" customFormat="1" ht="16" customHeight="1" x14ac:dyDescent="0.2">
      <c r="F1142" s="26">
        <v>20</v>
      </c>
      <c r="G1142" s="56"/>
      <c r="I1142" s="33">
        <v>8.0000000000000002E-3</v>
      </c>
      <c r="J1142" s="33">
        <v>0.6</v>
      </c>
      <c r="K1142" s="33">
        <v>8.9999999999999993E-3</v>
      </c>
      <c r="L1142" s="33">
        <v>6.2E-2</v>
      </c>
      <c r="M1142" s="33">
        <v>67</v>
      </c>
      <c r="N1142" s="8">
        <v>4.9000000000000004</v>
      </c>
      <c r="O1142" s="8">
        <v>1017.1</v>
      </c>
      <c r="P1142" s="8">
        <v>86</v>
      </c>
      <c r="Q1142" s="17"/>
      <c r="R1142" s="17"/>
      <c r="S1142" s="17"/>
      <c r="T1142" s="17"/>
      <c r="U1142" s="17"/>
      <c r="V1142" s="17"/>
      <c r="W1142" s="17"/>
      <c r="X1142" s="17"/>
      <c r="Y1142" s="17"/>
      <c r="Z1142" s="17"/>
      <c r="AA1142" s="17"/>
      <c r="AB1142" s="17"/>
      <c r="AC1142" s="17"/>
      <c r="AD1142" s="17"/>
      <c r="AE1142" s="17"/>
    </row>
    <row r="1143" spans="1:31" s="7" customFormat="1" ht="16" customHeight="1" x14ac:dyDescent="0.2">
      <c r="F1143" s="8">
        <v>21</v>
      </c>
      <c r="G1143" s="17"/>
      <c r="I1143" s="33">
        <v>6.0000000000000001E-3</v>
      </c>
      <c r="J1143" s="33">
        <v>0.7</v>
      </c>
      <c r="K1143" s="33">
        <v>1.2E-2</v>
      </c>
      <c r="L1143" s="33">
        <v>5.5E-2</v>
      </c>
      <c r="M1143" s="33">
        <v>78</v>
      </c>
      <c r="N1143" s="8">
        <v>3.3</v>
      </c>
      <c r="O1143" s="8">
        <v>1017.3</v>
      </c>
      <c r="P1143" s="8">
        <v>93</v>
      </c>
    </row>
    <row r="1144" spans="1:31" s="7" customFormat="1" ht="16" customHeight="1" x14ac:dyDescent="0.2">
      <c r="F1144" s="8">
        <v>22</v>
      </c>
      <c r="G1144" s="17"/>
      <c r="I1144" s="33">
        <v>6.0000000000000001E-3</v>
      </c>
      <c r="J1144" s="33">
        <v>0.7</v>
      </c>
      <c r="K1144" s="33">
        <v>1.6E-2</v>
      </c>
      <c r="L1144" s="33">
        <v>0.05</v>
      </c>
      <c r="M1144" s="33">
        <v>77</v>
      </c>
      <c r="N1144" s="8">
        <v>2.7</v>
      </c>
      <c r="O1144" s="8">
        <v>1017.7</v>
      </c>
      <c r="P1144" s="8">
        <v>98</v>
      </c>
    </row>
    <row r="1145" spans="1:31" s="7" customFormat="1" ht="16" customHeight="1" x14ac:dyDescent="0.2">
      <c r="F1145" s="8">
        <v>23</v>
      </c>
      <c r="G1145" s="17"/>
      <c r="I1145" s="33">
        <v>6.0000000000000001E-3</v>
      </c>
      <c r="J1145" s="33">
        <v>0.8</v>
      </c>
      <c r="K1145" s="33">
        <v>0.01</v>
      </c>
      <c r="L1145" s="33">
        <v>5.5E-2</v>
      </c>
      <c r="M1145" s="33">
        <v>87</v>
      </c>
      <c r="N1145" s="8">
        <v>1.4</v>
      </c>
      <c r="O1145" s="8">
        <v>1018.3</v>
      </c>
      <c r="P1145" s="8">
        <v>98</v>
      </c>
    </row>
    <row r="1146" spans="1:31" s="7" customFormat="1" ht="16" customHeight="1" x14ac:dyDescent="0.2">
      <c r="F1146" s="8">
        <v>24</v>
      </c>
      <c r="G1146" s="17"/>
      <c r="I1146" s="33">
        <v>5.0000000000000001E-3</v>
      </c>
      <c r="J1146" s="33">
        <v>0.7</v>
      </c>
      <c r="K1146" s="33">
        <v>2.1000000000000001E-2</v>
      </c>
      <c r="L1146" s="33">
        <v>4.2000000000000003E-2</v>
      </c>
      <c r="M1146" s="33">
        <v>86</v>
      </c>
      <c r="N1146" s="8">
        <v>0.7</v>
      </c>
      <c r="O1146" s="8">
        <v>1018.4</v>
      </c>
      <c r="P1146" s="8">
        <v>100</v>
      </c>
    </row>
    <row r="1147" spans="1:31" s="7" customFormat="1" ht="16" customHeight="1" x14ac:dyDescent="0.2">
      <c r="F1147" s="8">
        <v>1</v>
      </c>
      <c r="G1147" s="17"/>
      <c r="I1147" s="33">
        <v>5.0000000000000001E-3</v>
      </c>
      <c r="J1147" s="33">
        <v>0.6</v>
      </c>
      <c r="K1147" s="33">
        <v>3.3000000000000002E-2</v>
      </c>
      <c r="L1147" s="33">
        <v>2.7E-2</v>
      </c>
      <c r="M1147" s="33">
        <v>77</v>
      </c>
      <c r="N1147" s="8">
        <v>0.5</v>
      </c>
      <c r="O1147" s="8">
        <v>1018.5</v>
      </c>
      <c r="P1147" s="8">
        <v>100</v>
      </c>
    </row>
    <row r="1148" spans="1:31" s="7" customFormat="1" ht="16" customHeight="1" x14ac:dyDescent="0.2">
      <c r="F1148" s="8">
        <v>2</v>
      </c>
      <c r="G1148" s="17"/>
      <c r="I1148" s="33">
        <v>4.0000000000000001E-3</v>
      </c>
      <c r="J1148" s="33">
        <v>0.5</v>
      </c>
      <c r="K1148" s="33">
        <v>4.5999999999999999E-2</v>
      </c>
      <c r="L1148" s="33">
        <v>1.6E-2</v>
      </c>
      <c r="M1148" s="33">
        <v>76</v>
      </c>
      <c r="N1148" s="8">
        <v>1.8</v>
      </c>
      <c r="O1148" s="8">
        <v>1018.7</v>
      </c>
      <c r="P1148" s="8">
        <v>100</v>
      </c>
    </row>
    <row r="1149" spans="1:31" s="7" customFormat="1" ht="16" customHeight="1" x14ac:dyDescent="0.2">
      <c r="F1149" s="8">
        <v>3</v>
      </c>
      <c r="G1149" s="17"/>
      <c r="I1149" s="33">
        <v>4.0000000000000001E-3</v>
      </c>
      <c r="J1149" s="33">
        <v>0.4</v>
      </c>
      <c r="K1149" s="33">
        <v>4.4999999999999998E-2</v>
      </c>
      <c r="L1149" s="33">
        <v>1.6E-2</v>
      </c>
      <c r="M1149" s="33">
        <v>71</v>
      </c>
      <c r="N1149" s="8">
        <v>1.9</v>
      </c>
      <c r="O1149" s="8">
        <v>1018.1</v>
      </c>
      <c r="P1149" s="8">
        <v>99</v>
      </c>
    </row>
    <row r="1150" spans="1:31" s="7" customFormat="1" ht="16" customHeight="1" x14ac:dyDescent="0.2">
      <c r="F1150" s="8">
        <v>4</v>
      </c>
      <c r="G1150" s="17"/>
      <c r="I1150" s="33">
        <v>4.0000000000000001E-3</v>
      </c>
      <c r="J1150" s="33">
        <v>0.3</v>
      </c>
      <c r="K1150" s="33">
        <v>4.4999999999999998E-2</v>
      </c>
      <c r="L1150" s="33">
        <v>1.4E-2</v>
      </c>
      <c r="M1150" s="33">
        <v>63</v>
      </c>
      <c r="N1150" s="8">
        <v>2</v>
      </c>
      <c r="O1150" s="8">
        <v>1018.1</v>
      </c>
      <c r="P1150" s="8">
        <v>99</v>
      </c>
    </row>
    <row r="1151" spans="1:31" s="7" customFormat="1" ht="16" customHeight="1" x14ac:dyDescent="0.2">
      <c r="F1151" s="8">
        <v>5</v>
      </c>
      <c r="G1151" s="17"/>
      <c r="I1151" s="33">
        <v>4.0000000000000001E-3</v>
      </c>
      <c r="J1151" s="33">
        <v>0.5</v>
      </c>
      <c r="K1151" s="33">
        <v>4.2999999999999997E-2</v>
      </c>
      <c r="L1151" s="33">
        <v>1.4999999999999999E-2</v>
      </c>
      <c r="M1151" s="33">
        <v>48</v>
      </c>
      <c r="N1151" s="8">
        <v>3</v>
      </c>
      <c r="O1151" s="8">
        <v>1017.9</v>
      </c>
      <c r="P1151" s="8">
        <v>97</v>
      </c>
    </row>
    <row r="1152" spans="1:31" s="7" customFormat="1" ht="16" customHeight="1" x14ac:dyDescent="0.2">
      <c r="F1152" s="8">
        <v>6</v>
      </c>
      <c r="G1152" s="17"/>
      <c r="I1152" s="33">
        <v>4.0000000000000001E-3</v>
      </c>
      <c r="J1152" s="33">
        <v>0.5</v>
      </c>
      <c r="K1152" s="33">
        <v>3.2000000000000001E-2</v>
      </c>
      <c r="L1152" s="33">
        <v>2.8000000000000001E-2</v>
      </c>
      <c r="M1152" s="33">
        <v>50</v>
      </c>
      <c r="N1152" s="8">
        <v>3</v>
      </c>
      <c r="O1152" s="8">
        <v>1017.6</v>
      </c>
      <c r="P1152" s="8">
        <v>88</v>
      </c>
    </row>
    <row r="1153" spans="1:31" s="7" customFormat="1" ht="16" customHeight="1" x14ac:dyDescent="0.2">
      <c r="F1153" s="8">
        <v>7</v>
      </c>
      <c r="G1153" s="17"/>
      <c r="I1153" s="33">
        <v>4.0000000000000001E-3</v>
      </c>
      <c r="J1153" s="33">
        <v>0.5</v>
      </c>
      <c r="K1153" s="33">
        <v>1.9E-2</v>
      </c>
      <c r="L1153" s="33">
        <v>3.5999999999999997E-2</v>
      </c>
      <c r="M1153" s="33">
        <v>53</v>
      </c>
      <c r="N1153" s="8">
        <v>2.6</v>
      </c>
      <c r="O1153" s="8">
        <v>1017.5</v>
      </c>
      <c r="P1153" s="8">
        <v>88</v>
      </c>
    </row>
    <row r="1154" spans="1:31" s="7" customFormat="1" ht="16" customHeight="1" x14ac:dyDescent="0.2">
      <c r="F1154" s="8">
        <v>8</v>
      </c>
      <c r="G1154" s="17"/>
      <c r="I1154" s="33">
        <v>4.0000000000000001E-3</v>
      </c>
      <c r="J1154" s="33">
        <v>0.5</v>
      </c>
      <c r="K1154" s="33">
        <v>1.4999999999999999E-2</v>
      </c>
      <c r="L1154" s="33">
        <v>4.2999999999999997E-2</v>
      </c>
      <c r="M1154" s="33">
        <v>46</v>
      </c>
      <c r="N1154" s="8">
        <v>0.6</v>
      </c>
      <c r="O1154" s="8">
        <v>1017.9</v>
      </c>
      <c r="P1154" s="8">
        <v>95</v>
      </c>
    </row>
    <row r="1155" spans="1:31" s="7" customFormat="1" ht="16" customHeight="1" x14ac:dyDescent="0.2">
      <c r="F1155" s="8">
        <v>9</v>
      </c>
      <c r="G1155" s="17"/>
      <c r="I1155" s="33">
        <v>4.0000000000000001E-3</v>
      </c>
      <c r="J1155" s="33">
        <v>0.8</v>
      </c>
      <c r="K1155" s="33">
        <v>3.0000000000000001E-3</v>
      </c>
      <c r="L1155" s="33">
        <v>5.6000000000000001E-2</v>
      </c>
      <c r="M1155" s="33">
        <v>52</v>
      </c>
      <c r="N1155" s="8">
        <v>4.4000000000000004</v>
      </c>
      <c r="O1155" s="8">
        <v>1018.1</v>
      </c>
      <c r="P1155" s="8">
        <v>84</v>
      </c>
    </row>
    <row r="1156" spans="1:31" s="7" customFormat="1" ht="16" customHeight="1" x14ac:dyDescent="0.2">
      <c r="F1156" s="8">
        <v>10</v>
      </c>
      <c r="G1156" s="17"/>
      <c r="I1156" s="33">
        <v>4.0000000000000001E-3</v>
      </c>
      <c r="J1156" s="33">
        <v>0.8</v>
      </c>
      <c r="K1156" s="33">
        <v>7.0000000000000001E-3</v>
      </c>
      <c r="L1156" s="33">
        <v>0.05</v>
      </c>
      <c r="M1156" s="33">
        <v>47</v>
      </c>
      <c r="N1156" s="8">
        <v>5.7</v>
      </c>
      <c r="O1156" s="8">
        <v>1018.2</v>
      </c>
      <c r="P1156" s="8">
        <v>72</v>
      </c>
    </row>
    <row r="1157" spans="1:31" s="7" customFormat="1" ht="16" customHeight="1" x14ac:dyDescent="0.2">
      <c r="E1157" s="10"/>
      <c r="F1157" s="8">
        <v>11</v>
      </c>
      <c r="G1157" s="17"/>
      <c r="I1157" s="33">
        <v>4.0000000000000001E-3</v>
      </c>
      <c r="J1157" s="33">
        <v>0.7</v>
      </c>
      <c r="K1157" s="33">
        <v>1.2E-2</v>
      </c>
      <c r="L1157" s="33">
        <v>4.3999999999999997E-2</v>
      </c>
      <c r="M1157" s="33">
        <v>50</v>
      </c>
      <c r="N1157" s="8">
        <v>8</v>
      </c>
      <c r="O1157" s="8">
        <v>1018</v>
      </c>
      <c r="P1157" s="8">
        <v>62</v>
      </c>
    </row>
    <row r="1158" spans="1:31" s="7" customFormat="1" ht="16" customHeight="1" x14ac:dyDescent="0.2">
      <c r="E1158" s="10"/>
      <c r="F1158" s="8">
        <v>12</v>
      </c>
      <c r="G1158" s="17"/>
      <c r="I1158" s="33">
        <v>4.0000000000000001E-3</v>
      </c>
      <c r="J1158" s="33">
        <v>0.7</v>
      </c>
      <c r="K1158" s="33">
        <v>0.01</v>
      </c>
      <c r="L1158" s="33">
        <v>4.7E-2</v>
      </c>
      <c r="M1158" s="33">
        <v>38</v>
      </c>
      <c r="N1158" s="8">
        <v>10.5</v>
      </c>
      <c r="O1158" s="8">
        <v>1017.4</v>
      </c>
      <c r="P1158" s="8">
        <v>53</v>
      </c>
    </row>
    <row r="1159" spans="1:31" s="7" customFormat="1" ht="16" customHeight="1" x14ac:dyDescent="0.2">
      <c r="E1159" s="10"/>
      <c r="F1159" s="8">
        <v>13</v>
      </c>
      <c r="G1159" s="17"/>
      <c r="I1159" s="33">
        <v>4.0000000000000001E-3</v>
      </c>
      <c r="J1159" s="33">
        <v>0.7</v>
      </c>
      <c r="K1159" s="33">
        <v>8.9999999999999993E-3</v>
      </c>
      <c r="L1159" s="33">
        <v>4.8000000000000001E-2</v>
      </c>
      <c r="M1159" s="33">
        <v>32</v>
      </c>
      <c r="N1159" s="8">
        <v>11.1</v>
      </c>
      <c r="O1159" s="8">
        <v>1016.4</v>
      </c>
      <c r="P1159" s="8">
        <v>49</v>
      </c>
    </row>
    <row r="1160" spans="1:31" s="7" customFormat="1" ht="16" customHeight="1" x14ac:dyDescent="0.2">
      <c r="E1160" s="10"/>
      <c r="F1160" s="8">
        <v>14</v>
      </c>
      <c r="G1160" s="17"/>
      <c r="I1160" s="33">
        <v>4.0000000000000001E-3</v>
      </c>
      <c r="J1160" s="33">
        <v>0.7</v>
      </c>
      <c r="K1160" s="33">
        <v>8.0000000000000002E-3</v>
      </c>
      <c r="L1160" s="33">
        <v>4.7E-2</v>
      </c>
      <c r="M1160" s="33">
        <v>32</v>
      </c>
      <c r="N1160" s="8">
        <v>11.6</v>
      </c>
      <c r="O1160" s="8">
        <v>1015.6</v>
      </c>
      <c r="P1160" s="8">
        <v>47</v>
      </c>
    </row>
    <row r="1161" spans="1:31" s="7" customFormat="1" ht="16" customHeight="1" x14ac:dyDescent="0.2">
      <c r="E1161" s="10"/>
      <c r="F1161" s="8">
        <v>15</v>
      </c>
      <c r="G1161" s="17"/>
      <c r="I1161" s="33">
        <v>4.0000000000000001E-3</v>
      </c>
      <c r="J1161" s="33">
        <v>0.8</v>
      </c>
      <c r="K1161" s="33">
        <v>6.0000000000000001E-3</v>
      </c>
      <c r="L1161" s="33">
        <v>0.05</v>
      </c>
      <c r="M1161" s="33">
        <v>25</v>
      </c>
      <c r="N1161" s="8">
        <v>11.8</v>
      </c>
      <c r="O1161" s="8">
        <v>1014.6</v>
      </c>
      <c r="P1161" s="8">
        <v>46</v>
      </c>
    </row>
    <row r="1162" spans="1:31" s="7" customFormat="1" ht="16" customHeight="1" x14ac:dyDescent="0.2">
      <c r="E1162" s="10"/>
      <c r="F1162" s="8">
        <v>16</v>
      </c>
      <c r="G1162" s="17"/>
      <c r="I1162" s="33">
        <v>4.0000000000000001E-3</v>
      </c>
      <c r="J1162" s="33">
        <v>0.7</v>
      </c>
      <c r="K1162" s="33">
        <v>1.0999999999999999E-2</v>
      </c>
      <c r="L1162" s="33">
        <v>4.2000000000000003E-2</v>
      </c>
      <c r="M1162" s="33">
        <v>20</v>
      </c>
      <c r="N1162" s="8">
        <v>11.9</v>
      </c>
      <c r="O1162" s="8">
        <v>1014.6</v>
      </c>
      <c r="P1162" s="8">
        <v>47</v>
      </c>
    </row>
    <row r="1163" spans="1:31" s="7" customFormat="1" ht="16" customHeight="1" x14ac:dyDescent="0.2">
      <c r="E1163" s="10"/>
      <c r="F1163" s="8">
        <v>17</v>
      </c>
      <c r="G1163" s="17"/>
      <c r="I1163" s="33">
        <v>4.0000000000000001E-3</v>
      </c>
      <c r="J1163" s="33">
        <v>0.5</v>
      </c>
      <c r="K1163" s="33">
        <v>1.2E-2</v>
      </c>
      <c r="L1163" s="33">
        <v>4.1000000000000002E-2</v>
      </c>
      <c r="M1163" s="33">
        <v>20</v>
      </c>
      <c r="N1163" s="8">
        <v>11.6</v>
      </c>
      <c r="O1163" s="8">
        <v>1014.3</v>
      </c>
      <c r="P1163" s="8">
        <v>47</v>
      </c>
    </row>
    <row r="1164" spans="1:31" s="7" customFormat="1" ht="16" customHeight="1" x14ac:dyDescent="0.15">
      <c r="E1164" s="42">
        <v>42050</v>
      </c>
      <c r="F1164" s="43">
        <v>42709.751388888886</v>
      </c>
      <c r="G1164" s="44"/>
      <c r="H1164" s="57"/>
      <c r="I1164" s="33">
        <v>4.0000000000000001E-3</v>
      </c>
      <c r="J1164" s="33">
        <v>0.6</v>
      </c>
      <c r="K1164" s="33">
        <v>5.0000000000000001E-3</v>
      </c>
      <c r="L1164" s="33">
        <v>4.9000000000000002E-2</v>
      </c>
      <c r="M1164" s="33">
        <v>16</v>
      </c>
      <c r="N1164" s="8">
        <v>10.6</v>
      </c>
      <c r="O1164" s="8">
        <v>1014.2</v>
      </c>
      <c r="P1164" s="8">
        <v>49</v>
      </c>
      <c r="R1164" s="35">
        <v>288</v>
      </c>
      <c r="S1164" s="36" t="str">
        <f>IF(R1164&gt;=296,"G",IF(AND(183&lt;=R1164,R1164&lt;296),"Y",IF(R1164&lt;185,"R")))</f>
        <v>Y</v>
      </c>
      <c r="T1164" s="36"/>
      <c r="U1164" s="36"/>
      <c r="V1164" s="36"/>
      <c r="W1164" s="36"/>
      <c r="X1164" s="36"/>
      <c r="Y1164" s="36"/>
      <c r="Z1164" s="36"/>
      <c r="AA1164" s="36"/>
      <c r="AB1164" s="36"/>
      <c r="AC1164" s="36"/>
      <c r="AD1164" s="36"/>
      <c r="AE1164" s="37"/>
    </row>
    <row r="1165" spans="1:31" s="7" customFormat="1" ht="17" customHeight="1" x14ac:dyDescent="0.15">
      <c r="A1165" s="45">
        <v>47</v>
      </c>
      <c r="B1165" s="46">
        <v>42051</v>
      </c>
      <c r="C1165" s="47">
        <v>1</v>
      </c>
      <c r="D1165" s="47">
        <v>0</v>
      </c>
      <c r="E1165" s="46">
        <v>42050</v>
      </c>
      <c r="F1165" s="48">
        <v>42709.751388888886</v>
      </c>
      <c r="G1165" s="49"/>
      <c r="H1165" s="49"/>
      <c r="I1165" s="50">
        <v>4.0000000000000001E-3</v>
      </c>
      <c r="J1165" s="51">
        <v>0.6</v>
      </c>
      <c r="K1165" s="51">
        <v>5.0000000000000001E-3</v>
      </c>
      <c r="L1165" s="51">
        <v>4.9000000000000002E-2</v>
      </c>
      <c r="M1165" s="51">
        <v>16</v>
      </c>
      <c r="N1165" s="52">
        <v>10.6</v>
      </c>
      <c r="O1165" s="52">
        <v>1014.2</v>
      </c>
      <c r="P1165" s="52">
        <v>49</v>
      </c>
      <c r="Q1165" s="53"/>
      <c r="R1165" s="58">
        <v>288</v>
      </c>
      <c r="S1165" s="61" t="str">
        <f>IF(R1165&gt;=296,"G",IF(AND(183&lt;=R1165,R1165&lt;296),"Y",IF(R1165&lt;185,"R")))</f>
        <v>Y</v>
      </c>
      <c r="T1165" s="61"/>
      <c r="U1165" s="61"/>
      <c r="V1165" s="61"/>
      <c r="W1165" s="61"/>
      <c r="X1165" s="61"/>
      <c r="Y1165" s="61"/>
      <c r="Z1165" s="61"/>
      <c r="AA1165" s="61"/>
      <c r="AB1165" s="61"/>
      <c r="AC1165" s="61"/>
      <c r="AD1165" s="61"/>
      <c r="AE1165" s="61"/>
    </row>
    <row r="1166" spans="1:31" s="7" customFormat="1" ht="16" customHeight="1" x14ac:dyDescent="0.2">
      <c r="F1166" s="26">
        <v>19</v>
      </c>
      <c r="G1166" s="56"/>
      <c r="I1166" s="33">
        <v>4.0000000000000001E-3</v>
      </c>
      <c r="J1166" s="33">
        <v>0.6</v>
      </c>
      <c r="K1166" s="33">
        <v>2E-3</v>
      </c>
      <c r="L1166" s="33">
        <v>5.1999999999999998E-2</v>
      </c>
      <c r="M1166" s="33">
        <v>14</v>
      </c>
      <c r="N1166" s="8">
        <v>10.199999999999999</v>
      </c>
      <c r="O1166" s="8">
        <v>1014.3</v>
      </c>
      <c r="P1166" s="8">
        <v>50</v>
      </c>
      <c r="Q1166" s="17"/>
      <c r="R1166" s="17"/>
      <c r="S1166" s="17"/>
      <c r="T1166" s="17"/>
      <c r="U1166" s="17"/>
      <c r="V1166" s="17"/>
      <c r="W1166" s="17"/>
      <c r="X1166" s="17"/>
      <c r="Y1166" s="17"/>
      <c r="Z1166" s="17"/>
      <c r="AA1166" s="17"/>
      <c r="AB1166" s="17"/>
      <c r="AC1166" s="17"/>
      <c r="AD1166" s="17"/>
      <c r="AE1166" s="17"/>
    </row>
    <row r="1167" spans="1:31" s="7" customFormat="1" ht="16" customHeight="1" x14ac:dyDescent="0.2">
      <c r="F1167" s="8">
        <v>20</v>
      </c>
      <c r="G1167" s="17"/>
      <c r="I1167" s="33">
        <v>4.0000000000000001E-3</v>
      </c>
      <c r="J1167" s="33">
        <v>0.6</v>
      </c>
      <c r="K1167" s="33">
        <v>2E-3</v>
      </c>
      <c r="L1167" s="33">
        <v>5.1999999999999998E-2</v>
      </c>
      <c r="M1167" s="33">
        <v>14</v>
      </c>
      <c r="N1167" s="8">
        <v>10.5</v>
      </c>
      <c r="O1167" s="8">
        <v>1014</v>
      </c>
      <c r="P1167" s="8">
        <v>51</v>
      </c>
    </row>
    <row r="1168" spans="1:31" s="7" customFormat="1" ht="16" customHeight="1" x14ac:dyDescent="0.2">
      <c r="F1168" s="8">
        <v>21</v>
      </c>
      <c r="G1168" s="17"/>
      <c r="I1168" s="33">
        <v>4.0000000000000001E-3</v>
      </c>
      <c r="J1168" s="33">
        <v>0.7</v>
      </c>
      <c r="K1168" s="33">
        <v>2E-3</v>
      </c>
      <c r="L1168" s="33">
        <v>4.9000000000000002E-2</v>
      </c>
      <c r="M1168" s="33">
        <v>15</v>
      </c>
      <c r="N1168" s="8">
        <v>10.4</v>
      </c>
      <c r="O1168" s="8">
        <v>1014.1</v>
      </c>
      <c r="P1168" s="8">
        <v>50</v>
      </c>
    </row>
    <row r="1169" spans="5:16" s="7" customFormat="1" ht="16" customHeight="1" x14ac:dyDescent="0.2">
      <c r="F1169" s="8">
        <v>22</v>
      </c>
      <c r="G1169" s="17"/>
      <c r="I1169" s="33">
        <v>4.0000000000000001E-3</v>
      </c>
      <c r="J1169" s="33">
        <v>0.6</v>
      </c>
      <c r="K1169" s="33">
        <v>3.0000000000000001E-3</v>
      </c>
      <c r="L1169" s="33">
        <v>4.3999999999999997E-2</v>
      </c>
      <c r="M1169" s="33">
        <v>19</v>
      </c>
      <c r="N1169" s="8">
        <v>10.8</v>
      </c>
      <c r="O1169" s="8">
        <v>1014.3</v>
      </c>
      <c r="P1169" s="8">
        <v>44</v>
      </c>
    </row>
    <row r="1170" spans="5:16" s="7" customFormat="1" ht="16" customHeight="1" x14ac:dyDescent="0.2">
      <c r="F1170" s="8">
        <v>23</v>
      </c>
      <c r="G1170" s="17"/>
      <c r="I1170" s="33">
        <v>4.0000000000000001E-3</v>
      </c>
      <c r="J1170" s="33">
        <v>0.5</v>
      </c>
      <c r="K1170" s="33">
        <v>0.01</v>
      </c>
      <c r="L1170" s="33">
        <v>3.1E-2</v>
      </c>
      <c r="M1170" s="33">
        <v>17</v>
      </c>
      <c r="N1170" s="8">
        <v>10.3</v>
      </c>
      <c r="O1170" s="8">
        <v>1014.5</v>
      </c>
      <c r="P1170" s="8">
        <v>46</v>
      </c>
    </row>
    <row r="1171" spans="5:16" s="7" customFormat="1" ht="16" customHeight="1" x14ac:dyDescent="0.2">
      <c r="F1171" s="8">
        <v>24</v>
      </c>
      <c r="G1171" s="17"/>
      <c r="I1171" s="33">
        <v>3.0000000000000001E-3</v>
      </c>
      <c r="J1171" s="33">
        <v>0.5</v>
      </c>
      <c r="K1171" s="33">
        <v>1.6E-2</v>
      </c>
      <c r="L1171" s="33">
        <v>2.7E-2</v>
      </c>
      <c r="M1171" s="33">
        <v>28</v>
      </c>
      <c r="N1171" s="8">
        <v>8.5</v>
      </c>
      <c r="O1171" s="8">
        <v>1014.5</v>
      </c>
      <c r="P1171" s="8">
        <v>65</v>
      </c>
    </row>
    <row r="1172" spans="5:16" s="7" customFormat="1" ht="16" customHeight="1" x14ac:dyDescent="0.2">
      <c r="F1172" s="8">
        <v>1</v>
      </c>
      <c r="G1172" s="17"/>
      <c r="I1172" s="33">
        <v>3.0000000000000001E-3</v>
      </c>
      <c r="J1172" s="33">
        <v>0.7</v>
      </c>
      <c r="K1172" s="33">
        <v>1.9E-2</v>
      </c>
      <c r="L1172" s="33">
        <v>2.4E-2</v>
      </c>
      <c r="M1172" s="33">
        <v>42</v>
      </c>
      <c r="N1172" s="8">
        <v>7.6</v>
      </c>
      <c r="O1172" s="8">
        <v>1014.7</v>
      </c>
      <c r="P1172" s="8">
        <v>78</v>
      </c>
    </row>
    <row r="1173" spans="5:16" s="7" customFormat="1" ht="16" customHeight="1" x14ac:dyDescent="0.2">
      <c r="F1173" s="8">
        <v>2</v>
      </c>
      <c r="G1173" s="17"/>
      <c r="I1173" s="33">
        <v>3.0000000000000001E-3</v>
      </c>
      <c r="J1173" s="33">
        <v>0.7</v>
      </c>
      <c r="K1173" s="33">
        <v>2.7E-2</v>
      </c>
      <c r="L1173" s="33">
        <v>1.7000000000000001E-2</v>
      </c>
      <c r="M1173" s="33">
        <v>47</v>
      </c>
      <c r="N1173" s="8">
        <v>6.3</v>
      </c>
      <c r="O1173" s="8">
        <v>1014.5</v>
      </c>
      <c r="P1173" s="8">
        <v>89</v>
      </c>
    </row>
    <row r="1174" spans="5:16" s="7" customFormat="1" ht="16" customHeight="1" x14ac:dyDescent="0.2">
      <c r="F1174" s="8">
        <v>3</v>
      </c>
      <c r="G1174" s="17"/>
      <c r="I1174" s="33">
        <v>3.0000000000000001E-3</v>
      </c>
      <c r="J1174" s="33">
        <v>0.7</v>
      </c>
      <c r="K1174" s="33">
        <v>3.4000000000000002E-2</v>
      </c>
      <c r="L1174" s="33">
        <v>1.2999999999999999E-2</v>
      </c>
      <c r="M1174" s="33">
        <v>39</v>
      </c>
      <c r="N1174" s="8">
        <v>6.2</v>
      </c>
      <c r="O1174" s="8">
        <v>1013.8</v>
      </c>
      <c r="P1174" s="8">
        <v>90</v>
      </c>
    </row>
    <row r="1175" spans="5:16" s="7" customFormat="1" ht="16" customHeight="1" x14ac:dyDescent="0.2">
      <c r="F1175" s="8">
        <v>4</v>
      </c>
      <c r="G1175" s="17"/>
      <c r="I1175" s="33">
        <v>3.0000000000000001E-3</v>
      </c>
      <c r="J1175" s="33">
        <v>0.7</v>
      </c>
      <c r="K1175" s="33">
        <v>3.5999999999999997E-2</v>
      </c>
      <c r="L1175" s="33">
        <v>1.2E-2</v>
      </c>
      <c r="M1175" s="33">
        <v>44</v>
      </c>
      <c r="N1175" s="8">
        <v>5.9</v>
      </c>
      <c r="O1175" s="8">
        <v>1012.7</v>
      </c>
      <c r="P1175" s="8">
        <v>88</v>
      </c>
    </row>
    <row r="1176" spans="5:16" s="7" customFormat="1" ht="16" customHeight="1" x14ac:dyDescent="0.2">
      <c r="F1176" s="8">
        <v>5</v>
      </c>
      <c r="G1176" s="17"/>
      <c r="I1176" s="33">
        <v>3.0000000000000001E-3</v>
      </c>
      <c r="J1176" s="33">
        <v>0.6</v>
      </c>
      <c r="K1176" s="33">
        <v>3.2000000000000001E-2</v>
      </c>
      <c r="L1176" s="33">
        <v>1.4999999999999999E-2</v>
      </c>
      <c r="M1176" s="33">
        <v>43</v>
      </c>
      <c r="N1176" s="8">
        <v>5.9</v>
      </c>
      <c r="O1176" s="8">
        <v>1012.4</v>
      </c>
      <c r="P1176" s="8">
        <v>88</v>
      </c>
    </row>
    <row r="1177" spans="5:16" s="7" customFormat="1" ht="16" customHeight="1" x14ac:dyDescent="0.2">
      <c r="F1177" s="8">
        <v>6</v>
      </c>
      <c r="G1177" s="17"/>
      <c r="I1177" s="33">
        <v>3.0000000000000001E-3</v>
      </c>
      <c r="J1177" s="33">
        <v>0.7</v>
      </c>
      <c r="K1177" s="33">
        <v>2.9000000000000001E-2</v>
      </c>
      <c r="L1177" s="33">
        <v>1.7000000000000001E-2</v>
      </c>
      <c r="M1177" s="33">
        <v>51</v>
      </c>
      <c r="N1177" s="8">
        <v>5.6</v>
      </c>
      <c r="O1177" s="8">
        <v>1012.3</v>
      </c>
      <c r="P1177" s="8">
        <v>89</v>
      </c>
    </row>
    <row r="1178" spans="5:16" s="7" customFormat="1" ht="16" customHeight="1" x14ac:dyDescent="0.2">
      <c r="F1178" s="8">
        <v>7</v>
      </c>
      <c r="G1178" s="17"/>
      <c r="I1178" s="33">
        <v>4.0000000000000001E-3</v>
      </c>
      <c r="J1178" s="33">
        <v>1</v>
      </c>
      <c r="K1178" s="33">
        <v>2.5000000000000001E-2</v>
      </c>
      <c r="L1178" s="33">
        <v>2.3E-2</v>
      </c>
      <c r="M1178" s="33">
        <v>79</v>
      </c>
      <c r="N1178" s="8">
        <v>5.5</v>
      </c>
      <c r="O1178" s="8">
        <v>1011.8</v>
      </c>
      <c r="P1178" s="8">
        <v>92</v>
      </c>
    </row>
    <row r="1179" spans="5:16" s="7" customFormat="1" ht="16" customHeight="1" x14ac:dyDescent="0.2">
      <c r="F1179" s="8">
        <v>8</v>
      </c>
      <c r="G1179" s="17"/>
      <c r="I1179" s="33">
        <v>5.0000000000000001E-3</v>
      </c>
      <c r="J1179" s="33">
        <v>0.8</v>
      </c>
      <c r="K1179" s="33">
        <v>1.9E-2</v>
      </c>
      <c r="L1179" s="33">
        <v>2.8000000000000001E-2</v>
      </c>
      <c r="M1179" s="33">
        <v>100</v>
      </c>
      <c r="N1179" s="8">
        <v>5.6</v>
      </c>
      <c r="O1179" s="8">
        <v>1011.8</v>
      </c>
      <c r="P1179" s="8">
        <v>90</v>
      </c>
    </row>
    <row r="1180" spans="5:16" s="7" customFormat="1" ht="16" customHeight="1" x14ac:dyDescent="0.2">
      <c r="F1180" s="8">
        <v>9</v>
      </c>
      <c r="G1180" s="17"/>
      <c r="I1180" s="33">
        <v>5.0000000000000001E-3</v>
      </c>
      <c r="J1180" s="33">
        <v>0.7</v>
      </c>
      <c r="K1180" s="33">
        <v>1.7000000000000001E-2</v>
      </c>
      <c r="L1180" s="33">
        <v>3.1E-2</v>
      </c>
      <c r="M1180" s="33">
        <v>98</v>
      </c>
      <c r="N1180" s="8">
        <v>5.7</v>
      </c>
      <c r="O1180" s="8">
        <v>1011.7</v>
      </c>
      <c r="P1180" s="8">
        <v>90</v>
      </c>
    </row>
    <row r="1181" spans="5:16" s="7" customFormat="1" ht="16" customHeight="1" x14ac:dyDescent="0.2">
      <c r="E1181" s="10"/>
      <c r="F1181" s="8">
        <v>10</v>
      </c>
      <c r="G1181" s="17"/>
      <c r="I1181" s="33">
        <v>5.0000000000000001E-3</v>
      </c>
      <c r="J1181" s="33">
        <v>0.8</v>
      </c>
      <c r="K1181" s="33">
        <v>1.0999999999999999E-2</v>
      </c>
      <c r="L1181" s="33">
        <v>2.9000000000000001E-2</v>
      </c>
      <c r="M1181" s="33">
        <v>94</v>
      </c>
      <c r="N1181" s="8">
        <v>5.7</v>
      </c>
      <c r="O1181" s="8">
        <v>1011.3</v>
      </c>
      <c r="P1181" s="8">
        <v>93</v>
      </c>
    </row>
    <row r="1182" spans="5:16" s="7" customFormat="1" ht="16" customHeight="1" x14ac:dyDescent="0.2">
      <c r="E1182" s="10"/>
      <c r="F1182" s="8">
        <v>11</v>
      </c>
      <c r="G1182" s="17"/>
      <c r="I1182" s="33">
        <v>5.0000000000000001E-3</v>
      </c>
      <c r="J1182" s="33">
        <v>0.7</v>
      </c>
      <c r="K1182" s="33">
        <v>1.2E-2</v>
      </c>
      <c r="L1182" s="33">
        <v>2.8000000000000001E-2</v>
      </c>
      <c r="M1182" s="33">
        <v>90</v>
      </c>
      <c r="N1182" s="8">
        <v>5.7</v>
      </c>
      <c r="O1182" s="8">
        <v>1010.9</v>
      </c>
      <c r="P1182" s="8">
        <v>94</v>
      </c>
    </row>
    <row r="1183" spans="5:16" s="7" customFormat="1" ht="16" customHeight="1" x14ac:dyDescent="0.2">
      <c r="E1183" s="10"/>
      <c r="F1183" s="8">
        <v>12</v>
      </c>
      <c r="G1183" s="17"/>
      <c r="I1183" s="33">
        <v>6.0000000000000001E-3</v>
      </c>
      <c r="J1183" s="33">
        <v>0.6</v>
      </c>
      <c r="K1183" s="33">
        <v>1.7000000000000001E-2</v>
      </c>
      <c r="L1183" s="33">
        <v>2.5000000000000001E-2</v>
      </c>
      <c r="M1183" s="33">
        <v>89</v>
      </c>
      <c r="N1183" s="8">
        <v>5.9</v>
      </c>
      <c r="O1183" s="8">
        <v>1010.1</v>
      </c>
      <c r="P1183" s="8">
        <v>93</v>
      </c>
    </row>
    <row r="1184" spans="5:16" s="7" customFormat="1" ht="16" customHeight="1" x14ac:dyDescent="0.2">
      <c r="E1184" s="10"/>
      <c r="F1184" s="8">
        <v>13</v>
      </c>
      <c r="G1184" s="17"/>
      <c r="I1184" s="33">
        <v>5.0000000000000001E-3</v>
      </c>
      <c r="J1184" s="33">
        <v>0.6</v>
      </c>
      <c r="K1184" s="33">
        <v>2.1000000000000001E-2</v>
      </c>
      <c r="L1184" s="33">
        <v>2.1000000000000001E-2</v>
      </c>
      <c r="M1184" s="33">
        <v>92</v>
      </c>
      <c r="N1184" s="8">
        <v>5.6</v>
      </c>
      <c r="O1184" s="8">
        <v>1009.2</v>
      </c>
      <c r="P1184" s="8">
        <v>97</v>
      </c>
    </row>
    <row r="1185" spans="1:31" s="7" customFormat="1" ht="16" customHeight="1" x14ac:dyDescent="0.2">
      <c r="E1185" s="10"/>
      <c r="F1185" s="8">
        <v>14</v>
      </c>
      <c r="G1185" s="17"/>
      <c r="I1185" s="33">
        <v>4.0000000000000001E-3</v>
      </c>
      <c r="J1185" s="33">
        <v>0.6</v>
      </c>
      <c r="K1185" s="33">
        <v>2.3E-2</v>
      </c>
      <c r="L1185" s="33">
        <v>2.1999999999999999E-2</v>
      </c>
      <c r="M1185" s="33">
        <v>86</v>
      </c>
      <c r="N1185" s="8">
        <v>5.6</v>
      </c>
      <c r="O1185" s="8">
        <v>1008.6</v>
      </c>
      <c r="P1185" s="8">
        <v>96</v>
      </c>
    </row>
    <row r="1186" spans="1:31" s="7" customFormat="1" ht="16" customHeight="1" x14ac:dyDescent="0.2">
      <c r="E1186" s="10"/>
      <c r="F1186" s="8">
        <v>15</v>
      </c>
      <c r="G1186" s="17"/>
      <c r="I1186" s="33">
        <v>5.0000000000000001E-3</v>
      </c>
      <c r="J1186" s="33">
        <v>0.7</v>
      </c>
      <c r="K1186" s="33">
        <v>2.3E-2</v>
      </c>
      <c r="L1186" s="33">
        <v>2.4E-2</v>
      </c>
      <c r="M1186" s="33">
        <v>78</v>
      </c>
      <c r="N1186" s="8">
        <v>5.4</v>
      </c>
      <c r="O1186" s="8">
        <v>1008.1</v>
      </c>
      <c r="P1186" s="8">
        <v>98</v>
      </c>
    </row>
    <row r="1187" spans="1:31" s="7" customFormat="1" ht="16" customHeight="1" x14ac:dyDescent="0.2">
      <c r="E1187" s="10"/>
      <c r="F1187" s="8">
        <v>16</v>
      </c>
      <c r="G1187" s="17"/>
      <c r="I1187" s="33">
        <v>5.0000000000000001E-3</v>
      </c>
      <c r="J1187" s="33">
        <v>0.7</v>
      </c>
      <c r="K1187" s="33">
        <v>2.7E-2</v>
      </c>
      <c r="L1187" s="33">
        <v>2.1000000000000001E-2</v>
      </c>
      <c r="M1187" s="33">
        <v>80</v>
      </c>
      <c r="N1187" s="8">
        <v>5.2</v>
      </c>
      <c r="O1187" s="8">
        <v>1008.1</v>
      </c>
      <c r="P1187" s="8">
        <v>99</v>
      </c>
    </row>
    <row r="1188" spans="1:31" s="7" customFormat="1" ht="16" customHeight="1" x14ac:dyDescent="0.2">
      <c r="E1188" s="10"/>
      <c r="F1188" s="8">
        <v>17</v>
      </c>
      <c r="G1188" s="17"/>
      <c r="H1188" s="40"/>
      <c r="I1188" s="33">
        <v>5.0000000000000001E-3</v>
      </c>
      <c r="J1188" s="33">
        <v>0.7</v>
      </c>
      <c r="K1188" s="33">
        <v>2.9000000000000001E-2</v>
      </c>
      <c r="L1188" s="33">
        <v>0.02</v>
      </c>
      <c r="M1188" s="33">
        <v>74</v>
      </c>
      <c r="N1188" s="8">
        <v>5.2</v>
      </c>
      <c r="O1188" s="8">
        <v>1008.1</v>
      </c>
      <c r="P1188" s="8">
        <v>100</v>
      </c>
    </row>
    <row r="1189" spans="1:31" s="7" customFormat="1" ht="16" customHeight="1" x14ac:dyDescent="0.15">
      <c r="E1189" s="42">
        <v>42051</v>
      </c>
      <c r="F1189" s="43">
        <v>42709.762499999997</v>
      </c>
      <c r="G1189" s="44"/>
      <c r="H1189" s="57"/>
      <c r="I1189" s="33">
        <v>5.0000000000000001E-3</v>
      </c>
      <c r="J1189" s="33">
        <v>0.8</v>
      </c>
      <c r="K1189" s="33">
        <v>2.3E-2</v>
      </c>
      <c r="L1189" s="33">
        <v>0.03</v>
      </c>
      <c r="M1189" s="33">
        <v>75</v>
      </c>
      <c r="N1189" s="8">
        <v>5</v>
      </c>
      <c r="O1189" s="8">
        <v>1008.5</v>
      </c>
      <c r="P1189" s="8">
        <v>100</v>
      </c>
      <c r="R1189" s="35">
        <v>295</v>
      </c>
      <c r="S1189" s="36" t="str">
        <f>IF(R1189&gt;=296,"G",IF(AND(183&lt;=R1189,R1189&lt;296),"Y",IF(R1189&lt;185,"R")))</f>
        <v>Y</v>
      </c>
      <c r="T1189" s="36"/>
      <c r="U1189" s="36"/>
      <c r="V1189" s="36"/>
      <c r="W1189" s="36"/>
      <c r="X1189" s="36"/>
      <c r="Y1189" s="36"/>
      <c r="Z1189" s="36"/>
      <c r="AA1189" s="36"/>
      <c r="AB1189" s="36"/>
      <c r="AC1189" s="36"/>
      <c r="AD1189" s="36"/>
      <c r="AE1189" s="37"/>
    </row>
    <row r="1190" spans="1:31" s="7" customFormat="1" ht="17" customHeight="1" x14ac:dyDescent="0.15">
      <c r="A1190" s="45">
        <v>48</v>
      </c>
      <c r="B1190" s="46">
        <v>42052</v>
      </c>
      <c r="C1190" s="47">
        <v>2</v>
      </c>
      <c r="D1190" s="47">
        <v>0</v>
      </c>
      <c r="E1190" s="46">
        <v>42051</v>
      </c>
      <c r="F1190" s="48">
        <v>42709.762499999997</v>
      </c>
      <c r="G1190" s="49"/>
      <c r="H1190" s="49"/>
      <c r="I1190" s="50">
        <v>5.0000000000000001E-3</v>
      </c>
      <c r="J1190" s="51">
        <v>0.8</v>
      </c>
      <c r="K1190" s="51">
        <v>2.3E-2</v>
      </c>
      <c r="L1190" s="51">
        <v>0.03</v>
      </c>
      <c r="M1190" s="51">
        <v>75</v>
      </c>
      <c r="N1190" s="52">
        <v>5</v>
      </c>
      <c r="O1190" s="52">
        <v>1008.5</v>
      </c>
      <c r="P1190" s="52">
        <v>100</v>
      </c>
      <c r="Q1190" s="53"/>
      <c r="R1190" s="58">
        <v>295</v>
      </c>
      <c r="S1190" s="61" t="str">
        <f>IF(R1190&gt;=296,"G",IF(AND(183&lt;=R1190,R1190&lt;296),"Y",IF(R1190&lt;185,"R")))</f>
        <v>Y</v>
      </c>
      <c r="T1190" s="61"/>
      <c r="U1190" s="61"/>
      <c r="V1190" s="61"/>
      <c r="W1190" s="61"/>
      <c r="X1190" s="61"/>
      <c r="Y1190" s="61"/>
      <c r="Z1190" s="61"/>
      <c r="AA1190" s="61"/>
      <c r="AB1190" s="61"/>
      <c r="AC1190" s="61"/>
      <c r="AD1190" s="61"/>
      <c r="AE1190" s="61"/>
    </row>
    <row r="1191" spans="1:31" s="7" customFormat="1" ht="16" customHeight="1" x14ac:dyDescent="0.2">
      <c r="F1191" s="26">
        <v>19</v>
      </c>
      <c r="G1191" s="56"/>
      <c r="I1191" s="33">
        <v>4.0000000000000001E-3</v>
      </c>
      <c r="J1191" s="33">
        <v>0.6</v>
      </c>
      <c r="K1191" s="33">
        <v>2E-3</v>
      </c>
      <c r="L1191" s="33">
        <v>5.1999999999999998E-2</v>
      </c>
      <c r="M1191" s="33">
        <v>14</v>
      </c>
      <c r="N1191" s="8">
        <v>4.9000000000000004</v>
      </c>
      <c r="O1191" s="8">
        <v>1008.6</v>
      </c>
      <c r="P1191" s="8">
        <v>100</v>
      </c>
      <c r="Q1191" s="17"/>
      <c r="R1191" s="17"/>
      <c r="S1191" s="17"/>
      <c r="T1191" s="17"/>
      <c r="U1191" s="17"/>
      <c r="V1191" s="17"/>
      <c r="W1191" s="17"/>
      <c r="X1191" s="17"/>
      <c r="Y1191" s="17"/>
      <c r="Z1191" s="17"/>
      <c r="AA1191" s="17"/>
      <c r="AB1191" s="17"/>
      <c r="AC1191" s="17"/>
      <c r="AD1191" s="17"/>
      <c r="AE1191" s="17"/>
    </row>
    <row r="1192" spans="1:31" s="7" customFormat="1" ht="16" customHeight="1" x14ac:dyDescent="0.2">
      <c r="F1192" s="8">
        <v>20</v>
      </c>
      <c r="G1192" s="17"/>
      <c r="I1192" s="33">
        <v>4.0000000000000001E-3</v>
      </c>
      <c r="J1192" s="33">
        <v>0.6</v>
      </c>
      <c r="K1192" s="33">
        <v>2E-3</v>
      </c>
      <c r="L1192" s="33">
        <v>5.1999999999999998E-2</v>
      </c>
      <c r="M1192" s="33">
        <v>14</v>
      </c>
      <c r="N1192" s="8">
        <v>4.8</v>
      </c>
      <c r="O1192" s="8">
        <v>1008.8</v>
      </c>
      <c r="P1192" s="8">
        <v>100</v>
      </c>
    </row>
    <row r="1193" spans="1:31" s="7" customFormat="1" ht="16" customHeight="1" x14ac:dyDescent="0.2">
      <c r="F1193" s="8">
        <v>21</v>
      </c>
      <c r="G1193" s="17"/>
      <c r="I1193" s="33">
        <v>4.0000000000000001E-3</v>
      </c>
      <c r="J1193" s="33">
        <v>0.7</v>
      </c>
      <c r="K1193" s="33">
        <v>2E-3</v>
      </c>
      <c r="L1193" s="33">
        <v>4.9000000000000002E-2</v>
      </c>
      <c r="M1193" s="33">
        <v>15</v>
      </c>
      <c r="N1193" s="8">
        <v>4.8</v>
      </c>
      <c r="O1193" s="8">
        <v>1009</v>
      </c>
      <c r="P1193" s="8">
        <v>100</v>
      </c>
    </row>
    <row r="1194" spans="1:31" s="7" customFormat="1" ht="16" customHeight="1" x14ac:dyDescent="0.2">
      <c r="F1194" s="8">
        <v>22</v>
      </c>
      <c r="G1194" s="17"/>
      <c r="I1194" s="33">
        <v>4.0000000000000001E-3</v>
      </c>
      <c r="J1194" s="33">
        <v>0.6</v>
      </c>
      <c r="K1194" s="33">
        <v>3.0000000000000001E-3</v>
      </c>
      <c r="L1194" s="33">
        <v>4.3999999999999997E-2</v>
      </c>
      <c r="M1194" s="33">
        <v>19</v>
      </c>
      <c r="N1194" s="8">
        <v>4.7</v>
      </c>
      <c r="O1194" s="8">
        <v>1009.3</v>
      </c>
      <c r="P1194" s="8">
        <v>100</v>
      </c>
    </row>
    <row r="1195" spans="1:31" s="7" customFormat="1" ht="16" customHeight="1" x14ac:dyDescent="0.2">
      <c r="F1195" s="8">
        <v>23</v>
      </c>
      <c r="G1195" s="17"/>
      <c r="I1195" s="33">
        <v>4.0000000000000001E-3</v>
      </c>
      <c r="J1195" s="33">
        <v>0.5</v>
      </c>
      <c r="K1195" s="33">
        <v>0.01</v>
      </c>
      <c r="L1195" s="33">
        <v>3.1E-2</v>
      </c>
      <c r="M1195" s="33">
        <v>17</v>
      </c>
      <c r="N1195" s="8">
        <v>4.2</v>
      </c>
      <c r="O1195" s="8">
        <v>1009.5</v>
      </c>
      <c r="P1195" s="8">
        <v>100</v>
      </c>
    </row>
    <row r="1196" spans="1:31" s="7" customFormat="1" ht="16" customHeight="1" x14ac:dyDescent="0.2">
      <c r="F1196" s="8">
        <v>24</v>
      </c>
      <c r="G1196" s="17"/>
      <c r="I1196" s="33">
        <v>3.0000000000000001E-3</v>
      </c>
      <c r="J1196" s="33">
        <v>0.5</v>
      </c>
      <c r="K1196" s="33">
        <v>1.6E-2</v>
      </c>
      <c r="L1196" s="33">
        <v>2.7E-2</v>
      </c>
      <c r="M1196" s="33">
        <v>28</v>
      </c>
      <c r="N1196" s="8">
        <v>3.6</v>
      </c>
      <c r="O1196" s="8">
        <v>1009.6</v>
      </c>
      <c r="P1196" s="8">
        <v>100</v>
      </c>
    </row>
    <row r="1197" spans="1:31" s="7" customFormat="1" ht="16" customHeight="1" x14ac:dyDescent="0.2">
      <c r="F1197" s="8">
        <v>1</v>
      </c>
      <c r="G1197" s="17"/>
      <c r="I1197" s="33">
        <v>3.0000000000000001E-3</v>
      </c>
      <c r="J1197" s="33">
        <v>0.7</v>
      </c>
      <c r="K1197" s="33">
        <v>1.9E-2</v>
      </c>
      <c r="L1197" s="33">
        <v>2.4E-2</v>
      </c>
      <c r="M1197" s="33">
        <v>42</v>
      </c>
      <c r="N1197" s="8">
        <v>3.1</v>
      </c>
      <c r="O1197" s="8">
        <v>1010</v>
      </c>
      <c r="P1197" s="8">
        <v>100</v>
      </c>
    </row>
    <row r="1198" spans="1:31" s="7" customFormat="1" ht="16" customHeight="1" x14ac:dyDescent="0.2">
      <c r="F1198" s="8">
        <v>2</v>
      </c>
      <c r="G1198" s="17"/>
      <c r="I1198" s="33">
        <v>3.0000000000000001E-3</v>
      </c>
      <c r="J1198" s="33">
        <v>0.7</v>
      </c>
      <c r="K1198" s="33">
        <v>2.7E-2</v>
      </c>
      <c r="L1198" s="33">
        <v>1.7000000000000001E-2</v>
      </c>
      <c r="M1198" s="33">
        <v>47</v>
      </c>
      <c r="N1198" s="8">
        <v>3.1</v>
      </c>
      <c r="O1198" s="8">
        <v>1010.1</v>
      </c>
      <c r="P1198" s="8">
        <v>99</v>
      </c>
    </row>
    <row r="1199" spans="1:31" s="7" customFormat="1" ht="16" customHeight="1" x14ac:dyDescent="0.2">
      <c r="F1199" s="8">
        <v>3</v>
      </c>
      <c r="G1199" s="17"/>
      <c r="I1199" s="33">
        <v>3.0000000000000001E-3</v>
      </c>
      <c r="J1199" s="33">
        <v>0.7</v>
      </c>
      <c r="K1199" s="33">
        <v>3.4000000000000002E-2</v>
      </c>
      <c r="L1199" s="33">
        <v>1.2999999999999999E-2</v>
      </c>
      <c r="M1199" s="33">
        <v>39</v>
      </c>
      <c r="N1199" s="8">
        <v>3.1</v>
      </c>
      <c r="O1199" s="8">
        <v>1010.2</v>
      </c>
      <c r="P1199" s="8">
        <v>93</v>
      </c>
    </row>
    <row r="1200" spans="1:31" s="7" customFormat="1" ht="16" customHeight="1" x14ac:dyDescent="0.2">
      <c r="F1200" s="8">
        <v>4</v>
      </c>
      <c r="G1200" s="17"/>
      <c r="I1200" s="33">
        <v>3.0000000000000001E-3</v>
      </c>
      <c r="J1200" s="33">
        <v>0.7</v>
      </c>
      <c r="K1200" s="33">
        <v>3.5999999999999997E-2</v>
      </c>
      <c r="L1200" s="33">
        <v>1.2E-2</v>
      </c>
      <c r="M1200" s="33">
        <v>44</v>
      </c>
      <c r="N1200" s="8">
        <v>3</v>
      </c>
      <c r="O1200" s="8">
        <v>1010.3</v>
      </c>
      <c r="P1200" s="8">
        <v>94</v>
      </c>
    </row>
    <row r="1201" spans="5:16" s="7" customFormat="1" ht="16" customHeight="1" x14ac:dyDescent="0.2">
      <c r="F1201" s="8">
        <v>5</v>
      </c>
      <c r="G1201" s="17"/>
      <c r="I1201" s="33">
        <v>3.0000000000000001E-3</v>
      </c>
      <c r="J1201" s="33">
        <v>0.6</v>
      </c>
      <c r="K1201" s="33">
        <v>3.2000000000000001E-2</v>
      </c>
      <c r="L1201" s="33">
        <v>1.4999999999999999E-2</v>
      </c>
      <c r="M1201" s="33">
        <v>43</v>
      </c>
      <c r="N1201" s="8">
        <v>3</v>
      </c>
      <c r="O1201" s="8">
        <v>1010.2</v>
      </c>
      <c r="P1201" s="8">
        <v>93</v>
      </c>
    </row>
    <row r="1202" spans="5:16" s="7" customFormat="1" ht="16" customHeight="1" x14ac:dyDescent="0.2">
      <c r="F1202" s="8">
        <v>6</v>
      </c>
      <c r="G1202" s="17"/>
      <c r="I1202" s="33">
        <v>3.0000000000000001E-3</v>
      </c>
      <c r="J1202" s="33">
        <v>0.7</v>
      </c>
      <c r="K1202" s="33">
        <v>2.9000000000000001E-2</v>
      </c>
      <c r="L1202" s="33">
        <v>1.7000000000000001E-2</v>
      </c>
      <c r="M1202" s="33">
        <v>51</v>
      </c>
      <c r="N1202" s="8">
        <v>2.8</v>
      </c>
      <c r="O1202" s="8">
        <v>1010.5</v>
      </c>
      <c r="P1202" s="8">
        <v>89</v>
      </c>
    </row>
    <row r="1203" spans="5:16" s="7" customFormat="1" ht="16" customHeight="1" x14ac:dyDescent="0.2">
      <c r="F1203" s="8">
        <v>7</v>
      </c>
      <c r="G1203" s="17"/>
      <c r="I1203" s="33">
        <v>4.0000000000000001E-3</v>
      </c>
      <c r="J1203" s="33">
        <v>1</v>
      </c>
      <c r="K1203" s="33">
        <v>2.5000000000000001E-2</v>
      </c>
      <c r="L1203" s="33">
        <v>2.3E-2</v>
      </c>
      <c r="M1203" s="33">
        <v>79</v>
      </c>
      <c r="N1203" s="8">
        <v>2.4</v>
      </c>
      <c r="O1203" s="8">
        <v>1010.8</v>
      </c>
      <c r="P1203" s="8">
        <v>79</v>
      </c>
    </row>
    <row r="1204" spans="5:16" s="7" customFormat="1" ht="16" customHeight="1" x14ac:dyDescent="0.2">
      <c r="F1204" s="8">
        <v>8</v>
      </c>
      <c r="G1204" s="17"/>
      <c r="I1204" s="33">
        <v>5.0000000000000001E-3</v>
      </c>
      <c r="J1204" s="33">
        <v>0.8</v>
      </c>
      <c r="K1204" s="33">
        <v>1.9E-2</v>
      </c>
      <c r="L1204" s="33">
        <v>2.8000000000000001E-2</v>
      </c>
      <c r="M1204" s="33">
        <v>100</v>
      </c>
      <c r="N1204" s="8">
        <v>2.4</v>
      </c>
      <c r="O1204" s="8">
        <v>1011.2</v>
      </c>
      <c r="P1204" s="8">
        <v>80</v>
      </c>
    </row>
    <row r="1205" spans="5:16" s="7" customFormat="1" ht="16" customHeight="1" x14ac:dyDescent="0.2">
      <c r="F1205" s="8">
        <v>9</v>
      </c>
      <c r="G1205" s="17"/>
      <c r="I1205" s="33">
        <v>5.0000000000000001E-3</v>
      </c>
      <c r="J1205" s="33">
        <v>0.7</v>
      </c>
      <c r="K1205" s="33">
        <v>1.7000000000000001E-2</v>
      </c>
      <c r="L1205" s="33">
        <v>3.1E-2</v>
      </c>
      <c r="M1205" s="33">
        <v>98</v>
      </c>
      <c r="N1205" s="8">
        <v>2.5</v>
      </c>
      <c r="O1205" s="8">
        <v>1011.6</v>
      </c>
      <c r="P1205" s="8">
        <v>81</v>
      </c>
    </row>
    <row r="1206" spans="5:16" s="7" customFormat="1" ht="16" customHeight="1" x14ac:dyDescent="0.2">
      <c r="E1206" s="10"/>
      <c r="F1206" s="8">
        <v>10</v>
      </c>
      <c r="G1206" s="17"/>
      <c r="I1206" s="33">
        <v>5.0000000000000001E-3</v>
      </c>
      <c r="J1206" s="33">
        <v>0.8</v>
      </c>
      <c r="K1206" s="33">
        <v>1.0999999999999999E-2</v>
      </c>
      <c r="L1206" s="33">
        <v>2.9000000000000001E-2</v>
      </c>
      <c r="M1206" s="33">
        <v>94</v>
      </c>
      <c r="N1206" s="8">
        <v>1.8</v>
      </c>
      <c r="O1206" s="8">
        <v>1012</v>
      </c>
      <c r="P1206" s="8">
        <v>94</v>
      </c>
    </row>
    <row r="1207" spans="5:16" s="7" customFormat="1" ht="16" customHeight="1" x14ac:dyDescent="0.2">
      <c r="E1207" s="10"/>
      <c r="F1207" s="8">
        <v>11</v>
      </c>
      <c r="G1207" s="17"/>
      <c r="I1207" s="33">
        <v>5.0000000000000001E-3</v>
      </c>
      <c r="J1207" s="33">
        <v>0.7</v>
      </c>
      <c r="K1207" s="33">
        <v>1.2E-2</v>
      </c>
      <c r="L1207" s="33">
        <v>2.8000000000000001E-2</v>
      </c>
      <c r="M1207" s="33">
        <v>90</v>
      </c>
      <c r="N1207" s="8">
        <v>2.8</v>
      </c>
      <c r="O1207" s="8">
        <v>1012</v>
      </c>
      <c r="P1207" s="8">
        <v>81</v>
      </c>
    </row>
    <row r="1208" spans="5:16" s="7" customFormat="1" ht="16" customHeight="1" x14ac:dyDescent="0.2">
      <c r="E1208" s="10"/>
      <c r="F1208" s="8">
        <v>12</v>
      </c>
      <c r="G1208" s="17"/>
      <c r="I1208" s="33">
        <v>6.0000000000000001E-3</v>
      </c>
      <c r="J1208" s="33">
        <v>0.6</v>
      </c>
      <c r="K1208" s="33">
        <v>1.7000000000000001E-2</v>
      </c>
      <c r="L1208" s="33">
        <v>2.5000000000000001E-2</v>
      </c>
      <c r="M1208" s="33">
        <v>89</v>
      </c>
      <c r="N1208" s="8">
        <v>2.8</v>
      </c>
      <c r="O1208" s="8">
        <v>1012.1</v>
      </c>
      <c r="P1208" s="8">
        <v>82</v>
      </c>
    </row>
    <row r="1209" spans="5:16" s="7" customFormat="1" ht="16" customHeight="1" x14ac:dyDescent="0.2">
      <c r="E1209" s="10"/>
      <c r="F1209" s="8">
        <v>13</v>
      </c>
      <c r="G1209" s="17"/>
      <c r="I1209" s="33">
        <v>5.0000000000000001E-3</v>
      </c>
      <c r="J1209" s="33">
        <v>0.6</v>
      </c>
      <c r="K1209" s="33">
        <v>2.1000000000000001E-2</v>
      </c>
      <c r="L1209" s="33">
        <v>2.1000000000000001E-2</v>
      </c>
      <c r="M1209" s="33">
        <v>92</v>
      </c>
      <c r="N1209" s="8">
        <v>2.9</v>
      </c>
      <c r="O1209" s="8">
        <v>1012</v>
      </c>
      <c r="P1209" s="8">
        <v>71</v>
      </c>
    </row>
    <row r="1210" spans="5:16" s="7" customFormat="1" ht="16" customHeight="1" x14ac:dyDescent="0.2">
      <c r="E1210" s="10"/>
      <c r="F1210" s="8">
        <v>14</v>
      </c>
      <c r="G1210" s="17"/>
      <c r="I1210" s="33">
        <v>4.0000000000000001E-3</v>
      </c>
      <c r="J1210" s="33">
        <v>0.6</v>
      </c>
      <c r="K1210" s="33">
        <v>2.3E-2</v>
      </c>
      <c r="L1210" s="33">
        <v>2.1999999999999999E-2</v>
      </c>
      <c r="M1210" s="33">
        <v>86</v>
      </c>
      <c r="N1210" s="8">
        <v>2.8</v>
      </c>
      <c r="O1210" s="8">
        <v>1011.9</v>
      </c>
      <c r="P1210" s="8">
        <v>70</v>
      </c>
    </row>
    <row r="1211" spans="5:16" s="7" customFormat="1" ht="16" customHeight="1" x14ac:dyDescent="0.2">
      <c r="E1211" s="10"/>
      <c r="F1211" s="8">
        <v>15</v>
      </c>
      <c r="G1211" s="17"/>
      <c r="I1211" s="33">
        <v>5.0000000000000001E-3</v>
      </c>
      <c r="J1211" s="33">
        <v>0.7</v>
      </c>
      <c r="K1211" s="33">
        <v>2.3E-2</v>
      </c>
      <c r="L1211" s="33">
        <v>2.4E-2</v>
      </c>
      <c r="M1211" s="33">
        <v>78</v>
      </c>
      <c r="N1211" s="8">
        <v>3.2</v>
      </c>
      <c r="O1211" s="8">
        <v>1012.1</v>
      </c>
      <c r="P1211" s="8">
        <v>71</v>
      </c>
    </row>
    <row r="1212" spans="5:16" s="7" customFormat="1" ht="16" customHeight="1" x14ac:dyDescent="0.2">
      <c r="E1212" s="10"/>
      <c r="F1212" s="8">
        <v>16</v>
      </c>
      <c r="G1212" s="17"/>
      <c r="I1212" s="33">
        <v>5.0000000000000001E-3</v>
      </c>
      <c r="J1212" s="33">
        <v>0.7</v>
      </c>
      <c r="K1212" s="33">
        <v>2.7E-2</v>
      </c>
      <c r="L1212" s="33">
        <v>2.1000000000000001E-2</v>
      </c>
      <c r="M1212" s="33">
        <v>80</v>
      </c>
      <c r="N1212" s="8">
        <v>3.1</v>
      </c>
      <c r="O1212" s="8">
        <v>1012.4</v>
      </c>
      <c r="P1212" s="8">
        <v>71</v>
      </c>
    </row>
    <row r="1213" spans="5:16" s="7" customFormat="1" ht="16" customHeight="1" x14ac:dyDescent="0.2">
      <c r="E1213" s="10"/>
      <c r="F1213" s="8">
        <v>17</v>
      </c>
      <c r="G1213" s="17"/>
      <c r="H1213" s="40"/>
      <c r="I1213" s="33">
        <v>5.0000000000000001E-3</v>
      </c>
      <c r="J1213" s="33">
        <v>0.7</v>
      </c>
      <c r="K1213" s="33">
        <v>2.9000000000000001E-2</v>
      </c>
      <c r="L1213" s="33">
        <v>0.02</v>
      </c>
      <c r="M1213" s="33">
        <v>74</v>
      </c>
      <c r="N1213" s="8">
        <v>3.1</v>
      </c>
      <c r="O1213" s="8">
        <v>1012.5</v>
      </c>
      <c r="P1213" s="8">
        <v>72</v>
      </c>
    </row>
    <row r="1214" spans="5:16" s="7" customFormat="1" ht="16" customHeight="1" x14ac:dyDescent="0.2">
      <c r="E1214" s="10"/>
      <c r="F1214" s="8">
        <v>18</v>
      </c>
      <c r="G1214" s="17"/>
      <c r="H1214" s="40"/>
      <c r="I1214" s="33">
        <v>5.0000000000000001E-3</v>
      </c>
      <c r="J1214" s="33">
        <v>0.8</v>
      </c>
      <c r="K1214" s="33">
        <v>2.3E-2</v>
      </c>
      <c r="L1214" s="33">
        <v>0.03</v>
      </c>
      <c r="M1214" s="33">
        <v>75</v>
      </c>
      <c r="N1214" s="8">
        <v>2.5</v>
      </c>
      <c r="O1214" s="8">
        <v>1013.3</v>
      </c>
      <c r="P1214" s="8">
        <v>76</v>
      </c>
    </row>
    <row r="1215" spans="5:16" s="7" customFormat="1" ht="16" customHeight="1" x14ac:dyDescent="0.2">
      <c r="E1215" s="10"/>
      <c r="F1215" s="8">
        <v>19</v>
      </c>
      <c r="G1215" s="17"/>
      <c r="H1215" s="40"/>
      <c r="I1215" s="33">
        <v>5.0000000000000001E-3</v>
      </c>
      <c r="J1215" s="33">
        <v>0.7</v>
      </c>
      <c r="K1215" s="33">
        <v>1.4E-2</v>
      </c>
      <c r="L1215" s="33">
        <v>3.5000000000000003E-2</v>
      </c>
      <c r="M1215" s="33">
        <v>67</v>
      </c>
      <c r="N1215" s="8">
        <v>2.2000000000000002</v>
      </c>
      <c r="O1215" s="8">
        <v>1014.3</v>
      </c>
      <c r="P1215" s="8">
        <v>77</v>
      </c>
    </row>
    <row r="1216" spans="5:16" s="7" customFormat="1" ht="16" customHeight="1" x14ac:dyDescent="0.2">
      <c r="E1216" s="10"/>
      <c r="F1216" s="8">
        <v>20</v>
      </c>
      <c r="G1216" s="17"/>
      <c r="H1216" s="40"/>
      <c r="I1216" s="33">
        <v>5.0000000000000001E-3</v>
      </c>
      <c r="J1216" s="33">
        <v>0.8</v>
      </c>
      <c r="K1216" s="33">
        <v>1.0999999999999999E-2</v>
      </c>
      <c r="L1216" s="33">
        <v>3.7999999999999999E-2</v>
      </c>
      <c r="M1216" s="33">
        <v>67</v>
      </c>
      <c r="N1216" s="8">
        <v>2.1</v>
      </c>
      <c r="O1216" s="8">
        <v>1014.8</v>
      </c>
      <c r="P1216" s="8">
        <v>78</v>
      </c>
    </row>
    <row r="1217" spans="1:31" s="7" customFormat="1" ht="16" customHeight="1" x14ac:dyDescent="0.2">
      <c r="E1217" s="10"/>
      <c r="F1217" s="8">
        <v>21</v>
      </c>
      <c r="G1217" s="17"/>
      <c r="H1217" s="40"/>
      <c r="I1217" s="33">
        <v>5.0000000000000001E-3</v>
      </c>
      <c r="J1217" s="33">
        <v>0.7</v>
      </c>
      <c r="K1217" s="33">
        <v>1.2E-2</v>
      </c>
      <c r="L1217" s="33">
        <v>3.5000000000000003E-2</v>
      </c>
      <c r="M1217" s="33">
        <v>63</v>
      </c>
      <c r="N1217" s="8">
        <v>1.9</v>
      </c>
      <c r="O1217" s="8">
        <v>1015.1</v>
      </c>
      <c r="P1217" s="8">
        <v>77</v>
      </c>
    </row>
    <row r="1218" spans="1:31" s="7" customFormat="1" ht="16" customHeight="1" x14ac:dyDescent="0.2">
      <c r="E1218" s="10"/>
      <c r="F1218" s="8">
        <v>22</v>
      </c>
      <c r="G1218" s="17"/>
      <c r="H1218" s="40"/>
      <c r="I1218" s="33">
        <v>5.0000000000000001E-3</v>
      </c>
      <c r="J1218" s="33">
        <v>0.7</v>
      </c>
      <c r="K1218" s="33">
        <v>1.9E-2</v>
      </c>
      <c r="L1218" s="33">
        <v>3.2000000000000001E-2</v>
      </c>
      <c r="M1218" s="33">
        <v>72</v>
      </c>
      <c r="N1218" s="8">
        <v>1.7</v>
      </c>
      <c r="O1218" s="8">
        <v>1015.3</v>
      </c>
      <c r="P1218" s="8">
        <v>75</v>
      </c>
    </row>
    <row r="1219" spans="1:31" s="7" customFormat="1" ht="16" customHeight="1" x14ac:dyDescent="0.15">
      <c r="E1219" s="42">
        <v>42052</v>
      </c>
      <c r="F1219" s="67">
        <v>23</v>
      </c>
      <c r="G1219" s="44"/>
      <c r="H1219" s="57"/>
      <c r="I1219" s="33">
        <v>5.0000000000000001E-3</v>
      </c>
      <c r="J1219" s="33">
        <v>0.7</v>
      </c>
      <c r="K1219" s="33">
        <v>1.7999999999999999E-2</v>
      </c>
      <c r="L1219" s="33">
        <v>3.1E-2</v>
      </c>
      <c r="M1219" s="33">
        <v>64</v>
      </c>
      <c r="N1219" s="8">
        <v>1.5</v>
      </c>
      <c r="O1219" s="8">
        <v>1015.5</v>
      </c>
      <c r="P1219" s="8">
        <v>78</v>
      </c>
      <c r="R1219" s="35">
        <v>292</v>
      </c>
      <c r="S1219" s="36" t="str">
        <f>IF(R1219&gt;=296,"G",IF(AND(183&lt;=R1219,R1219&lt;296),"Y",IF(R1219&lt;185,"R")))</f>
        <v>Y</v>
      </c>
      <c r="T1219" s="36"/>
      <c r="U1219" s="36"/>
      <c r="V1219" s="36"/>
      <c r="W1219" s="36"/>
      <c r="X1219" s="36"/>
      <c r="Y1219" s="36"/>
      <c r="Z1219" s="36"/>
      <c r="AA1219" s="36"/>
      <c r="AB1219" s="36"/>
      <c r="AC1219" s="36"/>
      <c r="AD1219" s="36"/>
      <c r="AE1219" s="37"/>
    </row>
    <row r="1220" spans="1:31" s="7" customFormat="1" ht="17" customHeight="1" x14ac:dyDescent="0.15">
      <c r="A1220" s="45">
        <v>49</v>
      </c>
      <c r="B1220" s="46">
        <v>42053</v>
      </c>
      <c r="C1220" s="47">
        <v>3</v>
      </c>
      <c r="D1220" s="47">
        <v>0</v>
      </c>
      <c r="E1220" s="46">
        <v>42052</v>
      </c>
      <c r="F1220" s="47">
        <v>23</v>
      </c>
      <c r="G1220" s="49"/>
      <c r="H1220" s="49"/>
      <c r="I1220" s="50">
        <v>5.0000000000000001E-3</v>
      </c>
      <c r="J1220" s="51">
        <v>0.7</v>
      </c>
      <c r="K1220" s="51">
        <v>1.7999999999999999E-2</v>
      </c>
      <c r="L1220" s="51">
        <v>3.1E-2</v>
      </c>
      <c r="M1220" s="51">
        <v>64</v>
      </c>
      <c r="N1220" s="52">
        <v>1.5</v>
      </c>
      <c r="O1220" s="52">
        <v>1015.5</v>
      </c>
      <c r="P1220" s="52">
        <v>78</v>
      </c>
      <c r="Q1220" s="53"/>
      <c r="R1220" s="58">
        <v>292</v>
      </c>
      <c r="S1220" s="61" t="str">
        <f>IF(R1220&gt;=296,"G",IF(AND(185&lt;=R1220,R1220&lt;296),"Y",IF(R1220&lt;185,"R")))</f>
        <v>Y</v>
      </c>
      <c r="T1220" s="61"/>
      <c r="U1220" s="61"/>
      <c r="V1220" s="61"/>
      <c r="W1220" s="61"/>
      <c r="X1220" s="61"/>
      <c r="Y1220" s="61"/>
      <c r="Z1220" s="61"/>
      <c r="AA1220" s="61"/>
      <c r="AB1220" s="61"/>
      <c r="AC1220" s="61"/>
      <c r="AD1220" s="61"/>
      <c r="AE1220" s="61"/>
    </row>
    <row r="1221" spans="1:31" s="7" customFormat="1" ht="16" customHeight="1" x14ac:dyDescent="0.2">
      <c r="F1221" s="26">
        <v>24</v>
      </c>
      <c r="G1221" s="56"/>
      <c r="I1221" s="33">
        <v>5.0000000000000001E-3</v>
      </c>
      <c r="J1221" s="33">
        <v>0.7</v>
      </c>
      <c r="K1221" s="33">
        <v>2.3E-2</v>
      </c>
      <c r="L1221" s="33">
        <v>2.4E-2</v>
      </c>
      <c r="M1221" s="33">
        <v>69</v>
      </c>
      <c r="N1221" s="8">
        <v>1.4</v>
      </c>
      <c r="O1221" s="8">
        <v>1015.7</v>
      </c>
      <c r="P1221" s="8">
        <v>80</v>
      </c>
      <c r="Q1221" s="17"/>
      <c r="R1221" s="17"/>
      <c r="S1221" s="17"/>
      <c r="T1221" s="17"/>
      <c r="U1221" s="17"/>
      <c r="V1221" s="17"/>
      <c r="W1221" s="17"/>
      <c r="X1221" s="17"/>
      <c r="Y1221" s="17"/>
      <c r="Z1221" s="17"/>
      <c r="AA1221" s="17"/>
      <c r="AB1221" s="17"/>
      <c r="AC1221" s="17"/>
      <c r="AD1221" s="17"/>
      <c r="AE1221" s="17"/>
    </row>
    <row r="1222" spans="1:31" s="7" customFormat="1" ht="16" customHeight="1" x14ac:dyDescent="0.2">
      <c r="F1222" s="8">
        <v>1</v>
      </c>
      <c r="G1222" s="17"/>
      <c r="I1222" s="33">
        <v>4.0000000000000001E-3</v>
      </c>
      <c r="J1222" s="33">
        <v>0.7</v>
      </c>
      <c r="K1222" s="33">
        <v>2.4E-2</v>
      </c>
      <c r="L1222" s="33">
        <v>2.1000000000000001E-2</v>
      </c>
      <c r="M1222" s="33">
        <v>67</v>
      </c>
      <c r="N1222" s="8">
        <v>1.4</v>
      </c>
      <c r="O1222" s="8">
        <v>1015.9</v>
      </c>
      <c r="P1222" s="8">
        <v>80</v>
      </c>
    </row>
    <row r="1223" spans="1:31" s="7" customFormat="1" ht="16" customHeight="1" x14ac:dyDescent="0.2">
      <c r="F1223" s="8">
        <v>2</v>
      </c>
      <c r="G1223" s="17"/>
      <c r="I1223" s="33">
        <v>4.0000000000000001E-3</v>
      </c>
      <c r="J1223" s="33">
        <v>0.7</v>
      </c>
      <c r="K1223" s="33">
        <v>2.7E-2</v>
      </c>
      <c r="L1223" s="33">
        <v>1.7999999999999999E-2</v>
      </c>
      <c r="M1223" s="33">
        <v>60</v>
      </c>
      <c r="N1223" s="8">
        <v>1.4</v>
      </c>
      <c r="O1223" s="8">
        <v>1016.2</v>
      </c>
      <c r="P1223" s="8">
        <v>78</v>
      </c>
    </row>
    <row r="1224" spans="1:31" s="7" customFormat="1" ht="16" customHeight="1" x14ac:dyDescent="0.2">
      <c r="F1224" s="8">
        <v>3</v>
      </c>
      <c r="G1224" s="17"/>
      <c r="I1224" s="33">
        <v>5.0000000000000001E-3</v>
      </c>
      <c r="J1224" s="33">
        <v>0.7</v>
      </c>
      <c r="K1224" s="33">
        <v>3.2000000000000001E-2</v>
      </c>
      <c r="L1224" s="33">
        <v>1.4999999999999999E-2</v>
      </c>
      <c r="M1224" s="33">
        <v>58</v>
      </c>
      <c r="N1224" s="8">
        <v>1</v>
      </c>
      <c r="O1224" s="8">
        <v>1016.3</v>
      </c>
      <c r="P1224" s="8">
        <v>78</v>
      </c>
    </row>
    <row r="1225" spans="1:31" s="7" customFormat="1" ht="16" customHeight="1" x14ac:dyDescent="0.2">
      <c r="F1225" s="8">
        <v>4</v>
      </c>
      <c r="G1225" s="17"/>
      <c r="I1225" s="33">
        <v>4.0000000000000001E-3</v>
      </c>
      <c r="J1225" s="33">
        <v>0.7</v>
      </c>
      <c r="K1225" s="33">
        <v>3.1E-2</v>
      </c>
      <c r="L1225" s="33">
        <v>1.4999999999999999E-2</v>
      </c>
      <c r="M1225" s="33">
        <v>54</v>
      </c>
      <c r="N1225" s="8">
        <v>0.3</v>
      </c>
      <c r="O1225" s="8">
        <v>1016.3</v>
      </c>
      <c r="P1225" s="8">
        <v>80</v>
      </c>
    </row>
    <row r="1226" spans="1:31" s="7" customFormat="1" ht="16" customHeight="1" x14ac:dyDescent="0.2">
      <c r="F1226" s="8">
        <v>5</v>
      </c>
      <c r="G1226" s="17"/>
      <c r="I1226" s="33">
        <v>4.0000000000000001E-3</v>
      </c>
      <c r="J1226" s="33">
        <v>0.7</v>
      </c>
      <c r="K1226" s="33">
        <v>2.9000000000000001E-2</v>
      </c>
      <c r="L1226" s="33">
        <v>1.7999999999999999E-2</v>
      </c>
      <c r="M1226" s="33">
        <v>58</v>
      </c>
      <c r="N1226" s="8">
        <v>-0.1</v>
      </c>
      <c r="O1226" s="8">
        <v>1016.6</v>
      </c>
      <c r="P1226" s="8">
        <v>83</v>
      </c>
    </row>
    <row r="1227" spans="1:31" s="7" customFormat="1" ht="16" customHeight="1" x14ac:dyDescent="0.2">
      <c r="F1227" s="8">
        <v>6</v>
      </c>
      <c r="G1227" s="17"/>
      <c r="I1227" s="33">
        <v>5.0000000000000001E-3</v>
      </c>
      <c r="J1227" s="33">
        <v>0.7</v>
      </c>
      <c r="K1227" s="33">
        <v>2.8000000000000001E-2</v>
      </c>
      <c r="L1227" s="33">
        <v>1.9E-2</v>
      </c>
      <c r="M1227" s="33">
        <v>53</v>
      </c>
      <c r="N1227" s="8">
        <v>-1.3</v>
      </c>
      <c r="O1227" s="8">
        <v>1016.6</v>
      </c>
      <c r="P1227" s="8">
        <v>90</v>
      </c>
    </row>
    <row r="1228" spans="1:31" s="7" customFormat="1" ht="16" customHeight="1" x14ac:dyDescent="0.2">
      <c r="F1228" s="8">
        <v>7</v>
      </c>
      <c r="G1228" s="17"/>
      <c r="I1228" s="33">
        <v>5.0000000000000001E-3</v>
      </c>
      <c r="J1228" s="33">
        <v>0.6</v>
      </c>
      <c r="K1228" s="33">
        <v>3.5000000000000003E-2</v>
      </c>
      <c r="L1228" s="33">
        <v>1.2999999999999999E-2</v>
      </c>
      <c r="M1228" s="33">
        <v>34</v>
      </c>
      <c r="N1228" s="8">
        <v>-0.6</v>
      </c>
      <c r="O1228" s="8">
        <v>1016.8</v>
      </c>
      <c r="P1228" s="8">
        <v>91</v>
      </c>
    </row>
    <row r="1229" spans="1:31" s="7" customFormat="1" ht="16" customHeight="1" x14ac:dyDescent="0.2">
      <c r="F1229" s="8">
        <v>8</v>
      </c>
      <c r="G1229" s="17"/>
      <c r="I1229" s="33">
        <v>5.0000000000000001E-3</v>
      </c>
      <c r="J1229" s="33">
        <v>0.7</v>
      </c>
      <c r="K1229" s="33">
        <v>2.7E-2</v>
      </c>
      <c r="L1229" s="33">
        <v>2.3E-2</v>
      </c>
      <c r="M1229" s="33">
        <v>38</v>
      </c>
      <c r="N1229" s="8">
        <v>0.2</v>
      </c>
      <c r="O1229" s="8">
        <v>1017.1</v>
      </c>
      <c r="P1229" s="8">
        <v>80</v>
      </c>
    </row>
    <row r="1230" spans="1:31" s="7" customFormat="1" ht="16" customHeight="1" x14ac:dyDescent="0.2">
      <c r="F1230" s="8">
        <v>9</v>
      </c>
      <c r="G1230" s="17"/>
      <c r="I1230" s="33">
        <v>5.0000000000000001E-3</v>
      </c>
      <c r="J1230" s="33">
        <v>0.7</v>
      </c>
      <c r="K1230" s="33">
        <v>2.1999999999999999E-2</v>
      </c>
      <c r="L1230" s="33">
        <v>2.5999999999999999E-2</v>
      </c>
      <c r="M1230" s="33">
        <v>44</v>
      </c>
      <c r="N1230" s="8">
        <v>0.5</v>
      </c>
      <c r="O1230" s="8">
        <v>1017.7</v>
      </c>
      <c r="P1230" s="8">
        <v>83</v>
      </c>
    </row>
    <row r="1231" spans="1:31" s="7" customFormat="1" ht="16" customHeight="1" x14ac:dyDescent="0.2">
      <c r="F1231" s="8">
        <v>10</v>
      </c>
      <c r="G1231" s="17"/>
      <c r="I1231" s="33">
        <v>6.0000000000000001E-3</v>
      </c>
      <c r="J1231" s="33">
        <v>0.7</v>
      </c>
      <c r="K1231" s="33">
        <v>2.4E-2</v>
      </c>
      <c r="L1231" s="33">
        <v>2.5999999999999999E-2</v>
      </c>
      <c r="M1231" s="33">
        <v>46</v>
      </c>
      <c r="N1231" s="8">
        <v>1.9</v>
      </c>
      <c r="O1231" s="8">
        <v>1017.9</v>
      </c>
      <c r="P1231" s="8">
        <v>72</v>
      </c>
    </row>
    <row r="1232" spans="1:31" s="7" customFormat="1" ht="16" customHeight="1" x14ac:dyDescent="0.2">
      <c r="F1232" s="8">
        <v>11</v>
      </c>
      <c r="G1232" s="17"/>
      <c r="I1232" s="33">
        <v>6.0000000000000001E-3</v>
      </c>
      <c r="J1232" s="33">
        <v>0.7</v>
      </c>
      <c r="K1232" s="33">
        <v>2.7E-2</v>
      </c>
      <c r="L1232" s="33">
        <v>2.1000000000000001E-2</v>
      </c>
      <c r="M1232" s="33">
        <v>45</v>
      </c>
      <c r="N1232" s="8">
        <v>2.2000000000000002</v>
      </c>
      <c r="O1232" s="8">
        <v>1017.6</v>
      </c>
      <c r="P1232" s="8">
        <v>76</v>
      </c>
    </row>
    <row r="1233" spans="1:31" s="7" customFormat="1" ht="16" customHeight="1" x14ac:dyDescent="0.2">
      <c r="F1233" s="8">
        <v>12</v>
      </c>
      <c r="G1233" s="17"/>
      <c r="I1233" s="33">
        <v>6.0000000000000001E-3</v>
      </c>
      <c r="J1233" s="33">
        <v>0.7</v>
      </c>
      <c r="K1233" s="33">
        <v>0.03</v>
      </c>
      <c r="L1233" s="33">
        <v>1.9E-2</v>
      </c>
      <c r="M1233" s="33">
        <v>62</v>
      </c>
      <c r="N1233" s="8">
        <v>2.4</v>
      </c>
      <c r="O1233" s="8">
        <v>1017.4</v>
      </c>
      <c r="P1233" s="8">
        <v>74</v>
      </c>
    </row>
    <row r="1234" spans="1:31" s="7" customFormat="1" ht="16" customHeight="1" x14ac:dyDescent="0.2">
      <c r="F1234" s="8">
        <v>13</v>
      </c>
      <c r="G1234" s="17"/>
      <c r="I1234" s="33">
        <v>7.0000000000000001E-3</v>
      </c>
      <c r="J1234" s="33">
        <v>0.7</v>
      </c>
      <c r="K1234" s="33">
        <v>3.1E-2</v>
      </c>
      <c r="L1234" s="33">
        <v>1.9E-2</v>
      </c>
      <c r="M1234" s="33">
        <v>72</v>
      </c>
      <c r="N1234" s="8">
        <v>2.6</v>
      </c>
      <c r="O1234" s="8">
        <v>1016.9</v>
      </c>
      <c r="P1234" s="8">
        <v>71</v>
      </c>
    </row>
    <row r="1235" spans="1:31" s="7" customFormat="1" ht="16" customHeight="1" x14ac:dyDescent="0.2">
      <c r="F1235" s="8">
        <v>14</v>
      </c>
      <c r="G1235" s="17"/>
      <c r="I1235" s="33">
        <v>6.0000000000000001E-3</v>
      </c>
      <c r="J1235" s="33">
        <v>0.8</v>
      </c>
      <c r="K1235" s="33">
        <v>2.8000000000000001E-2</v>
      </c>
      <c r="L1235" s="33">
        <v>2.1000000000000001E-2</v>
      </c>
      <c r="M1235" s="33">
        <v>84</v>
      </c>
      <c r="N1235" s="8">
        <v>3</v>
      </c>
      <c r="O1235" s="8">
        <v>1016.6</v>
      </c>
      <c r="P1235" s="8">
        <v>67</v>
      </c>
    </row>
    <row r="1236" spans="1:31" s="7" customFormat="1" ht="16" customHeight="1" x14ac:dyDescent="0.2">
      <c r="E1236" s="10"/>
      <c r="F1236" s="8">
        <v>15</v>
      </c>
      <c r="G1236" s="17"/>
      <c r="I1236" s="33">
        <v>6.0000000000000001E-3</v>
      </c>
      <c r="J1236" s="33">
        <v>0.7</v>
      </c>
      <c r="K1236" s="33">
        <v>2.9000000000000001E-2</v>
      </c>
      <c r="L1236" s="33">
        <v>0.02</v>
      </c>
      <c r="M1236" s="33">
        <v>73</v>
      </c>
      <c r="N1236" s="8">
        <v>3</v>
      </c>
      <c r="O1236" s="8">
        <v>1016.4</v>
      </c>
      <c r="P1236" s="8">
        <v>64</v>
      </c>
    </row>
    <row r="1237" spans="1:31" s="7" customFormat="1" ht="16" customHeight="1" x14ac:dyDescent="0.2">
      <c r="E1237" s="10"/>
      <c r="F1237" s="8">
        <v>16</v>
      </c>
      <c r="G1237" s="17"/>
      <c r="I1237" s="33">
        <v>5.0000000000000001E-3</v>
      </c>
      <c r="J1237" s="33">
        <v>0.6</v>
      </c>
      <c r="K1237" s="33">
        <v>3.1E-2</v>
      </c>
      <c r="L1237" s="33">
        <v>1.7999999999999999E-2</v>
      </c>
      <c r="M1237" s="33">
        <v>60</v>
      </c>
      <c r="N1237" s="8">
        <v>2.8</v>
      </c>
      <c r="O1237" s="8">
        <v>1016.6</v>
      </c>
      <c r="P1237" s="8">
        <v>66</v>
      </c>
    </row>
    <row r="1238" spans="1:31" s="7" customFormat="1" ht="16" customHeight="1" x14ac:dyDescent="0.2">
      <c r="E1238" s="10"/>
      <c r="F1238" s="8">
        <v>17</v>
      </c>
      <c r="G1238" s="17"/>
      <c r="I1238" s="33">
        <v>5.0000000000000001E-3</v>
      </c>
      <c r="J1238" s="33">
        <v>0.7</v>
      </c>
      <c r="K1238" s="33">
        <v>0.03</v>
      </c>
      <c r="L1238" s="33">
        <v>0.02</v>
      </c>
      <c r="M1238" s="33">
        <v>53</v>
      </c>
      <c r="N1238" s="8">
        <v>2.5</v>
      </c>
      <c r="O1238" s="8">
        <v>1016.7</v>
      </c>
      <c r="P1238" s="8">
        <v>67</v>
      </c>
    </row>
    <row r="1239" spans="1:31" s="7" customFormat="1" ht="16" customHeight="1" x14ac:dyDescent="0.15">
      <c r="E1239" s="42">
        <v>42053</v>
      </c>
      <c r="F1239" s="43">
        <v>42709.788194444445</v>
      </c>
      <c r="G1239" s="44"/>
      <c r="H1239" s="57"/>
      <c r="I1239" s="33">
        <v>5.0000000000000001E-3</v>
      </c>
      <c r="J1239" s="33">
        <v>0.7</v>
      </c>
      <c r="K1239" s="33">
        <v>2.9000000000000001E-2</v>
      </c>
      <c r="L1239" s="33">
        <v>2.1000000000000001E-2</v>
      </c>
      <c r="M1239" s="33">
        <v>63</v>
      </c>
      <c r="N1239" s="8">
        <v>2.1</v>
      </c>
      <c r="O1239" s="8">
        <v>1017.1</v>
      </c>
      <c r="P1239" s="8">
        <v>72</v>
      </c>
      <c r="R1239" s="35">
        <v>310</v>
      </c>
      <c r="S1239" s="36" t="str">
        <f>IF(R1239&gt;=296,"G",IF(AND(183&lt;=R1239,R1239&lt;296),"Y",IF(R1239&lt;185,"R")))</f>
        <v>G</v>
      </c>
      <c r="T1239" s="36"/>
      <c r="U1239" s="36"/>
      <c r="V1239" s="36"/>
      <c r="W1239" s="36"/>
      <c r="X1239" s="36"/>
      <c r="Y1239" s="36"/>
      <c r="Z1239" s="36"/>
      <c r="AA1239" s="36"/>
      <c r="AB1239" s="36"/>
      <c r="AC1239" s="36"/>
      <c r="AD1239" s="36"/>
      <c r="AE1239" s="37"/>
    </row>
    <row r="1240" spans="1:31" s="7" customFormat="1" ht="17" customHeight="1" x14ac:dyDescent="0.15">
      <c r="A1240" s="45">
        <v>50</v>
      </c>
      <c r="B1240" s="46">
        <v>42054</v>
      </c>
      <c r="C1240" s="47">
        <v>4</v>
      </c>
      <c r="D1240" s="47">
        <v>0</v>
      </c>
      <c r="E1240" s="46">
        <v>42053</v>
      </c>
      <c r="F1240" s="48">
        <v>42709.788194444445</v>
      </c>
      <c r="G1240" s="49"/>
      <c r="H1240" s="49"/>
      <c r="I1240" s="50">
        <v>5.0000000000000001E-3</v>
      </c>
      <c r="J1240" s="51">
        <v>0.7</v>
      </c>
      <c r="K1240" s="51">
        <v>2.9000000000000001E-2</v>
      </c>
      <c r="L1240" s="51">
        <v>2.1000000000000001E-2</v>
      </c>
      <c r="M1240" s="51">
        <v>63</v>
      </c>
      <c r="N1240" s="52">
        <v>2.1</v>
      </c>
      <c r="O1240" s="52">
        <v>1017.1</v>
      </c>
      <c r="P1240" s="52">
        <v>72</v>
      </c>
      <c r="Q1240" s="68"/>
      <c r="R1240" s="35">
        <v>310</v>
      </c>
      <c r="S1240" s="36" t="str">
        <f>IF(R1240&gt;=296,"G",IF(AND(183&lt;=R1240,R1240&lt;296),"Y",IF(R1240&lt;185,"R")))</f>
        <v>G</v>
      </c>
      <c r="T1240" s="36"/>
      <c r="U1240" s="36"/>
      <c r="V1240" s="36"/>
      <c r="W1240" s="36"/>
      <c r="X1240" s="36"/>
      <c r="Y1240" s="36"/>
      <c r="Z1240" s="36"/>
      <c r="AA1240" s="36"/>
      <c r="AB1240" s="36"/>
      <c r="AC1240" s="36"/>
      <c r="AD1240" s="36"/>
      <c r="AE1240" s="37"/>
    </row>
    <row r="1241" spans="1:31" s="7" customFormat="1" ht="16" customHeight="1" x14ac:dyDescent="0.2">
      <c r="F1241" s="26">
        <v>19</v>
      </c>
      <c r="G1241" s="56"/>
      <c r="I1241" s="33">
        <v>5.0000000000000001E-3</v>
      </c>
      <c r="J1241" s="33">
        <v>0.8</v>
      </c>
      <c r="K1241" s="33">
        <v>2.9000000000000001E-2</v>
      </c>
      <c r="L1241" s="33">
        <v>0.02</v>
      </c>
      <c r="M1241" s="33">
        <v>60</v>
      </c>
      <c r="N1241" s="8">
        <v>2.2000000000000002</v>
      </c>
      <c r="O1241" s="8">
        <v>1017.7</v>
      </c>
      <c r="P1241" s="8">
        <v>68</v>
      </c>
      <c r="Q1241" s="17"/>
      <c r="R1241" s="38"/>
      <c r="S1241" s="17"/>
      <c r="T1241" s="17"/>
      <c r="U1241" s="17"/>
      <c r="V1241" s="17"/>
      <c r="W1241" s="17"/>
      <c r="X1241" s="17"/>
      <c r="Y1241" s="17"/>
      <c r="Z1241" s="17"/>
      <c r="AA1241" s="17"/>
      <c r="AB1241" s="17"/>
      <c r="AC1241" s="17"/>
      <c r="AD1241" s="17"/>
      <c r="AE1241" s="17"/>
    </row>
    <row r="1242" spans="1:31" s="7" customFormat="1" ht="16" customHeight="1" x14ac:dyDescent="0.2">
      <c r="F1242" s="8">
        <v>20</v>
      </c>
      <c r="G1242" s="17"/>
      <c r="I1242" s="33">
        <v>5.0000000000000001E-3</v>
      </c>
      <c r="J1242" s="33">
        <v>0.8</v>
      </c>
      <c r="K1242" s="33">
        <v>2.4E-2</v>
      </c>
      <c r="L1242" s="33">
        <v>2.4E-2</v>
      </c>
      <c r="M1242" s="33">
        <v>60</v>
      </c>
      <c r="N1242" s="8">
        <v>2.2000000000000002</v>
      </c>
      <c r="O1242" s="8">
        <v>1018.1</v>
      </c>
      <c r="P1242" s="8">
        <v>67</v>
      </c>
    </row>
    <row r="1243" spans="1:31" s="7" customFormat="1" ht="16" customHeight="1" x14ac:dyDescent="0.2">
      <c r="F1243" s="8">
        <v>21</v>
      </c>
      <c r="G1243" s="17"/>
      <c r="I1243" s="33">
        <v>5.0000000000000001E-3</v>
      </c>
      <c r="J1243" s="33">
        <v>0.8</v>
      </c>
      <c r="K1243" s="33">
        <v>1.6E-2</v>
      </c>
      <c r="L1243" s="33">
        <v>3.5999999999999997E-2</v>
      </c>
      <c r="M1243" s="33">
        <v>72</v>
      </c>
      <c r="N1243" s="8">
        <v>1.8</v>
      </c>
      <c r="O1243" s="8">
        <v>1018.6</v>
      </c>
      <c r="P1243" s="8">
        <v>69</v>
      </c>
    </row>
    <row r="1244" spans="1:31" s="7" customFormat="1" ht="16" customHeight="1" x14ac:dyDescent="0.2">
      <c r="F1244" s="8">
        <v>22</v>
      </c>
      <c r="G1244" s="17"/>
      <c r="I1244" s="33">
        <v>5.0000000000000001E-3</v>
      </c>
      <c r="J1244" s="33">
        <v>0.8</v>
      </c>
      <c r="K1244" s="33">
        <v>1.6E-2</v>
      </c>
      <c r="L1244" s="33">
        <v>3.4000000000000002E-2</v>
      </c>
      <c r="M1244" s="33">
        <v>77</v>
      </c>
      <c r="N1244" s="8">
        <v>0.8</v>
      </c>
      <c r="O1244" s="8">
        <v>1019</v>
      </c>
      <c r="P1244" s="8">
        <v>73</v>
      </c>
    </row>
    <row r="1245" spans="1:31" s="7" customFormat="1" ht="16" customHeight="1" x14ac:dyDescent="0.2">
      <c r="F1245" s="8">
        <v>23</v>
      </c>
      <c r="G1245" s="17"/>
      <c r="I1245" s="33">
        <v>5.0000000000000001E-3</v>
      </c>
      <c r="J1245" s="33">
        <v>0.9</v>
      </c>
      <c r="K1245" s="33">
        <v>0.01</v>
      </c>
      <c r="L1245" s="33">
        <v>0.04</v>
      </c>
      <c r="M1245" s="33">
        <v>74</v>
      </c>
      <c r="N1245" s="8">
        <v>-1</v>
      </c>
      <c r="O1245" s="8">
        <v>1019.3</v>
      </c>
      <c r="P1245" s="8">
        <v>86</v>
      </c>
    </row>
    <row r="1246" spans="1:31" s="7" customFormat="1" ht="16" customHeight="1" x14ac:dyDescent="0.2">
      <c r="F1246" s="8">
        <v>24</v>
      </c>
      <c r="G1246" s="17"/>
      <c r="I1246" s="33">
        <v>4.0000000000000001E-3</v>
      </c>
      <c r="J1246" s="33">
        <v>0.9</v>
      </c>
      <c r="K1246" s="33">
        <v>0.01</v>
      </c>
      <c r="L1246" s="33">
        <v>3.7999999999999999E-2</v>
      </c>
      <c r="M1246" s="33">
        <v>81</v>
      </c>
      <c r="N1246" s="8">
        <v>-1.2</v>
      </c>
      <c r="O1246" s="8">
        <v>1019.4</v>
      </c>
      <c r="P1246" s="8">
        <v>91</v>
      </c>
    </row>
    <row r="1247" spans="1:31" s="7" customFormat="1" ht="16" customHeight="1" x14ac:dyDescent="0.2">
      <c r="F1247" s="8">
        <v>1</v>
      </c>
      <c r="G1247" s="17"/>
      <c r="I1247" s="33">
        <v>5.0000000000000001E-3</v>
      </c>
      <c r="J1247" s="33">
        <v>0.8</v>
      </c>
      <c r="K1247" s="33">
        <v>8.9999999999999993E-3</v>
      </c>
      <c r="L1247" s="33">
        <v>3.9E-2</v>
      </c>
      <c r="M1247" s="33">
        <v>82</v>
      </c>
      <c r="N1247" s="8">
        <v>-1.7</v>
      </c>
      <c r="O1247" s="8">
        <v>1019.6</v>
      </c>
      <c r="P1247" s="8">
        <v>91</v>
      </c>
    </row>
    <row r="1248" spans="1:31" s="7" customFormat="1" ht="16" customHeight="1" x14ac:dyDescent="0.2">
      <c r="F1248" s="8">
        <v>2</v>
      </c>
      <c r="G1248" s="17"/>
      <c r="I1248" s="33">
        <v>5.0000000000000001E-3</v>
      </c>
      <c r="J1248" s="33">
        <v>0.6</v>
      </c>
      <c r="K1248" s="33">
        <v>1.6E-2</v>
      </c>
      <c r="L1248" s="33">
        <v>2.5999999999999999E-2</v>
      </c>
      <c r="M1248" s="33">
        <v>66</v>
      </c>
      <c r="N1248" s="8">
        <v>-1.9</v>
      </c>
      <c r="O1248" s="8">
        <v>1020.1</v>
      </c>
      <c r="P1248" s="8">
        <v>93</v>
      </c>
    </row>
    <row r="1249" spans="5:31" s="7" customFormat="1" ht="16" customHeight="1" x14ac:dyDescent="0.2">
      <c r="F1249" s="8">
        <v>3</v>
      </c>
      <c r="G1249" s="17"/>
      <c r="I1249" s="33">
        <v>4.0000000000000001E-3</v>
      </c>
      <c r="J1249" s="33">
        <v>0.4</v>
      </c>
      <c r="K1249" s="33">
        <v>2.5999999999999999E-2</v>
      </c>
      <c r="L1249" s="33">
        <v>1.6E-2</v>
      </c>
      <c r="M1249" s="33">
        <v>42</v>
      </c>
      <c r="N1249" s="8">
        <v>-1.1000000000000001</v>
      </c>
      <c r="O1249" s="8">
        <v>1020.5</v>
      </c>
      <c r="P1249" s="8">
        <v>83</v>
      </c>
    </row>
    <row r="1250" spans="5:31" s="7" customFormat="1" ht="16" customHeight="1" x14ac:dyDescent="0.2">
      <c r="F1250" s="8">
        <v>4</v>
      </c>
      <c r="G1250" s="17"/>
      <c r="I1250" s="33">
        <v>4.0000000000000001E-3</v>
      </c>
      <c r="J1250" s="33">
        <v>0.4</v>
      </c>
      <c r="K1250" s="33">
        <v>2.5999999999999999E-2</v>
      </c>
      <c r="L1250" s="33">
        <v>1.6E-2</v>
      </c>
      <c r="M1250" s="33">
        <v>34</v>
      </c>
      <c r="N1250" s="8">
        <v>-1.5</v>
      </c>
      <c r="O1250" s="8">
        <v>1020.7</v>
      </c>
      <c r="P1250" s="8">
        <v>85</v>
      </c>
    </row>
    <row r="1251" spans="5:31" s="7" customFormat="1" ht="16" customHeight="1" x14ac:dyDescent="0.2">
      <c r="F1251" s="8">
        <v>5</v>
      </c>
      <c r="G1251" s="17"/>
      <c r="I1251" s="33">
        <v>4.0000000000000001E-3</v>
      </c>
      <c r="J1251" s="33">
        <v>0.6</v>
      </c>
      <c r="K1251" s="33">
        <v>2.4E-2</v>
      </c>
      <c r="L1251" s="33">
        <v>1.7000000000000001E-2</v>
      </c>
      <c r="M1251" s="33">
        <v>33</v>
      </c>
      <c r="N1251" s="8">
        <v>-3</v>
      </c>
      <c r="O1251" s="8">
        <v>1020.8</v>
      </c>
      <c r="P1251" s="8">
        <v>92</v>
      </c>
    </row>
    <row r="1252" spans="5:31" s="7" customFormat="1" ht="16" customHeight="1" x14ac:dyDescent="0.2">
      <c r="F1252" s="8">
        <v>6</v>
      </c>
      <c r="G1252" s="17"/>
      <c r="I1252" s="33">
        <v>4.0000000000000001E-3</v>
      </c>
      <c r="J1252" s="33">
        <v>0.8</v>
      </c>
      <c r="K1252" s="33">
        <v>1.2E-2</v>
      </c>
      <c r="L1252" s="33">
        <v>3.1E-2</v>
      </c>
      <c r="M1252" s="33">
        <v>32</v>
      </c>
      <c r="N1252" s="8">
        <v>-3.4</v>
      </c>
      <c r="O1252" s="8">
        <v>1021.3</v>
      </c>
      <c r="P1252" s="8">
        <v>96</v>
      </c>
    </row>
    <row r="1253" spans="5:31" s="7" customFormat="1" ht="16" customHeight="1" x14ac:dyDescent="0.2">
      <c r="F1253" s="8">
        <v>7</v>
      </c>
      <c r="G1253" s="17"/>
      <c r="I1253" s="33">
        <v>4.0000000000000001E-3</v>
      </c>
      <c r="J1253" s="33">
        <v>0.9</v>
      </c>
      <c r="K1253" s="33">
        <v>3.0000000000000001E-3</v>
      </c>
      <c r="L1253" s="33">
        <v>3.6999999999999998E-2</v>
      </c>
      <c r="M1253" s="33">
        <v>46</v>
      </c>
      <c r="N1253" s="8">
        <v>-3.7</v>
      </c>
      <c r="O1253" s="8">
        <v>1022.2</v>
      </c>
      <c r="P1253" s="8">
        <v>96</v>
      </c>
    </row>
    <row r="1254" spans="5:31" s="7" customFormat="1" ht="16" customHeight="1" x14ac:dyDescent="0.2">
      <c r="F1254" s="8">
        <v>8</v>
      </c>
      <c r="G1254" s="17"/>
      <c r="I1254" s="33">
        <v>4.0000000000000001E-3</v>
      </c>
      <c r="J1254" s="33">
        <v>0.9</v>
      </c>
      <c r="K1254" s="33">
        <v>3.0000000000000001E-3</v>
      </c>
      <c r="L1254" s="33">
        <v>3.9E-2</v>
      </c>
      <c r="M1254" s="33">
        <v>43</v>
      </c>
      <c r="N1254" s="8">
        <v>-3.1</v>
      </c>
      <c r="O1254" s="8">
        <v>1022.9</v>
      </c>
      <c r="P1254" s="8">
        <v>98</v>
      </c>
    </row>
    <row r="1255" spans="5:31" s="7" customFormat="1" ht="16" customHeight="1" x14ac:dyDescent="0.2">
      <c r="F1255" s="8">
        <v>9</v>
      </c>
      <c r="G1255" s="17"/>
      <c r="I1255" s="33">
        <v>4.0000000000000001E-3</v>
      </c>
      <c r="J1255" s="33">
        <v>0.9</v>
      </c>
      <c r="K1255" s="33">
        <v>4.0000000000000001E-3</v>
      </c>
      <c r="L1255" s="33">
        <v>3.9E-2</v>
      </c>
      <c r="M1255" s="33">
        <v>55</v>
      </c>
      <c r="N1255" s="8">
        <v>0.6</v>
      </c>
      <c r="O1255" s="8">
        <v>1023.6</v>
      </c>
      <c r="P1255" s="8">
        <v>78</v>
      </c>
    </row>
    <row r="1256" spans="5:31" s="7" customFormat="1" ht="16" customHeight="1" x14ac:dyDescent="0.2">
      <c r="E1256" s="10"/>
      <c r="F1256" s="8">
        <v>10</v>
      </c>
      <c r="G1256" s="17"/>
      <c r="I1256" s="33">
        <v>5.0000000000000001E-3</v>
      </c>
      <c r="J1256" s="33">
        <v>0.9</v>
      </c>
      <c r="K1256" s="33">
        <v>6.0000000000000001E-3</v>
      </c>
      <c r="L1256" s="33">
        <v>4.2000000000000003E-2</v>
      </c>
      <c r="M1256" s="33">
        <v>61</v>
      </c>
      <c r="N1256" s="8">
        <v>1.7</v>
      </c>
      <c r="O1256" s="8">
        <v>1023.9</v>
      </c>
      <c r="P1256" s="8">
        <v>74</v>
      </c>
    </row>
    <row r="1257" spans="5:31" s="7" customFormat="1" ht="16" customHeight="1" x14ac:dyDescent="0.2">
      <c r="E1257" s="10"/>
      <c r="F1257" s="8">
        <v>11</v>
      </c>
      <c r="G1257" s="17"/>
      <c r="I1257" s="33">
        <v>7.0000000000000001E-3</v>
      </c>
      <c r="J1257" s="33">
        <v>0.9</v>
      </c>
      <c r="K1257" s="33">
        <v>8.0000000000000002E-3</v>
      </c>
      <c r="L1257" s="33">
        <v>4.4999999999999998E-2</v>
      </c>
      <c r="M1257" s="33">
        <v>72</v>
      </c>
      <c r="N1257" s="8">
        <v>4</v>
      </c>
      <c r="O1257" s="8">
        <v>1024</v>
      </c>
      <c r="P1257" s="8">
        <v>62</v>
      </c>
    </row>
    <row r="1258" spans="5:31" s="7" customFormat="1" ht="16" customHeight="1" x14ac:dyDescent="0.2">
      <c r="E1258" s="10"/>
      <c r="F1258" s="8">
        <v>12</v>
      </c>
      <c r="G1258" s="17"/>
      <c r="I1258" s="33">
        <v>8.9999999999999993E-3</v>
      </c>
      <c r="J1258" s="33">
        <v>0.9</v>
      </c>
      <c r="K1258" s="33">
        <v>1.6E-2</v>
      </c>
      <c r="L1258" s="33">
        <v>3.5999999999999997E-2</v>
      </c>
      <c r="M1258" s="33">
        <v>64</v>
      </c>
      <c r="N1258" s="8">
        <v>4.9000000000000004</v>
      </c>
      <c r="O1258" s="8">
        <v>1024.0999999999999</v>
      </c>
      <c r="P1258" s="8">
        <v>53</v>
      </c>
    </row>
    <row r="1259" spans="5:31" s="7" customFormat="1" ht="16" customHeight="1" x14ac:dyDescent="0.2">
      <c r="E1259" s="10"/>
      <c r="F1259" s="8">
        <v>13</v>
      </c>
      <c r="G1259" s="17"/>
      <c r="I1259" s="33">
        <v>0.01</v>
      </c>
      <c r="J1259" s="33">
        <v>0.8</v>
      </c>
      <c r="K1259" s="33">
        <v>1.7999999999999999E-2</v>
      </c>
      <c r="L1259" s="33">
        <v>3.6999999999999998E-2</v>
      </c>
      <c r="M1259" s="33">
        <v>76</v>
      </c>
      <c r="N1259" s="8">
        <v>6</v>
      </c>
      <c r="O1259" s="8">
        <v>1023.1</v>
      </c>
      <c r="P1259" s="8">
        <v>47</v>
      </c>
    </row>
    <row r="1260" spans="5:31" s="7" customFormat="1" ht="16" customHeight="1" x14ac:dyDescent="0.2">
      <c r="E1260" s="10"/>
      <c r="F1260" s="8">
        <v>14</v>
      </c>
      <c r="G1260" s="17"/>
      <c r="I1260" s="33">
        <v>8.0000000000000002E-3</v>
      </c>
      <c r="J1260" s="33">
        <v>0.9</v>
      </c>
      <c r="K1260" s="33">
        <v>2.4E-2</v>
      </c>
      <c r="L1260" s="33">
        <v>3.2000000000000001E-2</v>
      </c>
      <c r="M1260" s="33">
        <v>77</v>
      </c>
      <c r="N1260" s="8">
        <v>7.6</v>
      </c>
      <c r="O1260" s="8">
        <v>1022.6</v>
      </c>
      <c r="P1260" s="8">
        <v>44</v>
      </c>
    </row>
    <row r="1261" spans="5:31" s="7" customFormat="1" ht="16" customHeight="1" x14ac:dyDescent="0.2">
      <c r="E1261" s="10"/>
      <c r="F1261" s="8">
        <v>15</v>
      </c>
      <c r="G1261" s="17"/>
      <c r="I1261" s="33">
        <v>8.0000000000000002E-3</v>
      </c>
      <c r="J1261" s="33">
        <v>0.9</v>
      </c>
      <c r="K1261" s="33">
        <v>2.4E-2</v>
      </c>
      <c r="L1261" s="33">
        <v>3.5000000000000003E-2</v>
      </c>
      <c r="M1261" s="33">
        <v>67</v>
      </c>
      <c r="N1261" s="8">
        <v>8.6</v>
      </c>
      <c r="O1261" s="8">
        <v>1022.2</v>
      </c>
      <c r="P1261" s="8">
        <v>41</v>
      </c>
    </row>
    <row r="1262" spans="5:31" s="7" customFormat="1" ht="16" customHeight="1" x14ac:dyDescent="0.2">
      <c r="E1262" s="10"/>
      <c r="F1262" s="8">
        <v>16</v>
      </c>
      <c r="G1262" s="17"/>
      <c r="I1262" s="33">
        <v>7.0000000000000001E-3</v>
      </c>
      <c r="J1262" s="33">
        <v>0.8</v>
      </c>
      <c r="K1262" s="33">
        <v>2.9000000000000001E-2</v>
      </c>
      <c r="L1262" s="33">
        <v>0.03</v>
      </c>
      <c r="M1262" s="33">
        <v>67</v>
      </c>
      <c r="N1262" s="8">
        <v>7.1</v>
      </c>
      <c r="O1262" s="8">
        <v>1022.2</v>
      </c>
      <c r="P1262" s="8">
        <v>45</v>
      </c>
    </row>
    <row r="1263" spans="5:31" s="7" customFormat="1" ht="16" customHeight="1" x14ac:dyDescent="0.2">
      <c r="E1263" s="10"/>
      <c r="F1263" s="8">
        <v>17</v>
      </c>
      <c r="G1263" s="17"/>
      <c r="H1263" s="40"/>
      <c r="I1263" s="33">
        <v>8.0000000000000002E-3</v>
      </c>
      <c r="J1263" s="33">
        <v>0.8</v>
      </c>
      <c r="K1263" s="33">
        <v>0.03</v>
      </c>
      <c r="L1263" s="33">
        <v>3.2000000000000001E-2</v>
      </c>
      <c r="M1263" s="33">
        <v>74</v>
      </c>
      <c r="N1263" s="8">
        <v>6.3</v>
      </c>
      <c r="O1263" s="8">
        <v>1022.4</v>
      </c>
      <c r="P1263" s="8">
        <v>53</v>
      </c>
    </row>
    <row r="1264" spans="5:31" s="7" customFormat="1" ht="16" customHeight="1" x14ac:dyDescent="0.15">
      <c r="E1264" s="42">
        <v>42054</v>
      </c>
      <c r="F1264" s="43">
        <v>42709.782638888886</v>
      </c>
      <c r="G1264" s="44"/>
      <c r="H1264" s="57"/>
      <c r="I1264" s="33">
        <v>6.0000000000000001E-3</v>
      </c>
      <c r="J1264" s="33">
        <v>0.6</v>
      </c>
      <c r="K1264" s="33">
        <v>2.9000000000000001E-2</v>
      </c>
      <c r="L1264" s="33">
        <v>3.3000000000000002E-2</v>
      </c>
      <c r="M1264" s="33">
        <v>64</v>
      </c>
      <c r="N1264" s="8">
        <v>4.7</v>
      </c>
      <c r="O1264" s="8">
        <v>1022.8</v>
      </c>
      <c r="P1264" s="8">
        <v>57</v>
      </c>
      <c r="R1264" s="35">
        <v>273</v>
      </c>
      <c r="S1264" s="36" t="str">
        <f>IF(R1264&gt;=296,"G",IF(AND(183&lt;=R1264,R1264&lt;296),"Y",IF(R1264&lt;185,"R")))</f>
        <v>Y</v>
      </c>
      <c r="T1264" s="36"/>
      <c r="U1264" s="36"/>
      <c r="V1264" s="36"/>
      <c r="W1264" s="36"/>
      <c r="X1264" s="36"/>
      <c r="Y1264" s="36"/>
      <c r="Z1264" s="36"/>
      <c r="AA1264" s="36"/>
      <c r="AB1264" s="36"/>
      <c r="AC1264" s="36"/>
      <c r="AD1264" s="36"/>
      <c r="AE1264" s="37"/>
    </row>
    <row r="1265" spans="1:31" s="7" customFormat="1" ht="17" customHeight="1" x14ac:dyDescent="0.15">
      <c r="A1265" s="45">
        <v>51</v>
      </c>
      <c r="B1265" s="46">
        <v>42055</v>
      </c>
      <c r="C1265" s="47">
        <v>5</v>
      </c>
      <c r="D1265" s="47">
        <v>0</v>
      </c>
      <c r="E1265" s="46">
        <v>42054</v>
      </c>
      <c r="F1265" s="48">
        <v>42709.782638888886</v>
      </c>
      <c r="G1265" s="49"/>
      <c r="H1265" s="49"/>
      <c r="I1265" s="50">
        <v>6.0000000000000001E-3</v>
      </c>
      <c r="J1265" s="51">
        <v>0.6</v>
      </c>
      <c r="K1265" s="51">
        <v>2.9000000000000001E-2</v>
      </c>
      <c r="L1265" s="51">
        <v>3.3000000000000002E-2</v>
      </c>
      <c r="M1265" s="51">
        <v>64</v>
      </c>
      <c r="N1265" s="52">
        <v>4.7</v>
      </c>
      <c r="O1265" s="52">
        <v>1022.8</v>
      </c>
      <c r="P1265" s="52">
        <v>57</v>
      </c>
      <c r="Q1265" s="53"/>
      <c r="R1265" s="58">
        <v>273</v>
      </c>
      <c r="S1265" s="61" t="str">
        <f>IF(R1265&gt;=296,"G",IF(AND(185&lt;=R1265,R1265&lt;296),"Y",IF(R1265&lt;185,"R")))</f>
        <v>Y</v>
      </c>
      <c r="T1265" s="61"/>
      <c r="U1265" s="61"/>
      <c r="V1265" s="61"/>
      <c r="W1265" s="61"/>
      <c r="X1265" s="61"/>
      <c r="Y1265" s="61"/>
      <c r="Z1265" s="61"/>
      <c r="AA1265" s="61"/>
      <c r="AB1265" s="61"/>
      <c r="AC1265" s="61"/>
      <c r="AD1265" s="61"/>
      <c r="AE1265" s="61"/>
    </row>
    <row r="1266" spans="1:31" s="7" customFormat="1" ht="16" customHeight="1" x14ac:dyDescent="0.2">
      <c r="F1266" s="26">
        <v>19</v>
      </c>
      <c r="G1266" s="56"/>
      <c r="I1266" s="33">
        <v>5.0000000000000001E-3</v>
      </c>
      <c r="J1266" s="33">
        <v>0.5</v>
      </c>
      <c r="K1266" s="33">
        <v>0.02</v>
      </c>
      <c r="L1266" s="33">
        <v>3.9E-2</v>
      </c>
      <c r="M1266" s="33">
        <v>48</v>
      </c>
      <c r="N1266" s="8">
        <v>3.6</v>
      </c>
      <c r="O1266" s="8">
        <v>1023.4</v>
      </c>
      <c r="P1266" s="8">
        <v>61</v>
      </c>
      <c r="Q1266" s="17"/>
      <c r="R1266" s="17"/>
      <c r="S1266" s="17"/>
      <c r="T1266" s="17"/>
      <c r="U1266" s="17"/>
      <c r="V1266" s="17"/>
      <c r="W1266" s="17"/>
      <c r="X1266" s="17"/>
      <c r="Y1266" s="17"/>
      <c r="Z1266" s="17"/>
      <c r="AA1266" s="17"/>
      <c r="AB1266" s="17"/>
      <c r="AC1266" s="17"/>
      <c r="AD1266" s="17"/>
      <c r="AE1266" s="17"/>
    </row>
    <row r="1267" spans="1:31" s="7" customFormat="1" ht="16" customHeight="1" x14ac:dyDescent="0.2">
      <c r="F1267" s="8">
        <v>20</v>
      </c>
      <c r="G1267" s="17"/>
      <c r="I1267" s="33">
        <v>5.0000000000000001E-3</v>
      </c>
      <c r="J1267" s="33">
        <v>0.6</v>
      </c>
      <c r="K1267" s="33">
        <v>1.7000000000000001E-2</v>
      </c>
      <c r="L1267" s="33">
        <v>0.04</v>
      </c>
      <c r="M1267" s="33">
        <v>37</v>
      </c>
      <c r="N1267" s="8">
        <v>2.7</v>
      </c>
      <c r="O1267" s="8">
        <v>1023.6</v>
      </c>
      <c r="P1267" s="8">
        <v>65</v>
      </c>
    </row>
    <row r="1268" spans="1:31" s="7" customFormat="1" ht="16" customHeight="1" x14ac:dyDescent="0.2">
      <c r="F1268" s="8">
        <v>21</v>
      </c>
      <c r="G1268" s="17"/>
      <c r="I1268" s="33">
        <v>5.0000000000000001E-3</v>
      </c>
      <c r="J1268" s="33">
        <v>0.6</v>
      </c>
      <c r="K1268" s="33">
        <v>1.6E-2</v>
      </c>
      <c r="L1268" s="33">
        <v>3.9E-2</v>
      </c>
      <c r="M1268" s="33">
        <v>43</v>
      </c>
      <c r="N1268" s="8">
        <v>2.4</v>
      </c>
      <c r="O1268" s="8">
        <v>1024.2</v>
      </c>
      <c r="P1268" s="8">
        <v>67</v>
      </c>
    </row>
    <row r="1269" spans="1:31" s="7" customFormat="1" ht="16" customHeight="1" x14ac:dyDescent="0.2">
      <c r="F1269" s="8">
        <v>22</v>
      </c>
      <c r="G1269" s="17"/>
      <c r="I1269" s="33">
        <v>5.0000000000000001E-3</v>
      </c>
      <c r="J1269" s="33">
        <v>0.8</v>
      </c>
      <c r="K1269" s="33">
        <v>8.9999999999999993E-3</v>
      </c>
      <c r="L1269" s="33">
        <v>0.05</v>
      </c>
      <c r="M1269" s="33">
        <v>47</v>
      </c>
      <c r="N1269" s="8">
        <v>0.8</v>
      </c>
      <c r="O1269" s="8">
        <v>1023.6</v>
      </c>
      <c r="P1269" s="8">
        <v>76</v>
      </c>
    </row>
    <row r="1270" spans="1:31" s="7" customFormat="1" ht="16" customHeight="1" x14ac:dyDescent="0.2">
      <c r="F1270" s="8">
        <v>23</v>
      </c>
      <c r="G1270" s="17"/>
      <c r="I1270" s="33">
        <v>6.0000000000000001E-3</v>
      </c>
      <c r="J1270" s="33">
        <v>1</v>
      </c>
      <c r="K1270" s="33">
        <v>2E-3</v>
      </c>
      <c r="L1270" s="33">
        <v>5.8000000000000003E-2</v>
      </c>
      <c r="M1270" s="33">
        <v>62</v>
      </c>
      <c r="N1270" s="8">
        <v>-0.6</v>
      </c>
      <c r="O1270" s="8">
        <v>1023.6</v>
      </c>
      <c r="P1270" s="8">
        <v>88</v>
      </c>
    </row>
    <row r="1271" spans="1:31" s="7" customFormat="1" ht="16" customHeight="1" x14ac:dyDescent="0.2">
      <c r="F1271" s="8">
        <v>24</v>
      </c>
      <c r="G1271" s="17"/>
      <c r="I1271" s="33">
        <v>5.0000000000000001E-3</v>
      </c>
      <c r="J1271" s="33">
        <v>1.1000000000000001</v>
      </c>
      <c r="K1271" s="33">
        <v>2E-3</v>
      </c>
      <c r="L1271" s="33">
        <v>5.5E-2</v>
      </c>
      <c r="M1271" s="33">
        <v>70</v>
      </c>
      <c r="N1271" s="8">
        <v>-1.2</v>
      </c>
      <c r="O1271" s="8">
        <v>1023.7</v>
      </c>
      <c r="P1271" s="8">
        <v>93</v>
      </c>
    </row>
    <row r="1272" spans="1:31" s="7" customFormat="1" ht="16" customHeight="1" x14ac:dyDescent="0.2">
      <c r="F1272" s="8">
        <v>1</v>
      </c>
      <c r="G1272" s="17"/>
      <c r="I1272" s="33">
        <v>5.0000000000000001E-3</v>
      </c>
      <c r="J1272" s="33">
        <v>0.9</v>
      </c>
      <c r="K1272" s="33">
        <v>2E-3</v>
      </c>
      <c r="L1272" s="33">
        <v>5.0999999999999997E-2</v>
      </c>
      <c r="M1272" s="33">
        <v>61</v>
      </c>
      <c r="N1272" s="8">
        <v>-1.6</v>
      </c>
      <c r="O1272" s="8">
        <v>1023.8</v>
      </c>
      <c r="P1272" s="8">
        <v>93</v>
      </c>
    </row>
    <row r="1273" spans="1:31" s="7" customFormat="1" ht="16" customHeight="1" x14ac:dyDescent="0.2">
      <c r="F1273" s="8">
        <v>2</v>
      </c>
      <c r="G1273" s="17"/>
      <c r="I1273" s="33">
        <v>5.0000000000000001E-3</v>
      </c>
      <c r="J1273" s="33">
        <v>1</v>
      </c>
      <c r="K1273" s="33">
        <v>2E-3</v>
      </c>
      <c r="L1273" s="33">
        <v>5.1999999999999998E-2</v>
      </c>
      <c r="M1273" s="33">
        <v>61</v>
      </c>
      <c r="N1273" s="8">
        <v>-1.6</v>
      </c>
      <c r="O1273" s="8">
        <v>1024</v>
      </c>
      <c r="P1273" s="8">
        <v>95</v>
      </c>
    </row>
    <row r="1274" spans="1:31" s="7" customFormat="1" ht="16" customHeight="1" x14ac:dyDescent="0.2">
      <c r="F1274" s="8">
        <v>3</v>
      </c>
      <c r="G1274" s="17"/>
      <c r="I1274" s="33">
        <v>5.0000000000000001E-3</v>
      </c>
      <c r="J1274" s="33">
        <v>1.1000000000000001</v>
      </c>
      <c r="K1274" s="33">
        <v>2E-3</v>
      </c>
      <c r="L1274" s="33">
        <v>5.0999999999999997E-2</v>
      </c>
      <c r="M1274" s="33">
        <v>66</v>
      </c>
      <c r="N1274" s="8">
        <v>-1.6</v>
      </c>
      <c r="O1274" s="8">
        <v>1024</v>
      </c>
      <c r="P1274" s="8">
        <v>95</v>
      </c>
    </row>
    <row r="1275" spans="1:31" s="7" customFormat="1" ht="16" customHeight="1" x14ac:dyDescent="0.2">
      <c r="F1275" s="8">
        <v>4</v>
      </c>
      <c r="G1275" s="17"/>
      <c r="I1275" s="33">
        <v>4.0000000000000001E-3</v>
      </c>
      <c r="J1275" s="33">
        <v>0.9</v>
      </c>
      <c r="K1275" s="33">
        <v>2E-3</v>
      </c>
      <c r="L1275" s="33">
        <v>4.8000000000000001E-2</v>
      </c>
      <c r="M1275" s="33">
        <v>65</v>
      </c>
      <c r="N1275" s="8">
        <v>-2.2999999999999998</v>
      </c>
      <c r="O1275" s="8">
        <v>1023.6</v>
      </c>
      <c r="P1275" s="8">
        <v>97</v>
      </c>
    </row>
    <row r="1276" spans="1:31" s="7" customFormat="1" ht="16" customHeight="1" x14ac:dyDescent="0.2">
      <c r="F1276" s="8">
        <v>5</v>
      </c>
      <c r="G1276" s="17"/>
      <c r="I1276" s="33">
        <v>4.0000000000000001E-3</v>
      </c>
      <c r="J1276" s="33">
        <v>1</v>
      </c>
      <c r="K1276" s="33">
        <v>2E-3</v>
      </c>
      <c r="L1276" s="33">
        <v>4.9000000000000002E-2</v>
      </c>
      <c r="M1276" s="33">
        <v>57</v>
      </c>
      <c r="N1276" s="8">
        <v>-2.5</v>
      </c>
      <c r="O1276" s="8">
        <v>1023.2</v>
      </c>
      <c r="P1276" s="8">
        <v>99</v>
      </c>
    </row>
    <row r="1277" spans="1:31" s="7" customFormat="1" ht="16" customHeight="1" x14ac:dyDescent="0.2">
      <c r="F1277" s="8">
        <v>6</v>
      </c>
      <c r="G1277" s="17"/>
      <c r="I1277" s="33">
        <v>5.0000000000000001E-3</v>
      </c>
      <c r="J1277" s="33">
        <v>1</v>
      </c>
      <c r="K1277" s="33">
        <v>2E-3</v>
      </c>
      <c r="L1277" s="33">
        <v>5.0999999999999997E-2</v>
      </c>
      <c r="M1277" s="33">
        <v>55</v>
      </c>
      <c r="N1277" s="8">
        <v>-3.1</v>
      </c>
      <c r="O1277" s="8">
        <v>1023.3</v>
      </c>
      <c r="P1277" s="8">
        <v>100</v>
      </c>
    </row>
    <row r="1278" spans="1:31" s="7" customFormat="1" ht="16" customHeight="1" x14ac:dyDescent="0.2">
      <c r="F1278" s="8">
        <v>7</v>
      </c>
      <c r="G1278" s="17"/>
      <c r="I1278" s="33">
        <v>4.0000000000000001E-3</v>
      </c>
      <c r="J1278" s="33">
        <v>0.9</v>
      </c>
      <c r="K1278" s="33">
        <v>2E-3</v>
      </c>
      <c r="L1278" s="33">
        <v>4.8000000000000001E-2</v>
      </c>
      <c r="M1278" s="33">
        <v>58</v>
      </c>
      <c r="N1278" s="8">
        <v>-3.1</v>
      </c>
      <c r="O1278" s="8">
        <v>1023.4</v>
      </c>
      <c r="P1278" s="8">
        <v>100</v>
      </c>
    </row>
    <row r="1279" spans="1:31" s="7" customFormat="1" ht="16" customHeight="1" x14ac:dyDescent="0.2">
      <c r="F1279" s="8">
        <v>8</v>
      </c>
      <c r="G1279" s="17"/>
      <c r="I1279" s="33">
        <v>4.0000000000000001E-3</v>
      </c>
      <c r="J1279" s="33">
        <v>0.9</v>
      </c>
      <c r="K1279" s="33">
        <v>2E-3</v>
      </c>
      <c r="L1279" s="33">
        <v>4.5999999999999999E-2</v>
      </c>
      <c r="M1279" s="33">
        <v>57</v>
      </c>
      <c r="N1279" s="8">
        <v>-1.5</v>
      </c>
      <c r="O1279" s="8">
        <v>1023.8</v>
      </c>
      <c r="P1279" s="8">
        <v>100</v>
      </c>
    </row>
    <row r="1280" spans="1:31" s="7" customFormat="1" ht="16" customHeight="1" x14ac:dyDescent="0.2">
      <c r="F1280" s="8">
        <v>9</v>
      </c>
      <c r="G1280" s="17"/>
      <c r="I1280" s="33">
        <v>5.0000000000000001E-3</v>
      </c>
      <c r="J1280" s="33">
        <v>0.9</v>
      </c>
      <c r="K1280" s="33">
        <v>3.0000000000000001E-3</v>
      </c>
      <c r="L1280" s="33">
        <v>4.7E-2</v>
      </c>
      <c r="M1280" s="33">
        <v>50</v>
      </c>
      <c r="N1280" s="8">
        <v>2.5</v>
      </c>
      <c r="O1280" s="8">
        <v>1024.0999999999999</v>
      </c>
      <c r="P1280" s="8">
        <v>71</v>
      </c>
    </row>
    <row r="1281" spans="1:31" s="7" customFormat="1" ht="16" customHeight="1" x14ac:dyDescent="0.2">
      <c r="F1281" s="8">
        <v>10</v>
      </c>
      <c r="G1281" s="17"/>
      <c r="I1281" s="33">
        <v>5.0000000000000001E-3</v>
      </c>
      <c r="J1281" s="33">
        <v>0.7</v>
      </c>
      <c r="K1281" s="33">
        <v>6.0000000000000001E-3</v>
      </c>
      <c r="L1281" s="33">
        <v>0.04</v>
      </c>
      <c r="M1281" s="33">
        <v>55</v>
      </c>
      <c r="N1281" s="8">
        <v>4.3</v>
      </c>
      <c r="O1281" s="8">
        <v>1023.9</v>
      </c>
      <c r="P1281" s="8">
        <v>60</v>
      </c>
    </row>
    <row r="1282" spans="1:31" s="7" customFormat="1" ht="16" customHeight="1" x14ac:dyDescent="0.2">
      <c r="F1282" s="8">
        <v>11</v>
      </c>
      <c r="G1282" s="17"/>
      <c r="I1282" s="33">
        <v>7.0000000000000001E-3</v>
      </c>
      <c r="J1282" s="33">
        <v>0.7</v>
      </c>
      <c r="K1282" s="33">
        <v>1.0999999999999999E-2</v>
      </c>
      <c r="L1282" s="33">
        <v>3.6999999999999998E-2</v>
      </c>
      <c r="M1282" s="33">
        <v>56</v>
      </c>
      <c r="N1282" s="8">
        <v>6.9</v>
      </c>
      <c r="O1282" s="8">
        <v>1023.8</v>
      </c>
      <c r="P1282" s="8">
        <v>52</v>
      </c>
    </row>
    <row r="1283" spans="1:31" s="7" customFormat="1" ht="16" customHeight="1" x14ac:dyDescent="0.2">
      <c r="F1283" s="8">
        <v>12</v>
      </c>
      <c r="G1283" s="17"/>
      <c r="I1283" s="33">
        <v>8.0000000000000002E-3</v>
      </c>
      <c r="J1283" s="33">
        <v>0.8</v>
      </c>
      <c r="K1283" s="33">
        <v>2.1999999999999999E-2</v>
      </c>
      <c r="L1283" s="33">
        <v>2.7E-2</v>
      </c>
      <c r="M1283" s="33">
        <v>61</v>
      </c>
      <c r="N1283" s="8">
        <v>7.1</v>
      </c>
      <c r="O1283" s="8">
        <v>1023.4</v>
      </c>
      <c r="P1283" s="8">
        <v>45</v>
      </c>
    </row>
    <row r="1284" spans="1:31" s="7" customFormat="1" ht="16" customHeight="1" x14ac:dyDescent="0.2">
      <c r="F1284" s="8">
        <v>13</v>
      </c>
      <c r="G1284" s="17"/>
      <c r="I1284" s="33">
        <v>8.0000000000000002E-3</v>
      </c>
      <c r="J1284" s="33">
        <v>0.7</v>
      </c>
      <c r="K1284" s="33">
        <v>3.5000000000000003E-2</v>
      </c>
      <c r="L1284" s="33">
        <v>2.1000000000000001E-2</v>
      </c>
      <c r="M1284" s="33">
        <v>56</v>
      </c>
      <c r="N1284" s="8">
        <v>8.8000000000000007</v>
      </c>
      <c r="O1284" s="8">
        <v>1022.9</v>
      </c>
      <c r="P1284" s="8">
        <v>41</v>
      </c>
    </row>
    <row r="1285" spans="1:31" s="7" customFormat="1" ht="16" customHeight="1" x14ac:dyDescent="0.2">
      <c r="E1285" s="10"/>
      <c r="F1285" s="8">
        <v>14</v>
      </c>
      <c r="G1285" s="17"/>
      <c r="I1285" s="33">
        <v>7.0000000000000001E-3</v>
      </c>
      <c r="J1285" s="33">
        <v>0.9</v>
      </c>
      <c r="K1285" s="33">
        <v>4.1000000000000002E-2</v>
      </c>
      <c r="L1285" s="33">
        <v>1.9E-2</v>
      </c>
      <c r="M1285" s="33">
        <v>56</v>
      </c>
      <c r="N1285" s="8">
        <v>8.8000000000000007</v>
      </c>
      <c r="O1285" s="8">
        <v>1021.9</v>
      </c>
      <c r="P1285" s="8">
        <v>41</v>
      </c>
    </row>
    <row r="1286" spans="1:31" s="7" customFormat="1" ht="16" customHeight="1" x14ac:dyDescent="0.2">
      <c r="E1286" s="10"/>
      <c r="F1286" s="8">
        <v>15</v>
      </c>
      <c r="G1286" s="17"/>
      <c r="I1286" s="33">
        <v>6.0000000000000001E-3</v>
      </c>
      <c r="J1286" s="33">
        <v>0.8</v>
      </c>
      <c r="K1286" s="33">
        <v>4.4999999999999998E-2</v>
      </c>
      <c r="L1286" s="33">
        <v>1.9E-2</v>
      </c>
      <c r="M1286" s="33">
        <v>51</v>
      </c>
      <c r="N1286" s="8">
        <v>9.6999999999999993</v>
      </c>
      <c r="O1286" s="8">
        <v>1021.3</v>
      </c>
      <c r="P1286" s="8">
        <v>39</v>
      </c>
    </row>
    <row r="1287" spans="1:31" s="7" customFormat="1" ht="16" customHeight="1" x14ac:dyDescent="0.2">
      <c r="E1287" s="10"/>
      <c r="F1287" s="8">
        <v>16</v>
      </c>
      <c r="G1287" s="17"/>
      <c r="I1287" s="33">
        <v>5.0000000000000001E-3</v>
      </c>
      <c r="J1287" s="33">
        <v>0.7</v>
      </c>
      <c r="K1287" s="33">
        <v>4.8000000000000001E-2</v>
      </c>
      <c r="L1287" s="33">
        <v>1.7999999999999999E-2</v>
      </c>
      <c r="M1287" s="33">
        <v>61</v>
      </c>
      <c r="N1287" s="8">
        <v>9.8000000000000007</v>
      </c>
      <c r="O1287" s="8">
        <v>1020.8</v>
      </c>
      <c r="P1287" s="8">
        <v>38</v>
      </c>
    </row>
    <row r="1288" spans="1:31" s="7" customFormat="1" ht="16" customHeight="1" x14ac:dyDescent="0.2">
      <c r="E1288" s="10"/>
      <c r="F1288" s="8">
        <v>17</v>
      </c>
      <c r="G1288" s="17"/>
      <c r="I1288" s="33">
        <v>5.0000000000000001E-3</v>
      </c>
      <c r="J1288" s="33">
        <v>0.7</v>
      </c>
      <c r="K1288" s="33">
        <v>4.9000000000000002E-2</v>
      </c>
      <c r="L1288" s="33">
        <v>0.02</v>
      </c>
      <c r="M1288" s="33">
        <v>46</v>
      </c>
      <c r="N1288" s="8">
        <v>9.6999999999999993</v>
      </c>
      <c r="O1288" s="8">
        <v>1020.7</v>
      </c>
      <c r="P1288" s="8">
        <v>40</v>
      </c>
    </row>
    <row r="1289" spans="1:31" s="7" customFormat="1" ht="16" customHeight="1" x14ac:dyDescent="0.15">
      <c r="E1289" s="42">
        <v>42055</v>
      </c>
      <c r="F1289" s="43">
        <v>42709.781944444447</v>
      </c>
      <c r="G1289" s="44"/>
      <c r="H1289" s="57"/>
      <c r="I1289" s="33">
        <v>5.0000000000000001E-3</v>
      </c>
      <c r="J1289" s="33">
        <v>0.7</v>
      </c>
      <c r="K1289" s="33">
        <v>4.4999999999999998E-2</v>
      </c>
      <c r="L1289" s="33">
        <v>2.4E-2</v>
      </c>
      <c r="M1289" s="33">
        <v>44</v>
      </c>
      <c r="N1289" s="8">
        <v>9.1</v>
      </c>
      <c r="O1289" s="8">
        <v>1020.8</v>
      </c>
      <c r="P1289" s="8">
        <v>42</v>
      </c>
      <c r="R1289" s="35">
        <v>300</v>
      </c>
      <c r="S1289" s="36" t="str">
        <f>IF(R1289&gt;=296,"G",IF(AND(183&lt;=R1289,R1289&lt;296),"Y",IF(R1289&lt;185,"R")))</f>
        <v>G</v>
      </c>
      <c r="T1289" s="36"/>
      <c r="U1289" s="36"/>
      <c r="V1289" s="36"/>
      <c r="W1289" s="36"/>
      <c r="X1289" s="36"/>
      <c r="Y1289" s="36"/>
      <c r="Z1289" s="36"/>
      <c r="AA1289" s="36"/>
      <c r="AB1289" s="36"/>
      <c r="AC1289" s="36"/>
      <c r="AD1289" s="36"/>
      <c r="AE1289" s="37"/>
    </row>
    <row r="1290" spans="1:31" s="7" customFormat="1" ht="17" customHeight="1" x14ac:dyDescent="0.15">
      <c r="A1290" s="45">
        <v>52</v>
      </c>
      <c r="B1290" s="46">
        <v>42056</v>
      </c>
      <c r="C1290" s="47">
        <v>6</v>
      </c>
      <c r="D1290" s="47">
        <v>1</v>
      </c>
      <c r="E1290" s="46">
        <v>42055</v>
      </c>
      <c r="F1290" s="48">
        <v>42709.781944444447</v>
      </c>
      <c r="G1290" s="49"/>
      <c r="H1290" s="49"/>
      <c r="I1290" s="50">
        <v>5.0000000000000001E-3</v>
      </c>
      <c r="J1290" s="51">
        <v>0.7</v>
      </c>
      <c r="K1290" s="51">
        <v>4.4999999999999998E-2</v>
      </c>
      <c r="L1290" s="51">
        <v>2.4E-2</v>
      </c>
      <c r="M1290" s="51">
        <v>44</v>
      </c>
      <c r="N1290" s="52">
        <v>9.1</v>
      </c>
      <c r="O1290" s="52">
        <v>1020.8</v>
      </c>
      <c r="P1290" s="52">
        <v>42</v>
      </c>
      <c r="Q1290" s="53"/>
      <c r="R1290" s="58">
        <v>300</v>
      </c>
      <c r="S1290" s="61" t="str">
        <f>IF(R1290&gt;=296,"G",IF(AND(185&lt;=R1290,R1290&lt;296),"Y",IF(R1290&lt;185,"R")))</f>
        <v>G</v>
      </c>
      <c r="T1290" s="61"/>
      <c r="U1290" s="61"/>
      <c r="V1290" s="61"/>
      <c r="W1290" s="61"/>
      <c r="X1290" s="61"/>
      <c r="Y1290" s="61"/>
      <c r="Z1290" s="61"/>
      <c r="AA1290" s="61"/>
      <c r="AB1290" s="61"/>
      <c r="AC1290" s="61"/>
      <c r="AD1290" s="61"/>
      <c r="AE1290" s="61"/>
    </row>
    <row r="1291" spans="1:31" s="7" customFormat="1" ht="16" customHeight="1" x14ac:dyDescent="0.2">
      <c r="F1291" s="26">
        <v>19</v>
      </c>
      <c r="G1291" s="56"/>
      <c r="I1291" s="33">
        <v>5.0000000000000001E-3</v>
      </c>
      <c r="J1291" s="33">
        <v>0.6</v>
      </c>
      <c r="K1291" s="33">
        <v>4.1000000000000002E-2</v>
      </c>
      <c r="L1291" s="33">
        <v>2.7E-2</v>
      </c>
      <c r="M1291" s="33">
        <v>37</v>
      </c>
      <c r="N1291" s="8">
        <v>8.3000000000000007</v>
      </c>
      <c r="O1291" s="8">
        <v>1020.7</v>
      </c>
      <c r="P1291" s="8">
        <v>49</v>
      </c>
      <c r="Q1291" s="17"/>
      <c r="R1291" s="17"/>
      <c r="S1291" s="17"/>
      <c r="T1291" s="17"/>
      <c r="U1291" s="17"/>
      <c r="V1291" s="17"/>
      <c r="W1291" s="17"/>
      <c r="X1291" s="17"/>
      <c r="Y1291" s="17"/>
      <c r="Z1291" s="17"/>
      <c r="AA1291" s="17"/>
      <c r="AB1291" s="17"/>
      <c r="AC1291" s="17"/>
      <c r="AD1291" s="17"/>
      <c r="AE1291" s="17"/>
    </row>
    <row r="1292" spans="1:31" s="7" customFormat="1" ht="16" customHeight="1" x14ac:dyDescent="0.2">
      <c r="F1292" s="8">
        <v>20</v>
      </c>
      <c r="G1292" s="17"/>
      <c r="I1292" s="33">
        <v>5.0000000000000001E-3</v>
      </c>
      <c r="J1292" s="33">
        <v>0.7</v>
      </c>
      <c r="K1292" s="33">
        <v>3.4000000000000002E-2</v>
      </c>
      <c r="L1292" s="33">
        <v>3.3000000000000002E-2</v>
      </c>
      <c r="M1292" s="33">
        <v>44</v>
      </c>
      <c r="N1292" s="8">
        <v>7.9</v>
      </c>
      <c r="O1292" s="8">
        <v>1020.5</v>
      </c>
      <c r="P1292" s="8">
        <v>55</v>
      </c>
    </row>
    <row r="1293" spans="1:31" s="7" customFormat="1" ht="16" customHeight="1" x14ac:dyDescent="0.2">
      <c r="F1293" s="8">
        <v>21</v>
      </c>
      <c r="G1293" s="17"/>
      <c r="I1293" s="33">
        <v>5.0000000000000001E-3</v>
      </c>
      <c r="J1293" s="33">
        <v>0.8</v>
      </c>
      <c r="K1293" s="33">
        <v>2.1000000000000001E-2</v>
      </c>
      <c r="L1293" s="33">
        <v>4.4999999999999998E-2</v>
      </c>
      <c r="M1293" s="33">
        <v>47</v>
      </c>
      <c r="N1293" s="8">
        <v>7.6</v>
      </c>
      <c r="O1293" s="8">
        <v>1019.9</v>
      </c>
      <c r="P1293" s="8">
        <v>59</v>
      </c>
    </row>
    <row r="1294" spans="1:31" s="7" customFormat="1" ht="16" customHeight="1" x14ac:dyDescent="0.2">
      <c r="F1294" s="8">
        <v>22</v>
      </c>
      <c r="G1294" s="17"/>
      <c r="I1294" s="33">
        <v>6.0000000000000001E-3</v>
      </c>
      <c r="J1294" s="33">
        <v>0.7</v>
      </c>
      <c r="K1294" s="33">
        <v>1.4E-2</v>
      </c>
      <c r="L1294" s="33">
        <v>5.1999999999999998E-2</v>
      </c>
      <c r="M1294" s="33">
        <v>54</v>
      </c>
      <c r="N1294" s="8">
        <v>7.6</v>
      </c>
      <c r="O1294" s="8">
        <v>1019.6</v>
      </c>
      <c r="P1294" s="8">
        <v>53</v>
      </c>
    </row>
    <row r="1295" spans="1:31" s="7" customFormat="1" ht="16" customHeight="1" x14ac:dyDescent="0.2">
      <c r="F1295" s="8">
        <v>23</v>
      </c>
      <c r="G1295" s="17"/>
      <c r="I1295" s="33">
        <v>6.0000000000000001E-3</v>
      </c>
      <c r="J1295" s="33">
        <v>0.8</v>
      </c>
      <c r="K1295" s="33">
        <v>5.0000000000000001E-3</v>
      </c>
      <c r="L1295" s="33">
        <v>0.06</v>
      </c>
      <c r="M1295" s="33">
        <v>53</v>
      </c>
      <c r="N1295" s="8">
        <v>7.2</v>
      </c>
      <c r="O1295" s="8">
        <v>1019.7</v>
      </c>
      <c r="P1295" s="8">
        <v>53</v>
      </c>
    </row>
    <row r="1296" spans="1:31" s="7" customFormat="1" ht="16" customHeight="1" x14ac:dyDescent="0.2">
      <c r="F1296" s="8">
        <v>24</v>
      </c>
      <c r="G1296" s="17"/>
      <c r="I1296" s="33">
        <v>5.0000000000000001E-3</v>
      </c>
      <c r="J1296" s="33">
        <v>0.6</v>
      </c>
      <c r="K1296" s="33">
        <v>8.0000000000000002E-3</v>
      </c>
      <c r="L1296" s="33">
        <v>0.05</v>
      </c>
      <c r="M1296" s="33">
        <v>44</v>
      </c>
      <c r="N1296" s="8">
        <v>6.7</v>
      </c>
      <c r="O1296" s="8">
        <v>1019</v>
      </c>
      <c r="P1296" s="8">
        <v>53</v>
      </c>
    </row>
    <row r="1297" spans="5:16" s="7" customFormat="1" ht="16" customHeight="1" x14ac:dyDescent="0.2">
      <c r="F1297" s="8">
        <v>1</v>
      </c>
      <c r="G1297" s="17"/>
      <c r="I1297" s="33">
        <v>5.0000000000000001E-3</v>
      </c>
      <c r="J1297" s="33">
        <v>0.9</v>
      </c>
      <c r="K1297" s="33">
        <v>2E-3</v>
      </c>
      <c r="L1297" s="33">
        <v>5.8999999999999997E-2</v>
      </c>
      <c r="M1297" s="33">
        <v>40</v>
      </c>
      <c r="N1297" s="8">
        <v>7</v>
      </c>
      <c r="O1297" s="8">
        <v>1018.6</v>
      </c>
      <c r="P1297" s="8">
        <v>52</v>
      </c>
    </row>
    <row r="1298" spans="5:16" s="7" customFormat="1" ht="16" customHeight="1" x14ac:dyDescent="0.2">
      <c r="F1298" s="8">
        <v>2</v>
      </c>
      <c r="G1298" s="17"/>
      <c r="I1298" s="33">
        <v>4.0000000000000001E-3</v>
      </c>
      <c r="J1298" s="33">
        <v>0.9</v>
      </c>
      <c r="K1298" s="33">
        <v>2E-3</v>
      </c>
      <c r="L1298" s="33">
        <v>5.8000000000000003E-2</v>
      </c>
      <c r="M1298" s="33">
        <v>45</v>
      </c>
      <c r="N1298" s="8">
        <v>6.9</v>
      </c>
      <c r="O1298" s="8">
        <v>1018.4</v>
      </c>
      <c r="P1298" s="8">
        <v>53</v>
      </c>
    </row>
    <row r="1299" spans="5:16" s="7" customFormat="1" ht="16" customHeight="1" x14ac:dyDescent="0.2">
      <c r="F1299" s="8">
        <v>3</v>
      </c>
      <c r="G1299" s="17"/>
      <c r="I1299" s="33">
        <v>4.0000000000000001E-3</v>
      </c>
      <c r="J1299" s="33">
        <v>0.9</v>
      </c>
      <c r="K1299" s="33">
        <v>2E-3</v>
      </c>
      <c r="L1299" s="33">
        <v>5.6000000000000001E-2</v>
      </c>
      <c r="M1299" s="33">
        <v>45</v>
      </c>
      <c r="N1299" s="8">
        <v>6.8</v>
      </c>
      <c r="O1299" s="8">
        <v>1017.9</v>
      </c>
      <c r="P1299" s="8">
        <v>52</v>
      </c>
    </row>
    <row r="1300" spans="5:16" s="7" customFormat="1" ht="16" customHeight="1" x14ac:dyDescent="0.2">
      <c r="F1300" s="8">
        <v>4</v>
      </c>
      <c r="G1300" s="17"/>
      <c r="I1300" s="33">
        <v>4.0000000000000001E-3</v>
      </c>
      <c r="J1300" s="33">
        <v>0.8</v>
      </c>
      <c r="K1300" s="33">
        <v>6.0000000000000001E-3</v>
      </c>
      <c r="L1300" s="33">
        <v>4.9000000000000002E-2</v>
      </c>
      <c r="M1300" s="33">
        <v>42</v>
      </c>
      <c r="N1300" s="8">
        <v>6.5</v>
      </c>
      <c r="O1300" s="8">
        <v>1017.3</v>
      </c>
      <c r="P1300" s="8">
        <v>52</v>
      </c>
    </row>
    <row r="1301" spans="5:16" s="7" customFormat="1" ht="16" customHeight="1" x14ac:dyDescent="0.2">
      <c r="F1301" s="8">
        <v>5</v>
      </c>
      <c r="G1301" s="17"/>
      <c r="I1301" s="33">
        <v>4.0000000000000001E-3</v>
      </c>
      <c r="J1301" s="33">
        <v>0.7</v>
      </c>
      <c r="K1301" s="33">
        <v>0.01</v>
      </c>
      <c r="L1301" s="33">
        <v>4.2000000000000003E-2</v>
      </c>
      <c r="M1301" s="33">
        <v>40</v>
      </c>
      <c r="N1301" s="8">
        <v>6.7</v>
      </c>
      <c r="O1301" s="8">
        <v>1017</v>
      </c>
      <c r="P1301" s="8">
        <v>53</v>
      </c>
    </row>
    <row r="1302" spans="5:16" s="7" customFormat="1" ht="16" customHeight="1" x14ac:dyDescent="0.2">
      <c r="F1302" s="8">
        <v>6</v>
      </c>
      <c r="G1302" s="17"/>
      <c r="I1302" s="33">
        <v>4.0000000000000001E-3</v>
      </c>
      <c r="J1302" s="33">
        <v>0.6</v>
      </c>
      <c r="K1302" s="33">
        <v>2.4E-2</v>
      </c>
      <c r="L1302" s="33">
        <v>2.5999999999999999E-2</v>
      </c>
      <c r="M1302" s="33">
        <v>34</v>
      </c>
      <c r="N1302" s="8">
        <v>5.9</v>
      </c>
      <c r="O1302" s="8">
        <v>1016.9</v>
      </c>
      <c r="P1302" s="8">
        <v>58</v>
      </c>
    </row>
    <row r="1303" spans="5:16" s="7" customFormat="1" ht="16" customHeight="1" x14ac:dyDescent="0.2">
      <c r="F1303" s="8">
        <v>7</v>
      </c>
      <c r="G1303" s="17"/>
      <c r="I1303" s="33">
        <v>4.0000000000000001E-3</v>
      </c>
      <c r="J1303" s="33">
        <v>0.5</v>
      </c>
      <c r="K1303" s="33">
        <v>2.8000000000000001E-2</v>
      </c>
      <c r="L1303" s="33">
        <v>2.1999999999999999E-2</v>
      </c>
      <c r="M1303" s="33">
        <v>31</v>
      </c>
      <c r="N1303" s="8">
        <v>6.9</v>
      </c>
      <c r="O1303" s="8">
        <v>1016.2</v>
      </c>
      <c r="P1303" s="8">
        <v>53</v>
      </c>
    </row>
    <row r="1304" spans="5:16" s="7" customFormat="1" ht="16" customHeight="1" x14ac:dyDescent="0.2">
      <c r="F1304" s="8">
        <v>8</v>
      </c>
      <c r="G1304" s="17"/>
      <c r="I1304" s="33">
        <v>4.0000000000000001E-3</v>
      </c>
      <c r="J1304" s="33">
        <v>0.4</v>
      </c>
      <c r="K1304" s="33">
        <v>2.4E-2</v>
      </c>
      <c r="L1304" s="33">
        <v>2.5000000000000001E-2</v>
      </c>
      <c r="M1304" s="33">
        <v>30</v>
      </c>
      <c r="N1304" s="8">
        <v>6</v>
      </c>
      <c r="O1304" s="8">
        <v>1016</v>
      </c>
      <c r="P1304" s="8">
        <v>65</v>
      </c>
    </row>
    <row r="1305" spans="5:16" s="7" customFormat="1" ht="16" customHeight="1" x14ac:dyDescent="0.2">
      <c r="F1305" s="8">
        <v>9</v>
      </c>
      <c r="G1305" s="17"/>
      <c r="I1305" s="33">
        <v>4.0000000000000001E-3</v>
      </c>
      <c r="J1305" s="33">
        <v>0.6</v>
      </c>
      <c r="K1305" s="33">
        <v>2.5000000000000001E-2</v>
      </c>
      <c r="L1305" s="33">
        <v>2.3E-2</v>
      </c>
      <c r="M1305" s="33">
        <v>25</v>
      </c>
      <c r="N1305" s="8">
        <v>6</v>
      </c>
      <c r="O1305" s="8">
        <v>1015.9</v>
      </c>
      <c r="P1305" s="8">
        <v>69</v>
      </c>
    </row>
    <row r="1306" spans="5:16" s="7" customFormat="1" ht="16" customHeight="1" x14ac:dyDescent="0.2">
      <c r="F1306" s="8">
        <v>10</v>
      </c>
      <c r="G1306" s="17"/>
      <c r="I1306" s="33">
        <v>3.0000000000000001E-3</v>
      </c>
      <c r="J1306" s="33">
        <v>0.6</v>
      </c>
      <c r="K1306" s="33">
        <v>1.4E-2</v>
      </c>
      <c r="L1306" s="33">
        <v>3.4000000000000002E-2</v>
      </c>
      <c r="M1306" s="33">
        <v>24</v>
      </c>
      <c r="N1306" s="8">
        <v>5.8</v>
      </c>
      <c r="O1306" s="8">
        <v>1015.8</v>
      </c>
      <c r="P1306" s="8">
        <v>77</v>
      </c>
    </row>
    <row r="1307" spans="5:16" s="7" customFormat="1" ht="16" customHeight="1" x14ac:dyDescent="0.2">
      <c r="F1307" s="8">
        <v>11</v>
      </c>
      <c r="G1307" s="17"/>
      <c r="I1307" s="33">
        <v>3.0000000000000001E-3</v>
      </c>
      <c r="J1307" s="33">
        <v>0.6</v>
      </c>
      <c r="K1307" s="33">
        <v>1.4999999999999999E-2</v>
      </c>
      <c r="L1307" s="33">
        <v>3.2000000000000001E-2</v>
      </c>
      <c r="M1307" s="33">
        <v>19</v>
      </c>
      <c r="N1307" s="8">
        <v>6.7</v>
      </c>
      <c r="O1307" s="8">
        <v>1015.2</v>
      </c>
      <c r="P1307" s="8">
        <v>68</v>
      </c>
    </row>
    <row r="1308" spans="5:16" s="7" customFormat="1" ht="16" customHeight="1" x14ac:dyDescent="0.2">
      <c r="F1308" s="8">
        <v>12</v>
      </c>
      <c r="G1308" s="17"/>
      <c r="I1308" s="33">
        <v>3.0000000000000001E-3</v>
      </c>
      <c r="J1308" s="33">
        <v>0.5</v>
      </c>
      <c r="K1308" s="33">
        <v>1.4999999999999999E-2</v>
      </c>
      <c r="L1308" s="33">
        <v>3.1E-2</v>
      </c>
      <c r="M1308" s="33">
        <v>16</v>
      </c>
      <c r="N1308" s="8">
        <v>6.5</v>
      </c>
      <c r="O1308" s="8">
        <v>1014.7</v>
      </c>
      <c r="P1308" s="8">
        <v>71</v>
      </c>
    </row>
    <row r="1309" spans="5:16" s="7" customFormat="1" ht="16" customHeight="1" x14ac:dyDescent="0.2">
      <c r="F1309" s="8">
        <v>13</v>
      </c>
      <c r="G1309" s="17"/>
      <c r="I1309" s="33">
        <v>3.0000000000000001E-3</v>
      </c>
      <c r="J1309" s="33">
        <v>0.7</v>
      </c>
      <c r="K1309" s="33">
        <v>8.0000000000000002E-3</v>
      </c>
      <c r="L1309" s="33">
        <v>0.04</v>
      </c>
      <c r="M1309" s="33">
        <v>18</v>
      </c>
      <c r="N1309" s="8">
        <v>5.8</v>
      </c>
      <c r="O1309" s="8">
        <v>1013.9</v>
      </c>
      <c r="P1309" s="8">
        <v>87</v>
      </c>
    </row>
    <row r="1310" spans="5:16" s="7" customFormat="1" ht="16" customHeight="1" x14ac:dyDescent="0.2">
      <c r="E1310" s="10"/>
      <c r="F1310" s="8">
        <v>14</v>
      </c>
      <c r="G1310" s="17"/>
      <c r="I1310" s="33">
        <v>3.0000000000000001E-3</v>
      </c>
      <c r="J1310" s="33">
        <v>0.6</v>
      </c>
      <c r="K1310" s="33">
        <v>0.01</v>
      </c>
      <c r="L1310" s="33">
        <v>3.5000000000000003E-2</v>
      </c>
      <c r="M1310" s="33">
        <v>17</v>
      </c>
      <c r="N1310" s="8">
        <v>5.8</v>
      </c>
      <c r="O1310" s="8">
        <v>1013.1</v>
      </c>
      <c r="P1310" s="8">
        <v>94</v>
      </c>
    </row>
    <row r="1311" spans="5:16" s="7" customFormat="1" ht="16" customHeight="1" x14ac:dyDescent="0.2">
      <c r="E1311" s="10"/>
      <c r="F1311" s="8">
        <v>15</v>
      </c>
      <c r="G1311" s="17"/>
      <c r="I1311" s="33">
        <v>3.0000000000000001E-3</v>
      </c>
      <c r="J1311" s="33">
        <v>0.5</v>
      </c>
      <c r="K1311" s="33">
        <v>1.2E-2</v>
      </c>
      <c r="L1311" s="33">
        <v>3.5000000000000003E-2</v>
      </c>
      <c r="M1311" s="33">
        <v>11</v>
      </c>
      <c r="N1311" s="8">
        <v>6.2</v>
      </c>
      <c r="O1311" s="8">
        <v>1012.2</v>
      </c>
      <c r="P1311" s="8">
        <v>92</v>
      </c>
    </row>
    <row r="1312" spans="5:16" s="7" customFormat="1" ht="16" customHeight="1" x14ac:dyDescent="0.2">
      <c r="E1312" s="10"/>
      <c r="F1312" s="8">
        <v>16</v>
      </c>
      <c r="G1312" s="17"/>
      <c r="I1312" s="33">
        <v>3.0000000000000001E-3</v>
      </c>
      <c r="J1312" s="33">
        <v>0.5</v>
      </c>
      <c r="K1312" s="33">
        <v>1.0999999999999999E-2</v>
      </c>
      <c r="L1312" s="33">
        <v>3.5000000000000003E-2</v>
      </c>
      <c r="M1312" s="33">
        <v>8</v>
      </c>
      <c r="N1312" s="8">
        <v>6.2</v>
      </c>
      <c r="O1312" s="8">
        <v>1011.5</v>
      </c>
      <c r="P1312" s="8">
        <v>94</v>
      </c>
    </row>
    <row r="1313" spans="1:31" s="7" customFormat="1" ht="16" customHeight="1" x14ac:dyDescent="0.2">
      <c r="E1313" s="10"/>
      <c r="F1313" s="8">
        <v>17</v>
      </c>
      <c r="G1313" s="17"/>
      <c r="I1313" s="33">
        <v>3.0000000000000001E-3</v>
      </c>
      <c r="J1313" s="33">
        <v>0.6</v>
      </c>
      <c r="K1313" s="33">
        <v>8.9999999999999993E-3</v>
      </c>
      <c r="L1313" s="33">
        <v>3.7999999999999999E-2</v>
      </c>
      <c r="M1313" s="33">
        <v>13</v>
      </c>
      <c r="N1313" s="8">
        <v>6.4</v>
      </c>
      <c r="O1313" s="8">
        <v>1011.2</v>
      </c>
      <c r="P1313" s="8">
        <v>95</v>
      </c>
    </row>
    <row r="1314" spans="1:31" s="7" customFormat="1" ht="16" customHeight="1" x14ac:dyDescent="0.15">
      <c r="E1314" s="42">
        <v>42056</v>
      </c>
      <c r="F1314" s="43">
        <v>42709.753472222219</v>
      </c>
      <c r="G1314" s="44"/>
      <c r="I1314" s="33">
        <v>3.0000000000000001E-3</v>
      </c>
      <c r="J1314" s="33">
        <v>0.7</v>
      </c>
      <c r="K1314" s="33">
        <v>5.0000000000000001E-3</v>
      </c>
      <c r="L1314" s="33">
        <v>0.04</v>
      </c>
      <c r="M1314" s="33">
        <v>16</v>
      </c>
      <c r="N1314" s="8">
        <v>6.2</v>
      </c>
      <c r="O1314" s="8">
        <v>1011.1</v>
      </c>
      <c r="P1314" s="8">
        <v>98</v>
      </c>
      <c r="R1314" s="35">
        <v>246</v>
      </c>
      <c r="S1314" s="36" t="str">
        <f>IF(R1314&gt;=296,"G",IF(AND(183&lt;=R1314,R1314&lt;296),"Y",IF(R1314&lt;185,"R")))</f>
        <v>Y</v>
      </c>
      <c r="T1314" s="36"/>
      <c r="U1314" s="36"/>
      <c r="V1314" s="36"/>
      <c r="W1314" s="36"/>
      <c r="X1314" s="36"/>
      <c r="Y1314" s="36"/>
      <c r="Z1314" s="36"/>
      <c r="AA1314" s="36"/>
      <c r="AB1314" s="36"/>
      <c r="AC1314" s="36"/>
      <c r="AD1314" s="36"/>
      <c r="AE1314" s="37"/>
    </row>
    <row r="1315" spans="1:31" s="7" customFormat="1" ht="17" customHeight="1" x14ac:dyDescent="0.15">
      <c r="A1315" s="45">
        <v>53</v>
      </c>
      <c r="B1315" s="46">
        <v>42057</v>
      </c>
      <c r="C1315" s="47">
        <v>0</v>
      </c>
      <c r="D1315" s="47">
        <v>0</v>
      </c>
      <c r="E1315" s="46">
        <v>42056</v>
      </c>
      <c r="F1315" s="48">
        <v>42709.753472222219</v>
      </c>
      <c r="G1315" s="49"/>
      <c r="H1315" s="49"/>
      <c r="I1315" s="50">
        <v>3.0000000000000001E-3</v>
      </c>
      <c r="J1315" s="51">
        <v>0.7</v>
      </c>
      <c r="K1315" s="51">
        <v>5.0000000000000001E-3</v>
      </c>
      <c r="L1315" s="51">
        <v>0.04</v>
      </c>
      <c r="M1315" s="51">
        <v>16</v>
      </c>
      <c r="N1315" s="52">
        <v>6.2</v>
      </c>
      <c r="O1315" s="52">
        <v>1011.1</v>
      </c>
      <c r="P1315" s="52">
        <v>98</v>
      </c>
      <c r="Q1315" s="53"/>
      <c r="R1315" s="58">
        <v>246</v>
      </c>
      <c r="S1315" s="61" t="str">
        <f>IF(R1315&gt;=296,"G",IF(AND(185&lt;=R1315,R1315&lt;296),"Y",IF(R1315&lt;185,"R")))</f>
        <v>Y</v>
      </c>
      <c r="T1315" s="61"/>
      <c r="U1315" s="61"/>
      <c r="V1315" s="61"/>
      <c r="W1315" s="61"/>
      <c r="X1315" s="61"/>
      <c r="Y1315" s="61"/>
      <c r="Z1315" s="61"/>
      <c r="AA1315" s="61"/>
      <c r="AB1315" s="61"/>
      <c r="AC1315" s="61"/>
      <c r="AD1315" s="61"/>
      <c r="AE1315" s="61"/>
    </row>
    <row r="1316" spans="1:31" s="7" customFormat="1" ht="16" customHeight="1" x14ac:dyDescent="0.2">
      <c r="F1316" s="26">
        <v>19</v>
      </c>
      <c r="G1316" s="56"/>
      <c r="I1316" s="33">
        <v>3.0000000000000001E-3</v>
      </c>
      <c r="J1316" s="33">
        <v>0.7</v>
      </c>
      <c r="K1316" s="33">
        <v>3.0000000000000001E-3</v>
      </c>
      <c r="L1316" s="33">
        <v>4.3999999999999997E-2</v>
      </c>
      <c r="M1316" s="33">
        <v>9</v>
      </c>
      <c r="N1316" s="8">
        <v>6.2</v>
      </c>
      <c r="O1316" s="8">
        <v>1011</v>
      </c>
      <c r="P1316" s="8">
        <v>100</v>
      </c>
      <c r="Q1316" s="17"/>
      <c r="R1316" s="17"/>
      <c r="S1316" s="17"/>
      <c r="T1316" s="17"/>
      <c r="U1316" s="17"/>
      <c r="V1316" s="17"/>
      <c r="W1316" s="17"/>
      <c r="X1316" s="17"/>
      <c r="Y1316" s="17"/>
      <c r="Z1316" s="17"/>
      <c r="AA1316" s="17"/>
      <c r="AB1316" s="17"/>
      <c r="AC1316" s="17"/>
      <c r="AD1316" s="17"/>
      <c r="AE1316" s="17"/>
    </row>
    <row r="1317" spans="1:31" s="7" customFormat="1" ht="16" customHeight="1" x14ac:dyDescent="0.2">
      <c r="F1317" s="8">
        <v>20</v>
      </c>
      <c r="G1317" s="17"/>
      <c r="I1317" s="33">
        <v>3.0000000000000001E-3</v>
      </c>
      <c r="J1317" s="33">
        <v>0.7</v>
      </c>
      <c r="K1317" s="33">
        <v>3.0000000000000001E-3</v>
      </c>
      <c r="L1317" s="33">
        <v>4.2000000000000003E-2</v>
      </c>
      <c r="M1317" s="33">
        <v>15</v>
      </c>
      <c r="N1317" s="8">
        <v>6.5</v>
      </c>
      <c r="O1317" s="8">
        <v>1010.8</v>
      </c>
      <c r="P1317" s="8">
        <v>99</v>
      </c>
    </row>
    <row r="1318" spans="1:31" s="7" customFormat="1" ht="16" customHeight="1" x14ac:dyDescent="0.2">
      <c r="F1318" s="8">
        <v>21</v>
      </c>
      <c r="G1318" s="17"/>
      <c r="I1318" s="33">
        <v>3.0000000000000001E-3</v>
      </c>
      <c r="J1318" s="33">
        <v>0.6</v>
      </c>
      <c r="K1318" s="33">
        <v>2E-3</v>
      </c>
      <c r="L1318" s="33">
        <v>4.2999999999999997E-2</v>
      </c>
      <c r="M1318" s="33">
        <v>11</v>
      </c>
      <c r="N1318" s="8">
        <v>6.7</v>
      </c>
      <c r="O1318" s="8">
        <v>1011.1</v>
      </c>
      <c r="P1318" s="8">
        <v>98</v>
      </c>
    </row>
    <row r="1319" spans="1:31" s="7" customFormat="1" ht="16" customHeight="1" x14ac:dyDescent="0.2">
      <c r="F1319" s="8">
        <v>22</v>
      </c>
      <c r="G1319" s="17"/>
      <c r="I1319" s="33">
        <v>3.0000000000000001E-3</v>
      </c>
      <c r="J1319" s="33">
        <v>0.7</v>
      </c>
      <c r="K1319" s="33">
        <v>2E-3</v>
      </c>
      <c r="L1319" s="33">
        <v>4.2999999999999997E-2</v>
      </c>
      <c r="M1319" s="33">
        <v>15</v>
      </c>
      <c r="N1319" s="8">
        <v>6.8</v>
      </c>
      <c r="O1319" s="8">
        <v>1011.2</v>
      </c>
      <c r="P1319" s="8">
        <v>100</v>
      </c>
    </row>
    <row r="1320" spans="1:31" s="7" customFormat="1" ht="16" customHeight="1" x14ac:dyDescent="0.2">
      <c r="F1320" s="8">
        <v>23</v>
      </c>
      <c r="G1320" s="17"/>
      <c r="I1320" s="33">
        <v>3.0000000000000001E-3</v>
      </c>
      <c r="J1320" s="33">
        <v>0.8</v>
      </c>
      <c r="K1320" s="33">
        <v>2E-3</v>
      </c>
      <c r="L1320" s="33">
        <v>4.3999999999999997E-2</v>
      </c>
      <c r="M1320" s="33">
        <v>16</v>
      </c>
      <c r="N1320" s="8">
        <v>7</v>
      </c>
      <c r="O1320" s="8">
        <v>1010.5</v>
      </c>
      <c r="P1320" s="8">
        <v>100</v>
      </c>
    </row>
    <row r="1321" spans="1:31" s="7" customFormat="1" ht="16" customHeight="1" x14ac:dyDescent="0.2">
      <c r="F1321" s="8">
        <v>24</v>
      </c>
      <c r="G1321" s="17"/>
      <c r="I1321" s="33">
        <v>3.0000000000000001E-3</v>
      </c>
      <c r="J1321" s="33">
        <v>0.7</v>
      </c>
      <c r="K1321" s="33">
        <v>2E-3</v>
      </c>
      <c r="L1321" s="33">
        <v>4.3999999999999997E-2</v>
      </c>
      <c r="M1321" s="33">
        <v>15</v>
      </c>
      <c r="N1321" s="8">
        <v>7</v>
      </c>
      <c r="O1321" s="8">
        <v>1009.9</v>
      </c>
      <c r="P1321" s="8">
        <v>100</v>
      </c>
    </row>
    <row r="1322" spans="1:31" s="7" customFormat="1" ht="16" customHeight="1" x14ac:dyDescent="0.2">
      <c r="F1322" s="8">
        <v>1</v>
      </c>
      <c r="G1322" s="17"/>
      <c r="I1322" s="33">
        <v>3.0000000000000001E-3</v>
      </c>
      <c r="J1322" s="33">
        <v>0.7</v>
      </c>
      <c r="K1322" s="33">
        <v>2E-3</v>
      </c>
      <c r="L1322" s="33">
        <v>4.2999999999999997E-2</v>
      </c>
      <c r="M1322" s="33">
        <v>16</v>
      </c>
      <c r="N1322" s="8">
        <v>7.2</v>
      </c>
      <c r="O1322" s="8">
        <v>1010</v>
      </c>
      <c r="P1322" s="8">
        <v>100</v>
      </c>
    </row>
    <row r="1323" spans="1:31" s="7" customFormat="1" ht="16" customHeight="1" x14ac:dyDescent="0.2">
      <c r="F1323" s="8">
        <v>2</v>
      </c>
      <c r="G1323" s="17"/>
      <c r="I1323" s="33">
        <v>3.0000000000000001E-3</v>
      </c>
      <c r="J1323" s="33">
        <v>0.6</v>
      </c>
      <c r="K1323" s="33">
        <v>2E-3</v>
      </c>
      <c r="L1323" s="33">
        <v>4.2000000000000003E-2</v>
      </c>
      <c r="M1323" s="33">
        <v>14</v>
      </c>
      <c r="N1323" s="8">
        <v>7.3</v>
      </c>
      <c r="O1323" s="8">
        <v>1010.1</v>
      </c>
      <c r="P1323" s="8">
        <v>100</v>
      </c>
    </row>
    <row r="1324" spans="1:31" s="7" customFormat="1" ht="16" customHeight="1" x14ac:dyDescent="0.2">
      <c r="F1324" s="8">
        <v>3</v>
      </c>
      <c r="G1324" s="17"/>
      <c r="I1324" s="33">
        <v>4.0000000000000001E-3</v>
      </c>
      <c r="J1324" s="33">
        <v>0.7</v>
      </c>
      <c r="K1324" s="33">
        <v>2E-3</v>
      </c>
      <c r="L1324" s="33">
        <v>4.2999999999999997E-2</v>
      </c>
      <c r="M1324" s="33">
        <v>10</v>
      </c>
      <c r="N1324" s="8">
        <v>7.3</v>
      </c>
      <c r="O1324" s="8">
        <v>1010.3</v>
      </c>
      <c r="P1324" s="8">
        <v>100</v>
      </c>
    </row>
    <row r="1325" spans="1:31" s="7" customFormat="1" ht="16" customHeight="1" x14ac:dyDescent="0.2">
      <c r="F1325" s="8">
        <v>4</v>
      </c>
      <c r="G1325" s="17"/>
      <c r="I1325" s="33">
        <v>3.0000000000000001E-3</v>
      </c>
      <c r="J1325" s="33">
        <v>0.5</v>
      </c>
      <c r="K1325" s="33">
        <v>8.0000000000000002E-3</v>
      </c>
      <c r="L1325" s="33">
        <v>2.5000000000000001E-2</v>
      </c>
      <c r="M1325" s="33">
        <v>11</v>
      </c>
      <c r="N1325" s="8">
        <v>7.3</v>
      </c>
      <c r="O1325" s="8">
        <v>1009.5</v>
      </c>
      <c r="P1325" s="8">
        <v>100</v>
      </c>
    </row>
    <row r="1326" spans="1:31" s="7" customFormat="1" ht="16" customHeight="1" x14ac:dyDescent="0.2">
      <c r="F1326" s="8">
        <v>5</v>
      </c>
      <c r="G1326" s="17"/>
      <c r="I1326" s="33">
        <v>3.0000000000000001E-3</v>
      </c>
      <c r="J1326" s="33">
        <v>0.5</v>
      </c>
      <c r="K1326" s="33">
        <v>1.0999999999999999E-2</v>
      </c>
      <c r="L1326" s="33">
        <v>0.02</v>
      </c>
      <c r="M1326" s="33">
        <v>10</v>
      </c>
      <c r="N1326" s="8">
        <v>7</v>
      </c>
      <c r="O1326" s="8">
        <v>1009.9</v>
      </c>
      <c r="P1326" s="8">
        <v>100</v>
      </c>
    </row>
    <row r="1327" spans="1:31" s="7" customFormat="1" ht="16" customHeight="1" x14ac:dyDescent="0.2">
      <c r="F1327" s="8">
        <v>6</v>
      </c>
      <c r="G1327" s="17"/>
      <c r="I1327" s="33">
        <v>3.0000000000000001E-3</v>
      </c>
      <c r="J1327" s="33">
        <v>0.5</v>
      </c>
      <c r="K1327" s="33">
        <v>0.01</v>
      </c>
      <c r="L1327" s="33">
        <v>2.1000000000000001E-2</v>
      </c>
      <c r="M1327" s="33">
        <v>9</v>
      </c>
      <c r="N1327" s="8">
        <v>6</v>
      </c>
      <c r="O1327" s="8">
        <v>1009.7</v>
      </c>
      <c r="P1327" s="8">
        <v>100</v>
      </c>
    </row>
    <row r="1328" spans="1:31" s="7" customFormat="1" ht="16" customHeight="1" x14ac:dyDescent="0.2">
      <c r="F1328" s="8">
        <v>7</v>
      </c>
      <c r="G1328" s="17"/>
      <c r="I1328" s="33">
        <v>3.0000000000000001E-3</v>
      </c>
      <c r="J1328" s="33">
        <v>0.4</v>
      </c>
      <c r="K1328" s="33">
        <v>8.0000000000000002E-3</v>
      </c>
      <c r="L1328" s="33">
        <v>2.3E-2</v>
      </c>
      <c r="M1328" s="33">
        <v>14</v>
      </c>
      <c r="N1328" s="8">
        <v>5.4</v>
      </c>
      <c r="O1328" s="8">
        <v>1010.4</v>
      </c>
      <c r="P1328" s="8">
        <v>100</v>
      </c>
    </row>
    <row r="1329" spans="1:31" s="7" customFormat="1" ht="16" customHeight="1" x14ac:dyDescent="0.2">
      <c r="F1329" s="8">
        <v>8</v>
      </c>
      <c r="G1329" s="17"/>
      <c r="I1329" s="33">
        <v>3.0000000000000001E-3</v>
      </c>
      <c r="J1329" s="33">
        <v>0.4</v>
      </c>
      <c r="K1329" s="33">
        <v>1.2999999999999999E-2</v>
      </c>
      <c r="L1329" s="33">
        <v>1.7999999999999999E-2</v>
      </c>
      <c r="M1329" s="33">
        <v>7</v>
      </c>
      <c r="N1329" s="8">
        <v>4.4000000000000004</v>
      </c>
      <c r="O1329" s="8">
        <v>1011.2</v>
      </c>
      <c r="P1329" s="8">
        <v>100</v>
      </c>
    </row>
    <row r="1330" spans="1:31" s="7" customFormat="1" ht="16" customHeight="1" x14ac:dyDescent="0.2">
      <c r="F1330" s="8">
        <v>9</v>
      </c>
      <c r="G1330" s="17"/>
      <c r="I1330" s="33">
        <v>3.0000000000000001E-3</v>
      </c>
      <c r="J1330" s="33">
        <v>0.4</v>
      </c>
      <c r="K1330" s="33">
        <v>1.6E-2</v>
      </c>
      <c r="L1330" s="33">
        <v>1.7999999999999999E-2</v>
      </c>
      <c r="M1330" s="33">
        <v>10</v>
      </c>
      <c r="N1330" s="8">
        <v>3.3</v>
      </c>
      <c r="O1330" s="8">
        <v>1012.4</v>
      </c>
      <c r="P1330" s="8">
        <v>100</v>
      </c>
    </row>
    <row r="1331" spans="1:31" s="7" customFormat="1" ht="16" customHeight="1" x14ac:dyDescent="0.2">
      <c r="E1331" s="10"/>
      <c r="F1331" s="8">
        <v>10</v>
      </c>
      <c r="G1331" s="17"/>
      <c r="I1331" s="33">
        <v>3.0000000000000001E-3</v>
      </c>
      <c r="J1331" s="33">
        <v>0.4</v>
      </c>
      <c r="K1331" s="33">
        <v>1.9E-2</v>
      </c>
      <c r="L1331" s="33">
        <v>1.9E-2</v>
      </c>
      <c r="M1331" s="33">
        <v>37</v>
      </c>
      <c r="N1331" s="8">
        <v>3.7</v>
      </c>
      <c r="O1331" s="8">
        <v>1013.1</v>
      </c>
      <c r="P1331" s="8">
        <v>100</v>
      </c>
    </row>
    <row r="1332" spans="1:31" s="7" customFormat="1" ht="16" customHeight="1" x14ac:dyDescent="0.2">
      <c r="E1332" s="10"/>
      <c r="F1332" s="8">
        <v>11</v>
      </c>
      <c r="G1332" s="17"/>
      <c r="I1332" s="33">
        <v>3.0000000000000001E-3</v>
      </c>
      <c r="J1332" s="33">
        <v>0.5</v>
      </c>
      <c r="K1332" s="33">
        <v>2.4E-2</v>
      </c>
      <c r="L1332" s="33">
        <v>1.7000000000000001E-2</v>
      </c>
      <c r="M1332" s="33">
        <v>72</v>
      </c>
      <c r="N1332" s="8">
        <v>4.2</v>
      </c>
      <c r="O1332" s="8">
        <v>1013.2</v>
      </c>
      <c r="P1332" s="8">
        <v>87</v>
      </c>
    </row>
    <row r="1333" spans="1:31" s="7" customFormat="1" ht="16" customHeight="1" x14ac:dyDescent="0.2">
      <c r="E1333" s="10"/>
      <c r="F1333" s="8">
        <v>12</v>
      </c>
      <c r="G1333" s="17"/>
      <c r="I1333" s="33">
        <v>4.0000000000000001E-3</v>
      </c>
      <c r="J1333" s="33">
        <v>0.8</v>
      </c>
      <c r="K1333" s="33">
        <v>2.7E-2</v>
      </c>
      <c r="L1333" s="33">
        <v>1.4E-2</v>
      </c>
      <c r="M1333" s="33">
        <v>114</v>
      </c>
      <c r="N1333" s="8">
        <v>5.2</v>
      </c>
      <c r="O1333" s="8">
        <v>1013</v>
      </c>
      <c r="P1333" s="8">
        <v>75</v>
      </c>
    </row>
    <row r="1334" spans="1:31" s="7" customFormat="1" ht="16" customHeight="1" x14ac:dyDescent="0.2">
      <c r="E1334" s="10"/>
      <c r="F1334" s="8">
        <v>13</v>
      </c>
      <c r="G1334" s="17"/>
      <c r="I1334" s="33">
        <v>5.0000000000000001E-3</v>
      </c>
      <c r="J1334" s="33">
        <v>1.1000000000000001</v>
      </c>
      <c r="K1334" s="33">
        <v>3.1E-2</v>
      </c>
      <c r="L1334" s="33">
        <v>1.4999999999999999E-2</v>
      </c>
      <c r="M1334" s="33">
        <v>172</v>
      </c>
      <c r="N1334" s="8">
        <v>4.8</v>
      </c>
      <c r="O1334" s="8">
        <v>1012.9</v>
      </c>
      <c r="P1334" s="8">
        <v>70</v>
      </c>
    </row>
    <row r="1335" spans="1:31" s="7" customFormat="1" ht="16" customHeight="1" x14ac:dyDescent="0.2">
      <c r="E1335" s="10"/>
      <c r="F1335" s="8">
        <v>14</v>
      </c>
      <c r="G1335" s="17"/>
      <c r="I1335" s="33">
        <v>5.0000000000000001E-3</v>
      </c>
      <c r="J1335" s="33">
        <v>1</v>
      </c>
      <c r="K1335" s="33">
        <v>3.5000000000000003E-2</v>
      </c>
      <c r="L1335" s="33">
        <v>1.2999999999999999E-2</v>
      </c>
      <c r="M1335" s="33">
        <v>175</v>
      </c>
      <c r="N1335" s="8">
        <v>4.3</v>
      </c>
      <c r="O1335" s="8">
        <v>1012.7</v>
      </c>
      <c r="P1335" s="8">
        <v>67</v>
      </c>
    </row>
    <row r="1336" spans="1:31" s="7" customFormat="1" ht="16" customHeight="1" x14ac:dyDescent="0.2">
      <c r="E1336" s="10"/>
      <c r="F1336" s="8">
        <v>15</v>
      </c>
      <c r="G1336" s="17"/>
      <c r="I1336" s="33">
        <v>5.0000000000000001E-3</v>
      </c>
      <c r="J1336" s="33">
        <v>0.7</v>
      </c>
      <c r="K1336" s="33">
        <v>3.6999999999999998E-2</v>
      </c>
      <c r="L1336" s="33">
        <v>1.2E-2</v>
      </c>
      <c r="M1336" s="33">
        <v>192</v>
      </c>
      <c r="N1336" s="8">
        <v>4.8</v>
      </c>
      <c r="O1336" s="8">
        <v>1012.9</v>
      </c>
      <c r="P1336" s="8">
        <v>55</v>
      </c>
    </row>
    <row r="1337" spans="1:31" s="7" customFormat="1" ht="16" customHeight="1" x14ac:dyDescent="0.2">
      <c r="E1337" s="10"/>
      <c r="F1337" s="8">
        <v>16</v>
      </c>
      <c r="G1337" s="17"/>
      <c r="I1337" s="33">
        <v>5.0000000000000001E-3</v>
      </c>
      <c r="J1337" s="33">
        <v>0.6</v>
      </c>
      <c r="K1337" s="33">
        <v>3.5999999999999997E-2</v>
      </c>
      <c r="L1337" s="33">
        <v>1.0999999999999999E-2</v>
      </c>
      <c r="M1337" s="33">
        <v>238</v>
      </c>
      <c r="N1337" s="8">
        <v>4.5</v>
      </c>
      <c r="O1337" s="8">
        <v>1013.2</v>
      </c>
      <c r="P1337" s="8">
        <v>58</v>
      </c>
    </row>
    <row r="1338" spans="1:31" s="7" customFormat="1" ht="16" customHeight="1" x14ac:dyDescent="0.2">
      <c r="E1338" s="10"/>
      <c r="F1338" s="8">
        <v>17</v>
      </c>
      <c r="G1338" s="17"/>
      <c r="H1338" s="40"/>
      <c r="I1338" s="33">
        <v>5.0000000000000001E-3</v>
      </c>
      <c r="J1338" s="33">
        <v>0.6</v>
      </c>
      <c r="K1338" s="33">
        <v>3.4000000000000002E-2</v>
      </c>
      <c r="L1338" s="33">
        <v>1.0999999999999999E-2</v>
      </c>
      <c r="M1338" s="33">
        <v>330</v>
      </c>
      <c r="N1338" s="8">
        <v>3</v>
      </c>
      <c r="O1338" s="8">
        <v>1013.6</v>
      </c>
      <c r="P1338" s="8">
        <v>56</v>
      </c>
    </row>
    <row r="1339" spans="1:31" s="7" customFormat="1" ht="16" customHeight="1" x14ac:dyDescent="0.15">
      <c r="A1339" s="69"/>
      <c r="B1339" s="69"/>
      <c r="C1339" s="69"/>
      <c r="D1339" s="69"/>
      <c r="E1339" s="70">
        <v>42057</v>
      </c>
      <c r="F1339" s="43">
        <v>42709.75277777778</v>
      </c>
      <c r="G1339" s="71"/>
      <c r="H1339" s="71"/>
      <c r="I1339" s="33">
        <v>4.0000000000000001E-3</v>
      </c>
      <c r="J1339" s="33">
        <v>0.5</v>
      </c>
      <c r="K1339" s="33">
        <v>3.1E-2</v>
      </c>
      <c r="L1339" s="33">
        <v>1.2999999999999999E-2</v>
      </c>
      <c r="M1339" s="33">
        <v>467</v>
      </c>
      <c r="N1339" s="8">
        <v>1.9</v>
      </c>
      <c r="O1339" s="8">
        <v>1014.4</v>
      </c>
      <c r="P1339" s="8">
        <v>62</v>
      </c>
      <c r="Q1339" s="72"/>
      <c r="R1339" s="35">
        <v>316</v>
      </c>
      <c r="S1339" s="36" t="str">
        <f>IF(R1339&gt;=296,"G",IF(AND(183&lt;=R1339,R1339&lt;296),"Y",IF(R1339&lt;185,"R")))</f>
        <v>G</v>
      </c>
      <c r="T1339" s="36"/>
      <c r="U1339" s="36"/>
      <c r="V1339" s="36"/>
      <c r="W1339" s="36"/>
      <c r="X1339" s="36"/>
      <c r="Y1339" s="36"/>
      <c r="Z1339" s="36"/>
      <c r="AA1339" s="36"/>
      <c r="AB1339" s="36"/>
      <c r="AC1339" s="36"/>
      <c r="AD1339" s="36"/>
      <c r="AE1339" s="37"/>
    </row>
    <row r="1340" spans="1:31" s="7" customFormat="1" ht="17" customHeight="1" x14ac:dyDescent="0.15">
      <c r="A1340" s="45">
        <v>54</v>
      </c>
      <c r="B1340" s="46">
        <v>42058</v>
      </c>
      <c r="C1340" s="47">
        <v>1</v>
      </c>
      <c r="D1340" s="47">
        <v>0</v>
      </c>
      <c r="E1340" s="46">
        <v>42057</v>
      </c>
      <c r="F1340" s="48">
        <v>42709.75277777778</v>
      </c>
      <c r="G1340" s="49"/>
      <c r="H1340" s="49"/>
      <c r="I1340" s="50">
        <v>4.0000000000000001E-3</v>
      </c>
      <c r="J1340" s="51">
        <v>0.5</v>
      </c>
      <c r="K1340" s="51">
        <v>3.1E-2</v>
      </c>
      <c r="L1340" s="51">
        <v>1.2999999999999999E-2</v>
      </c>
      <c r="M1340" s="51">
        <v>467</v>
      </c>
      <c r="N1340" s="52">
        <v>1.9</v>
      </c>
      <c r="O1340" s="52">
        <v>1014.4</v>
      </c>
      <c r="P1340" s="52">
        <v>62</v>
      </c>
      <c r="Q1340" s="53"/>
      <c r="R1340" s="58">
        <v>316</v>
      </c>
      <c r="S1340" s="61" t="str">
        <f>IF(R1340&gt;=296,"G",IF(AND(183&lt;=R1340,R1340&lt;296),"Y",IF(R1340&lt;185,"R")))</f>
        <v>G</v>
      </c>
      <c r="T1340" s="61"/>
      <c r="U1340" s="61"/>
      <c r="V1340" s="61"/>
      <c r="W1340" s="61"/>
      <c r="X1340" s="61"/>
      <c r="Y1340" s="61"/>
      <c r="Z1340" s="61"/>
      <c r="AA1340" s="61"/>
      <c r="AB1340" s="61"/>
      <c r="AC1340" s="61"/>
      <c r="AD1340" s="61"/>
      <c r="AE1340" s="61"/>
    </row>
    <row r="1341" spans="1:31" s="7" customFormat="1" ht="16" customHeight="1" x14ac:dyDescent="0.2">
      <c r="F1341" s="26">
        <v>19</v>
      </c>
      <c r="G1341" s="56"/>
      <c r="I1341" s="33">
        <v>3.0000000000000001E-3</v>
      </c>
      <c r="J1341" s="33">
        <v>0.3</v>
      </c>
      <c r="K1341" s="33">
        <v>2.8000000000000001E-2</v>
      </c>
      <c r="L1341" s="33">
        <v>1.4E-2</v>
      </c>
      <c r="M1341" s="33">
        <v>562</v>
      </c>
      <c r="N1341" s="8">
        <v>1.3</v>
      </c>
      <c r="O1341" s="8">
        <v>1015.1</v>
      </c>
      <c r="P1341" s="8">
        <v>65</v>
      </c>
      <c r="Q1341" s="17"/>
      <c r="R1341" s="17"/>
      <c r="S1341" s="17"/>
      <c r="T1341" s="17"/>
      <c r="U1341" s="17"/>
      <c r="V1341" s="17"/>
      <c r="W1341" s="17"/>
      <c r="X1341" s="17"/>
      <c r="Y1341" s="17"/>
      <c r="Z1341" s="17"/>
      <c r="AA1341" s="17"/>
      <c r="AB1341" s="17"/>
      <c r="AC1341" s="17"/>
      <c r="AD1341" s="17"/>
      <c r="AE1341" s="17"/>
    </row>
    <row r="1342" spans="1:31" s="7" customFormat="1" ht="16" customHeight="1" x14ac:dyDescent="0.2">
      <c r="F1342" s="8">
        <v>20</v>
      </c>
      <c r="G1342" s="17"/>
      <c r="I1342" s="33">
        <v>3.0000000000000001E-3</v>
      </c>
      <c r="J1342" s="33">
        <v>0.2</v>
      </c>
      <c r="K1342" s="33">
        <v>2.3E-2</v>
      </c>
      <c r="L1342" s="33">
        <v>1.7000000000000001E-2</v>
      </c>
      <c r="M1342" s="33">
        <v>699</v>
      </c>
      <c r="N1342" s="8">
        <v>1.1000000000000001</v>
      </c>
      <c r="O1342" s="8">
        <v>1015.6</v>
      </c>
      <c r="P1342" s="8">
        <v>64</v>
      </c>
    </row>
    <row r="1343" spans="1:31" s="7" customFormat="1" ht="16" customHeight="1" x14ac:dyDescent="0.2">
      <c r="F1343" s="8">
        <v>21</v>
      </c>
      <c r="G1343" s="17"/>
      <c r="I1343" s="33">
        <v>3.0000000000000001E-3</v>
      </c>
      <c r="J1343" s="33">
        <v>0.5</v>
      </c>
      <c r="K1343" s="33">
        <v>2.1000000000000001E-2</v>
      </c>
      <c r="L1343" s="33">
        <v>1.9E-2</v>
      </c>
      <c r="M1343" s="33">
        <v>824</v>
      </c>
      <c r="N1343" s="8">
        <v>1</v>
      </c>
      <c r="O1343" s="8">
        <v>1015.9</v>
      </c>
      <c r="P1343" s="8">
        <v>65</v>
      </c>
    </row>
    <row r="1344" spans="1:31" s="7" customFormat="1" ht="16" customHeight="1" x14ac:dyDescent="0.2">
      <c r="F1344" s="8">
        <v>22</v>
      </c>
      <c r="G1344" s="17"/>
      <c r="I1344" s="33">
        <v>3.0000000000000001E-3</v>
      </c>
      <c r="J1344" s="33">
        <v>0.5</v>
      </c>
      <c r="K1344" s="33">
        <v>2.1999999999999999E-2</v>
      </c>
      <c r="L1344" s="33">
        <v>1.7000000000000001E-2</v>
      </c>
      <c r="M1344" s="33">
        <v>886</v>
      </c>
      <c r="N1344" s="8">
        <v>0.8</v>
      </c>
      <c r="O1344" s="8">
        <v>1016.4</v>
      </c>
      <c r="P1344" s="8">
        <v>66</v>
      </c>
    </row>
    <row r="1345" spans="5:16" s="7" customFormat="1" ht="16" customHeight="1" x14ac:dyDescent="0.2">
      <c r="F1345" s="8">
        <v>23</v>
      </c>
      <c r="G1345" s="17"/>
      <c r="I1345" s="33">
        <v>3.0000000000000001E-3</v>
      </c>
      <c r="J1345" s="33">
        <v>0.5</v>
      </c>
      <c r="K1345" s="33">
        <v>2.3E-2</v>
      </c>
      <c r="L1345" s="33">
        <v>1.4999999999999999E-2</v>
      </c>
      <c r="M1345" s="33">
        <v>924</v>
      </c>
      <c r="N1345" s="8">
        <v>0.9</v>
      </c>
      <c r="O1345" s="8">
        <v>1016.9</v>
      </c>
      <c r="P1345" s="8">
        <v>63</v>
      </c>
    </row>
    <row r="1346" spans="5:16" s="7" customFormat="1" ht="16" customHeight="1" x14ac:dyDescent="0.2">
      <c r="F1346" s="8">
        <v>24</v>
      </c>
      <c r="G1346" s="17"/>
      <c r="I1346" s="33">
        <v>3.0000000000000001E-3</v>
      </c>
      <c r="J1346" s="33">
        <v>0.6</v>
      </c>
      <c r="K1346" s="33">
        <v>2.1999999999999999E-2</v>
      </c>
      <c r="L1346" s="33">
        <v>1.4E-2</v>
      </c>
      <c r="M1346" s="33">
        <v>882</v>
      </c>
      <c r="N1346" s="8">
        <v>1.1000000000000001</v>
      </c>
      <c r="O1346" s="8">
        <v>1017</v>
      </c>
      <c r="P1346" s="8">
        <v>62</v>
      </c>
    </row>
    <row r="1347" spans="5:16" s="7" customFormat="1" ht="16" customHeight="1" x14ac:dyDescent="0.2">
      <c r="F1347" s="8">
        <v>1</v>
      </c>
      <c r="G1347" s="17"/>
      <c r="I1347" s="33">
        <v>3.0000000000000001E-3</v>
      </c>
      <c r="J1347" s="33">
        <v>0.6</v>
      </c>
      <c r="K1347" s="33">
        <v>2.3E-2</v>
      </c>
      <c r="L1347" s="33">
        <v>1.2E-2</v>
      </c>
      <c r="M1347" s="33">
        <v>830</v>
      </c>
      <c r="N1347" s="8">
        <v>0.8</v>
      </c>
      <c r="O1347" s="8">
        <v>1016.8</v>
      </c>
      <c r="P1347" s="8">
        <v>65</v>
      </c>
    </row>
    <row r="1348" spans="5:16" s="7" customFormat="1" ht="16" customHeight="1" x14ac:dyDescent="0.2">
      <c r="F1348" s="8">
        <v>2</v>
      </c>
      <c r="G1348" s="17"/>
      <c r="I1348" s="33">
        <v>3.0000000000000001E-3</v>
      </c>
      <c r="J1348" s="33">
        <v>0.5</v>
      </c>
      <c r="K1348" s="33">
        <v>2.5999999999999999E-2</v>
      </c>
      <c r="L1348" s="33">
        <v>8.9999999999999993E-3</v>
      </c>
      <c r="M1348" s="33">
        <v>890</v>
      </c>
      <c r="N1348" s="8">
        <v>0.7</v>
      </c>
      <c r="O1348" s="8">
        <v>1016.9</v>
      </c>
      <c r="P1348" s="8">
        <v>62</v>
      </c>
    </row>
    <row r="1349" spans="5:16" s="7" customFormat="1" ht="16" customHeight="1" x14ac:dyDescent="0.2">
      <c r="F1349" s="8">
        <v>3</v>
      </c>
      <c r="G1349" s="17"/>
      <c r="I1349" s="33">
        <v>2E-3</v>
      </c>
      <c r="J1349" s="33">
        <v>0.5</v>
      </c>
      <c r="K1349" s="33">
        <v>2.7E-2</v>
      </c>
      <c r="L1349" s="33">
        <v>8.0000000000000002E-3</v>
      </c>
      <c r="M1349" s="33">
        <v>919</v>
      </c>
      <c r="N1349" s="8">
        <v>0.4</v>
      </c>
      <c r="O1349" s="8">
        <v>1016.4</v>
      </c>
      <c r="P1349" s="8">
        <v>63</v>
      </c>
    </row>
    <row r="1350" spans="5:16" s="7" customFormat="1" ht="16" customHeight="1" x14ac:dyDescent="0.2">
      <c r="F1350" s="8">
        <v>4</v>
      </c>
      <c r="G1350" s="17"/>
      <c r="I1350" s="33">
        <v>2E-3</v>
      </c>
      <c r="J1350" s="33">
        <v>0.5</v>
      </c>
      <c r="K1350" s="33">
        <v>2.8000000000000001E-2</v>
      </c>
      <c r="L1350" s="33">
        <v>7.0000000000000001E-3</v>
      </c>
      <c r="M1350" s="33">
        <v>910</v>
      </c>
      <c r="N1350" s="8">
        <v>0</v>
      </c>
      <c r="O1350" s="8">
        <v>1016.5</v>
      </c>
      <c r="P1350" s="8">
        <v>63</v>
      </c>
    </row>
    <row r="1351" spans="5:16" s="7" customFormat="1" ht="16" customHeight="1" x14ac:dyDescent="0.2">
      <c r="F1351" s="8">
        <v>5</v>
      </c>
      <c r="G1351" s="17"/>
      <c r="I1351" s="33">
        <v>2E-3</v>
      </c>
      <c r="J1351" s="33">
        <v>0.6</v>
      </c>
      <c r="K1351" s="33">
        <v>2.7E-2</v>
      </c>
      <c r="L1351" s="33">
        <v>8.0000000000000002E-3</v>
      </c>
      <c r="M1351" s="33">
        <v>921</v>
      </c>
      <c r="N1351" s="8">
        <v>-0.1</v>
      </c>
      <c r="O1351" s="8">
        <v>1016.6</v>
      </c>
      <c r="P1351" s="8">
        <v>62</v>
      </c>
    </row>
    <row r="1352" spans="5:16" s="7" customFormat="1" ht="16" customHeight="1" x14ac:dyDescent="0.2">
      <c r="F1352" s="8">
        <v>6</v>
      </c>
      <c r="G1352" s="17"/>
      <c r="I1352" s="33">
        <v>2E-3</v>
      </c>
      <c r="J1352" s="33">
        <v>0.6</v>
      </c>
      <c r="K1352" s="33">
        <v>2.3E-2</v>
      </c>
      <c r="L1352" s="33">
        <v>1.2E-2</v>
      </c>
      <c r="M1352" s="33">
        <v>902</v>
      </c>
      <c r="N1352" s="8">
        <v>-0.6</v>
      </c>
      <c r="O1352" s="8">
        <v>1016.8</v>
      </c>
      <c r="P1352" s="8">
        <v>64</v>
      </c>
    </row>
    <row r="1353" spans="5:16" s="7" customFormat="1" ht="16" customHeight="1" x14ac:dyDescent="0.2">
      <c r="F1353" s="8">
        <v>7</v>
      </c>
      <c r="G1353" s="17"/>
      <c r="I1353" s="33">
        <v>2E-3</v>
      </c>
      <c r="J1353" s="33">
        <v>0.7</v>
      </c>
      <c r="K1353" s="33">
        <v>1.7999999999999999E-2</v>
      </c>
      <c r="L1353" s="33">
        <v>1.7000000000000001E-2</v>
      </c>
      <c r="M1353" s="33">
        <v>858</v>
      </c>
      <c r="N1353" s="8">
        <v>-0.7</v>
      </c>
      <c r="O1353" s="8">
        <v>1017.2</v>
      </c>
      <c r="P1353" s="8">
        <v>64</v>
      </c>
    </row>
    <row r="1354" spans="5:16" s="7" customFormat="1" ht="16" customHeight="1" x14ac:dyDescent="0.2">
      <c r="F1354" s="8">
        <v>8</v>
      </c>
      <c r="G1354" s="17"/>
      <c r="I1354" s="33">
        <v>3.0000000000000001E-3</v>
      </c>
      <c r="J1354" s="33">
        <v>0.7</v>
      </c>
      <c r="K1354" s="33">
        <v>1.0999999999999999E-2</v>
      </c>
      <c r="L1354" s="33">
        <v>2.7E-2</v>
      </c>
      <c r="M1354" s="33">
        <v>812</v>
      </c>
      <c r="N1354" s="8">
        <v>-0.6</v>
      </c>
      <c r="O1354" s="8">
        <v>1018.2</v>
      </c>
      <c r="P1354" s="8">
        <v>65</v>
      </c>
    </row>
    <row r="1355" spans="5:16" s="7" customFormat="1" ht="16" customHeight="1" x14ac:dyDescent="0.2">
      <c r="F1355" s="8">
        <v>9</v>
      </c>
      <c r="G1355" s="17"/>
      <c r="I1355" s="33">
        <v>3.0000000000000001E-3</v>
      </c>
      <c r="J1355" s="33">
        <v>0.7</v>
      </c>
      <c r="K1355" s="33">
        <v>7.0000000000000001E-3</v>
      </c>
      <c r="L1355" s="33">
        <v>3.1E-2</v>
      </c>
      <c r="M1355" s="33">
        <v>779</v>
      </c>
      <c r="N1355" s="8">
        <v>0.4</v>
      </c>
      <c r="O1355" s="8">
        <v>1018.7</v>
      </c>
      <c r="P1355" s="8">
        <v>62</v>
      </c>
    </row>
    <row r="1356" spans="5:16" s="7" customFormat="1" ht="16" customHeight="1" x14ac:dyDescent="0.2">
      <c r="E1356" s="10"/>
      <c r="F1356" s="8">
        <v>10</v>
      </c>
      <c r="G1356" s="17"/>
      <c r="I1356" s="33">
        <v>4.0000000000000001E-3</v>
      </c>
      <c r="J1356" s="33">
        <v>0.8</v>
      </c>
      <c r="K1356" s="33">
        <v>7.0000000000000001E-3</v>
      </c>
      <c r="L1356" s="33">
        <v>3.1E-2</v>
      </c>
      <c r="M1356" s="33">
        <v>728</v>
      </c>
      <c r="N1356" s="8">
        <v>2</v>
      </c>
      <c r="O1356" s="8">
        <v>1018.4</v>
      </c>
      <c r="P1356" s="8">
        <v>58</v>
      </c>
    </row>
    <row r="1357" spans="5:16" s="7" customFormat="1" ht="16" customHeight="1" x14ac:dyDescent="0.2">
      <c r="E1357" s="10"/>
      <c r="F1357" s="8">
        <v>11</v>
      </c>
      <c r="G1357" s="17"/>
      <c r="I1357" s="33">
        <v>4.0000000000000001E-3</v>
      </c>
      <c r="J1357" s="33">
        <v>0.7</v>
      </c>
      <c r="K1357" s="33">
        <v>1.2E-2</v>
      </c>
      <c r="L1357" s="33">
        <v>2.7E-2</v>
      </c>
      <c r="M1357" s="33">
        <v>686</v>
      </c>
      <c r="N1357" s="8">
        <v>2.5</v>
      </c>
      <c r="O1357" s="8">
        <v>1018.5</v>
      </c>
      <c r="P1357" s="8">
        <v>55</v>
      </c>
    </row>
    <row r="1358" spans="5:16" s="7" customFormat="1" ht="16" customHeight="1" x14ac:dyDescent="0.2">
      <c r="E1358" s="10"/>
      <c r="F1358" s="8">
        <v>12</v>
      </c>
      <c r="G1358" s="17"/>
      <c r="I1358" s="33">
        <v>4.0000000000000001E-3</v>
      </c>
      <c r="J1358" s="33">
        <v>0.7</v>
      </c>
      <c r="K1358" s="33">
        <v>1.9E-2</v>
      </c>
      <c r="L1358" s="33">
        <v>0.02</v>
      </c>
      <c r="M1358" s="33">
        <v>570</v>
      </c>
      <c r="N1358" s="8">
        <v>3</v>
      </c>
      <c r="O1358" s="8">
        <v>1017.3</v>
      </c>
      <c r="P1358" s="8">
        <v>51</v>
      </c>
    </row>
    <row r="1359" spans="5:16" s="7" customFormat="1" ht="16" customHeight="1" x14ac:dyDescent="0.2">
      <c r="E1359" s="10"/>
      <c r="F1359" s="8">
        <v>13</v>
      </c>
      <c r="G1359" s="17"/>
      <c r="I1359" s="33">
        <v>5.0000000000000001E-3</v>
      </c>
      <c r="J1359" s="33">
        <v>0.7</v>
      </c>
      <c r="K1359" s="33">
        <v>2.1000000000000001E-2</v>
      </c>
      <c r="L1359" s="33">
        <v>1.9E-2</v>
      </c>
      <c r="M1359" s="33">
        <v>478</v>
      </c>
      <c r="N1359" s="8">
        <v>5.3</v>
      </c>
      <c r="O1359" s="8">
        <v>1016.3</v>
      </c>
      <c r="P1359" s="8">
        <v>47</v>
      </c>
    </row>
    <row r="1360" spans="5:16" s="7" customFormat="1" ht="16" customHeight="1" x14ac:dyDescent="0.2">
      <c r="E1360" s="10"/>
      <c r="F1360" s="8">
        <v>14</v>
      </c>
      <c r="G1360" s="17"/>
      <c r="I1360" s="33">
        <v>5.0000000000000001E-3</v>
      </c>
      <c r="J1360" s="33">
        <v>0.7</v>
      </c>
      <c r="K1360" s="33">
        <v>2.5000000000000001E-2</v>
      </c>
      <c r="L1360" s="33">
        <v>1.7000000000000001E-2</v>
      </c>
      <c r="M1360" s="33">
        <v>414</v>
      </c>
      <c r="N1360" s="8">
        <v>5.4</v>
      </c>
      <c r="O1360" s="8">
        <v>1015.9</v>
      </c>
      <c r="P1360" s="8">
        <v>46</v>
      </c>
    </row>
    <row r="1361" spans="1:31" s="7" customFormat="1" ht="16" customHeight="1" x14ac:dyDescent="0.2">
      <c r="E1361" s="10"/>
      <c r="F1361" s="8">
        <v>15</v>
      </c>
      <c r="G1361" s="17"/>
      <c r="I1361" s="33">
        <v>5.0000000000000001E-3</v>
      </c>
      <c r="J1361" s="33">
        <v>0.8</v>
      </c>
      <c r="K1361" s="33">
        <v>2.5999999999999999E-2</v>
      </c>
      <c r="L1361" s="33">
        <v>1.7000000000000001E-2</v>
      </c>
      <c r="M1361" s="33">
        <v>364</v>
      </c>
      <c r="N1361" s="8">
        <v>5.3</v>
      </c>
      <c r="O1361" s="8">
        <v>1015.7</v>
      </c>
      <c r="P1361" s="8">
        <v>50</v>
      </c>
    </row>
    <row r="1362" spans="1:31" s="7" customFormat="1" ht="16" customHeight="1" x14ac:dyDescent="0.2">
      <c r="E1362" s="10"/>
      <c r="F1362" s="8">
        <v>16</v>
      </c>
      <c r="G1362" s="17"/>
      <c r="I1362" s="33">
        <v>4.0000000000000001E-3</v>
      </c>
      <c r="J1362" s="33">
        <v>0.8</v>
      </c>
      <c r="K1362" s="33">
        <v>2.4E-2</v>
      </c>
      <c r="L1362" s="33">
        <v>0.02</v>
      </c>
      <c r="M1362" s="33">
        <v>346</v>
      </c>
      <c r="N1362" s="8">
        <v>4.8</v>
      </c>
      <c r="O1362" s="8">
        <v>1015.5</v>
      </c>
      <c r="P1362" s="8">
        <v>47</v>
      </c>
    </row>
    <row r="1363" spans="1:31" s="7" customFormat="1" ht="16" customHeight="1" x14ac:dyDescent="0.2">
      <c r="E1363" s="10"/>
      <c r="F1363" s="8">
        <v>17</v>
      </c>
      <c r="G1363" s="17"/>
      <c r="H1363" s="40"/>
      <c r="I1363" s="33">
        <v>4.0000000000000001E-3</v>
      </c>
      <c r="J1363" s="33">
        <v>0.6</v>
      </c>
      <c r="K1363" s="33">
        <v>2.3E-2</v>
      </c>
      <c r="L1363" s="33">
        <v>2.1000000000000001E-2</v>
      </c>
      <c r="M1363" s="33">
        <v>352</v>
      </c>
      <c r="N1363" s="8">
        <v>3.6</v>
      </c>
      <c r="O1363" s="8">
        <v>1015.4</v>
      </c>
      <c r="P1363" s="8">
        <v>49</v>
      </c>
    </row>
    <row r="1364" spans="1:31" s="7" customFormat="1" ht="16" customHeight="1" x14ac:dyDescent="0.15">
      <c r="E1364" s="42">
        <v>42058</v>
      </c>
      <c r="F1364" s="43">
        <v>42709.761111111111</v>
      </c>
      <c r="G1364" s="44"/>
      <c r="H1364" s="57"/>
      <c r="I1364" s="33">
        <v>3.0000000000000001E-3</v>
      </c>
      <c r="J1364" s="33">
        <v>0.5</v>
      </c>
      <c r="K1364" s="33">
        <v>2.1999999999999999E-2</v>
      </c>
      <c r="L1364" s="33">
        <v>2.3E-2</v>
      </c>
      <c r="M1364" s="33">
        <v>328</v>
      </c>
      <c r="N1364" s="8">
        <v>2.2000000000000002</v>
      </c>
      <c r="O1364" s="8">
        <v>1015.4</v>
      </c>
      <c r="P1364" s="8">
        <v>54</v>
      </c>
      <c r="R1364" s="35">
        <v>286</v>
      </c>
      <c r="S1364" s="36" t="str">
        <f>IF(R1364&gt;=296,"G",IF(AND(183&lt;=R1364,R1364&lt;296),"Y",IF(R1364&lt;185,"R")))</f>
        <v>Y</v>
      </c>
      <c r="T1364" s="36"/>
      <c r="U1364" s="36"/>
      <c r="V1364" s="36"/>
      <c r="W1364" s="36"/>
      <c r="X1364" s="36"/>
      <c r="Y1364" s="36"/>
      <c r="Z1364" s="36"/>
      <c r="AA1364" s="36"/>
      <c r="AB1364" s="36"/>
      <c r="AC1364" s="36"/>
      <c r="AD1364" s="36"/>
      <c r="AE1364" s="37"/>
    </row>
    <row r="1365" spans="1:31" s="7" customFormat="1" ht="17" customHeight="1" x14ac:dyDescent="0.15">
      <c r="A1365" s="45">
        <v>55</v>
      </c>
      <c r="B1365" s="46">
        <v>42059</v>
      </c>
      <c r="C1365" s="47">
        <v>2</v>
      </c>
      <c r="D1365" s="47">
        <v>0</v>
      </c>
      <c r="E1365" s="46">
        <v>42058</v>
      </c>
      <c r="F1365" s="48">
        <v>42709.761111111111</v>
      </c>
      <c r="G1365" s="49"/>
      <c r="H1365" s="49"/>
      <c r="I1365" s="50">
        <v>3.0000000000000001E-3</v>
      </c>
      <c r="J1365" s="51">
        <v>0.5</v>
      </c>
      <c r="K1365" s="51">
        <v>2.1999999999999999E-2</v>
      </c>
      <c r="L1365" s="51">
        <v>2.3E-2</v>
      </c>
      <c r="M1365" s="51">
        <v>328</v>
      </c>
      <c r="N1365" s="52">
        <v>2.2000000000000002</v>
      </c>
      <c r="O1365" s="52">
        <v>1015.4</v>
      </c>
      <c r="P1365" s="52">
        <v>54</v>
      </c>
      <c r="Q1365" s="53"/>
      <c r="R1365" s="58">
        <v>286</v>
      </c>
      <c r="S1365" s="61" t="str">
        <f>IF(R1365&gt;=296,"G",IF(AND(183&lt;=R1365,R1365&lt;296),"Y",IF(R1365&lt;185,"R")))</f>
        <v>Y</v>
      </c>
      <c r="T1365" s="61"/>
      <c r="U1365" s="61"/>
      <c r="V1365" s="61"/>
      <c r="W1365" s="61"/>
      <c r="X1365" s="61"/>
      <c r="Y1365" s="61"/>
      <c r="Z1365" s="61"/>
      <c r="AA1365" s="61"/>
      <c r="AB1365" s="61"/>
      <c r="AC1365" s="61"/>
      <c r="AD1365" s="61"/>
      <c r="AE1365" s="61"/>
    </row>
    <row r="1366" spans="1:31" s="7" customFormat="1" ht="16" customHeight="1" x14ac:dyDescent="0.2">
      <c r="F1366" s="26">
        <v>19</v>
      </c>
      <c r="G1366" s="56"/>
      <c r="I1366" s="33">
        <v>3.0000000000000001E-3</v>
      </c>
      <c r="J1366" s="33">
        <v>0.4</v>
      </c>
      <c r="K1366" s="33">
        <v>1.7999999999999999E-2</v>
      </c>
      <c r="L1366" s="33">
        <v>2.5999999999999999E-2</v>
      </c>
      <c r="M1366" s="33">
        <v>304</v>
      </c>
      <c r="N1366" s="8">
        <v>1.5</v>
      </c>
      <c r="O1366" s="8">
        <v>1015.6</v>
      </c>
      <c r="P1366" s="8">
        <v>63</v>
      </c>
      <c r="Q1366" s="17"/>
      <c r="R1366" s="17"/>
      <c r="S1366" s="17"/>
      <c r="T1366" s="17"/>
      <c r="U1366" s="17"/>
      <c r="V1366" s="17"/>
      <c r="W1366" s="17"/>
      <c r="X1366" s="17"/>
      <c r="Y1366" s="17"/>
      <c r="Z1366" s="17"/>
      <c r="AA1366" s="17"/>
      <c r="AB1366" s="17"/>
      <c r="AC1366" s="17"/>
      <c r="AD1366" s="17"/>
      <c r="AE1366" s="17"/>
    </row>
    <row r="1367" spans="1:31" s="7" customFormat="1" ht="16" customHeight="1" x14ac:dyDescent="0.2">
      <c r="F1367" s="8">
        <v>20</v>
      </c>
      <c r="G1367" s="17"/>
      <c r="I1367" s="33">
        <v>3.0000000000000001E-3</v>
      </c>
      <c r="J1367" s="33">
        <v>0.6</v>
      </c>
      <c r="K1367" s="33">
        <v>0.01</v>
      </c>
      <c r="L1367" s="33">
        <v>3.5000000000000003E-2</v>
      </c>
      <c r="M1367" s="33">
        <v>282</v>
      </c>
      <c r="N1367" s="8">
        <v>1</v>
      </c>
      <c r="O1367" s="8">
        <v>1015.6</v>
      </c>
      <c r="P1367" s="8">
        <v>67</v>
      </c>
    </row>
    <row r="1368" spans="1:31" s="7" customFormat="1" ht="16" customHeight="1" x14ac:dyDescent="0.2">
      <c r="F1368" s="8">
        <v>21</v>
      </c>
      <c r="G1368" s="17"/>
      <c r="I1368" s="33">
        <v>3.0000000000000001E-3</v>
      </c>
      <c r="J1368" s="33">
        <v>0.7</v>
      </c>
      <c r="K1368" s="33">
        <v>5.0000000000000001E-3</v>
      </c>
      <c r="L1368" s="33">
        <v>3.9E-2</v>
      </c>
      <c r="M1368" s="33">
        <v>261</v>
      </c>
      <c r="N1368" s="8">
        <v>0.2</v>
      </c>
      <c r="O1368" s="8">
        <v>1015.6</v>
      </c>
      <c r="P1368" s="8">
        <v>73</v>
      </c>
    </row>
    <row r="1369" spans="1:31" s="7" customFormat="1" ht="16" customHeight="1" x14ac:dyDescent="0.2">
      <c r="F1369" s="8">
        <v>22</v>
      </c>
      <c r="G1369" s="17"/>
      <c r="I1369" s="33">
        <v>3.0000000000000001E-3</v>
      </c>
      <c r="J1369" s="33">
        <v>0.8</v>
      </c>
      <c r="K1369" s="33">
        <v>4.0000000000000001E-3</v>
      </c>
      <c r="L1369" s="33">
        <v>0.04</v>
      </c>
      <c r="M1369" s="33">
        <v>246</v>
      </c>
      <c r="N1369" s="8">
        <v>0</v>
      </c>
      <c r="O1369" s="8">
        <v>1015.6</v>
      </c>
      <c r="P1369" s="8">
        <v>76</v>
      </c>
    </row>
    <row r="1370" spans="1:31" s="7" customFormat="1" ht="16" customHeight="1" x14ac:dyDescent="0.2">
      <c r="F1370" s="8">
        <v>23</v>
      </c>
      <c r="G1370" s="17"/>
      <c r="I1370" s="33">
        <v>3.0000000000000001E-3</v>
      </c>
      <c r="J1370" s="33">
        <v>0.8</v>
      </c>
      <c r="K1370" s="33">
        <v>3.0000000000000001E-3</v>
      </c>
      <c r="L1370" s="33">
        <v>4.2999999999999997E-2</v>
      </c>
      <c r="M1370" s="33">
        <v>232</v>
      </c>
      <c r="N1370" s="8">
        <v>-0.1</v>
      </c>
      <c r="O1370" s="8">
        <v>1015.7</v>
      </c>
      <c r="P1370" s="8">
        <v>77</v>
      </c>
    </row>
    <row r="1371" spans="1:31" s="7" customFormat="1" ht="16" customHeight="1" x14ac:dyDescent="0.2">
      <c r="F1371" s="8">
        <v>24</v>
      </c>
      <c r="G1371" s="17"/>
      <c r="I1371" s="33">
        <v>3.0000000000000001E-3</v>
      </c>
      <c r="J1371" s="33">
        <v>0.8</v>
      </c>
      <c r="K1371" s="33">
        <v>3.0000000000000001E-3</v>
      </c>
      <c r="L1371" s="33">
        <v>4.2999999999999997E-2</v>
      </c>
      <c r="M1371" s="33">
        <v>204</v>
      </c>
      <c r="N1371" s="8">
        <v>-1</v>
      </c>
      <c r="O1371" s="8">
        <v>1015.8</v>
      </c>
      <c r="P1371" s="8">
        <v>85</v>
      </c>
    </row>
    <row r="1372" spans="1:31" s="7" customFormat="1" ht="16" customHeight="1" x14ac:dyDescent="0.2">
      <c r="F1372" s="8">
        <v>1</v>
      </c>
      <c r="G1372" s="17"/>
      <c r="I1372" s="33">
        <v>3.0000000000000001E-3</v>
      </c>
      <c r="J1372" s="33">
        <v>0.6</v>
      </c>
      <c r="K1372" s="33">
        <v>5.0000000000000001E-3</v>
      </c>
      <c r="L1372" s="33">
        <v>3.9E-2</v>
      </c>
      <c r="M1372" s="33">
        <v>181</v>
      </c>
      <c r="N1372" s="8">
        <v>-1.2</v>
      </c>
      <c r="O1372" s="8">
        <v>1016</v>
      </c>
      <c r="P1372" s="8">
        <v>89</v>
      </c>
    </row>
    <row r="1373" spans="1:31" s="7" customFormat="1" ht="16" customHeight="1" x14ac:dyDescent="0.2">
      <c r="F1373" s="8">
        <v>2</v>
      </c>
      <c r="G1373" s="17"/>
      <c r="I1373" s="33">
        <v>4.0000000000000001E-3</v>
      </c>
      <c r="J1373" s="33">
        <v>0.6</v>
      </c>
      <c r="K1373" s="33">
        <v>8.0000000000000002E-3</v>
      </c>
      <c r="L1373" s="33">
        <v>3.4000000000000002E-2</v>
      </c>
      <c r="M1373" s="33">
        <v>152</v>
      </c>
      <c r="N1373" s="8">
        <v>-1.4</v>
      </c>
      <c r="O1373" s="8">
        <v>1015.9</v>
      </c>
      <c r="P1373" s="8">
        <v>90</v>
      </c>
    </row>
    <row r="1374" spans="1:31" s="7" customFormat="1" ht="16" customHeight="1" x14ac:dyDescent="0.2">
      <c r="F1374" s="8">
        <v>3</v>
      </c>
      <c r="G1374" s="17"/>
      <c r="I1374" s="33">
        <v>3.0000000000000001E-3</v>
      </c>
      <c r="J1374" s="33">
        <v>0.7</v>
      </c>
      <c r="K1374" s="33">
        <v>8.9999999999999993E-3</v>
      </c>
      <c r="L1374" s="33">
        <v>3.3000000000000002E-2</v>
      </c>
      <c r="M1374" s="33">
        <v>143</v>
      </c>
      <c r="N1374" s="8">
        <v>-1.2</v>
      </c>
      <c r="O1374" s="8">
        <v>1015.6</v>
      </c>
      <c r="P1374" s="8">
        <v>90</v>
      </c>
    </row>
    <row r="1375" spans="1:31" s="7" customFormat="1" ht="16" customHeight="1" x14ac:dyDescent="0.2">
      <c r="F1375" s="8">
        <v>4</v>
      </c>
      <c r="G1375" s="17"/>
      <c r="I1375" s="33">
        <v>3.0000000000000001E-3</v>
      </c>
      <c r="J1375" s="33">
        <v>0.7</v>
      </c>
      <c r="K1375" s="33">
        <v>8.0000000000000002E-3</v>
      </c>
      <c r="L1375" s="33">
        <v>3.2000000000000001E-2</v>
      </c>
      <c r="M1375" s="33">
        <v>130</v>
      </c>
      <c r="N1375" s="8">
        <v>-0.6</v>
      </c>
      <c r="O1375" s="8">
        <v>1015.3</v>
      </c>
      <c r="P1375" s="8">
        <v>86</v>
      </c>
    </row>
    <row r="1376" spans="1:31" s="7" customFormat="1" ht="16" customHeight="1" x14ac:dyDescent="0.2">
      <c r="F1376" s="8">
        <v>5</v>
      </c>
      <c r="G1376" s="17"/>
      <c r="I1376" s="33">
        <v>3.0000000000000001E-3</v>
      </c>
      <c r="J1376" s="33">
        <v>0.8</v>
      </c>
      <c r="K1376" s="33">
        <v>5.0000000000000001E-3</v>
      </c>
      <c r="L1376" s="33">
        <v>3.4000000000000002E-2</v>
      </c>
      <c r="M1376" s="33">
        <v>136</v>
      </c>
      <c r="N1376" s="8">
        <v>-0.6</v>
      </c>
      <c r="O1376" s="8">
        <v>1015.1</v>
      </c>
      <c r="P1376" s="8">
        <v>85</v>
      </c>
    </row>
    <row r="1377" spans="1:31" s="7" customFormat="1" ht="16" customHeight="1" x14ac:dyDescent="0.2">
      <c r="F1377" s="8">
        <v>6</v>
      </c>
      <c r="G1377" s="17"/>
      <c r="I1377" s="33">
        <v>4.0000000000000001E-3</v>
      </c>
      <c r="J1377" s="33">
        <v>0.9</v>
      </c>
      <c r="K1377" s="33">
        <v>7.0000000000000001E-3</v>
      </c>
      <c r="L1377" s="33">
        <v>3.5999999999999997E-2</v>
      </c>
      <c r="M1377" s="33">
        <v>124</v>
      </c>
      <c r="N1377" s="8">
        <v>-0.6</v>
      </c>
      <c r="O1377" s="8">
        <v>1015.3</v>
      </c>
      <c r="P1377" s="8">
        <v>88</v>
      </c>
    </row>
    <row r="1378" spans="1:31" s="7" customFormat="1" ht="16" customHeight="1" x14ac:dyDescent="0.2">
      <c r="F1378" s="8">
        <v>7</v>
      </c>
      <c r="G1378" s="17"/>
      <c r="I1378" s="33">
        <v>4.0000000000000001E-3</v>
      </c>
      <c r="J1378" s="33">
        <v>0.8</v>
      </c>
      <c r="K1378" s="33">
        <v>0.01</v>
      </c>
      <c r="L1378" s="33">
        <v>3.4000000000000002E-2</v>
      </c>
      <c r="M1378" s="33">
        <v>131</v>
      </c>
      <c r="N1378" s="8">
        <v>-0.6</v>
      </c>
      <c r="O1378" s="8">
        <v>1015.5</v>
      </c>
      <c r="P1378" s="8">
        <v>88</v>
      </c>
    </row>
    <row r="1379" spans="1:31" s="7" customFormat="1" ht="16" customHeight="1" x14ac:dyDescent="0.2">
      <c r="F1379" s="8">
        <v>8</v>
      </c>
      <c r="G1379" s="17"/>
      <c r="I1379" s="33">
        <v>4.0000000000000001E-3</v>
      </c>
      <c r="J1379" s="33">
        <v>0.9</v>
      </c>
      <c r="K1379" s="33">
        <v>5.0000000000000001E-3</v>
      </c>
      <c r="L1379" s="33">
        <v>4.4999999999999998E-2</v>
      </c>
      <c r="M1379" s="33">
        <v>124</v>
      </c>
      <c r="N1379" s="8">
        <v>-0.1</v>
      </c>
      <c r="O1379" s="8">
        <v>1015.7</v>
      </c>
      <c r="P1379" s="8">
        <v>88</v>
      </c>
    </row>
    <row r="1380" spans="1:31" s="7" customFormat="1" ht="16" customHeight="1" x14ac:dyDescent="0.2">
      <c r="F1380" s="8">
        <v>9</v>
      </c>
      <c r="G1380" s="17"/>
      <c r="I1380" s="33">
        <v>5.0000000000000001E-3</v>
      </c>
      <c r="J1380" s="33">
        <v>0.9</v>
      </c>
      <c r="K1380" s="33">
        <v>6.0000000000000001E-3</v>
      </c>
      <c r="L1380" s="33">
        <v>4.2999999999999997E-2</v>
      </c>
      <c r="M1380" s="33">
        <v>124</v>
      </c>
      <c r="N1380" s="8">
        <v>0.7</v>
      </c>
      <c r="O1380" s="8">
        <v>1016.2</v>
      </c>
      <c r="P1380" s="8">
        <v>84</v>
      </c>
    </row>
    <row r="1381" spans="1:31" s="7" customFormat="1" ht="16" customHeight="1" x14ac:dyDescent="0.2">
      <c r="E1381" s="10"/>
      <c r="F1381" s="8">
        <v>10</v>
      </c>
      <c r="G1381" s="17"/>
      <c r="I1381" s="33">
        <v>5.0000000000000001E-3</v>
      </c>
      <c r="J1381" s="33">
        <v>0.5</v>
      </c>
      <c r="K1381" s="33">
        <v>1.7999999999999999E-2</v>
      </c>
      <c r="L1381" s="33">
        <v>2.5000000000000001E-2</v>
      </c>
      <c r="M1381" s="33">
        <v>113</v>
      </c>
      <c r="N1381" s="8">
        <v>3.7</v>
      </c>
      <c r="O1381" s="8">
        <v>1016.1</v>
      </c>
      <c r="P1381" s="8">
        <v>57</v>
      </c>
    </row>
    <row r="1382" spans="1:31" s="7" customFormat="1" ht="16" customHeight="1" x14ac:dyDescent="0.2">
      <c r="E1382" s="10"/>
      <c r="F1382" s="8">
        <v>11</v>
      </c>
      <c r="G1382" s="17"/>
      <c r="I1382" s="33">
        <v>6.0000000000000001E-3</v>
      </c>
      <c r="J1382" s="33">
        <v>0.5</v>
      </c>
      <c r="K1382" s="33">
        <v>2.4E-2</v>
      </c>
      <c r="L1382" s="33">
        <v>2.3E-2</v>
      </c>
      <c r="M1382" s="33">
        <v>80</v>
      </c>
      <c r="N1382" s="8">
        <v>3.4</v>
      </c>
      <c r="O1382" s="8">
        <v>1016.3</v>
      </c>
      <c r="P1382" s="8">
        <v>54</v>
      </c>
    </row>
    <row r="1383" spans="1:31" s="7" customFormat="1" ht="16" customHeight="1" x14ac:dyDescent="0.2">
      <c r="E1383" s="10"/>
      <c r="F1383" s="8">
        <v>12</v>
      </c>
      <c r="G1383" s="17"/>
      <c r="I1383" s="33">
        <v>6.0000000000000001E-3</v>
      </c>
      <c r="J1383" s="33">
        <v>0.7</v>
      </c>
      <c r="K1383" s="33">
        <v>2.1999999999999999E-2</v>
      </c>
      <c r="L1383" s="33">
        <v>2.5999999999999999E-2</v>
      </c>
      <c r="M1383" s="33">
        <v>99</v>
      </c>
      <c r="N1383" s="8">
        <v>5.9</v>
      </c>
      <c r="O1383" s="8">
        <v>1015.9</v>
      </c>
      <c r="P1383" s="8">
        <v>49</v>
      </c>
    </row>
    <row r="1384" spans="1:31" s="7" customFormat="1" ht="16" customHeight="1" x14ac:dyDescent="0.2">
      <c r="E1384" s="10"/>
      <c r="F1384" s="8">
        <v>13</v>
      </c>
      <c r="G1384" s="17"/>
      <c r="I1384" s="33">
        <v>7.0000000000000001E-3</v>
      </c>
      <c r="J1384" s="33">
        <v>0.7</v>
      </c>
      <c r="K1384" s="33">
        <v>2.1999999999999999E-2</v>
      </c>
      <c r="L1384" s="33">
        <v>2.7E-2</v>
      </c>
      <c r="M1384" s="33">
        <v>90</v>
      </c>
      <c r="N1384" s="8">
        <v>6.1</v>
      </c>
      <c r="O1384" s="8">
        <v>1015</v>
      </c>
      <c r="P1384" s="8">
        <v>44</v>
      </c>
    </row>
    <row r="1385" spans="1:31" s="7" customFormat="1" ht="16" customHeight="1" x14ac:dyDescent="0.2">
      <c r="E1385" s="10"/>
      <c r="F1385" s="8">
        <v>14</v>
      </c>
      <c r="G1385" s="17"/>
      <c r="I1385" s="33">
        <v>6.0000000000000001E-3</v>
      </c>
      <c r="J1385" s="33">
        <v>0.7</v>
      </c>
      <c r="K1385" s="33">
        <v>2.4E-2</v>
      </c>
      <c r="L1385" s="33">
        <v>2.5999999999999999E-2</v>
      </c>
      <c r="M1385" s="33">
        <v>102</v>
      </c>
      <c r="N1385" s="8">
        <v>6.7</v>
      </c>
      <c r="O1385" s="8">
        <v>1014.2</v>
      </c>
      <c r="P1385" s="8">
        <v>40</v>
      </c>
    </row>
    <row r="1386" spans="1:31" s="7" customFormat="1" ht="16" customHeight="1" x14ac:dyDescent="0.2">
      <c r="E1386" s="10"/>
      <c r="F1386" s="8">
        <v>15</v>
      </c>
      <c r="G1386" s="17"/>
      <c r="I1386" s="33">
        <v>7.0000000000000001E-3</v>
      </c>
      <c r="J1386" s="33">
        <v>0.8</v>
      </c>
      <c r="K1386" s="33">
        <v>2.5000000000000001E-2</v>
      </c>
      <c r="L1386" s="33">
        <v>2.5000000000000001E-2</v>
      </c>
      <c r="M1386" s="33">
        <v>79</v>
      </c>
      <c r="N1386" s="8">
        <v>7.3</v>
      </c>
      <c r="O1386" s="8">
        <v>1013.9</v>
      </c>
      <c r="P1386" s="8">
        <v>39</v>
      </c>
    </row>
    <row r="1387" spans="1:31" s="7" customFormat="1" ht="16" customHeight="1" x14ac:dyDescent="0.2">
      <c r="E1387" s="10"/>
      <c r="F1387" s="8">
        <v>16</v>
      </c>
      <c r="G1387" s="17"/>
      <c r="I1387" s="33">
        <v>7.0000000000000001E-3</v>
      </c>
      <c r="J1387" s="33">
        <v>0.8</v>
      </c>
      <c r="K1387" s="33">
        <v>2.5999999999999999E-2</v>
      </c>
      <c r="L1387" s="33">
        <v>2.5000000000000001E-2</v>
      </c>
      <c r="M1387" s="33">
        <v>89</v>
      </c>
      <c r="N1387" s="8">
        <v>7.2</v>
      </c>
      <c r="O1387" s="8">
        <v>1014.1</v>
      </c>
      <c r="P1387" s="8">
        <v>36</v>
      </c>
    </row>
    <row r="1388" spans="1:31" s="7" customFormat="1" ht="15" customHeight="1" x14ac:dyDescent="0.2">
      <c r="E1388" s="10"/>
      <c r="F1388" s="8">
        <v>17</v>
      </c>
      <c r="G1388" s="17"/>
      <c r="H1388" s="40"/>
      <c r="I1388" s="73"/>
      <c r="J1388" s="73"/>
      <c r="K1388" s="73"/>
      <c r="L1388" s="73"/>
      <c r="M1388" s="73"/>
      <c r="N1388" s="8">
        <v>5.5</v>
      </c>
      <c r="O1388" s="8">
        <v>1013.9</v>
      </c>
      <c r="P1388" s="8">
        <v>40</v>
      </c>
    </row>
    <row r="1389" spans="1:31" s="7" customFormat="1" ht="16" customHeight="1" x14ac:dyDescent="0.15">
      <c r="E1389" s="42">
        <v>42059</v>
      </c>
      <c r="F1389" s="43">
        <v>42709.765972222223</v>
      </c>
      <c r="G1389" s="44"/>
      <c r="H1389" s="57"/>
      <c r="I1389" s="33">
        <v>5.0000000000000001E-3</v>
      </c>
      <c r="J1389" s="33">
        <v>0.6</v>
      </c>
      <c r="K1389" s="33">
        <v>2.1999999999999999E-2</v>
      </c>
      <c r="L1389" s="33">
        <v>0.03</v>
      </c>
      <c r="M1389" s="33">
        <v>85</v>
      </c>
      <c r="N1389" s="8">
        <v>4.2</v>
      </c>
      <c r="O1389" s="8">
        <v>1014.5</v>
      </c>
      <c r="P1389" s="8">
        <v>48</v>
      </c>
      <c r="R1389" s="35">
        <v>295</v>
      </c>
      <c r="S1389" s="36" t="str">
        <f>IF(R1389&gt;=296,"G",IF(AND(183&lt;=R1389,R1389&lt;296),"Y",IF(R1389&lt;185,"R")))</f>
        <v>Y</v>
      </c>
      <c r="T1389" s="36"/>
      <c r="U1389" s="36"/>
      <c r="V1389" s="36"/>
      <c r="W1389" s="36"/>
      <c r="X1389" s="36"/>
      <c r="Y1389" s="36"/>
      <c r="Z1389" s="36"/>
      <c r="AA1389" s="36"/>
      <c r="AB1389" s="36"/>
      <c r="AC1389" s="36"/>
      <c r="AD1389" s="36"/>
      <c r="AE1389" s="37"/>
    </row>
    <row r="1390" spans="1:31" s="7" customFormat="1" ht="17" customHeight="1" x14ac:dyDescent="0.15">
      <c r="A1390" s="45">
        <v>56</v>
      </c>
      <c r="B1390" s="46">
        <v>42060</v>
      </c>
      <c r="C1390" s="47">
        <v>3</v>
      </c>
      <c r="D1390" s="47">
        <v>0</v>
      </c>
      <c r="E1390" s="46">
        <v>42059</v>
      </c>
      <c r="F1390" s="48">
        <v>42709.765972222223</v>
      </c>
      <c r="G1390" s="49"/>
      <c r="H1390" s="49"/>
      <c r="I1390" s="50">
        <v>5.0000000000000001E-3</v>
      </c>
      <c r="J1390" s="51">
        <v>0.6</v>
      </c>
      <c r="K1390" s="51">
        <v>2.1999999999999999E-2</v>
      </c>
      <c r="L1390" s="51">
        <v>0.03</v>
      </c>
      <c r="M1390" s="51">
        <v>85</v>
      </c>
      <c r="N1390" s="52">
        <v>4.2</v>
      </c>
      <c r="O1390" s="52">
        <v>1014.5</v>
      </c>
      <c r="P1390" s="52">
        <v>48</v>
      </c>
      <c r="Q1390" s="53"/>
      <c r="R1390" s="58">
        <v>295</v>
      </c>
      <c r="S1390" s="61" t="str">
        <f>IF(R1390&gt;=296,"G",IF(AND(183&lt;=R1390,R1390&lt;296),"Y",IF(R1390&lt;185,"R")))</f>
        <v>Y</v>
      </c>
      <c r="T1390" s="61"/>
      <c r="U1390" s="61"/>
      <c r="V1390" s="61"/>
      <c r="W1390" s="61"/>
      <c r="X1390" s="61"/>
      <c r="Y1390" s="61"/>
      <c r="Z1390" s="61"/>
      <c r="AA1390" s="61"/>
      <c r="AB1390" s="61"/>
      <c r="AC1390" s="61"/>
      <c r="AD1390" s="61"/>
      <c r="AE1390" s="61"/>
    </row>
    <row r="1391" spans="1:31" s="7" customFormat="1" ht="16" customHeight="1" x14ac:dyDescent="0.2">
      <c r="F1391" s="26">
        <v>19</v>
      </c>
      <c r="G1391" s="56"/>
      <c r="I1391" s="33">
        <v>5.0000000000000001E-3</v>
      </c>
      <c r="J1391" s="33">
        <v>0.5</v>
      </c>
      <c r="K1391" s="33">
        <v>1.2E-2</v>
      </c>
      <c r="L1391" s="33">
        <v>4.2000000000000003E-2</v>
      </c>
      <c r="M1391" s="33">
        <v>72</v>
      </c>
      <c r="N1391" s="8">
        <v>2.7</v>
      </c>
      <c r="O1391" s="8">
        <v>1014.5</v>
      </c>
      <c r="P1391" s="8">
        <v>57</v>
      </c>
      <c r="Q1391" s="17"/>
      <c r="R1391" s="17"/>
      <c r="S1391" s="17"/>
      <c r="T1391" s="17"/>
      <c r="U1391" s="17"/>
      <c r="V1391" s="17"/>
      <c r="W1391" s="17"/>
      <c r="X1391" s="17"/>
      <c r="Y1391" s="17"/>
      <c r="Z1391" s="17"/>
      <c r="AA1391" s="17"/>
      <c r="AB1391" s="17"/>
      <c r="AC1391" s="17"/>
      <c r="AD1391" s="17"/>
      <c r="AE1391" s="17"/>
    </row>
    <row r="1392" spans="1:31" s="7" customFormat="1" ht="16" customHeight="1" x14ac:dyDescent="0.2">
      <c r="F1392" s="8">
        <v>20</v>
      </c>
      <c r="G1392" s="17"/>
      <c r="I1392" s="33">
        <v>6.0000000000000001E-3</v>
      </c>
      <c r="J1392" s="33">
        <v>0.6</v>
      </c>
      <c r="K1392" s="33">
        <v>4.0000000000000001E-3</v>
      </c>
      <c r="L1392" s="33">
        <v>4.9000000000000002E-2</v>
      </c>
      <c r="M1392" s="33">
        <v>76</v>
      </c>
      <c r="N1392" s="8">
        <v>2.1</v>
      </c>
      <c r="O1392" s="8">
        <v>1015.2</v>
      </c>
      <c r="P1392" s="8">
        <v>60</v>
      </c>
    </row>
    <row r="1393" spans="5:16" s="7" customFormat="1" ht="16" customHeight="1" x14ac:dyDescent="0.2">
      <c r="F1393" s="8">
        <v>21</v>
      </c>
      <c r="G1393" s="17"/>
      <c r="I1393" s="33">
        <v>6.0000000000000001E-3</v>
      </c>
      <c r="J1393" s="33">
        <v>0.7</v>
      </c>
      <c r="K1393" s="33">
        <v>3.0000000000000001E-3</v>
      </c>
      <c r="L1393" s="33">
        <v>0.05</v>
      </c>
      <c r="M1393" s="33">
        <v>85</v>
      </c>
      <c r="N1393" s="8">
        <v>1.4</v>
      </c>
      <c r="O1393" s="8">
        <v>1016</v>
      </c>
      <c r="P1393" s="8">
        <v>64</v>
      </c>
    </row>
    <row r="1394" spans="5:16" s="7" customFormat="1" ht="16" customHeight="1" x14ac:dyDescent="0.2">
      <c r="F1394" s="8">
        <v>22</v>
      </c>
      <c r="G1394" s="17"/>
      <c r="I1394" s="33">
        <v>6.0000000000000001E-3</v>
      </c>
      <c r="J1394" s="33">
        <v>0.8</v>
      </c>
      <c r="K1394" s="33">
        <v>3.0000000000000001E-3</v>
      </c>
      <c r="L1394" s="33">
        <v>4.8000000000000001E-2</v>
      </c>
      <c r="M1394" s="33">
        <v>87</v>
      </c>
      <c r="N1394" s="8">
        <v>1.3</v>
      </c>
      <c r="O1394" s="8">
        <v>1016.2</v>
      </c>
      <c r="P1394" s="8">
        <v>67</v>
      </c>
    </row>
    <row r="1395" spans="5:16" s="7" customFormat="1" ht="16" customHeight="1" x14ac:dyDescent="0.2">
      <c r="F1395" s="8">
        <v>23</v>
      </c>
      <c r="G1395" s="17"/>
      <c r="I1395" s="33">
        <v>6.0000000000000001E-3</v>
      </c>
      <c r="J1395" s="33">
        <v>0.8</v>
      </c>
      <c r="K1395" s="33">
        <v>3.0000000000000001E-3</v>
      </c>
      <c r="L1395" s="33">
        <v>5.1999999999999998E-2</v>
      </c>
      <c r="M1395" s="33">
        <v>95</v>
      </c>
      <c r="N1395" s="8">
        <v>1</v>
      </c>
      <c r="O1395" s="8">
        <v>1016.3</v>
      </c>
      <c r="P1395" s="8">
        <v>69</v>
      </c>
    </row>
    <row r="1396" spans="5:16" s="7" customFormat="1" ht="16" customHeight="1" x14ac:dyDescent="0.2">
      <c r="F1396" s="8">
        <v>24</v>
      </c>
      <c r="G1396" s="17"/>
      <c r="I1396" s="33">
        <v>5.0000000000000001E-3</v>
      </c>
      <c r="J1396" s="33">
        <v>0.7</v>
      </c>
      <c r="K1396" s="33">
        <v>3.0000000000000001E-3</v>
      </c>
      <c r="L1396" s="33">
        <v>0.05</v>
      </c>
      <c r="M1396" s="33">
        <v>88</v>
      </c>
      <c r="N1396" s="8">
        <v>0.7</v>
      </c>
      <c r="O1396" s="8">
        <v>1016.1</v>
      </c>
      <c r="P1396" s="8">
        <v>72</v>
      </c>
    </row>
    <row r="1397" spans="5:16" s="7" customFormat="1" ht="16" customHeight="1" x14ac:dyDescent="0.2">
      <c r="F1397" s="8">
        <v>1</v>
      </c>
      <c r="G1397" s="17"/>
      <c r="I1397" s="33">
        <v>5.0000000000000001E-3</v>
      </c>
      <c r="J1397" s="33">
        <v>0.9</v>
      </c>
      <c r="K1397" s="33">
        <v>5.0000000000000001E-3</v>
      </c>
      <c r="L1397" s="33">
        <v>4.8000000000000001E-2</v>
      </c>
      <c r="M1397" s="33">
        <v>86</v>
      </c>
      <c r="N1397" s="8">
        <v>-0.1</v>
      </c>
      <c r="O1397" s="8">
        <v>1016.2</v>
      </c>
      <c r="P1397" s="8">
        <v>82</v>
      </c>
    </row>
    <row r="1398" spans="5:16" s="7" customFormat="1" ht="16" customHeight="1" x14ac:dyDescent="0.2">
      <c r="F1398" s="8">
        <v>2</v>
      </c>
      <c r="G1398" s="17"/>
      <c r="I1398" s="33">
        <v>5.0000000000000001E-3</v>
      </c>
      <c r="J1398" s="33">
        <v>0.9</v>
      </c>
      <c r="K1398" s="33">
        <v>2E-3</v>
      </c>
      <c r="L1398" s="33">
        <v>5.1999999999999998E-2</v>
      </c>
      <c r="M1398" s="33">
        <v>93</v>
      </c>
      <c r="N1398" s="8">
        <v>0.1</v>
      </c>
      <c r="O1398" s="8">
        <v>1015.9</v>
      </c>
      <c r="P1398" s="8">
        <v>75</v>
      </c>
    </row>
    <row r="1399" spans="5:16" s="7" customFormat="1" ht="16" customHeight="1" x14ac:dyDescent="0.2">
      <c r="F1399" s="8">
        <v>3</v>
      </c>
      <c r="G1399" s="17"/>
      <c r="I1399" s="33">
        <v>4.0000000000000001E-3</v>
      </c>
      <c r="J1399" s="33">
        <v>0.8</v>
      </c>
      <c r="K1399" s="33">
        <v>7.0000000000000001E-3</v>
      </c>
      <c r="L1399" s="33">
        <v>4.1000000000000002E-2</v>
      </c>
      <c r="M1399" s="33">
        <v>88</v>
      </c>
      <c r="N1399" s="8">
        <v>0.2</v>
      </c>
      <c r="O1399" s="8">
        <v>1015.7</v>
      </c>
      <c r="P1399" s="8">
        <v>75</v>
      </c>
    </row>
    <row r="1400" spans="5:16" s="7" customFormat="1" ht="16" customHeight="1" x14ac:dyDescent="0.2">
      <c r="F1400" s="8">
        <v>4</v>
      </c>
      <c r="G1400" s="17"/>
      <c r="I1400" s="33">
        <v>4.0000000000000001E-3</v>
      </c>
      <c r="J1400" s="33">
        <v>0.9</v>
      </c>
      <c r="K1400" s="33">
        <v>4.0000000000000001E-3</v>
      </c>
      <c r="L1400" s="33">
        <v>4.2000000000000003E-2</v>
      </c>
      <c r="M1400" s="33">
        <v>88</v>
      </c>
      <c r="N1400" s="8">
        <v>0.4</v>
      </c>
      <c r="O1400" s="8">
        <v>1016.8</v>
      </c>
      <c r="P1400" s="8">
        <v>75</v>
      </c>
    </row>
    <row r="1401" spans="5:16" s="7" customFormat="1" ht="16" customHeight="1" x14ac:dyDescent="0.2">
      <c r="F1401" s="8">
        <v>5</v>
      </c>
      <c r="G1401" s="17"/>
      <c r="I1401" s="33">
        <v>4.0000000000000001E-3</v>
      </c>
      <c r="J1401" s="33">
        <v>0.7</v>
      </c>
      <c r="K1401" s="33">
        <v>1.0999999999999999E-2</v>
      </c>
      <c r="L1401" s="33">
        <v>3.3000000000000002E-2</v>
      </c>
      <c r="M1401" s="33">
        <v>88</v>
      </c>
      <c r="N1401" s="8">
        <v>-0.1</v>
      </c>
      <c r="O1401" s="8">
        <v>1016.9</v>
      </c>
      <c r="P1401" s="8">
        <v>84</v>
      </c>
    </row>
    <row r="1402" spans="5:16" s="7" customFormat="1" ht="16" customHeight="1" x14ac:dyDescent="0.2">
      <c r="F1402" s="8">
        <v>6</v>
      </c>
      <c r="G1402" s="17"/>
      <c r="I1402" s="33">
        <v>4.0000000000000001E-3</v>
      </c>
      <c r="J1402" s="33">
        <v>0.7</v>
      </c>
      <c r="K1402" s="33">
        <v>8.0000000000000002E-3</v>
      </c>
      <c r="L1402" s="33">
        <v>3.9E-2</v>
      </c>
      <c r="M1402" s="33">
        <v>85</v>
      </c>
      <c r="N1402" s="8">
        <v>-0.1</v>
      </c>
      <c r="O1402" s="8">
        <v>1016.8</v>
      </c>
      <c r="P1402" s="8">
        <v>81</v>
      </c>
    </row>
    <row r="1403" spans="5:16" s="7" customFormat="1" ht="16" customHeight="1" x14ac:dyDescent="0.2">
      <c r="F1403" s="8">
        <v>7</v>
      </c>
      <c r="G1403" s="17"/>
      <c r="I1403" s="33">
        <v>5.0000000000000001E-3</v>
      </c>
      <c r="J1403" s="33">
        <v>0.7</v>
      </c>
      <c r="K1403" s="33">
        <v>2E-3</v>
      </c>
      <c r="L1403" s="33">
        <v>4.4999999999999998E-2</v>
      </c>
      <c r="M1403" s="33">
        <v>93</v>
      </c>
      <c r="N1403" s="8">
        <v>0.2</v>
      </c>
      <c r="O1403" s="8">
        <v>1016.6</v>
      </c>
      <c r="P1403" s="8">
        <v>80</v>
      </c>
    </row>
    <row r="1404" spans="5:16" s="7" customFormat="1" ht="16" customHeight="1" x14ac:dyDescent="0.2">
      <c r="F1404" s="8">
        <v>8</v>
      </c>
      <c r="G1404" s="17"/>
      <c r="I1404" s="33">
        <v>6.0000000000000001E-3</v>
      </c>
      <c r="J1404" s="33">
        <v>0.9</v>
      </c>
      <c r="K1404" s="33">
        <v>2E-3</v>
      </c>
      <c r="L1404" s="33">
        <v>5.1999999999999998E-2</v>
      </c>
      <c r="M1404" s="33">
        <v>92</v>
      </c>
      <c r="N1404" s="8">
        <v>0.2</v>
      </c>
      <c r="O1404" s="8">
        <v>1016.4</v>
      </c>
      <c r="P1404" s="8">
        <v>80</v>
      </c>
    </row>
    <row r="1405" spans="5:16" s="7" customFormat="1" ht="16" customHeight="1" x14ac:dyDescent="0.2">
      <c r="F1405" s="8">
        <v>9</v>
      </c>
      <c r="G1405" s="17"/>
      <c r="I1405" s="33">
        <v>6.0000000000000001E-3</v>
      </c>
      <c r="J1405" s="33">
        <v>1</v>
      </c>
      <c r="K1405" s="33">
        <v>3.0000000000000001E-3</v>
      </c>
      <c r="L1405" s="33">
        <v>5.2999999999999999E-2</v>
      </c>
      <c r="M1405" s="33">
        <v>92</v>
      </c>
      <c r="N1405" s="8">
        <v>1.9</v>
      </c>
      <c r="O1405" s="8">
        <v>1017.1</v>
      </c>
      <c r="P1405" s="8">
        <v>72</v>
      </c>
    </row>
    <row r="1406" spans="5:16" s="7" customFormat="1" ht="16" customHeight="1" x14ac:dyDescent="0.2">
      <c r="E1406" s="10"/>
      <c r="F1406" s="8">
        <v>10</v>
      </c>
      <c r="G1406" s="17"/>
      <c r="I1406" s="33">
        <v>7.0000000000000001E-3</v>
      </c>
      <c r="J1406" s="33">
        <v>0.8</v>
      </c>
      <c r="K1406" s="33">
        <v>5.0000000000000001E-3</v>
      </c>
      <c r="L1406" s="33">
        <v>4.9000000000000002E-2</v>
      </c>
      <c r="M1406" s="33">
        <v>95</v>
      </c>
      <c r="N1406" s="8">
        <v>4.5</v>
      </c>
      <c r="O1406" s="8">
        <v>1016.7</v>
      </c>
      <c r="P1406" s="8">
        <v>51</v>
      </c>
    </row>
    <row r="1407" spans="5:16" s="7" customFormat="1" ht="16" customHeight="1" x14ac:dyDescent="0.2">
      <c r="E1407" s="10"/>
      <c r="F1407" s="8">
        <v>11</v>
      </c>
      <c r="G1407" s="17"/>
      <c r="I1407" s="33">
        <v>8.0000000000000002E-3</v>
      </c>
      <c r="J1407" s="33">
        <v>0.9</v>
      </c>
      <c r="K1407" s="33">
        <v>7.0000000000000001E-3</v>
      </c>
      <c r="L1407" s="33">
        <v>4.9000000000000002E-2</v>
      </c>
      <c r="M1407" s="33">
        <v>95</v>
      </c>
      <c r="N1407" s="8">
        <v>7.3</v>
      </c>
      <c r="O1407" s="8">
        <v>1016</v>
      </c>
      <c r="P1407" s="8">
        <v>38</v>
      </c>
    </row>
    <row r="1408" spans="5:16" s="7" customFormat="1" ht="16" customHeight="1" x14ac:dyDescent="0.2">
      <c r="E1408" s="10"/>
      <c r="F1408" s="8">
        <v>12</v>
      </c>
      <c r="G1408" s="17"/>
      <c r="I1408" s="33">
        <v>8.9999999999999993E-3</v>
      </c>
      <c r="J1408" s="33">
        <v>0.8</v>
      </c>
      <c r="K1408" s="33">
        <v>8.9999999999999993E-3</v>
      </c>
      <c r="L1408" s="33">
        <v>4.4999999999999998E-2</v>
      </c>
      <c r="M1408" s="33">
        <v>87</v>
      </c>
      <c r="N1408" s="8">
        <v>8</v>
      </c>
      <c r="O1408" s="8">
        <v>1014.9</v>
      </c>
      <c r="P1408" s="8">
        <v>32</v>
      </c>
    </row>
    <row r="1409" spans="1:31" s="7" customFormat="1" ht="16" customHeight="1" x14ac:dyDescent="0.2">
      <c r="E1409" s="10"/>
      <c r="F1409" s="8">
        <v>13</v>
      </c>
      <c r="G1409" s="17"/>
      <c r="I1409" s="33">
        <v>8.0000000000000002E-3</v>
      </c>
      <c r="J1409" s="33">
        <v>0.7</v>
      </c>
      <c r="K1409" s="33">
        <v>1.4E-2</v>
      </c>
      <c r="L1409" s="33">
        <v>4.2999999999999997E-2</v>
      </c>
      <c r="M1409" s="33">
        <v>74</v>
      </c>
      <c r="N1409" s="8">
        <v>10.4</v>
      </c>
      <c r="O1409" s="8">
        <v>1013.5</v>
      </c>
      <c r="P1409" s="8">
        <v>24</v>
      </c>
    </row>
    <row r="1410" spans="1:31" s="7" customFormat="1" ht="16" customHeight="1" x14ac:dyDescent="0.2">
      <c r="E1410" s="10"/>
      <c r="F1410" s="8">
        <v>14</v>
      </c>
      <c r="G1410" s="17"/>
      <c r="I1410" s="33">
        <v>7.0000000000000001E-3</v>
      </c>
      <c r="J1410" s="33">
        <v>0.9</v>
      </c>
      <c r="K1410" s="33">
        <v>0.02</v>
      </c>
      <c r="L1410" s="33">
        <v>3.5000000000000003E-2</v>
      </c>
      <c r="M1410" s="33">
        <v>73</v>
      </c>
      <c r="N1410" s="8">
        <v>11.4</v>
      </c>
      <c r="O1410" s="8">
        <v>1012.5</v>
      </c>
      <c r="P1410" s="8">
        <v>22</v>
      </c>
    </row>
    <row r="1411" spans="1:31" s="7" customFormat="1" ht="16" customHeight="1" x14ac:dyDescent="0.2">
      <c r="E1411" s="10"/>
      <c r="F1411" s="8">
        <v>15</v>
      </c>
      <c r="G1411" s="17"/>
      <c r="I1411" s="33">
        <v>6.0000000000000001E-3</v>
      </c>
      <c r="J1411" s="33">
        <v>0.7</v>
      </c>
      <c r="K1411" s="33">
        <v>0.03</v>
      </c>
      <c r="L1411" s="33">
        <v>2.5999999999999999E-2</v>
      </c>
      <c r="M1411" s="33">
        <v>80</v>
      </c>
      <c r="N1411" s="8">
        <v>11.4</v>
      </c>
      <c r="O1411" s="8">
        <v>1011.5</v>
      </c>
      <c r="P1411" s="8">
        <v>23</v>
      </c>
    </row>
    <row r="1412" spans="1:31" s="7" customFormat="1" ht="16" customHeight="1" x14ac:dyDescent="0.2">
      <c r="E1412" s="10"/>
      <c r="F1412" s="8">
        <v>16</v>
      </c>
      <c r="G1412" s="17"/>
      <c r="I1412" s="33">
        <v>6.0000000000000001E-3</v>
      </c>
      <c r="J1412" s="33">
        <v>0.6</v>
      </c>
      <c r="K1412" s="33">
        <v>3.4000000000000002E-2</v>
      </c>
      <c r="L1412" s="33">
        <v>2.5000000000000001E-2</v>
      </c>
      <c r="M1412" s="33">
        <v>80</v>
      </c>
      <c r="N1412" s="8">
        <v>11.2</v>
      </c>
      <c r="O1412" s="8">
        <v>1011.4</v>
      </c>
      <c r="P1412" s="8">
        <v>25</v>
      </c>
    </row>
    <row r="1413" spans="1:31" s="7" customFormat="1" ht="16" customHeight="1" x14ac:dyDescent="0.2">
      <c r="E1413" s="10"/>
      <c r="F1413" s="8">
        <v>17</v>
      </c>
      <c r="G1413" s="17"/>
      <c r="I1413" s="33">
        <v>7.0000000000000001E-3</v>
      </c>
      <c r="J1413" s="33">
        <v>0.6</v>
      </c>
      <c r="K1413" s="33">
        <v>3.3000000000000002E-2</v>
      </c>
      <c r="L1413" s="33">
        <v>2.5000000000000001E-2</v>
      </c>
      <c r="M1413" s="33">
        <v>87</v>
      </c>
      <c r="N1413" s="8">
        <v>10.7</v>
      </c>
      <c r="O1413" s="8">
        <v>1011.6</v>
      </c>
      <c r="P1413" s="8">
        <v>29</v>
      </c>
    </row>
    <row r="1414" spans="1:31" s="7" customFormat="1" ht="16" customHeight="1" x14ac:dyDescent="0.15">
      <c r="E1414" s="42">
        <v>42060</v>
      </c>
      <c r="F1414" s="16">
        <v>42709.775000000001</v>
      </c>
      <c r="G1414" s="44"/>
      <c r="H1414" s="57"/>
      <c r="I1414" s="33">
        <v>8.9999999999999993E-3</v>
      </c>
      <c r="J1414" s="33">
        <v>0.5</v>
      </c>
      <c r="K1414" s="33">
        <v>2.5999999999999999E-2</v>
      </c>
      <c r="L1414" s="33">
        <v>3.3000000000000002E-2</v>
      </c>
      <c r="M1414" s="33">
        <v>85</v>
      </c>
      <c r="N1414" s="8">
        <v>9.9</v>
      </c>
      <c r="O1414" s="8">
        <v>1012.1</v>
      </c>
      <c r="P1414" s="8">
        <v>34</v>
      </c>
      <c r="R1414" s="35">
        <v>298</v>
      </c>
      <c r="S1414" s="36" t="str">
        <f>IF(R1414&gt;=296,"G",IF(AND(183&lt;=R1414,R1414&lt;296),"Y",IF(R1414&lt;185,"R")))</f>
        <v>G</v>
      </c>
      <c r="T1414" s="36"/>
      <c r="U1414" s="36"/>
      <c r="V1414" s="36"/>
      <c r="W1414" s="36"/>
      <c r="X1414" s="36"/>
      <c r="Y1414" s="36"/>
      <c r="Z1414" s="36"/>
      <c r="AA1414" s="36"/>
      <c r="AB1414" s="36"/>
      <c r="AC1414" s="36"/>
      <c r="AD1414" s="36"/>
      <c r="AE1414" s="37"/>
    </row>
    <row r="1415" spans="1:31" s="7" customFormat="1" ht="17" customHeight="1" x14ac:dyDescent="0.15">
      <c r="A1415" s="45">
        <v>57</v>
      </c>
      <c r="B1415" s="46">
        <v>42061</v>
      </c>
      <c r="C1415" s="47">
        <v>4</v>
      </c>
      <c r="D1415" s="47">
        <v>0</v>
      </c>
      <c r="E1415" s="46">
        <v>42060</v>
      </c>
      <c r="F1415" s="64">
        <v>42709.775000000001</v>
      </c>
      <c r="G1415" s="49"/>
      <c r="H1415" s="49"/>
      <c r="I1415" s="50">
        <v>8.9999999999999993E-3</v>
      </c>
      <c r="J1415" s="51">
        <v>0.5</v>
      </c>
      <c r="K1415" s="51">
        <v>2.5999999999999999E-2</v>
      </c>
      <c r="L1415" s="51">
        <v>3.3000000000000002E-2</v>
      </c>
      <c r="M1415" s="51">
        <v>85</v>
      </c>
      <c r="N1415" s="52">
        <v>9.9</v>
      </c>
      <c r="O1415" s="52">
        <v>1012.1</v>
      </c>
      <c r="P1415" s="52">
        <v>34</v>
      </c>
      <c r="Q1415" s="53"/>
      <c r="R1415" s="58">
        <v>298</v>
      </c>
      <c r="S1415" s="61" t="str">
        <f>IF(R1415&gt;=296,"G",IF(AND(183&lt;=R1415,R1415&lt;296),"Y",IF(R1415&lt;185,"R")))</f>
        <v>G</v>
      </c>
      <c r="T1415" s="61"/>
      <c r="U1415" s="61"/>
      <c r="V1415" s="61"/>
      <c r="W1415" s="61"/>
      <c r="X1415" s="61"/>
      <c r="Y1415" s="61"/>
      <c r="Z1415" s="61"/>
      <c r="AA1415" s="61"/>
      <c r="AB1415" s="61"/>
      <c r="AC1415" s="61"/>
      <c r="AD1415" s="61"/>
      <c r="AE1415" s="61"/>
    </row>
    <row r="1416" spans="1:31" s="7" customFormat="1" ht="16" customHeight="1" x14ac:dyDescent="0.2">
      <c r="F1416" s="8">
        <v>19</v>
      </c>
      <c r="G1416" s="56"/>
      <c r="I1416" s="33">
        <v>8.0000000000000002E-3</v>
      </c>
      <c r="J1416" s="33">
        <v>0.5</v>
      </c>
      <c r="K1416" s="33">
        <v>1.6E-2</v>
      </c>
      <c r="L1416" s="33">
        <v>4.2000000000000003E-2</v>
      </c>
      <c r="M1416" s="33">
        <v>64</v>
      </c>
      <c r="N1416" s="8">
        <v>8.9</v>
      </c>
      <c r="O1416" s="8">
        <v>1013.3</v>
      </c>
      <c r="P1416" s="8">
        <v>37</v>
      </c>
      <c r="Q1416" s="17"/>
      <c r="R1416" s="17"/>
      <c r="S1416" s="17"/>
      <c r="T1416" s="17"/>
      <c r="U1416" s="17"/>
      <c r="V1416" s="17"/>
      <c r="W1416" s="17"/>
      <c r="X1416" s="17"/>
      <c r="Y1416" s="17"/>
      <c r="Z1416" s="17"/>
      <c r="AA1416" s="17"/>
      <c r="AB1416" s="17"/>
      <c r="AC1416" s="17"/>
      <c r="AD1416" s="17"/>
      <c r="AE1416" s="17"/>
    </row>
    <row r="1417" spans="1:31" s="7" customFormat="1" ht="16" customHeight="1" x14ac:dyDescent="0.2">
      <c r="F1417" s="8">
        <v>20</v>
      </c>
      <c r="G1417" s="17"/>
      <c r="I1417" s="33">
        <v>7.0000000000000001E-3</v>
      </c>
      <c r="J1417" s="33">
        <v>0.6</v>
      </c>
      <c r="K1417" s="33">
        <v>1.4E-2</v>
      </c>
      <c r="L1417" s="33">
        <v>0.04</v>
      </c>
      <c r="M1417" s="33">
        <v>50</v>
      </c>
      <c r="N1417" s="8">
        <v>7.3</v>
      </c>
      <c r="O1417" s="8">
        <v>1013.9</v>
      </c>
      <c r="P1417" s="8">
        <v>46</v>
      </c>
    </row>
    <row r="1418" spans="1:31" s="7" customFormat="1" ht="16" customHeight="1" x14ac:dyDescent="0.2">
      <c r="F1418" s="8">
        <v>21</v>
      </c>
      <c r="G1418" s="17"/>
      <c r="I1418" s="33">
        <v>7.0000000000000001E-3</v>
      </c>
      <c r="J1418" s="33">
        <v>0.6</v>
      </c>
      <c r="K1418" s="33">
        <v>1.9E-2</v>
      </c>
      <c r="L1418" s="33">
        <v>3.3000000000000002E-2</v>
      </c>
      <c r="M1418" s="33">
        <v>52</v>
      </c>
      <c r="N1418" s="8">
        <v>6.5</v>
      </c>
      <c r="O1418" s="8">
        <v>1013.9</v>
      </c>
      <c r="P1418" s="8">
        <v>48</v>
      </c>
    </row>
    <row r="1419" spans="1:31" s="7" customFormat="1" ht="16" customHeight="1" x14ac:dyDescent="0.2">
      <c r="F1419" s="8">
        <v>22</v>
      </c>
      <c r="G1419" s="17"/>
      <c r="I1419" s="33">
        <v>7.0000000000000001E-3</v>
      </c>
      <c r="J1419" s="33">
        <v>0.5</v>
      </c>
      <c r="K1419" s="33">
        <v>2.5999999999999999E-2</v>
      </c>
      <c r="L1419" s="33">
        <v>2.7E-2</v>
      </c>
      <c r="M1419" s="33">
        <v>40</v>
      </c>
      <c r="N1419" s="8">
        <v>6.9</v>
      </c>
      <c r="O1419" s="8">
        <v>1014</v>
      </c>
      <c r="P1419" s="8">
        <v>44</v>
      </c>
    </row>
    <row r="1420" spans="1:31" s="7" customFormat="1" ht="16" customHeight="1" x14ac:dyDescent="0.2">
      <c r="F1420" s="8">
        <v>23</v>
      </c>
      <c r="G1420" s="17"/>
      <c r="I1420" s="33">
        <v>4.0000000000000001E-3</v>
      </c>
      <c r="J1420" s="33">
        <v>0.4</v>
      </c>
      <c r="K1420" s="33">
        <v>3.1E-2</v>
      </c>
      <c r="L1420" s="33">
        <v>2.1000000000000001E-2</v>
      </c>
      <c r="M1420" s="33">
        <v>48</v>
      </c>
      <c r="N1420" s="8">
        <v>6.6</v>
      </c>
      <c r="O1420" s="8">
        <v>1013.6</v>
      </c>
      <c r="P1420" s="8">
        <v>33</v>
      </c>
    </row>
    <row r="1421" spans="1:31" s="7" customFormat="1" ht="16" customHeight="1" x14ac:dyDescent="0.2">
      <c r="F1421" s="8">
        <v>24</v>
      </c>
      <c r="G1421" s="17"/>
      <c r="I1421" s="33">
        <v>3.0000000000000001E-3</v>
      </c>
      <c r="J1421" s="33">
        <v>0.3</v>
      </c>
      <c r="K1421" s="33">
        <v>3.2000000000000001E-2</v>
      </c>
      <c r="L1421" s="33">
        <v>1.9E-2</v>
      </c>
      <c r="M1421" s="33">
        <v>30</v>
      </c>
      <c r="N1421" s="8">
        <v>5.3</v>
      </c>
      <c r="O1421" s="8">
        <v>1013</v>
      </c>
      <c r="P1421" s="8">
        <v>67</v>
      </c>
    </row>
    <row r="1422" spans="1:31" s="7" customFormat="1" ht="16" customHeight="1" x14ac:dyDescent="0.2">
      <c r="F1422" s="8">
        <v>1</v>
      </c>
      <c r="G1422" s="17"/>
      <c r="I1422" s="33">
        <v>3.0000000000000001E-3</v>
      </c>
      <c r="J1422" s="33">
        <v>0.5</v>
      </c>
      <c r="K1422" s="33">
        <v>2.7E-2</v>
      </c>
      <c r="L1422" s="33">
        <v>2.1999999999999999E-2</v>
      </c>
      <c r="M1422" s="33">
        <v>30</v>
      </c>
      <c r="N1422" s="8">
        <v>4.7</v>
      </c>
      <c r="O1422" s="8">
        <v>1013.1</v>
      </c>
      <c r="P1422" s="8">
        <v>82</v>
      </c>
    </row>
    <row r="1423" spans="1:31" s="7" customFormat="1" ht="16" customHeight="1" x14ac:dyDescent="0.2">
      <c r="F1423" s="8">
        <v>2</v>
      </c>
      <c r="G1423" s="17"/>
      <c r="I1423" s="33">
        <v>3.0000000000000001E-3</v>
      </c>
      <c r="J1423" s="33">
        <v>0.5</v>
      </c>
      <c r="K1423" s="33">
        <v>2.8000000000000001E-2</v>
      </c>
      <c r="L1423" s="33">
        <v>0.02</v>
      </c>
      <c r="M1423" s="33">
        <v>34</v>
      </c>
      <c r="N1423" s="8">
        <v>3.6</v>
      </c>
      <c r="O1423" s="8">
        <v>1013.1</v>
      </c>
      <c r="P1423" s="8">
        <v>85</v>
      </c>
    </row>
    <row r="1424" spans="1:31" s="7" customFormat="1" ht="16" customHeight="1" x14ac:dyDescent="0.2">
      <c r="F1424" s="8">
        <v>3</v>
      </c>
      <c r="G1424" s="17"/>
      <c r="I1424" s="33">
        <v>3.0000000000000001E-3</v>
      </c>
      <c r="J1424" s="33">
        <v>0.5</v>
      </c>
      <c r="K1424" s="33">
        <v>2.8000000000000001E-2</v>
      </c>
      <c r="L1424" s="33">
        <v>1.7000000000000001E-2</v>
      </c>
      <c r="M1424" s="33">
        <v>40</v>
      </c>
      <c r="N1424" s="8">
        <v>4.2</v>
      </c>
      <c r="O1424" s="8">
        <v>1012.7</v>
      </c>
      <c r="P1424" s="8">
        <v>94</v>
      </c>
    </row>
    <row r="1425" spans="1:31" s="7" customFormat="1" ht="16" customHeight="1" x14ac:dyDescent="0.2">
      <c r="F1425" s="8">
        <v>4</v>
      </c>
      <c r="G1425" s="17"/>
      <c r="I1425" s="33">
        <v>3.0000000000000001E-3</v>
      </c>
      <c r="J1425" s="33">
        <v>0.7</v>
      </c>
      <c r="K1425" s="33">
        <v>3.1E-2</v>
      </c>
      <c r="L1425" s="33">
        <v>1.2999999999999999E-2</v>
      </c>
      <c r="M1425" s="33">
        <v>73</v>
      </c>
      <c r="N1425" s="8">
        <v>3.2</v>
      </c>
      <c r="O1425" s="8">
        <v>1012.6</v>
      </c>
      <c r="P1425" s="8">
        <v>97</v>
      </c>
    </row>
    <row r="1426" spans="1:31" s="7" customFormat="1" ht="16" customHeight="1" x14ac:dyDescent="0.2">
      <c r="F1426" s="8">
        <v>5</v>
      </c>
      <c r="G1426" s="17"/>
      <c r="I1426" s="33">
        <v>3.0000000000000001E-3</v>
      </c>
      <c r="J1426" s="33">
        <v>0.7</v>
      </c>
      <c r="K1426" s="33">
        <v>3.5999999999999997E-2</v>
      </c>
      <c r="L1426" s="33">
        <v>1.0999999999999999E-2</v>
      </c>
      <c r="M1426" s="33">
        <v>50</v>
      </c>
      <c r="N1426" s="8">
        <v>2.8</v>
      </c>
      <c r="O1426" s="8">
        <v>1013</v>
      </c>
      <c r="P1426" s="8">
        <v>90</v>
      </c>
    </row>
    <row r="1427" spans="1:31" s="7" customFormat="1" ht="16" customHeight="1" x14ac:dyDescent="0.2">
      <c r="F1427" s="8">
        <v>6</v>
      </c>
      <c r="G1427" s="17"/>
      <c r="I1427" s="33">
        <v>2E-3</v>
      </c>
      <c r="J1427" s="33">
        <v>0.7</v>
      </c>
      <c r="K1427" s="33">
        <v>3.2000000000000001E-2</v>
      </c>
      <c r="L1427" s="33">
        <v>1.4E-2</v>
      </c>
      <c r="M1427" s="33">
        <v>30</v>
      </c>
      <c r="N1427" s="8">
        <v>2.5</v>
      </c>
      <c r="O1427" s="8">
        <v>1013.2</v>
      </c>
      <c r="P1427" s="8">
        <v>84</v>
      </c>
    </row>
    <row r="1428" spans="1:31" s="7" customFormat="1" ht="16" customHeight="1" x14ac:dyDescent="0.2">
      <c r="F1428" s="8">
        <v>7</v>
      </c>
      <c r="G1428" s="17"/>
      <c r="I1428" s="33">
        <v>3.0000000000000001E-3</v>
      </c>
      <c r="J1428" s="33">
        <v>0.7</v>
      </c>
      <c r="K1428" s="33">
        <v>2.1999999999999999E-2</v>
      </c>
      <c r="L1428" s="33">
        <v>2.4E-2</v>
      </c>
      <c r="M1428" s="33">
        <v>27</v>
      </c>
      <c r="N1428" s="8">
        <v>2.2000000000000002</v>
      </c>
      <c r="O1428" s="8">
        <v>1013.5</v>
      </c>
      <c r="P1428" s="8">
        <v>84</v>
      </c>
    </row>
    <row r="1429" spans="1:31" s="7" customFormat="1" ht="16" customHeight="1" x14ac:dyDescent="0.2">
      <c r="F1429" s="8">
        <v>8</v>
      </c>
      <c r="G1429" s="17"/>
      <c r="I1429" s="33">
        <v>3.0000000000000001E-3</v>
      </c>
      <c r="J1429" s="33">
        <v>0.7</v>
      </c>
      <c r="K1429" s="33">
        <v>0.02</v>
      </c>
      <c r="L1429" s="33">
        <v>2.5999999999999999E-2</v>
      </c>
      <c r="M1429" s="33">
        <v>32</v>
      </c>
      <c r="N1429" s="8">
        <v>2.2000000000000002</v>
      </c>
      <c r="O1429" s="8">
        <v>1014.3</v>
      </c>
      <c r="P1429" s="8">
        <v>81</v>
      </c>
    </row>
    <row r="1430" spans="1:31" s="7" customFormat="1" ht="16" customHeight="1" x14ac:dyDescent="0.2">
      <c r="F1430" s="8">
        <v>9</v>
      </c>
      <c r="G1430" s="17"/>
      <c r="I1430" s="33">
        <v>3.0000000000000001E-3</v>
      </c>
      <c r="J1430" s="33">
        <v>0.7</v>
      </c>
      <c r="K1430" s="33">
        <v>0.02</v>
      </c>
      <c r="L1430" s="33">
        <v>2.5999999999999999E-2</v>
      </c>
      <c r="M1430" s="33">
        <v>31</v>
      </c>
      <c r="N1430" s="8">
        <v>2.8</v>
      </c>
      <c r="O1430" s="8">
        <v>1014.7</v>
      </c>
      <c r="P1430" s="8">
        <v>75</v>
      </c>
    </row>
    <row r="1431" spans="1:31" s="7" customFormat="1" ht="16" customHeight="1" x14ac:dyDescent="0.2">
      <c r="E1431" s="10"/>
      <c r="F1431" s="8">
        <v>10</v>
      </c>
      <c r="G1431" s="17"/>
      <c r="I1431" s="33">
        <v>4.0000000000000001E-3</v>
      </c>
      <c r="J1431" s="33">
        <v>0.7</v>
      </c>
      <c r="K1431" s="33">
        <v>2.4E-2</v>
      </c>
      <c r="L1431" s="33">
        <v>2.1999999999999999E-2</v>
      </c>
      <c r="M1431" s="33">
        <v>45</v>
      </c>
      <c r="N1431" s="8">
        <v>3.4</v>
      </c>
      <c r="O1431" s="8">
        <v>1014.8</v>
      </c>
      <c r="P1431" s="8">
        <v>69</v>
      </c>
    </row>
    <row r="1432" spans="1:31" s="7" customFormat="1" ht="16" customHeight="1" x14ac:dyDescent="0.2">
      <c r="E1432" s="10"/>
      <c r="F1432" s="8">
        <v>11</v>
      </c>
      <c r="G1432" s="17"/>
      <c r="I1432" s="33">
        <v>5.0000000000000001E-3</v>
      </c>
      <c r="J1432" s="33">
        <v>0.7</v>
      </c>
      <c r="K1432" s="33">
        <v>2.5999999999999999E-2</v>
      </c>
      <c r="L1432" s="33">
        <v>1.7000000000000001E-2</v>
      </c>
      <c r="M1432" s="33">
        <v>55</v>
      </c>
      <c r="N1432" s="8">
        <v>3.4</v>
      </c>
      <c r="O1432" s="8">
        <v>1015.3</v>
      </c>
      <c r="P1432" s="8">
        <v>54</v>
      </c>
    </row>
    <row r="1433" spans="1:31" s="7" customFormat="1" ht="16" customHeight="1" x14ac:dyDescent="0.2">
      <c r="E1433" s="10"/>
      <c r="F1433" s="8">
        <v>12</v>
      </c>
      <c r="G1433" s="17"/>
      <c r="I1433" s="33">
        <v>6.0000000000000001E-3</v>
      </c>
      <c r="J1433" s="33">
        <v>0.6</v>
      </c>
      <c r="K1433" s="33">
        <v>3.1E-2</v>
      </c>
      <c r="L1433" s="33">
        <v>1.4E-2</v>
      </c>
      <c r="M1433" s="33">
        <v>54</v>
      </c>
      <c r="N1433" s="8">
        <v>3.9</v>
      </c>
      <c r="O1433" s="8">
        <v>1015.4</v>
      </c>
      <c r="P1433" s="8">
        <v>46</v>
      </c>
    </row>
    <row r="1434" spans="1:31" s="7" customFormat="1" ht="16" customHeight="1" x14ac:dyDescent="0.2">
      <c r="E1434" s="10"/>
      <c r="F1434" s="8">
        <v>13</v>
      </c>
      <c r="G1434" s="17"/>
      <c r="I1434" s="33">
        <v>6.0000000000000001E-3</v>
      </c>
      <c r="J1434" s="33">
        <v>0.5</v>
      </c>
      <c r="K1434" s="33">
        <v>3.4000000000000002E-2</v>
      </c>
      <c r="L1434" s="33">
        <v>1.2E-2</v>
      </c>
      <c r="M1434" s="33">
        <v>46</v>
      </c>
      <c r="N1434" s="8">
        <v>3.1</v>
      </c>
      <c r="O1434" s="8">
        <v>1015.2</v>
      </c>
      <c r="P1434" s="8">
        <v>41</v>
      </c>
    </row>
    <row r="1435" spans="1:31" s="7" customFormat="1" ht="16" customHeight="1" x14ac:dyDescent="0.2">
      <c r="E1435" s="10"/>
      <c r="F1435" s="8">
        <v>14</v>
      </c>
      <c r="G1435" s="17"/>
      <c r="I1435" s="33">
        <v>5.0000000000000001E-3</v>
      </c>
      <c r="J1435" s="33">
        <v>0.5</v>
      </c>
      <c r="K1435" s="33">
        <v>3.5000000000000003E-2</v>
      </c>
      <c r="L1435" s="33">
        <v>1.0999999999999999E-2</v>
      </c>
      <c r="M1435" s="33">
        <v>31</v>
      </c>
      <c r="N1435" s="8">
        <v>3.6</v>
      </c>
      <c r="O1435" s="8">
        <v>1015.1</v>
      </c>
      <c r="P1435" s="8">
        <v>45</v>
      </c>
    </row>
    <row r="1436" spans="1:31" s="7" customFormat="1" ht="16" customHeight="1" x14ac:dyDescent="0.2">
      <c r="E1436" s="10"/>
      <c r="F1436" s="8">
        <v>15</v>
      </c>
      <c r="G1436" s="17"/>
      <c r="I1436" s="33">
        <v>4.0000000000000001E-3</v>
      </c>
      <c r="J1436" s="33">
        <v>0.5</v>
      </c>
      <c r="K1436" s="33">
        <v>3.5000000000000003E-2</v>
      </c>
      <c r="L1436" s="33">
        <v>1.0999999999999999E-2</v>
      </c>
      <c r="M1436" s="33">
        <v>30</v>
      </c>
      <c r="N1436" s="8">
        <v>3.3</v>
      </c>
      <c r="O1436" s="8">
        <v>1014.9</v>
      </c>
      <c r="P1436" s="8">
        <v>42</v>
      </c>
    </row>
    <row r="1437" spans="1:31" s="7" customFormat="1" ht="16" customHeight="1" x14ac:dyDescent="0.2">
      <c r="E1437" s="10"/>
      <c r="F1437" s="8">
        <v>16</v>
      </c>
      <c r="G1437" s="17"/>
      <c r="I1437" s="33">
        <v>4.0000000000000001E-3</v>
      </c>
      <c r="J1437" s="33">
        <v>0.7</v>
      </c>
      <c r="K1437" s="33">
        <v>3.4000000000000002E-2</v>
      </c>
      <c r="L1437" s="33">
        <v>1.2E-2</v>
      </c>
      <c r="M1437" s="33">
        <v>29</v>
      </c>
      <c r="N1437" s="8">
        <v>3</v>
      </c>
      <c r="O1437" s="8">
        <v>1015.6</v>
      </c>
      <c r="P1437" s="8">
        <v>34</v>
      </c>
    </row>
    <row r="1438" spans="1:31" s="7" customFormat="1" ht="16" customHeight="1" x14ac:dyDescent="0.2">
      <c r="E1438" s="10"/>
      <c r="F1438" s="8">
        <v>17</v>
      </c>
      <c r="G1438" s="17"/>
      <c r="H1438" s="40"/>
      <c r="I1438" s="33">
        <v>3.0000000000000001E-3</v>
      </c>
      <c r="J1438" s="33">
        <v>0.5</v>
      </c>
      <c r="K1438" s="33">
        <v>3.4000000000000002E-2</v>
      </c>
      <c r="L1438" s="33">
        <v>1.2E-2</v>
      </c>
      <c r="M1438" s="33">
        <v>34</v>
      </c>
      <c r="N1438" s="8">
        <v>1.9</v>
      </c>
      <c r="O1438" s="8">
        <v>1016.1</v>
      </c>
      <c r="P1438" s="8">
        <v>37</v>
      </c>
    </row>
    <row r="1439" spans="1:31" s="7" customFormat="1" ht="16" customHeight="1" x14ac:dyDescent="0.15">
      <c r="E1439" s="42">
        <v>42061</v>
      </c>
      <c r="F1439" s="43">
        <v>42709.787499999999</v>
      </c>
      <c r="G1439" s="44"/>
      <c r="H1439" s="57"/>
      <c r="I1439" s="33">
        <v>3.0000000000000001E-3</v>
      </c>
      <c r="J1439" s="33">
        <v>0.4</v>
      </c>
      <c r="K1439" s="33">
        <v>3.2000000000000001E-2</v>
      </c>
      <c r="L1439" s="33">
        <v>1.4E-2</v>
      </c>
      <c r="M1439" s="33">
        <v>31</v>
      </c>
      <c r="N1439" s="8">
        <v>0.4</v>
      </c>
      <c r="O1439" s="8">
        <v>1016.8</v>
      </c>
      <c r="P1439" s="8">
        <v>38</v>
      </c>
      <c r="R1439" s="35">
        <v>281</v>
      </c>
      <c r="S1439" s="36" t="str">
        <f>IF(R1439&gt;=296,"G",IF(AND(183&lt;=R1439,R1439&lt;296),"Y",IF(R1439&lt;185,"R")))</f>
        <v>Y</v>
      </c>
      <c r="T1439" s="36"/>
      <c r="U1439" s="36"/>
      <c r="V1439" s="36"/>
      <c r="W1439" s="36"/>
      <c r="X1439" s="36"/>
      <c r="Y1439" s="36"/>
      <c r="Z1439" s="36"/>
      <c r="AA1439" s="36"/>
      <c r="AB1439" s="36"/>
      <c r="AC1439" s="36"/>
      <c r="AD1439" s="36"/>
      <c r="AE1439" s="37"/>
    </row>
    <row r="1440" spans="1:31" s="7" customFormat="1" ht="17" customHeight="1" x14ac:dyDescent="0.15">
      <c r="A1440" s="45">
        <v>58</v>
      </c>
      <c r="B1440" s="46">
        <v>42062</v>
      </c>
      <c r="C1440" s="47">
        <v>5</v>
      </c>
      <c r="D1440" s="47">
        <v>0</v>
      </c>
      <c r="E1440" s="46">
        <v>42061</v>
      </c>
      <c r="F1440" s="48">
        <v>42709.787499999999</v>
      </c>
      <c r="G1440" s="49"/>
      <c r="H1440" s="49"/>
      <c r="I1440" s="50">
        <v>3.0000000000000001E-3</v>
      </c>
      <c r="J1440" s="51">
        <v>0.4</v>
      </c>
      <c r="K1440" s="51">
        <v>3.2000000000000001E-2</v>
      </c>
      <c r="L1440" s="51">
        <v>1.4E-2</v>
      </c>
      <c r="M1440" s="51">
        <v>31</v>
      </c>
      <c r="N1440" s="52">
        <v>0.4</v>
      </c>
      <c r="O1440" s="52">
        <v>1016.8</v>
      </c>
      <c r="P1440" s="52">
        <v>38</v>
      </c>
      <c r="Q1440" s="53"/>
      <c r="R1440" s="58">
        <v>281</v>
      </c>
      <c r="S1440" s="61" t="str">
        <f>IF(R1440&gt;=296,"G",IF(AND(183&lt;=R1440,R1440&lt;296),"Y",IF(R1440&lt;185,"R")))</f>
        <v>Y</v>
      </c>
      <c r="T1440" s="61"/>
      <c r="U1440" s="61"/>
      <c r="V1440" s="61"/>
      <c r="W1440" s="61"/>
      <c r="X1440" s="61"/>
      <c r="Y1440" s="61"/>
      <c r="Z1440" s="61"/>
      <c r="AA1440" s="61"/>
      <c r="AB1440" s="61"/>
      <c r="AC1440" s="61"/>
      <c r="AD1440" s="61"/>
      <c r="AE1440" s="61"/>
    </row>
    <row r="1441" spans="5:31" s="7" customFormat="1" ht="16" customHeight="1" x14ac:dyDescent="0.2">
      <c r="F1441" s="26">
        <v>19</v>
      </c>
      <c r="G1441" s="56"/>
      <c r="I1441" s="33">
        <v>3.0000000000000001E-3</v>
      </c>
      <c r="J1441" s="33">
        <v>0.3</v>
      </c>
      <c r="K1441" s="33">
        <v>2.5999999999999999E-2</v>
      </c>
      <c r="L1441" s="33">
        <v>1.9E-2</v>
      </c>
      <c r="M1441" s="33">
        <v>6</v>
      </c>
      <c r="N1441" s="8">
        <v>-0.4</v>
      </c>
      <c r="O1441" s="8">
        <v>1017.5</v>
      </c>
      <c r="P1441" s="8">
        <v>40</v>
      </c>
      <c r="Q1441" s="17"/>
      <c r="R1441" s="17"/>
      <c r="S1441" s="17"/>
      <c r="T1441" s="17"/>
      <c r="U1441" s="17"/>
      <c r="V1441" s="17"/>
      <c r="W1441" s="17"/>
      <c r="X1441" s="17"/>
      <c r="Y1441" s="17"/>
      <c r="Z1441" s="17"/>
      <c r="AA1441" s="17"/>
      <c r="AB1441" s="17"/>
      <c r="AC1441" s="17"/>
      <c r="AD1441" s="17"/>
      <c r="AE1441" s="17"/>
    </row>
    <row r="1442" spans="5:31" s="7" customFormat="1" ht="16" customHeight="1" x14ac:dyDescent="0.2">
      <c r="F1442" s="8">
        <v>20</v>
      </c>
      <c r="G1442" s="17"/>
      <c r="I1442" s="33">
        <v>3.0000000000000001E-3</v>
      </c>
      <c r="J1442" s="33">
        <v>0.3</v>
      </c>
      <c r="K1442" s="33">
        <v>2.7E-2</v>
      </c>
      <c r="L1442" s="33">
        <v>1.7000000000000001E-2</v>
      </c>
      <c r="M1442" s="33">
        <v>11</v>
      </c>
      <c r="N1442" s="8">
        <v>-0.9</v>
      </c>
      <c r="O1442" s="8">
        <v>1018.5</v>
      </c>
      <c r="P1442" s="8">
        <v>41</v>
      </c>
    </row>
    <row r="1443" spans="5:31" s="7" customFormat="1" ht="16" customHeight="1" x14ac:dyDescent="0.2">
      <c r="F1443" s="8">
        <v>21</v>
      </c>
      <c r="G1443" s="17"/>
      <c r="I1443" s="33">
        <v>4.0000000000000001E-3</v>
      </c>
      <c r="J1443" s="33">
        <v>0.5</v>
      </c>
      <c r="K1443" s="33">
        <v>2.9000000000000001E-2</v>
      </c>
      <c r="L1443" s="33">
        <v>1.4E-2</v>
      </c>
      <c r="M1443" s="33">
        <v>18</v>
      </c>
      <c r="N1443" s="8">
        <v>-1.3</v>
      </c>
      <c r="O1443" s="8">
        <v>1019.2</v>
      </c>
      <c r="P1443" s="8">
        <v>46</v>
      </c>
    </row>
    <row r="1444" spans="5:31" s="7" customFormat="1" ht="16" customHeight="1" x14ac:dyDescent="0.2">
      <c r="F1444" s="8">
        <v>22</v>
      </c>
      <c r="G1444" s="17"/>
      <c r="I1444" s="33">
        <v>3.0000000000000001E-3</v>
      </c>
      <c r="J1444" s="33">
        <v>0.5</v>
      </c>
      <c r="K1444" s="33">
        <v>2.8000000000000001E-2</v>
      </c>
      <c r="L1444" s="33">
        <v>1.6E-2</v>
      </c>
      <c r="M1444" s="33">
        <v>19</v>
      </c>
      <c r="N1444" s="8">
        <v>-1.9</v>
      </c>
      <c r="O1444" s="8">
        <v>1020</v>
      </c>
      <c r="P1444" s="8">
        <v>42</v>
      </c>
    </row>
    <row r="1445" spans="5:31" s="7" customFormat="1" ht="16" customHeight="1" x14ac:dyDescent="0.2">
      <c r="F1445" s="8">
        <v>23</v>
      </c>
      <c r="G1445" s="17"/>
      <c r="I1445" s="33">
        <v>3.0000000000000001E-3</v>
      </c>
      <c r="J1445" s="33">
        <v>0.5</v>
      </c>
      <c r="K1445" s="33">
        <v>0.03</v>
      </c>
      <c r="L1445" s="33">
        <v>1.4E-2</v>
      </c>
      <c r="M1445" s="33">
        <v>26</v>
      </c>
      <c r="N1445" s="8">
        <v>-2.4</v>
      </c>
      <c r="O1445" s="8">
        <v>1020.4</v>
      </c>
      <c r="P1445" s="8">
        <v>43</v>
      </c>
    </row>
    <row r="1446" spans="5:31" s="7" customFormat="1" ht="16" customHeight="1" x14ac:dyDescent="0.2">
      <c r="F1446" s="8">
        <v>24</v>
      </c>
      <c r="G1446" s="17"/>
      <c r="I1446" s="33">
        <v>3.0000000000000001E-3</v>
      </c>
      <c r="J1446" s="33">
        <v>0.5</v>
      </c>
      <c r="K1446" s="33">
        <v>3.1E-2</v>
      </c>
      <c r="L1446" s="33">
        <v>1.2999999999999999E-2</v>
      </c>
      <c r="M1446" s="33">
        <v>22</v>
      </c>
      <c r="N1446" s="8">
        <v>-2.5</v>
      </c>
      <c r="O1446" s="8">
        <v>1020.5</v>
      </c>
      <c r="P1446" s="8">
        <v>45</v>
      </c>
    </row>
    <row r="1447" spans="5:31" s="7" customFormat="1" ht="16" customHeight="1" x14ac:dyDescent="0.2">
      <c r="F1447" s="8">
        <v>1</v>
      </c>
      <c r="G1447" s="17"/>
      <c r="I1447" s="33">
        <v>4.0000000000000001E-3</v>
      </c>
      <c r="J1447" s="33">
        <v>0.5</v>
      </c>
      <c r="K1447" s="33">
        <v>3.4000000000000002E-2</v>
      </c>
      <c r="L1447" s="33">
        <v>1.0999999999999999E-2</v>
      </c>
      <c r="M1447" s="33">
        <v>22</v>
      </c>
      <c r="N1447" s="8">
        <v>-2.4</v>
      </c>
      <c r="O1447" s="8">
        <v>1020.9</v>
      </c>
      <c r="P1447" s="8">
        <v>44</v>
      </c>
    </row>
    <row r="1448" spans="5:31" s="7" customFormat="1" ht="16" customHeight="1" x14ac:dyDescent="0.2">
      <c r="F1448" s="8">
        <v>2</v>
      </c>
      <c r="G1448" s="17"/>
      <c r="I1448" s="33">
        <v>4.0000000000000001E-3</v>
      </c>
      <c r="J1448" s="33">
        <v>0.5</v>
      </c>
      <c r="K1448" s="33">
        <v>3.5000000000000003E-2</v>
      </c>
      <c r="L1448" s="33">
        <v>8.9999999999999993E-3</v>
      </c>
      <c r="M1448" s="33">
        <v>31</v>
      </c>
      <c r="N1448" s="8">
        <v>-2.6</v>
      </c>
      <c r="O1448" s="8">
        <v>1021.1</v>
      </c>
      <c r="P1448" s="8">
        <v>45</v>
      </c>
    </row>
    <row r="1449" spans="5:31" s="7" customFormat="1" ht="16" customHeight="1" x14ac:dyDescent="0.2">
      <c r="F1449" s="8">
        <v>3</v>
      </c>
      <c r="G1449" s="17"/>
      <c r="I1449" s="33">
        <v>4.0000000000000001E-3</v>
      </c>
      <c r="J1449" s="33">
        <v>0.5</v>
      </c>
      <c r="K1449" s="33">
        <v>3.4000000000000002E-2</v>
      </c>
      <c r="L1449" s="33">
        <v>8.9999999999999993E-3</v>
      </c>
      <c r="M1449" s="33">
        <v>29</v>
      </c>
      <c r="N1449" s="8">
        <v>-3</v>
      </c>
      <c r="O1449" s="8">
        <v>1021</v>
      </c>
      <c r="P1449" s="8">
        <v>47</v>
      </c>
    </row>
    <row r="1450" spans="5:31" s="7" customFormat="1" ht="16" customHeight="1" x14ac:dyDescent="0.2">
      <c r="F1450" s="8">
        <v>4</v>
      </c>
      <c r="G1450" s="17"/>
      <c r="I1450" s="33">
        <v>5.0000000000000001E-3</v>
      </c>
      <c r="J1450" s="33">
        <v>0.5</v>
      </c>
      <c r="K1450" s="33">
        <v>3.3000000000000002E-2</v>
      </c>
      <c r="L1450" s="33">
        <v>8.0000000000000002E-3</v>
      </c>
      <c r="M1450" s="33">
        <v>32</v>
      </c>
      <c r="N1450" s="8">
        <v>-3.3</v>
      </c>
      <c r="O1450" s="8">
        <v>1021.2</v>
      </c>
      <c r="P1450" s="8">
        <v>41</v>
      </c>
    </row>
    <row r="1451" spans="5:31" s="7" customFormat="1" ht="16" customHeight="1" x14ac:dyDescent="0.2">
      <c r="F1451" s="8">
        <v>5</v>
      </c>
      <c r="G1451" s="17"/>
      <c r="I1451" s="33">
        <v>4.0000000000000001E-3</v>
      </c>
      <c r="J1451" s="33">
        <v>0.5</v>
      </c>
      <c r="K1451" s="33">
        <v>3.2000000000000001E-2</v>
      </c>
      <c r="L1451" s="33">
        <v>8.0000000000000002E-3</v>
      </c>
      <c r="M1451" s="33">
        <v>30</v>
      </c>
      <c r="N1451" s="8">
        <v>-3.8</v>
      </c>
      <c r="O1451" s="8">
        <v>1021.5</v>
      </c>
      <c r="P1451" s="8">
        <v>39</v>
      </c>
    </row>
    <row r="1452" spans="5:31" s="7" customFormat="1" ht="16" customHeight="1" x14ac:dyDescent="0.2">
      <c r="F1452" s="8">
        <v>6</v>
      </c>
      <c r="G1452" s="17"/>
      <c r="I1452" s="33">
        <v>4.0000000000000001E-3</v>
      </c>
      <c r="J1452" s="33">
        <v>0.5</v>
      </c>
      <c r="K1452" s="33">
        <v>2.8000000000000001E-2</v>
      </c>
      <c r="L1452" s="33">
        <v>1.0999999999999999E-2</v>
      </c>
      <c r="M1452" s="33">
        <v>28</v>
      </c>
      <c r="N1452" s="8">
        <v>-4.0999999999999996</v>
      </c>
      <c r="O1452" s="8">
        <v>1022</v>
      </c>
      <c r="P1452" s="8">
        <v>41</v>
      </c>
    </row>
    <row r="1453" spans="5:31" s="7" customFormat="1" ht="16" customHeight="1" x14ac:dyDescent="0.2">
      <c r="F1453" s="8">
        <v>7</v>
      </c>
      <c r="G1453" s="17"/>
      <c r="I1453" s="33">
        <v>4.0000000000000001E-3</v>
      </c>
      <c r="J1453" s="33">
        <v>0.5</v>
      </c>
      <c r="K1453" s="33">
        <v>2.4E-2</v>
      </c>
      <c r="L1453" s="33">
        <v>1.4999999999999999E-2</v>
      </c>
      <c r="M1453" s="33">
        <v>28</v>
      </c>
      <c r="N1453" s="8">
        <v>-4.4000000000000004</v>
      </c>
      <c r="O1453" s="8">
        <v>1022.8</v>
      </c>
      <c r="P1453" s="8">
        <v>40</v>
      </c>
    </row>
    <row r="1454" spans="5:31" s="7" customFormat="1" ht="16" customHeight="1" x14ac:dyDescent="0.2">
      <c r="F1454" s="8">
        <v>8</v>
      </c>
      <c r="G1454" s="17"/>
      <c r="I1454" s="33">
        <v>4.0000000000000001E-3</v>
      </c>
      <c r="J1454" s="33">
        <v>0.5</v>
      </c>
      <c r="K1454" s="33">
        <v>0.02</v>
      </c>
      <c r="L1454" s="33">
        <v>1.7999999999999999E-2</v>
      </c>
      <c r="M1454" s="33">
        <v>27</v>
      </c>
      <c r="N1454" s="8">
        <v>-4</v>
      </c>
      <c r="O1454" s="8">
        <v>1023.3</v>
      </c>
      <c r="P1454" s="8">
        <v>41</v>
      </c>
    </row>
    <row r="1455" spans="5:31" s="7" customFormat="1" ht="16" customHeight="1" x14ac:dyDescent="0.2">
      <c r="F1455" s="8">
        <v>9</v>
      </c>
      <c r="G1455" s="17"/>
      <c r="I1455" s="33">
        <v>4.0000000000000001E-3</v>
      </c>
      <c r="J1455" s="33">
        <v>0.5</v>
      </c>
      <c r="K1455" s="33">
        <v>0.02</v>
      </c>
      <c r="L1455" s="33">
        <v>1.7999999999999999E-2</v>
      </c>
      <c r="M1455" s="33">
        <v>28</v>
      </c>
      <c r="N1455" s="8">
        <v>-2.7</v>
      </c>
      <c r="O1455" s="8">
        <v>1023.9</v>
      </c>
      <c r="P1455" s="8">
        <v>39</v>
      </c>
    </row>
    <row r="1456" spans="5:31" s="7" customFormat="1" ht="16" customHeight="1" x14ac:dyDescent="0.2">
      <c r="E1456" s="10"/>
      <c r="F1456" s="8">
        <v>10</v>
      </c>
      <c r="G1456" s="17"/>
      <c r="I1456" s="33">
        <v>5.0000000000000001E-3</v>
      </c>
      <c r="J1456" s="33">
        <v>0.5</v>
      </c>
      <c r="K1456" s="33">
        <v>2.4E-2</v>
      </c>
      <c r="L1456" s="33">
        <v>1.4999999999999999E-2</v>
      </c>
      <c r="M1456" s="33">
        <v>29</v>
      </c>
      <c r="N1456" s="8">
        <v>-1.8</v>
      </c>
      <c r="O1456" s="8">
        <v>1024.0999999999999</v>
      </c>
      <c r="P1456" s="8">
        <v>35</v>
      </c>
    </row>
    <row r="1457" spans="1:31" s="7" customFormat="1" ht="16" customHeight="1" x14ac:dyDescent="0.2">
      <c r="E1457" s="10"/>
      <c r="F1457" s="8">
        <v>11</v>
      </c>
      <c r="G1457" s="17"/>
      <c r="I1457" s="33">
        <v>5.0000000000000001E-3</v>
      </c>
      <c r="J1457" s="33">
        <v>0.5</v>
      </c>
      <c r="K1457" s="33">
        <v>2.7E-2</v>
      </c>
      <c r="L1457" s="33">
        <v>1.2999999999999999E-2</v>
      </c>
      <c r="M1457" s="33">
        <v>31</v>
      </c>
      <c r="N1457" s="8">
        <v>-0.9</v>
      </c>
      <c r="O1457" s="8">
        <v>1024.4000000000001</v>
      </c>
      <c r="P1457" s="8">
        <v>33</v>
      </c>
    </row>
    <row r="1458" spans="1:31" s="7" customFormat="1" ht="16" customHeight="1" x14ac:dyDescent="0.2">
      <c r="E1458" s="10"/>
      <c r="F1458" s="8">
        <v>12</v>
      </c>
      <c r="G1458" s="17"/>
      <c r="I1458" s="33">
        <v>5.0000000000000001E-3</v>
      </c>
      <c r="J1458" s="33">
        <v>0.5</v>
      </c>
      <c r="K1458" s="33">
        <v>2.9000000000000001E-2</v>
      </c>
      <c r="L1458" s="33">
        <v>1.2999999999999999E-2</v>
      </c>
      <c r="M1458" s="33">
        <v>34</v>
      </c>
      <c r="N1458" s="8">
        <v>0.1</v>
      </c>
      <c r="O1458" s="8">
        <v>1023.9</v>
      </c>
      <c r="P1458" s="8">
        <v>32</v>
      </c>
    </row>
    <row r="1459" spans="1:31" s="7" customFormat="1" ht="16" customHeight="1" x14ac:dyDescent="0.2">
      <c r="E1459" s="10"/>
      <c r="F1459" s="8">
        <v>13</v>
      </c>
      <c r="G1459" s="17"/>
      <c r="I1459" s="33">
        <v>5.0000000000000001E-3</v>
      </c>
      <c r="J1459" s="33">
        <v>0.5</v>
      </c>
      <c r="K1459" s="33">
        <v>2.9000000000000001E-2</v>
      </c>
      <c r="L1459" s="33">
        <v>1.4E-2</v>
      </c>
      <c r="M1459" s="33">
        <v>29</v>
      </c>
      <c r="N1459" s="8">
        <v>1.7</v>
      </c>
      <c r="O1459" s="8">
        <v>1023.6</v>
      </c>
      <c r="P1459" s="8">
        <v>30</v>
      </c>
    </row>
    <row r="1460" spans="1:31" s="7" customFormat="1" ht="16" customHeight="1" x14ac:dyDescent="0.2">
      <c r="E1460" s="10"/>
      <c r="F1460" s="8">
        <v>14</v>
      </c>
      <c r="G1460" s="17"/>
      <c r="I1460" s="33">
        <v>5.0000000000000001E-3</v>
      </c>
      <c r="J1460" s="33">
        <v>0.6</v>
      </c>
      <c r="K1460" s="33">
        <v>2.9000000000000001E-2</v>
      </c>
      <c r="L1460" s="33">
        <v>1.6E-2</v>
      </c>
      <c r="M1460" s="33">
        <v>33</v>
      </c>
      <c r="N1460" s="8">
        <v>2.2000000000000002</v>
      </c>
      <c r="O1460" s="8">
        <v>1023.1</v>
      </c>
      <c r="P1460" s="8">
        <v>28</v>
      </c>
    </row>
    <row r="1461" spans="1:31" s="7" customFormat="1" ht="16" customHeight="1" x14ac:dyDescent="0.2">
      <c r="E1461" s="10"/>
      <c r="F1461" s="8">
        <v>15</v>
      </c>
      <c r="G1461" s="17"/>
      <c r="I1461" s="33">
        <v>5.0000000000000001E-3</v>
      </c>
      <c r="J1461" s="33">
        <v>0.6</v>
      </c>
      <c r="K1461" s="33">
        <v>2.9000000000000001E-2</v>
      </c>
      <c r="L1461" s="33">
        <v>1.7999999999999999E-2</v>
      </c>
      <c r="M1461" s="33">
        <v>28</v>
      </c>
      <c r="N1461" s="8">
        <v>3.4</v>
      </c>
      <c r="O1461" s="8">
        <v>1023.3</v>
      </c>
      <c r="P1461" s="8">
        <v>25</v>
      </c>
    </row>
    <row r="1462" spans="1:31" s="7" customFormat="1" ht="16" customHeight="1" x14ac:dyDescent="0.2">
      <c r="E1462" s="10"/>
      <c r="F1462" s="8">
        <v>16</v>
      </c>
      <c r="G1462" s="17"/>
      <c r="I1462" s="33">
        <v>4.0000000000000001E-3</v>
      </c>
      <c r="J1462" s="33">
        <v>0.8</v>
      </c>
      <c r="K1462" s="33">
        <v>2.9000000000000001E-2</v>
      </c>
      <c r="L1462" s="33">
        <v>1.9E-2</v>
      </c>
      <c r="M1462" s="33">
        <v>38</v>
      </c>
      <c r="N1462" s="8">
        <v>3.7</v>
      </c>
      <c r="O1462" s="8">
        <v>1023.5</v>
      </c>
      <c r="P1462" s="8">
        <v>25</v>
      </c>
    </row>
    <row r="1463" spans="1:31" s="7" customFormat="1" ht="16" customHeight="1" x14ac:dyDescent="0.2">
      <c r="E1463" s="10"/>
      <c r="F1463" s="8">
        <v>17</v>
      </c>
      <c r="G1463" s="17"/>
      <c r="H1463" s="40"/>
      <c r="I1463" s="33">
        <v>4.0000000000000001E-3</v>
      </c>
      <c r="J1463" s="33">
        <v>0.6</v>
      </c>
      <c r="K1463" s="33">
        <v>2.5999999999999999E-2</v>
      </c>
      <c r="L1463" s="33">
        <v>2.3E-2</v>
      </c>
      <c r="M1463" s="33">
        <v>46</v>
      </c>
      <c r="N1463" s="8">
        <v>3</v>
      </c>
      <c r="O1463" s="8">
        <v>1023.6</v>
      </c>
      <c r="P1463" s="8">
        <v>26</v>
      </c>
    </row>
    <row r="1464" spans="1:31" s="7" customFormat="1" ht="16" customHeight="1" x14ac:dyDescent="0.15">
      <c r="E1464" s="42">
        <v>42062</v>
      </c>
      <c r="F1464" s="43">
        <v>42709.768055555556</v>
      </c>
      <c r="G1464" s="44"/>
      <c r="H1464" s="57"/>
      <c r="I1464" s="33">
        <v>4.0000000000000001E-3</v>
      </c>
      <c r="J1464" s="33">
        <v>0.5</v>
      </c>
      <c r="K1464" s="33">
        <v>2.1000000000000001E-2</v>
      </c>
      <c r="L1464" s="33">
        <v>2.8000000000000001E-2</v>
      </c>
      <c r="M1464" s="33">
        <v>42</v>
      </c>
      <c r="N1464" s="8">
        <v>2.2999999999999998</v>
      </c>
      <c r="O1464" s="8">
        <v>1023.8</v>
      </c>
      <c r="P1464" s="8">
        <v>29</v>
      </c>
      <c r="R1464" s="35">
        <v>305</v>
      </c>
      <c r="S1464" s="36" t="str">
        <f>IF(R1464&gt;=296,"G",IF(AND(183&lt;=R1464,R1464&lt;296),"Y",IF(R1464&lt;185,"R")))</f>
        <v>G</v>
      </c>
      <c r="T1464" s="36"/>
      <c r="U1464" s="36"/>
      <c r="V1464" s="36"/>
      <c r="W1464" s="36"/>
      <c r="X1464" s="36"/>
      <c r="Y1464" s="36"/>
      <c r="Z1464" s="36"/>
      <c r="AA1464" s="36"/>
      <c r="AB1464" s="36"/>
      <c r="AC1464" s="36"/>
      <c r="AD1464" s="36"/>
      <c r="AE1464" s="37"/>
    </row>
    <row r="1465" spans="1:31" s="7" customFormat="1" ht="17" customHeight="1" x14ac:dyDescent="0.15">
      <c r="A1465" s="45">
        <v>59</v>
      </c>
      <c r="B1465" s="46">
        <v>42063</v>
      </c>
      <c r="C1465" s="47">
        <v>6</v>
      </c>
      <c r="D1465" s="47">
        <v>0</v>
      </c>
      <c r="E1465" s="46">
        <v>42062</v>
      </c>
      <c r="F1465" s="48">
        <v>42709.768055555556</v>
      </c>
      <c r="G1465" s="49"/>
      <c r="H1465" s="49"/>
      <c r="I1465" s="50">
        <v>4.0000000000000001E-3</v>
      </c>
      <c r="J1465" s="51">
        <v>0.5</v>
      </c>
      <c r="K1465" s="51">
        <v>2.1000000000000001E-2</v>
      </c>
      <c r="L1465" s="51">
        <v>2.8000000000000001E-2</v>
      </c>
      <c r="M1465" s="51">
        <v>42</v>
      </c>
      <c r="N1465" s="52">
        <v>2.2999999999999998</v>
      </c>
      <c r="O1465" s="52">
        <v>1023.8</v>
      </c>
      <c r="P1465" s="52">
        <v>29</v>
      </c>
      <c r="Q1465" s="53"/>
      <c r="R1465" s="58">
        <v>305</v>
      </c>
      <c r="S1465" s="61" t="str">
        <f>IF(R1465&gt;=296,"G",IF(AND(185&lt;=R1465,R1465&lt;296),"Y",IF(R1465&lt;185,"R")))</f>
        <v>G</v>
      </c>
      <c r="T1465" s="61"/>
      <c r="U1465" s="61"/>
      <c r="V1465" s="61"/>
      <c r="W1465" s="61"/>
      <c r="X1465" s="61"/>
      <c r="Y1465" s="61"/>
      <c r="Z1465" s="61"/>
      <c r="AA1465" s="61"/>
      <c r="AB1465" s="61"/>
      <c r="AC1465" s="61"/>
      <c r="AD1465" s="61"/>
      <c r="AE1465" s="61"/>
    </row>
    <row r="1466" spans="1:31" s="7" customFormat="1" ht="16" customHeight="1" x14ac:dyDescent="0.2">
      <c r="F1466" s="26">
        <v>19</v>
      </c>
      <c r="G1466" s="56"/>
      <c r="I1466" s="33">
        <v>4.0000000000000001E-3</v>
      </c>
      <c r="K1466" s="33">
        <v>1.6E-2</v>
      </c>
      <c r="L1466" s="33">
        <v>3.1E-2</v>
      </c>
      <c r="M1466" s="33">
        <v>26</v>
      </c>
      <c r="N1466" s="8">
        <v>1.9</v>
      </c>
      <c r="O1466" s="8">
        <v>1024.3</v>
      </c>
      <c r="P1466" s="8">
        <v>29</v>
      </c>
      <c r="Q1466" s="17"/>
      <c r="R1466" s="17"/>
      <c r="S1466" s="17"/>
      <c r="T1466" s="17"/>
      <c r="U1466" s="17"/>
      <c r="V1466" s="17"/>
      <c r="W1466" s="17"/>
      <c r="X1466" s="17"/>
      <c r="Y1466" s="17"/>
      <c r="Z1466" s="17"/>
      <c r="AA1466" s="17"/>
      <c r="AB1466" s="17"/>
      <c r="AC1466" s="17"/>
      <c r="AD1466" s="17"/>
      <c r="AE1466" s="17"/>
    </row>
    <row r="1467" spans="1:31" s="7" customFormat="1" ht="16" customHeight="1" x14ac:dyDescent="0.2">
      <c r="F1467" s="8">
        <v>20</v>
      </c>
      <c r="G1467" s="17"/>
      <c r="I1467" s="33">
        <v>4.0000000000000001E-3</v>
      </c>
      <c r="K1467" s="33">
        <v>2.1999999999999999E-2</v>
      </c>
      <c r="L1467" s="33">
        <v>2.4E-2</v>
      </c>
      <c r="M1467" s="33">
        <v>27</v>
      </c>
      <c r="N1467" s="8">
        <v>1.4</v>
      </c>
      <c r="O1467" s="8">
        <v>1024.9000000000001</v>
      </c>
      <c r="P1467" s="8">
        <v>33</v>
      </c>
    </row>
    <row r="1468" spans="1:31" s="7" customFormat="1" ht="16" customHeight="1" x14ac:dyDescent="0.2">
      <c r="F1468" s="8">
        <v>21</v>
      </c>
      <c r="G1468" s="17"/>
      <c r="I1468" s="33">
        <v>4.0000000000000001E-3</v>
      </c>
      <c r="J1468" s="33">
        <v>0.6</v>
      </c>
      <c r="K1468" s="33">
        <v>1.2999999999999999E-2</v>
      </c>
      <c r="L1468" s="33">
        <v>3.4000000000000002E-2</v>
      </c>
      <c r="M1468" s="33">
        <v>40</v>
      </c>
      <c r="N1468" s="8">
        <v>0.8</v>
      </c>
      <c r="O1468" s="8">
        <v>1025.0999999999999</v>
      </c>
      <c r="P1468" s="8">
        <v>35</v>
      </c>
    </row>
    <row r="1469" spans="1:31" s="7" customFormat="1" ht="16" customHeight="1" x14ac:dyDescent="0.2">
      <c r="F1469" s="8">
        <v>22</v>
      </c>
      <c r="G1469" s="17"/>
      <c r="I1469" s="33">
        <v>4.0000000000000001E-3</v>
      </c>
      <c r="J1469" s="33">
        <v>0.7</v>
      </c>
      <c r="K1469" s="33">
        <v>8.9999999999999993E-3</v>
      </c>
      <c r="L1469" s="33">
        <v>3.6999999999999998E-2</v>
      </c>
      <c r="M1469" s="33">
        <v>35</v>
      </c>
      <c r="N1469" s="8">
        <v>-0.1</v>
      </c>
      <c r="O1469" s="8">
        <v>1025.9000000000001</v>
      </c>
      <c r="P1469" s="8">
        <v>41</v>
      </c>
    </row>
    <row r="1470" spans="1:31" s="7" customFormat="1" ht="16" customHeight="1" x14ac:dyDescent="0.2">
      <c r="F1470" s="8">
        <v>23</v>
      </c>
      <c r="G1470" s="17"/>
      <c r="I1470" s="33">
        <v>4.0000000000000001E-3</v>
      </c>
      <c r="J1470" s="33">
        <v>0.7</v>
      </c>
      <c r="K1470" s="33">
        <v>7.0000000000000001E-3</v>
      </c>
      <c r="L1470" s="33">
        <v>3.9E-2</v>
      </c>
      <c r="M1470" s="33">
        <v>40</v>
      </c>
      <c r="N1470" s="8">
        <v>-0.4</v>
      </c>
      <c r="O1470" s="8">
        <v>1025.8</v>
      </c>
      <c r="P1470" s="8">
        <v>44</v>
      </c>
    </row>
    <row r="1471" spans="1:31" s="7" customFormat="1" ht="16" customHeight="1" x14ac:dyDescent="0.2">
      <c r="F1471" s="8">
        <v>24</v>
      </c>
      <c r="G1471" s="17"/>
      <c r="I1471" s="33">
        <v>4.0000000000000001E-3</v>
      </c>
      <c r="J1471" s="33">
        <v>0.7</v>
      </c>
      <c r="K1471" s="33">
        <v>3.0000000000000001E-3</v>
      </c>
      <c r="L1471" s="33">
        <v>4.2999999999999997E-2</v>
      </c>
      <c r="M1471" s="33">
        <v>38</v>
      </c>
      <c r="N1471" s="8">
        <v>-1.2</v>
      </c>
      <c r="O1471" s="8">
        <v>1026.2</v>
      </c>
      <c r="P1471" s="8">
        <v>54</v>
      </c>
    </row>
    <row r="1472" spans="1:31" s="7" customFormat="1" ht="16" customHeight="1" x14ac:dyDescent="0.2">
      <c r="F1472" s="8">
        <v>1</v>
      </c>
      <c r="G1472" s="17"/>
      <c r="I1472" s="33">
        <v>4.0000000000000001E-3</v>
      </c>
      <c r="J1472" s="33">
        <v>0.8</v>
      </c>
      <c r="K1472" s="33">
        <v>2E-3</v>
      </c>
      <c r="L1472" s="33">
        <v>4.4999999999999998E-2</v>
      </c>
      <c r="M1472" s="33">
        <v>39</v>
      </c>
      <c r="N1472" s="8">
        <v>-1.5</v>
      </c>
      <c r="O1472" s="8">
        <v>1026</v>
      </c>
      <c r="P1472" s="8">
        <v>57</v>
      </c>
    </row>
    <row r="1473" spans="5:16" s="7" customFormat="1" ht="16" customHeight="1" x14ac:dyDescent="0.2">
      <c r="F1473" s="8">
        <v>2</v>
      </c>
      <c r="G1473" s="17"/>
      <c r="I1473" s="33">
        <v>5.0000000000000001E-3</v>
      </c>
      <c r="J1473" s="33">
        <v>0.8</v>
      </c>
      <c r="K1473" s="33">
        <v>2E-3</v>
      </c>
      <c r="L1473" s="33">
        <v>4.3999999999999997E-2</v>
      </c>
      <c r="M1473" s="33">
        <v>40</v>
      </c>
      <c r="N1473" s="8">
        <v>-1.8</v>
      </c>
      <c r="O1473" s="8">
        <v>1026.0999999999999</v>
      </c>
      <c r="P1473" s="8">
        <v>59</v>
      </c>
    </row>
    <row r="1474" spans="5:16" s="7" customFormat="1" ht="16" customHeight="1" x14ac:dyDescent="0.2">
      <c r="F1474" s="8">
        <v>3</v>
      </c>
      <c r="G1474" s="17"/>
      <c r="I1474" s="33">
        <v>5.0000000000000001E-3</v>
      </c>
      <c r="J1474" s="33">
        <v>1</v>
      </c>
      <c r="K1474" s="33">
        <v>2E-3</v>
      </c>
      <c r="L1474" s="33">
        <v>4.7E-2</v>
      </c>
      <c r="M1474" s="33">
        <v>43</v>
      </c>
      <c r="N1474" s="8">
        <v>-2.4</v>
      </c>
      <c r="O1474" s="8">
        <v>1025.9000000000001</v>
      </c>
      <c r="P1474" s="8">
        <v>65</v>
      </c>
    </row>
    <row r="1475" spans="5:16" s="7" customFormat="1" ht="16" customHeight="1" x14ac:dyDescent="0.2">
      <c r="F1475" s="8">
        <v>4</v>
      </c>
      <c r="G1475" s="17"/>
      <c r="I1475" s="33">
        <v>5.0000000000000001E-3</v>
      </c>
      <c r="J1475" s="33">
        <v>1</v>
      </c>
      <c r="K1475" s="33">
        <v>2E-3</v>
      </c>
      <c r="L1475" s="33">
        <v>4.9000000000000002E-2</v>
      </c>
      <c r="M1475" s="33">
        <v>44</v>
      </c>
      <c r="N1475" s="8">
        <v>-2.4</v>
      </c>
      <c r="O1475" s="8">
        <v>1025.3</v>
      </c>
      <c r="P1475" s="8">
        <v>63</v>
      </c>
    </row>
    <row r="1476" spans="5:16" s="7" customFormat="1" ht="16" customHeight="1" x14ac:dyDescent="0.2">
      <c r="F1476" s="8">
        <v>5</v>
      </c>
      <c r="G1476" s="17"/>
      <c r="I1476" s="33">
        <v>5.0000000000000001E-3</v>
      </c>
      <c r="J1476" s="33">
        <v>0.7</v>
      </c>
      <c r="K1476" s="33">
        <v>2E-3</v>
      </c>
      <c r="L1476" s="33">
        <v>4.4999999999999998E-2</v>
      </c>
      <c r="M1476" s="33">
        <v>41</v>
      </c>
      <c r="N1476" s="8">
        <v>-1.9</v>
      </c>
      <c r="O1476" s="8">
        <v>1025.9000000000001</v>
      </c>
      <c r="P1476" s="8">
        <v>61</v>
      </c>
    </row>
    <row r="1477" spans="5:16" s="7" customFormat="1" ht="16" customHeight="1" x14ac:dyDescent="0.2">
      <c r="F1477" s="8">
        <v>6</v>
      </c>
      <c r="G1477" s="17"/>
      <c r="I1477" s="33">
        <v>5.0000000000000001E-3</v>
      </c>
      <c r="J1477" s="33">
        <v>0.7</v>
      </c>
      <c r="K1477" s="33">
        <v>2E-3</v>
      </c>
      <c r="L1477" s="33">
        <v>4.3999999999999997E-2</v>
      </c>
      <c r="M1477" s="33">
        <v>41</v>
      </c>
      <c r="N1477" s="8">
        <v>-1.9</v>
      </c>
      <c r="O1477" s="8">
        <v>1025.5</v>
      </c>
      <c r="P1477" s="8">
        <v>65</v>
      </c>
    </row>
    <row r="1478" spans="5:16" s="7" customFormat="1" ht="16" customHeight="1" x14ac:dyDescent="0.2">
      <c r="F1478" s="8">
        <v>7</v>
      </c>
      <c r="G1478" s="17"/>
      <c r="I1478" s="33">
        <v>5.0000000000000001E-3</v>
      </c>
      <c r="J1478" s="33">
        <v>0.7</v>
      </c>
      <c r="K1478" s="33">
        <v>2E-3</v>
      </c>
      <c r="L1478" s="33">
        <v>4.3999999999999997E-2</v>
      </c>
      <c r="M1478" s="33">
        <v>40</v>
      </c>
      <c r="N1478" s="8">
        <v>-0.7</v>
      </c>
      <c r="O1478" s="8">
        <v>1025.8</v>
      </c>
      <c r="P1478" s="8">
        <v>52</v>
      </c>
    </row>
    <row r="1479" spans="5:16" s="7" customFormat="1" ht="16" customHeight="1" x14ac:dyDescent="0.2">
      <c r="F1479" s="8">
        <v>8</v>
      </c>
      <c r="G1479" s="17"/>
      <c r="I1479" s="33">
        <v>5.0000000000000001E-3</v>
      </c>
      <c r="J1479" s="33">
        <v>0.8</v>
      </c>
      <c r="K1479" s="33">
        <v>2E-3</v>
      </c>
      <c r="L1479" s="33">
        <v>4.5999999999999999E-2</v>
      </c>
      <c r="M1479" s="33">
        <v>40</v>
      </c>
      <c r="N1479" s="8">
        <v>0.3</v>
      </c>
      <c r="O1479" s="8">
        <v>1025.8</v>
      </c>
      <c r="P1479" s="8">
        <v>45</v>
      </c>
    </row>
    <row r="1480" spans="5:16" s="7" customFormat="1" ht="16" customHeight="1" x14ac:dyDescent="0.2">
      <c r="F1480" s="8">
        <v>9</v>
      </c>
      <c r="G1480" s="17"/>
      <c r="I1480" s="33">
        <v>5.0000000000000001E-3</v>
      </c>
      <c r="J1480" s="33">
        <v>0.8</v>
      </c>
      <c r="K1480" s="33">
        <v>3.0000000000000001E-3</v>
      </c>
      <c r="L1480" s="33">
        <v>4.5999999999999999E-2</v>
      </c>
      <c r="M1480" s="33">
        <v>40</v>
      </c>
      <c r="N1480" s="8">
        <v>1.4</v>
      </c>
      <c r="O1480" s="8">
        <v>1026.0999999999999</v>
      </c>
      <c r="P1480" s="8">
        <v>38</v>
      </c>
    </row>
    <row r="1481" spans="5:16" s="7" customFormat="1" ht="16" customHeight="1" x14ac:dyDescent="0.2">
      <c r="E1481" s="10"/>
      <c r="F1481" s="8">
        <v>10</v>
      </c>
      <c r="G1481" s="17"/>
      <c r="I1481" s="33">
        <v>6.0000000000000001E-3</v>
      </c>
      <c r="J1481" s="33">
        <v>0.6</v>
      </c>
      <c r="K1481" s="33">
        <v>4.0000000000000001E-3</v>
      </c>
      <c r="L1481" s="33">
        <v>4.3999999999999997E-2</v>
      </c>
      <c r="M1481" s="33">
        <v>38</v>
      </c>
      <c r="N1481" s="8">
        <v>2</v>
      </c>
      <c r="O1481" s="8">
        <v>1025.5</v>
      </c>
      <c r="P1481" s="8">
        <v>37</v>
      </c>
    </row>
    <row r="1482" spans="5:16" s="7" customFormat="1" ht="16" customHeight="1" x14ac:dyDescent="0.2">
      <c r="E1482" s="10"/>
      <c r="F1482" s="8">
        <v>11</v>
      </c>
      <c r="G1482" s="17"/>
      <c r="I1482" s="33">
        <v>6.0000000000000001E-3</v>
      </c>
      <c r="J1482" s="33">
        <v>0.5</v>
      </c>
      <c r="K1482" s="33">
        <v>8.0000000000000002E-3</v>
      </c>
      <c r="L1482" s="33">
        <v>3.5999999999999997E-2</v>
      </c>
      <c r="M1482" s="33">
        <v>37</v>
      </c>
      <c r="N1482" s="8">
        <v>3</v>
      </c>
      <c r="O1482" s="8">
        <v>1024.7</v>
      </c>
      <c r="P1482" s="8">
        <v>35</v>
      </c>
    </row>
    <row r="1483" spans="5:16" s="7" customFormat="1" ht="16" customHeight="1" x14ac:dyDescent="0.2">
      <c r="E1483" s="10"/>
      <c r="F1483" s="8">
        <v>12</v>
      </c>
      <c r="G1483" s="17"/>
      <c r="I1483" s="33">
        <v>7.0000000000000001E-3</v>
      </c>
      <c r="J1483" s="33">
        <v>0.5</v>
      </c>
      <c r="K1483" s="33">
        <v>8.9999999999999993E-3</v>
      </c>
      <c r="L1483" s="33">
        <v>3.7999999999999999E-2</v>
      </c>
      <c r="M1483" s="33">
        <v>35</v>
      </c>
      <c r="N1483" s="8">
        <v>4.2</v>
      </c>
      <c r="O1483" s="8">
        <v>1024.5</v>
      </c>
      <c r="P1483" s="8">
        <v>33</v>
      </c>
    </row>
    <row r="1484" spans="5:16" s="7" customFormat="1" ht="16" customHeight="1" x14ac:dyDescent="0.2">
      <c r="E1484" s="10"/>
      <c r="F1484" s="8">
        <v>13</v>
      </c>
      <c r="G1484" s="17"/>
      <c r="I1484" s="33">
        <v>6.0000000000000001E-3</v>
      </c>
      <c r="J1484" s="33">
        <v>0.7</v>
      </c>
      <c r="K1484" s="33">
        <v>1.2E-2</v>
      </c>
      <c r="L1484" s="33">
        <v>3.4000000000000002E-2</v>
      </c>
      <c r="M1484" s="33">
        <v>42</v>
      </c>
      <c r="N1484" s="8">
        <v>5.6</v>
      </c>
      <c r="O1484" s="8">
        <v>1023.2</v>
      </c>
      <c r="P1484" s="8">
        <v>35</v>
      </c>
    </row>
    <row r="1485" spans="5:16" s="7" customFormat="1" ht="16" customHeight="1" x14ac:dyDescent="0.2">
      <c r="E1485" s="10"/>
      <c r="F1485" s="8">
        <v>14</v>
      </c>
      <c r="G1485" s="17"/>
      <c r="I1485" s="33">
        <v>5.0000000000000001E-3</v>
      </c>
      <c r="J1485" s="33">
        <v>0.6</v>
      </c>
      <c r="K1485" s="33">
        <v>2.5999999999999999E-2</v>
      </c>
      <c r="L1485" s="33">
        <v>2.1999999999999999E-2</v>
      </c>
      <c r="M1485" s="33">
        <v>42</v>
      </c>
      <c r="N1485" s="8">
        <v>6.9</v>
      </c>
      <c r="O1485" s="8">
        <v>1022.4</v>
      </c>
      <c r="P1485" s="8">
        <v>38</v>
      </c>
    </row>
    <row r="1486" spans="5:16" s="7" customFormat="1" ht="16" customHeight="1" x14ac:dyDescent="0.2">
      <c r="E1486" s="10"/>
      <c r="F1486" s="8">
        <v>15</v>
      </c>
      <c r="G1486" s="17"/>
      <c r="I1486" s="33">
        <v>5.0000000000000001E-3</v>
      </c>
      <c r="J1486" s="33">
        <v>0.7</v>
      </c>
      <c r="K1486" s="33">
        <v>2.3E-2</v>
      </c>
      <c r="L1486" s="33">
        <v>2.5000000000000001E-2</v>
      </c>
      <c r="M1486" s="33">
        <v>45</v>
      </c>
      <c r="N1486" s="8">
        <v>6.7</v>
      </c>
      <c r="O1486" s="8">
        <v>1021.4</v>
      </c>
      <c r="P1486" s="8">
        <v>40</v>
      </c>
    </row>
    <row r="1487" spans="5:16" s="7" customFormat="1" ht="16" customHeight="1" x14ac:dyDescent="0.2">
      <c r="E1487" s="10"/>
      <c r="F1487" s="8">
        <v>16</v>
      </c>
      <c r="G1487" s="17"/>
      <c r="I1487" s="33">
        <v>5.0000000000000001E-3</v>
      </c>
      <c r="J1487" s="33">
        <v>0.8</v>
      </c>
      <c r="K1487" s="33">
        <v>2.8000000000000001E-2</v>
      </c>
      <c r="L1487" s="33">
        <v>2.1000000000000001E-2</v>
      </c>
      <c r="M1487" s="33">
        <v>49</v>
      </c>
      <c r="N1487" s="8">
        <v>6.9</v>
      </c>
      <c r="O1487" s="8">
        <v>1020.8</v>
      </c>
      <c r="P1487" s="8">
        <v>36</v>
      </c>
    </row>
    <row r="1488" spans="5:16" s="7" customFormat="1" ht="16" customHeight="1" x14ac:dyDescent="0.2">
      <c r="E1488" s="10"/>
      <c r="F1488" s="8">
        <v>17</v>
      </c>
      <c r="G1488" s="17"/>
      <c r="H1488" s="40"/>
      <c r="I1488" s="33">
        <v>5.0000000000000001E-3</v>
      </c>
      <c r="J1488" s="33">
        <v>0.5</v>
      </c>
      <c r="K1488" s="33">
        <v>3.1E-2</v>
      </c>
      <c r="L1488" s="33">
        <v>0.02</v>
      </c>
      <c r="M1488" s="33">
        <v>46</v>
      </c>
      <c r="N1488" s="8">
        <v>6.3</v>
      </c>
      <c r="O1488" s="8">
        <v>1020.3</v>
      </c>
      <c r="P1488" s="8">
        <v>32</v>
      </c>
    </row>
    <row r="1489" spans="1:31" s="7" customFormat="1" ht="16" customHeight="1" x14ac:dyDescent="0.15">
      <c r="E1489" s="42">
        <v>42063</v>
      </c>
      <c r="F1489" s="43">
        <v>42709.75277777778</v>
      </c>
      <c r="G1489" s="44"/>
      <c r="H1489" s="57"/>
      <c r="I1489" s="33">
        <v>4.0000000000000001E-3</v>
      </c>
      <c r="J1489" s="33">
        <v>0.5</v>
      </c>
      <c r="K1489" s="33">
        <v>0.03</v>
      </c>
      <c r="L1489" s="33">
        <v>2.1999999999999999E-2</v>
      </c>
      <c r="M1489" s="33">
        <v>40</v>
      </c>
      <c r="N1489" s="8">
        <v>6.1</v>
      </c>
      <c r="O1489" s="8">
        <v>1019.6</v>
      </c>
      <c r="P1489" s="8">
        <v>38</v>
      </c>
      <c r="R1489" s="35">
        <v>300</v>
      </c>
      <c r="S1489" s="36" t="str">
        <f>IF(R1489&gt;=296,"G",IF(AND(183&lt;=R1489,R1489&lt;296),"Y",IF(R1489&lt;185,"R")))</f>
        <v>G</v>
      </c>
      <c r="T1489" s="36"/>
      <c r="U1489" s="36"/>
      <c r="V1489" s="36"/>
      <c r="W1489" s="36"/>
      <c r="X1489" s="36"/>
      <c r="Y1489" s="36"/>
      <c r="Z1489" s="36"/>
      <c r="AA1489" s="36"/>
      <c r="AB1489" s="36"/>
      <c r="AC1489" s="36"/>
      <c r="AD1489" s="36"/>
      <c r="AE1489" s="37"/>
    </row>
    <row r="1490" spans="1:31" s="7" customFormat="1" ht="17" customHeight="1" x14ac:dyDescent="0.15">
      <c r="A1490" s="45">
        <v>60</v>
      </c>
      <c r="B1490" s="46">
        <v>42064</v>
      </c>
      <c r="C1490" s="47">
        <v>0</v>
      </c>
      <c r="D1490" s="47">
        <v>0</v>
      </c>
      <c r="E1490" s="46">
        <v>42063</v>
      </c>
      <c r="F1490" s="48">
        <v>42709.75277777778</v>
      </c>
      <c r="G1490" s="49"/>
      <c r="H1490" s="49"/>
      <c r="I1490" s="50">
        <v>4.0000000000000001E-3</v>
      </c>
      <c r="J1490" s="51">
        <v>0.5</v>
      </c>
      <c r="K1490" s="51">
        <v>0.03</v>
      </c>
      <c r="L1490" s="51">
        <v>2.1999999999999999E-2</v>
      </c>
      <c r="M1490" s="51">
        <v>40</v>
      </c>
      <c r="N1490" s="52">
        <v>6.1</v>
      </c>
      <c r="O1490" s="52">
        <v>1019.6</v>
      </c>
      <c r="P1490" s="52">
        <v>38</v>
      </c>
      <c r="Q1490" s="53"/>
      <c r="R1490" s="58">
        <v>300</v>
      </c>
      <c r="S1490" s="61" t="str">
        <f>IF(R1490&gt;=296,"G",IF(AND(185&lt;=R1490,R1490&lt;296),"Y",IF(R1490&lt;185,"R")))</f>
        <v>G</v>
      </c>
      <c r="T1490" s="61"/>
      <c r="U1490" s="61"/>
      <c r="V1490" s="61"/>
      <c r="W1490" s="61"/>
      <c r="X1490" s="61"/>
      <c r="Y1490" s="61"/>
      <c r="Z1490" s="61"/>
      <c r="AA1490" s="61"/>
      <c r="AB1490" s="61"/>
      <c r="AC1490" s="61"/>
      <c r="AD1490" s="61"/>
      <c r="AE1490" s="61"/>
    </row>
    <row r="1491" spans="1:31" s="7" customFormat="1" ht="16" customHeight="1" x14ac:dyDescent="0.2">
      <c r="F1491" s="26">
        <v>19</v>
      </c>
      <c r="G1491" s="56"/>
      <c r="I1491" s="33">
        <v>4.0000000000000001E-3</v>
      </c>
      <c r="K1491" s="33">
        <v>1.6E-2</v>
      </c>
      <c r="L1491" s="33">
        <v>3.1E-2</v>
      </c>
      <c r="M1491" s="33">
        <v>26</v>
      </c>
      <c r="N1491" s="8">
        <v>5.7</v>
      </c>
      <c r="O1491" s="8">
        <v>1019.5</v>
      </c>
      <c r="P1491" s="8">
        <v>42</v>
      </c>
      <c r="Q1491" s="17"/>
      <c r="R1491" s="17"/>
      <c r="S1491" s="17"/>
      <c r="T1491" s="17"/>
      <c r="U1491" s="17"/>
      <c r="V1491" s="17"/>
      <c r="W1491" s="17"/>
      <c r="X1491" s="17"/>
      <c r="Y1491" s="17"/>
      <c r="Z1491" s="17"/>
      <c r="AA1491" s="17"/>
      <c r="AB1491" s="17"/>
      <c r="AC1491" s="17"/>
      <c r="AD1491" s="17"/>
      <c r="AE1491" s="17"/>
    </row>
    <row r="1492" spans="1:31" s="7" customFormat="1" ht="16" customHeight="1" x14ac:dyDescent="0.2">
      <c r="F1492" s="8">
        <v>20</v>
      </c>
      <c r="G1492" s="17"/>
      <c r="I1492" s="33">
        <v>4.0000000000000001E-3</v>
      </c>
      <c r="K1492" s="33">
        <v>2.1999999999999999E-2</v>
      </c>
      <c r="L1492" s="33">
        <v>2.4E-2</v>
      </c>
      <c r="M1492" s="33">
        <v>27</v>
      </c>
      <c r="N1492" s="8">
        <v>5.6</v>
      </c>
      <c r="O1492" s="8">
        <v>1019.4</v>
      </c>
      <c r="P1492" s="8">
        <v>45</v>
      </c>
    </row>
    <row r="1493" spans="1:31" s="7" customFormat="1" ht="16" customHeight="1" x14ac:dyDescent="0.2">
      <c r="F1493" s="8">
        <v>21</v>
      </c>
      <c r="G1493" s="17"/>
      <c r="I1493" s="33">
        <v>4.0000000000000001E-3</v>
      </c>
      <c r="J1493" s="33">
        <v>0.6</v>
      </c>
      <c r="K1493" s="33">
        <v>1.2999999999999999E-2</v>
      </c>
      <c r="L1493" s="33">
        <v>3.4000000000000002E-2</v>
      </c>
      <c r="M1493" s="33">
        <v>40</v>
      </c>
      <c r="N1493" s="8">
        <v>5.4</v>
      </c>
      <c r="O1493" s="8">
        <v>1019</v>
      </c>
      <c r="P1493" s="8">
        <v>47</v>
      </c>
    </row>
    <row r="1494" spans="1:31" s="7" customFormat="1" ht="16" customHeight="1" x14ac:dyDescent="0.2">
      <c r="F1494" s="8">
        <v>22</v>
      </c>
      <c r="G1494" s="17"/>
      <c r="I1494" s="33">
        <v>4.0000000000000001E-3</v>
      </c>
      <c r="J1494" s="33">
        <v>0.7</v>
      </c>
      <c r="K1494" s="33">
        <v>8.9999999999999993E-3</v>
      </c>
      <c r="L1494" s="33">
        <v>3.6999999999999998E-2</v>
      </c>
      <c r="M1494" s="33">
        <v>35</v>
      </c>
      <c r="N1494" s="8">
        <v>5</v>
      </c>
      <c r="O1494" s="8">
        <v>1018.6</v>
      </c>
      <c r="P1494" s="8">
        <v>49</v>
      </c>
    </row>
    <row r="1495" spans="1:31" s="7" customFormat="1" ht="16" customHeight="1" x14ac:dyDescent="0.2">
      <c r="F1495" s="8">
        <v>23</v>
      </c>
      <c r="G1495" s="17"/>
      <c r="I1495" s="33">
        <v>4.0000000000000001E-3</v>
      </c>
      <c r="J1495" s="33">
        <v>0.7</v>
      </c>
      <c r="K1495" s="33">
        <v>7.0000000000000001E-3</v>
      </c>
      <c r="L1495" s="33">
        <v>3.9E-2</v>
      </c>
      <c r="M1495" s="33">
        <v>40</v>
      </c>
      <c r="N1495" s="8">
        <v>4.8</v>
      </c>
      <c r="O1495" s="8">
        <v>1018.1</v>
      </c>
      <c r="P1495" s="8">
        <v>50</v>
      </c>
    </row>
    <row r="1496" spans="1:31" s="7" customFormat="1" ht="16" customHeight="1" x14ac:dyDescent="0.2">
      <c r="F1496" s="8">
        <v>24</v>
      </c>
      <c r="G1496" s="17"/>
      <c r="I1496" s="33">
        <v>4.0000000000000001E-3</v>
      </c>
      <c r="J1496" s="33">
        <v>0.7</v>
      </c>
      <c r="K1496" s="33">
        <v>3.0000000000000001E-3</v>
      </c>
      <c r="L1496" s="33">
        <v>4.2999999999999997E-2</v>
      </c>
      <c r="M1496" s="33">
        <v>38</v>
      </c>
      <c r="N1496" s="8">
        <v>4.4000000000000004</v>
      </c>
      <c r="O1496" s="8">
        <v>1017.8</v>
      </c>
      <c r="P1496" s="8">
        <v>48</v>
      </c>
    </row>
    <row r="1497" spans="1:31" s="7" customFormat="1" ht="16" customHeight="1" x14ac:dyDescent="0.2">
      <c r="F1497" s="8">
        <v>1</v>
      </c>
      <c r="G1497" s="17"/>
      <c r="I1497" s="33">
        <v>4.0000000000000001E-3</v>
      </c>
      <c r="J1497" s="33">
        <v>0.8</v>
      </c>
      <c r="K1497" s="33">
        <v>2E-3</v>
      </c>
      <c r="L1497" s="33">
        <v>4.4999999999999998E-2</v>
      </c>
      <c r="M1497" s="33">
        <v>39</v>
      </c>
      <c r="N1497" s="8">
        <v>3.7</v>
      </c>
      <c r="O1497" s="8">
        <v>1017.8</v>
      </c>
      <c r="P1497" s="8">
        <v>59</v>
      </c>
    </row>
    <row r="1498" spans="1:31" s="7" customFormat="1" ht="16" customHeight="1" x14ac:dyDescent="0.2">
      <c r="F1498" s="8">
        <v>2</v>
      </c>
      <c r="G1498" s="17"/>
      <c r="I1498" s="33">
        <v>5.0000000000000001E-3</v>
      </c>
      <c r="J1498" s="33">
        <v>0.8</v>
      </c>
      <c r="K1498" s="33">
        <v>2E-3</v>
      </c>
      <c r="L1498" s="33">
        <v>4.3999999999999997E-2</v>
      </c>
      <c r="M1498" s="33">
        <v>40</v>
      </c>
      <c r="N1498" s="8">
        <v>2.8</v>
      </c>
      <c r="O1498" s="8">
        <v>1017.3</v>
      </c>
      <c r="P1498" s="8">
        <v>71</v>
      </c>
    </row>
    <row r="1499" spans="1:31" s="7" customFormat="1" ht="16" customHeight="1" x14ac:dyDescent="0.2">
      <c r="F1499" s="8">
        <v>3</v>
      </c>
      <c r="G1499" s="17"/>
      <c r="I1499" s="33">
        <v>5.0000000000000001E-3</v>
      </c>
      <c r="J1499" s="33">
        <v>1</v>
      </c>
      <c r="K1499" s="33">
        <v>2E-3</v>
      </c>
      <c r="L1499" s="33">
        <v>4.7E-2</v>
      </c>
      <c r="M1499" s="33">
        <v>43</v>
      </c>
      <c r="N1499" s="8">
        <v>2.5</v>
      </c>
      <c r="O1499" s="8">
        <v>1016.5</v>
      </c>
      <c r="P1499" s="8">
        <v>64</v>
      </c>
    </row>
    <row r="1500" spans="1:31" s="7" customFormat="1" ht="16" customHeight="1" x14ac:dyDescent="0.2">
      <c r="F1500" s="8">
        <v>4</v>
      </c>
      <c r="G1500" s="17"/>
      <c r="I1500" s="33">
        <v>5.0000000000000001E-3</v>
      </c>
      <c r="J1500" s="33">
        <v>1</v>
      </c>
      <c r="K1500" s="33">
        <v>2E-3</v>
      </c>
      <c r="L1500" s="33">
        <v>4.9000000000000002E-2</v>
      </c>
      <c r="M1500" s="33">
        <v>44</v>
      </c>
      <c r="N1500" s="8">
        <v>2.6</v>
      </c>
      <c r="O1500" s="8">
        <v>1016</v>
      </c>
      <c r="P1500" s="8">
        <v>56</v>
      </c>
    </row>
    <row r="1501" spans="1:31" s="7" customFormat="1" ht="16" customHeight="1" x14ac:dyDescent="0.2">
      <c r="F1501" s="8">
        <v>5</v>
      </c>
      <c r="G1501" s="17"/>
      <c r="I1501" s="33">
        <v>5.0000000000000001E-3</v>
      </c>
      <c r="J1501" s="33">
        <v>0.7</v>
      </c>
      <c r="K1501" s="33">
        <v>2E-3</v>
      </c>
      <c r="L1501" s="33">
        <v>4.4999999999999998E-2</v>
      </c>
      <c r="M1501" s="33">
        <v>41</v>
      </c>
      <c r="N1501" s="8">
        <v>2.4</v>
      </c>
      <c r="O1501" s="8">
        <v>1015.5</v>
      </c>
      <c r="P1501" s="8">
        <v>64</v>
      </c>
    </row>
    <row r="1502" spans="1:31" s="7" customFormat="1" ht="16" customHeight="1" x14ac:dyDescent="0.2">
      <c r="F1502" s="8">
        <v>6</v>
      </c>
      <c r="G1502" s="17"/>
      <c r="I1502" s="33">
        <v>5.0000000000000001E-3</v>
      </c>
      <c r="J1502" s="33">
        <v>0.7</v>
      </c>
      <c r="K1502" s="33">
        <v>2E-3</v>
      </c>
      <c r="L1502" s="33">
        <v>4.3999999999999997E-2</v>
      </c>
      <c r="M1502" s="33">
        <v>41</v>
      </c>
      <c r="N1502" s="8">
        <v>1.3</v>
      </c>
      <c r="O1502" s="8">
        <v>1015.5</v>
      </c>
      <c r="P1502" s="8">
        <v>88</v>
      </c>
    </row>
    <row r="1503" spans="1:31" s="7" customFormat="1" ht="16" customHeight="1" x14ac:dyDescent="0.2">
      <c r="F1503" s="8">
        <v>7</v>
      </c>
      <c r="G1503" s="17"/>
      <c r="I1503" s="33">
        <v>5.0000000000000001E-3</v>
      </c>
      <c r="J1503" s="33">
        <v>0.7</v>
      </c>
      <c r="K1503" s="33">
        <v>2E-3</v>
      </c>
      <c r="L1503" s="33">
        <v>4.3999999999999997E-2</v>
      </c>
      <c r="M1503" s="33">
        <v>40</v>
      </c>
      <c r="N1503" s="8">
        <v>1.2</v>
      </c>
      <c r="O1503" s="8">
        <v>1015.4</v>
      </c>
      <c r="P1503" s="8">
        <v>91</v>
      </c>
    </row>
    <row r="1504" spans="1:31" s="7" customFormat="1" ht="16" customHeight="1" x14ac:dyDescent="0.2">
      <c r="F1504" s="8">
        <v>8</v>
      </c>
      <c r="G1504" s="17"/>
      <c r="I1504" s="33">
        <v>5.0000000000000001E-3</v>
      </c>
      <c r="J1504" s="33">
        <v>0.8</v>
      </c>
      <c r="K1504" s="33">
        <v>2E-3</v>
      </c>
      <c r="L1504" s="33">
        <v>4.5999999999999999E-2</v>
      </c>
      <c r="M1504" s="33">
        <v>40</v>
      </c>
      <c r="N1504" s="8">
        <v>1.5</v>
      </c>
      <c r="O1504" s="8">
        <v>1015.8</v>
      </c>
      <c r="P1504" s="8">
        <v>80</v>
      </c>
    </row>
    <row r="1505" spans="1:31" s="7" customFormat="1" ht="16" customHeight="1" x14ac:dyDescent="0.2">
      <c r="F1505" s="8">
        <v>9</v>
      </c>
      <c r="G1505" s="17"/>
      <c r="I1505" s="33">
        <v>5.0000000000000001E-3</v>
      </c>
      <c r="J1505" s="33">
        <v>0.8</v>
      </c>
      <c r="K1505" s="33">
        <v>3.0000000000000001E-3</v>
      </c>
      <c r="L1505" s="33">
        <v>4.5999999999999999E-2</v>
      </c>
      <c r="M1505" s="33">
        <v>40</v>
      </c>
      <c r="N1505" s="8">
        <v>2.5</v>
      </c>
      <c r="O1505" s="8">
        <v>1016.2</v>
      </c>
      <c r="P1505" s="8">
        <v>74</v>
      </c>
    </row>
    <row r="1506" spans="1:31" s="7" customFormat="1" ht="16" customHeight="1" x14ac:dyDescent="0.2">
      <c r="E1506" s="10"/>
      <c r="F1506" s="8">
        <v>10</v>
      </c>
      <c r="G1506" s="17"/>
      <c r="I1506" s="33">
        <v>6.0000000000000001E-3</v>
      </c>
      <c r="J1506" s="33">
        <v>0.6</v>
      </c>
      <c r="K1506" s="33">
        <v>4.0000000000000001E-3</v>
      </c>
      <c r="L1506" s="33">
        <v>4.3999999999999997E-2</v>
      </c>
      <c r="M1506" s="33">
        <v>38</v>
      </c>
      <c r="N1506" s="8">
        <v>3.9</v>
      </c>
      <c r="O1506" s="8">
        <v>1016</v>
      </c>
      <c r="P1506" s="8">
        <v>64</v>
      </c>
    </row>
    <row r="1507" spans="1:31" s="7" customFormat="1" ht="16" customHeight="1" x14ac:dyDescent="0.2">
      <c r="E1507" s="10"/>
      <c r="F1507" s="8">
        <v>11</v>
      </c>
      <c r="G1507" s="17"/>
      <c r="I1507" s="33">
        <v>6.0000000000000001E-3</v>
      </c>
      <c r="J1507" s="33">
        <v>0.5</v>
      </c>
      <c r="K1507" s="33">
        <v>8.0000000000000002E-3</v>
      </c>
      <c r="L1507" s="33">
        <v>3.5999999999999997E-2</v>
      </c>
      <c r="M1507" s="33">
        <v>37</v>
      </c>
      <c r="N1507" s="8">
        <v>4.2</v>
      </c>
      <c r="O1507" s="8">
        <v>1016</v>
      </c>
      <c r="P1507" s="8">
        <v>61</v>
      </c>
    </row>
    <row r="1508" spans="1:31" s="7" customFormat="1" ht="16" customHeight="1" x14ac:dyDescent="0.2">
      <c r="E1508" s="10"/>
      <c r="F1508" s="8">
        <v>12</v>
      </c>
      <c r="G1508" s="17"/>
      <c r="I1508" s="33">
        <v>7.0000000000000001E-3</v>
      </c>
      <c r="J1508" s="33">
        <v>0.5</v>
      </c>
      <c r="K1508" s="33">
        <v>8.9999999999999993E-3</v>
      </c>
      <c r="L1508" s="33">
        <v>3.7999999999999999E-2</v>
      </c>
      <c r="M1508" s="33">
        <v>35</v>
      </c>
      <c r="N1508" s="8">
        <v>5.4</v>
      </c>
      <c r="O1508" s="8">
        <v>1015.7</v>
      </c>
      <c r="P1508" s="8">
        <v>57</v>
      </c>
    </row>
    <row r="1509" spans="1:31" s="7" customFormat="1" ht="16" customHeight="1" x14ac:dyDescent="0.2">
      <c r="E1509" s="10"/>
      <c r="F1509" s="8">
        <v>13</v>
      </c>
      <c r="G1509" s="17"/>
      <c r="I1509" s="33">
        <v>6.0000000000000001E-3</v>
      </c>
      <c r="J1509" s="33">
        <v>0.7</v>
      </c>
      <c r="K1509" s="33">
        <v>1.2E-2</v>
      </c>
      <c r="L1509" s="33">
        <v>3.4000000000000002E-2</v>
      </c>
      <c r="M1509" s="33">
        <v>42</v>
      </c>
      <c r="N1509" s="8">
        <v>5</v>
      </c>
      <c r="O1509" s="8">
        <v>1015.2</v>
      </c>
      <c r="P1509" s="8">
        <v>53</v>
      </c>
    </row>
    <row r="1510" spans="1:31" s="7" customFormat="1" ht="16" customHeight="1" x14ac:dyDescent="0.2">
      <c r="E1510" s="10"/>
      <c r="F1510" s="8">
        <v>14</v>
      </c>
      <c r="G1510" s="17"/>
      <c r="I1510" s="33">
        <v>5.0000000000000001E-3</v>
      </c>
      <c r="J1510" s="33">
        <v>0.6</v>
      </c>
      <c r="K1510" s="33">
        <v>2.5999999999999999E-2</v>
      </c>
      <c r="L1510" s="33">
        <v>2.1999999999999999E-2</v>
      </c>
      <c r="M1510" s="33">
        <v>42</v>
      </c>
      <c r="N1510" s="8">
        <v>4.5</v>
      </c>
      <c r="O1510" s="8">
        <v>1014.4</v>
      </c>
      <c r="P1510" s="8">
        <v>58</v>
      </c>
    </row>
    <row r="1511" spans="1:31" s="7" customFormat="1" ht="16" customHeight="1" x14ac:dyDescent="0.2">
      <c r="E1511" s="10"/>
      <c r="F1511" s="8">
        <v>15</v>
      </c>
      <c r="G1511" s="17"/>
      <c r="I1511" s="33">
        <v>5.0000000000000001E-3</v>
      </c>
      <c r="J1511" s="33">
        <v>0.7</v>
      </c>
      <c r="K1511" s="33">
        <v>2.3E-2</v>
      </c>
      <c r="L1511" s="33">
        <v>2.5000000000000001E-2</v>
      </c>
      <c r="M1511" s="33">
        <v>45</v>
      </c>
      <c r="N1511" s="8">
        <v>4.5999999999999996</v>
      </c>
      <c r="O1511" s="8">
        <v>1014.1</v>
      </c>
      <c r="P1511" s="8">
        <v>56</v>
      </c>
    </row>
    <row r="1512" spans="1:31" s="7" customFormat="1" ht="16" customHeight="1" x14ac:dyDescent="0.2">
      <c r="E1512" s="10"/>
      <c r="F1512" s="8">
        <v>16</v>
      </c>
      <c r="G1512" s="17"/>
      <c r="I1512" s="33">
        <v>5.0000000000000001E-3</v>
      </c>
      <c r="J1512" s="33">
        <v>0.8</v>
      </c>
      <c r="K1512" s="33">
        <v>2.8000000000000001E-2</v>
      </c>
      <c r="L1512" s="33">
        <v>2.1000000000000001E-2</v>
      </c>
      <c r="M1512" s="33">
        <v>49</v>
      </c>
      <c r="N1512" s="8">
        <v>5.5</v>
      </c>
      <c r="O1512" s="8">
        <v>1014.1</v>
      </c>
      <c r="P1512" s="8">
        <v>55</v>
      </c>
    </row>
    <row r="1513" spans="1:31" s="7" customFormat="1" ht="16" customHeight="1" x14ac:dyDescent="0.2">
      <c r="E1513" s="10"/>
      <c r="F1513" s="8">
        <v>17</v>
      </c>
      <c r="G1513" s="17"/>
      <c r="H1513" s="40"/>
      <c r="I1513" s="33">
        <v>5.0000000000000001E-3</v>
      </c>
      <c r="J1513" s="33">
        <v>0.5</v>
      </c>
      <c r="K1513" s="33">
        <v>3.1E-2</v>
      </c>
      <c r="L1513" s="33">
        <v>0.02</v>
      </c>
      <c r="M1513" s="33">
        <v>46</v>
      </c>
      <c r="N1513" s="8">
        <v>4.5</v>
      </c>
      <c r="O1513" s="8">
        <v>1014.6</v>
      </c>
      <c r="P1513" s="8">
        <v>57</v>
      </c>
    </row>
    <row r="1514" spans="1:31" s="7" customFormat="1" ht="16" customHeight="1" x14ac:dyDescent="0.15">
      <c r="E1514" s="42">
        <v>42064</v>
      </c>
      <c r="F1514" s="43">
        <v>42711.763194444444</v>
      </c>
      <c r="G1514" s="44"/>
      <c r="H1514" s="57"/>
      <c r="I1514" s="33">
        <v>4.0000000000000001E-3</v>
      </c>
      <c r="J1514" s="33">
        <v>0.5</v>
      </c>
      <c r="K1514" s="33">
        <v>0.03</v>
      </c>
      <c r="L1514" s="33">
        <v>2.1999999999999999E-2</v>
      </c>
      <c r="M1514" s="33">
        <v>40</v>
      </c>
      <c r="N1514" s="8">
        <v>3.4</v>
      </c>
      <c r="O1514" s="8">
        <v>1015.2</v>
      </c>
      <c r="P1514" s="8">
        <v>54</v>
      </c>
      <c r="R1514" s="35">
        <v>249</v>
      </c>
      <c r="S1514" s="36" t="str">
        <f>IF(R1514&gt;=296,"G",IF(AND(183&lt;=R1514,R1514&lt;296),"Y",IF(R1514&lt;185,"R")))</f>
        <v>Y</v>
      </c>
      <c r="T1514" s="36"/>
      <c r="U1514" s="36"/>
      <c r="V1514" s="36"/>
      <c r="W1514" s="36"/>
      <c r="X1514" s="36"/>
      <c r="Y1514" s="36"/>
      <c r="Z1514" s="36"/>
      <c r="AA1514" s="36"/>
      <c r="AB1514" s="36"/>
      <c r="AC1514" s="36"/>
      <c r="AD1514" s="36"/>
      <c r="AE1514" s="37"/>
    </row>
    <row r="1515" spans="1:31" s="7" customFormat="1" ht="17" customHeight="1" x14ac:dyDescent="0.15">
      <c r="A1515" s="45">
        <v>61</v>
      </c>
      <c r="B1515" s="46">
        <v>42065</v>
      </c>
      <c r="C1515" s="47">
        <v>1</v>
      </c>
      <c r="D1515" s="47">
        <v>0</v>
      </c>
      <c r="E1515" s="46">
        <v>42064</v>
      </c>
      <c r="F1515" s="48">
        <v>42711.763194444444</v>
      </c>
      <c r="G1515" s="49"/>
      <c r="H1515" s="49"/>
      <c r="I1515" s="50">
        <v>4.0000000000000001E-3</v>
      </c>
      <c r="J1515" s="51">
        <v>0.5</v>
      </c>
      <c r="K1515" s="51">
        <v>0.03</v>
      </c>
      <c r="L1515" s="51">
        <v>2.1999999999999999E-2</v>
      </c>
      <c r="M1515" s="51">
        <v>40</v>
      </c>
      <c r="N1515" s="52">
        <v>3.4</v>
      </c>
      <c r="O1515" s="52">
        <v>1015.2</v>
      </c>
      <c r="P1515" s="52">
        <v>54</v>
      </c>
      <c r="Q1515" s="53"/>
      <c r="R1515" s="58">
        <v>249</v>
      </c>
      <c r="S1515" s="61" t="str">
        <f>IF(R1515&gt;=296,"G",IF(AND(185&lt;=R1515,R1515&lt;296),"Y",IF(R1515&lt;185,"R")))</f>
        <v>Y</v>
      </c>
      <c r="T1515" s="61"/>
      <c r="U1515" s="61"/>
      <c r="V1515" s="61"/>
      <c r="W1515" s="61"/>
      <c r="X1515" s="61"/>
      <c r="Y1515" s="61"/>
      <c r="Z1515" s="61"/>
      <c r="AA1515" s="61"/>
      <c r="AB1515" s="61"/>
      <c r="AC1515" s="61"/>
      <c r="AD1515" s="61"/>
      <c r="AE1515" s="61"/>
    </row>
    <row r="1516" spans="1:31" s="7" customFormat="1" ht="16" customHeight="1" x14ac:dyDescent="0.2">
      <c r="F1516" s="26">
        <v>19</v>
      </c>
      <c r="G1516" s="56"/>
      <c r="I1516" s="33">
        <v>5.0000000000000001E-3</v>
      </c>
      <c r="J1516" s="33">
        <v>0.6</v>
      </c>
      <c r="K1516" s="33">
        <v>1.7999999999999999E-2</v>
      </c>
      <c r="L1516" s="33">
        <v>3.4000000000000002E-2</v>
      </c>
      <c r="M1516" s="33">
        <v>43</v>
      </c>
      <c r="N1516" s="8">
        <v>2.6</v>
      </c>
      <c r="O1516" s="8">
        <v>1015.7</v>
      </c>
      <c r="P1516" s="8">
        <v>57</v>
      </c>
      <c r="Q1516" s="17"/>
      <c r="R1516" s="17"/>
      <c r="S1516" s="17"/>
      <c r="T1516" s="17"/>
      <c r="U1516" s="17"/>
      <c r="V1516" s="17"/>
      <c r="W1516" s="17"/>
      <c r="X1516" s="17"/>
      <c r="Y1516" s="17"/>
      <c r="Z1516" s="17"/>
      <c r="AA1516" s="17"/>
      <c r="AB1516" s="17"/>
      <c r="AC1516" s="17"/>
      <c r="AD1516" s="17"/>
      <c r="AE1516" s="17"/>
    </row>
    <row r="1517" spans="1:31" s="7" customFormat="1" ht="16" customHeight="1" x14ac:dyDescent="0.2">
      <c r="F1517" s="8">
        <v>20</v>
      </c>
      <c r="G1517" s="17"/>
      <c r="I1517" s="33">
        <v>5.0000000000000001E-3</v>
      </c>
      <c r="J1517" s="33">
        <v>0.6</v>
      </c>
      <c r="K1517" s="33">
        <v>1.2E-2</v>
      </c>
      <c r="L1517" s="33">
        <v>0.04</v>
      </c>
      <c r="M1517" s="33">
        <v>52</v>
      </c>
      <c r="N1517" s="8">
        <v>2.4</v>
      </c>
      <c r="O1517" s="8">
        <v>1016.2</v>
      </c>
      <c r="P1517" s="8">
        <v>58</v>
      </c>
    </row>
    <row r="1518" spans="1:31" s="7" customFormat="1" ht="16" customHeight="1" x14ac:dyDescent="0.2">
      <c r="F1518" s="8">
        <v>21</v>
      </c>
      <c r="G1518" s="17"/>
      <c r="I1518" s="33">
        <v>5.0000000000000001E-3</v>
      </c>
      <c r="J1518" s="33">
        <v>0.8</v>
      </c>
      <c r="K1518" s="33">
        <v>5.0000000000000001E-3</v>
      </c>
      <c r="L1518" s="33">
        <v>4.9000000000000002E-2</v>
      </c>
      <c r="M1518" s="33">
        <v>55</v>
      </c>
      <c r="N1518" s="8">
        <v>2.2999999999999998</v>
      </c>
      <c r="O1518" s="8">
        <v>1016.6</v>
      </c>
      <c r="P1518" s="8">
        <v>53</v>
      </c>
    </row>
    <row r="1519" spans="1:31" s="7" customFormat="1" ht="16" customHeight="1" x14ac:dyDescent="0.2">
      <c r="F1519" s="8">
        <v>22</v>
      </c>
      <c r="G1519" s="17"/>
      <c r="I1519" s="33">
        <v>7.0000000000000001E-3</v>
      </c>
      <c r="J1519" s="33">
        <v>0.8</v>
      </c>
      <c r="K1519" s="33">
        <v>2E-3</v>
      </c>
      <c r="L1519" s="33">
        <v>5.6000000000000001E-2</v>
      </c>
      <c r="M1519" s="33">
        <v>70</v>
      </c>
      <c r="N1519" s="8">
        <v>1.9</v>
      </c>
      <c r="O1519" s="8">
        <v>1017.6</v>
      </c>
      <c r="P1519" s="8">
        <v>50</v>
      </c>
    </row>
    <row r="1520" spans="1:31" s="7" customFormat="1" ht="16" customHeight="1" x14ac:dyDescent="0.2">
      <c r="F1520" s="8">
        <v>23</v>
      </c>
      <c r="G1520" s="17"/>
      <c r="I1520" s="33">
        <v>7.0000000000000001E-3</v>
      </c>
      <c r="J1520" s="33">
        <v>0.7</v>
      </c>
      <c r="K1520" s="33">
        <v>2E-3</v>
      </c>
      <c r="L1520" s="33">
        <v>5.7000000000000002E-2</v>
      </c>
      <c r="M1520" s="33">
        <v>80</v>
      </c>
      <c r="N1520" s="8">
        <v>1.4</v>
      </c>
      <c r="O1520" s="8">
        <v>1017.8</v>
      </c>
      <c r="P1520" s="8">
        <v>48</v>
      </c>
    </row>
    <row r="1521" spans="5:16" s="7" customFormat="1" ht="16" customHeight="1" x14ac:dyDescent="0.2">
      <c r="F1521" s="8">
        <v>24</v>
      </c>
      <c r="G1521" s="17"/>
      <c r="I1521" s="33">
        <v>7.0000000000000001E-3</v>
      </c>
      <c r="J1521" s="33">
        <v>0.6</v>
      </c>
      <c r="K1521" s="33">
        <v>2E-3</v>
      </c>
      <c r="L1521" s="33">
        <v>5.5E-2</v>
      </c>
      <c r="M1521" s="33">
        <v>71</v>
      </c>
      <c r="N1521" s="8">
        <v>0.5</v>
      </c>
      <c r="O1521" s="8">
        <v>1017.7</v>
      </c>
      <c r="P1521" s="8">
        <v>52</v>
      </c>
    </row>
    <row r="1522" spans="5:16" s="7" customFormat="1" ht="16" customHeight="1" x14ac:dyDescent="0.2">
      <c r="F1522" s="8">
        <v>1</v>
      </c>
      <c r="G1522" s="17"/>
      <c r="I1522" s="33">
        <v>6.0000000000000001E-3</v>
      </c>
      <c r="J1522" s="33">
        <v>0.9</v>
      </c>
      <c r="K1522" s="33">
        <v>2E-3</v>
      </c>
      <c r="L1522" s="33">
        <v>5.3999999999999999E-2</v>
      </c>
      <c r="M1522" s="33">
        <v>65</v>
      </c>
      <c r="N1522" s="8">
        <v>-1.3</v>
      </c>
      <c r="O1522" s="8">
        <v>1017.5</v>
      </c>
      <c r="P1522" s="8">
        <v>61</v>
      </c>
    </row>
    <row r="1523" spans="5:16" s="7" customFormat="1" ht="16" customHeight="1" x14ac:dyDescent="0.2">
      <c r="F1523" s="8">
        <v>2</v>
      </c>
      <c r="G1523" s="17"/>
      <c r="I1523" s="33">
        <v>6.0000000000000001E-3</v>
      </c>
      <c r="J1523" s="33">
        <v>0.7</v>
      </c>
      <c r="K1523" s="33">
        <v>8.0000000000000002E-3</v>
      </c>
      <c r="L1523" s="33">
        <v>3.6999999999999998E-2</v>
      </c>
      <c r="M1523" s="33">
        <v>66</v>
      </c>
      <c r="N1523" s="8">
        <v>-1.9</v>
      </c>
      <c r="O1523" s="8">
        <v>1017.7</v>
      </c>
      <c r="P1523" s="8">
        <v>70</v>
      </c>
    </row>
    <row r="1524" spans="5:16" s="7" customFormat="1" ht="16" customHeight="1" x14ac:dyDescent="0.2">
      <c r="F1524" s="8">
        <v>3</v>
      </c>
      <c r="G1524" s="17"/>
      <c r="I1524" s="33">
        <v>6.0000000000000001E-3</v>
      </c>
      <c r="J1524" s="33">
        <v>0.6</v>
      </c>
      <c r="K1524" s="33">
        <v>1.7999999999999999E-2</v>
      </c>
      <c r="L1524" s="33">
        <v>2.5999999999999999E-2</v>
      </c>
      <c r="M1524" s="33">
        <v>49</v>
      </c>
      <c r="N1524" s="8">
        <v>-2.2000000000000002</v>
      </c>
      <c r="O1524" s="8">
        <v>1017.2</v>
      </c>
      <c r="P1524" s="8">
        <v>73</v>
      </c>
    </row>
    <row r="1525" spans="5:16" s="7" customFormat="1" ht="16" customHeight="1" x14ac:dyDescent="0.2">
      <c r="F1525" s="8">
        <v>4</v>
      </c>
      <c r="G1525" s="17"/>
      <c r="I1525" s="33">
        <v>6.0000000000000001E-3</v>
      </c>
      <c r="J1525" s="33">
        <v>0.5</v>
      </c>
      <c r="K1525" s="33">
        <v>2.3E-2</v>
      </c>
      <c r="L1525" s="33">
        <v>2.1000000000000001E-2</v>
      </c>
      <c r="M1525" s="33">
        <v>33</v>
      </c>
      <c r="N1525" s="8">
        <v>-1.8</v>
      </c>
      <c r="O1525" s="8">
        <v>1016.8</v>
      </c>
      <c r="P1525" s="8">
        <v>74</v>
      </c>
    </row>
    <row r="1526" spans="5:16" s="7" customFormat="1" ht="16" customHeight="1" x14ac:dyDescent="0.2">
      <c r="F1526" s="8">
        <v>5</v>
      </c>
      <c r="G1526" s="17"/>
      <c r="I1526" s="33">
        <v>4.0000000000000001E-3</v>
      </c>
      <c r="J1526" s="33">
        <v>0.5</v>
      </c>
      <c r="K1526" s="33">
        <v>2.5000000000000001E-2</v>
      </c>
      <c r="L1526" s="33">
        <v>1.6E-2</v>
      </c>
      <c r="M1526" s="33">
        <v>38</v>
      </c>
      <c r="N1526" s="8">
        <v>-2.1</v>
      </c>
      <c r="O1526" s="8">
        <v>1016.5</v>
      </c>
      <c r="P1526" s="8">
        <v>75</v>
      </c>
    </row>
    <row r="1527" spans="5:16" s="7" customFormat="1" ht="16" customHeight="1" x14ac:dyDescent="0.2">
      <c r="F1527" s="8">
        <v>6</v>
      </c>
      <c r="G1527" s="17"/>
      <c r="I1527" s="33">
        <v>3.0000000000000001E-3</v>
      </c>
      <c r="J1527" s="33">
        <v>0.5</v>
      </c>
      <c r="K1527" s="33">
        <v>2.1999999999999999E-2</v>
      </c>
      <c r="L1527" s="33">
        <v>1.9E-2</v>
      </c>
      <c r="M1527" s="33">
        <v>35</v>
      </c>
      <c r="N1527" s="8">
        <v>-2.2000000000000002</v>
      </c>
      <c r="O1527" s="8">
        <v>1016.5</v>
      </c>
      <c r="P1527" s="8">
        <v>79</v>
      </c>
    </row>
    <row r="1528" spans="5:16" s="7" customFormat="1" ht="16" customHeight="1" x14ac:dyDescent="0.2">
      <c r="F1528" s="8">
        <v>7</v>
      </c>
      <c r="G1528" s="17"/>
      <c r="I1528" s="33">
        <v>3.0000000000000001E-3</v>
      </c>
      <c r="J1528" s="33">
        <v>0.6</v>
      </c>
      <c r="K1528" s="33">
        <v>0.02</v>
      </c>
      <c r="L1528" s="33">
        <v>0.02</v>
      </c>
      <c r="M1528" s="33">
        <v>38</v>
      </c>
      <c r="N1528" s="8">
        <v>-2.7</v>
      </c>
      <c r="O1528" s="8">
        <v>1016.7</v>
      </c>
      <c r="P1528" s="8">
        <v>86</v>
      </c>
    </row>
    <row r="1529" spans="5:16" s="7" customFormat="1" ht="16" customHeight="1" x14ac:dyDescent="0.2">
      <c r="F1529" s="8">
        <v>8</v>
      </c>
      <c r="G1529" s="17"/>
      <c r="I1529" s="33">
        <v>3.0000000000000001E-3</v>
      </c>
      <c r="J1529" s="33">
        <v>0.5</v>
      </c>
      <c r="K1529" s="33">
        <v>2.4E-2</v>
      </c>
      <c r="L1529" s="33">
        <v>1.9E-2</v>
      </c>
      <c r="M1529" s="33">
        <v>31</v>
      </c>
      <c r="N1529" s="8">
        <v>-1.3</v>
      </c>
      <c r="O1529" s="8">
        <v>1017</v>
      </c>
      <c r="P1529" s="8">
        <v>80</v>
      </c>
    </row>
    <row r="1530" spans="5:16" s="7" customFormat="1" ht="16" customHeight="1" x14ac:dyDescent="0.2">
      <c r="F1530" s="8">
        <v>9</v>
      </c>
      <c r="G1530" s="17"/>
      <c r="I1530" s="33">
        <v>3.0000000000000001E-3</v>
      </c>
      <c r="J1530" s="33">
        <v>0.5</v>
      </c>
      <c r="K1530" s="33">
        <v>2.8000000000000001E-2</v>
      </c>
      <c r="L1530" s="33">
        <v>1.7999999999999999E-2</v>
      </c>
      <c r="M1530" s="33">
        <v>26</v>
      </c>
      <c r="N1530" s="8">
        <v>1.6</v>
      </c>
      <c r="O1530" s="8">
        <v>1017.5</v>
      </c>
      <c r="P1530" s="8">
        <v>64</v>
      </c>
    </row>
    <row r="1531" spans="5:16" s="7" customFormat="1" ht="16" customHeight="1" x14ac:dyDescent="0.2">
      <c r="E1531" s="10"/>
      <c r="F1531" s="8">
        <v>10</v>
      </c>
      <c r="G1531" s="17"/>
      <c r="I1531" s="33">
        <v>4.0000000000000001E-3</v>
      </c>
      <c r="J1531" s="33">
        <v>0.5</v>
      </c>
      <c r="K1531" s="33">
        <v>2.8000000000000001E-2</v>
      </c>
      <c r="L1531" s="33">
        <v>0.02</v>
      </c>
      <c r="M1531" s="33">
        <v>28</v>
      </c>
      <c r="N1531" s="8">
        <v>3.7</v>
      </c>
      <c r="O1531" s="8">
        <v>1017.5</v>
      </c>
      <c r="P1531" s="8">
        <v>57</v>
      </c>
    </row>
    <row r="1532" spans="5:16" s="7" customFormat="1" ht="16" customHeight="1" x14ac:dyDescent="0.2">
      <c r="E1532" s="10"/>
      <c r="F1532" s="8">
        <v>11</v>
      </c>
      <c r="G1532" s="17"/>
      <c r="I1532" s="33">
        <v>4.0000000000000001E-3</v>
      </c>
      <c r="J1532" s="33">
        <v>0.5</v>
      </c>
      <c r="K1532" s="33">
        <v>0.03</v>
      </c>
      <c r="L1532" s="33">
        <v>1.7999999999999999E-2</v>
      </c>
      <c r="M1532" s="33">
        <v>26</v>
      </c>
      <c r="N1532" s="8">
        <v>5.9</v>
      </c>
      <c r="O1532" s="8">
        <v>1017</v>
      </c>
      <c r="P1532" s="8">
        <v>50</v>
      </c>
    </row>
    <row r="1533" spans="5:16" s="7" customFormat="1" ht="16" customHeight="1" x14ac:dyDescent="0.2">
      <c r="E1533" s="10"/>
      <c r="F1533" s="8">
        <v>12</v>
      </c>
      <c r="G1533" s="17"/>
      <c r="I1533" s="33">
        <v>4.0000000000000001E-3</v>
      </c>
      <c r="J1533" s="33">
        <v>0.5</v>
      </c>
      <c r="K1533" s="33">
        <v>3.1E-2</v>
      </c>
      <c r="L1533" s="33">
        <v>1.4999999999999999E-2</v>
      </c>
      <c r="M1533" s="33">
        <v>40</v>
      </c>
      <c r="N1533" s="8">
        <v>7.3</v>
      </c>
      <c r="O1533" s="8">
        <v>1016.7</v>
      </c>
      <c r="P1533" s="8">
        <v>40</v>
      </c>
    </row>
    <row r="1534" spans="5:16" s="7" customFormat="1" ht="16" customHeight="1" x14ac:dyDescent="0.2">
      <c r="E1534" s="10"/>
      <c r="F1534" s="8">
        <v>13</v>
      </c>
      <c r="G1534" s="17"/>
      <c r="I1534" s="33">
        <v>5.0000000000000001E-3</v>
      </c>
      <c r="J1534" s="33">
        <v>0.6</v>
      </c>
      <c r="K1534" s="33">
        <v>3.5000000000000003E-2</v>
      </c>
      <c r="L1534" s="33">
        <v>1.0999999999999999E-2</v>
      </c>
      <c r="M1534" s="33">
        <v>81</v>
      </c>
      <c r="N1534" s="8">
        <v>8.4</v>
      </c>
      <c r="O1534" s="8">
        <v>1015.7</v>
      </c>
      <c r="P1534" s="8">
        <v>33</v>
      </c>
    </row>
    <row r="1535" spans="5:16" s="7" customFormat="1" ht="16" customHeight="1" x14ac:dyDescent="0.2">
      <c r="E1535" s="10"/>
      <c r="F1535" s="8">
        <v>14</v>
      </c>
      <c r="G1535" s="17"/>
      <c r="I1535" s="33">
        <v>6.0000000000000001E-3</v>
      </c>
      <c r="J1535" s="33">
        <v>0.8</v>
      </c>
      <c r="K1535" s="33">
        <v>3.6999999999999998E-2</v>
      </c>
      <c r="L1535" s="33">
        <v>1.0999999999999999E-2</v>
      </c>
      <c r="M1535" s="33">
        <v>134</v>
      </c>
      <c r="N1535" s="8">
        <v>9</v>
      </c>
      <c r="O1535" s="8">
        <v>1014.7</v>
      </c>
      <c r="P1535" s="8">
        <v>32</v>
      </c>
    </row>
    <row r="1536" spans="5:16" s="7" customFormat="1" ht="16" customHeight="1" x14ac:dyDescent="0.2">
      <c r="E1536" s="10"/>
      <c r="F1536" s="8">
        <v>15</v>
      </c>
      <c r="G1536" s="17"/>
      <c r="I1536" s="33">
        <v>6.0000000000000001E-3</v>
      </c>
      <c r="J1536" s="33">
        <v>0.8</v>
      </c>
      <c r="K1536" s="33">
        <v>3.7999999999999999E-2</v>
      </c>
      <c r="L1536" s="33">
        <v>1.2E-2</v>
      </c>
      <c r="M1536" s="33">
        <v>176</v>
      </c>
      <c r="N1536" s="8">
        <v>9.8000000000000007</v>
      </c>
      <c r="O1536" s="8">
        <v>1013.7</v>
      </c>
      <c r="P1536" s="8">
        <v>34</v>
      </c>
    </row>
    <row r="1537" spans="1:31" s="7" customFormat="1" ht="16" customHeight="1" x14ac:dyDescent="0.2">
      <c r="E1537" s="10"/>
      <c r="F1537" s="8">
        <v>16</v>
      </c>
      <c r="G1537" s="17"/>
      <c r="I1537" s="33">
        <v>5.0000000000000001E-3</v>
      </c>
      <c r="J1537" s="33">
        <v>0.7</v>
      </c>
      <c r="K1537" s="33">
        <v>3.6999999999999998E-2</v>
      </c>
      <c r="L1537" s="33">
        <v>1.2999999999999999E-2</v>
      </c>
      <c r="M1537" s="33">
        <v>245</v>
      </c>
      <c r="N1537" s="8">
        <v>9.6999999999999993</v>
      </c>
      <c r="O1537" s="8">
        <v>1013.3</v>
      </c>
      <c r="P1537" s="8">
        <v>34</v>
      </c>
    </row>
    <row r="1538" spans="1:31" s="7" customFormat="1" ht="16" customHeight="1" x14ac:dyDescent="0.2">
      <c r="E1538" s="10"/>
      <c r="F1538" s="8">
        <v>17</v>
      </c>
      <c r="G1538" s="17"/>
      <c r="H1538" s="40"/>
      <c r="I1538" s="33">
        <v>4.0000000000000001E-3</v>
      </c>
      <c r="J1538" s="33">
        <v>0.6</v>
      </c>
      <c r="K1538" s="33">
        <v>3.5000000000000003E-2</v>
      </c>
      <c r="L1538" s="33">
        <v>1.4999999999999999E-2</v>
      </c>
      <c r="M1538" s="33">
        <v>278</v>
      </c>
      <c r="N1538" s="8">
        <v>8.6</v>
      </c>
      <c r="O1538" s="8">
        <v>1012.9</v>
      </c>
      <c r="P1538" s="8">
        <v>34</v>
      </c>
    </row>
    <row r="1539" spans="1:31" s="7" customFormat="1" ht="16" customHeight="1" x14ac:dyDescent="0.15">
      <c r="E1539" s="42">
        <v>42065</v>
      </c>
      <c r="F1539" s="43">
        <v>42711.754166666666</v>
      </c>
      <c r="G1539" s="44"/>
      <c r="H1539" s="57"/>
      <c r="I1539" s="33">
        <v>4.0000000000000001E-3</v>
      </c>
      <c r="J1539" s="33">
        <v>0.5</v>
      </c>
      <c r="K1539" s="33">
        <v>3.2000000000000001E-2</v>
      </c>
      <c r="L1539" s="33">
        <v>1.7000000000000001E-2</v>
      </c>
      <c r="M1539" s="33">
        <v>298</v>
      </c>
      <c r="N1539" s="8">
        <v>7</v>
      </c>
      <c r="O1539" s="8">
        <v>1013.6</v>
      </c>
      <c r="P1539" s="8">
        <v>39</v>
      </c>
      <c r="R1539" s="35">
        <v>240</v>
      </c>
      <c r="S1539" s="36" t="str">
        <f>IF(R1539&gt;=296,"G",IF(AND(183&lt;=R1539,R1539&lt;296),"Y",IF(R1539&lt;185,"R")))</f>
        <v>Y</v>
      </c>
      <c r="T1539" s="36"/>
      <c r="U1539" s="36"/>
      <c r="V1539" s="36"/>
      <c r="W1539" s="36"/>
      <c r="X1539" s="36"/>
      <c r="Y1539" s="36"/>
      <c r="Z1539" s="36"/>
      <c r="AA1539" s="36"/>
      <c r="AB1539" s="36"/>
      <c r="AC1539" s="36"/>
      <c r="AD1539" s="36"/>
      <c r="AE1539" s="37"/>
    </row>
    <row r="1540" spans="1:31" s="7" customFormat="1" ht="17" customHeight="1" x14ac:dyDescent="0.15">
      <c r="A1540" s="45">
        <v>62</v>
      </c>
      <c r="B1540" s="46">
        <v>42066</v>
      </c>
      <c r="C1540" s="47">
        <v>2</v>
      </c>
      <c r="D1540" s="47">
        <v>0</v>
      </c>
      <c r="E1540" s="46">
        <v>42065</v>
      </c>
      <c r="F1540" s="48">
        <v>42711.754166666666</v>
      </c>
      <c r="G1540" s="49"/>
      <c r="H1540" s="49"/>
      <c r="I1540" s="50">
        <v>4.0000000000000001E-3</v>
      </c>
      <c r="J1540" s="51">
        <v>0.5</v>
      </c>
      <c r="K1540" s="51">
        <v>3.2000000000000001E-2</v>
      </c>
      <c r="L1540" s="51">
        <v>1.7000000000000001E-2</v>
      </c>
      <c r="M1540" s="51">
        <v>298</v>
      </c>
      <c r="N1540" s="52">
        <v>7</v>
      </c>
      <c r="O1540" s="52">
        <v>1013.6</v>
      </c>
      <c r="P1540" s="52">
        <v>39</v>
      </c>
      <c r="Q1540" s="53"/>
      <c r="R1540" s="58">
        <v>240</v>
      </c>
      <c r="S1540" s="61" t="str">
        <f>IF(R1540&gt;=296,"G",IF(AND(185&lt;=R1540,R1540&lt;296),"Y",IF(R1540&lt;185,"R")))</f>
        <v>Y</v>
      </c>
      <c r="T1540" s="61"/>
      <c r="U1540" s="61"/>
      <c r="V1540" s="61"/>
      <c r="W1540" s="61"/>
      <c r="X1540" s="61"/>
      <c r="Y1540" s="61"/>
      <c r="Z1540" s="61"/>
      <c r="AA1540" s="61"/>
      <c r="AB1540" s="61"/>
      <c r="AC1540" s="61"/>
      <c r="AD1540" s="61"/>
      <c r="AE1540" s="61"/>
    </row>
    <row r="1541" spans="1:31" s="7" customFormat="1" ht="16" customHeight="1" x14ac:dyDescent="0.2">
      <c r="F1541" s="26">
        <v>19</v>
      </c>
      <c r="G1541" s="56"/>
      <c r="I1541" s="33">
        <v>4.0000000000000001E-3</v>
      </c>
      <c r="J1541" s="33">
        <v>0.4</v>
      </c>
      <c r="K1541" s="33">
        <v>2.8000000000000001E-2</v>
      </c>
      <c r="L1541" s="33">
        <v>1.9E-2</v>
      </c>
      <c r="M1541" s="33">
        <v>268</v>
      </c>
      <c r="N1541" s="8">
        <v>5.8</v>
      </c>
      <c r="O1541" s="8">
        <v>1013.7</v>
      </c>
      <c r="P1541" s="8">
        <v>40</v>
      </c>
      <c r="Q1541" s="17"/>
      <c r="R1541" s="17"/>
      <c r="S1541" s="17"/>
      <c r="T1541" s="17"/>
      <c r="U1541" s="17"/>
      <c r="V1541" s="17"/>
      <c r="W1541" s="17"/>
      <c r="X1541" s="17"/>
      <c r="Y1541" s="17"/>
      <c r="Z1541" s="17"/>
      <c r="AA1541" s="17"/>
      <c r="AB1541" s="17"/>
      <c r="AC1541" s="17"/>
      <c r="AD1541" s="17"/>
      <c r="AE1541" s="17"/>
    </row>
    <row r="1542" spans="1:31" s="7" customFormat="1" ht="16" customHeight="1" x14ac:dyDescent="0.2">
      <c r="F1542" s="8">
        <v>20</v>
      </c>
      <c r="G1542" s="17"/>
      <c r="I1542" s="33">
        <v>4.0000000000000001E-3</v>
      </c>
      <c r="J1542" s="33">
        <v>0.5</v>
      </c>
      <c r="K1542" s="33">
        <v>2.8000000000000001E-2</v>
      </c>
      <c r="L1542" s="33">
        <v>1.9E-2</v>
      </c>
      <c r="M1542" s="33">
        <v>132</v>
      </c>
      <c r="N1542" s="8">
        <v>4.4000000000000004</v>
      </c>
      <c r="O1542" s="8">
        <v>1013.9</v>
      </c>
      <c r="P1542" s="8">
        <v>46</v>
      </c>
    </row>
    <row r="1543" spans="1:31" s="7" customFormat="1" ht="16" customHeight="1" x14ac:dyDescent="0.2">
      <c r="F1543" s="8">
        <v>21</v>
      </c>
      <c r="G1543" s="17"/>
      <c r="I1543" s="33">
        <v>4.0000000000000001E-3</v>
      </c>
      <c r="J1543" s="33">
        <v>0.6</v>
      </c>
      <c r="K1543" s="33">
        <v>2.5999999999999999E-2</v>
      </c>
      <c r="L1543" s="33">
        <v>0.02</v>
      </c>
      <c r="M1543" s="33">
        <v>101</v>
      </c>
      <c r="N1543" s="8">
        <v>3.3</v>
      </c>
      <c r="O1543" s="8">
        <v>1014.1</v>
      </c>
      <c r="P1543" s="8">
        <v>46</v>
      </c>
    </row>
    <row r="1544" spans="1:31" s="7" customFormat="1" ht="16" customHeight="1" x14ac:dyDescent="0.2">
      <c r="F1544" s="8">
        <v>22</v>
      </c>
      <c r="G1544" s="17"/>
      <c r="I1544" s="33">
        <v>4.0000000000000001E-3</v>
      </c>
      <c r="J1544" s="33">
        <v>0.6</v>
      </c>
      <c r="K1544" s="33">
        <v>2.7E-2</v>
      </c>
      <c r="L1544" s="33">
        <v>1.7999999999999999E-2</v>
      </c>
      <c r="M1544" s="33">
        <v>89</v>
      </c>
      <c r="N1544" s="8">
        <v>3.2</v>
      </c>
      <c r="O1544" s="8">
        <v>1013.6</v>
      </c>
      <c r="P1544" s="8">
        <v>47</v>
      </c>
    </row>
    <row r="1545" spans="1:31" s="7" customFormat="1" ht="16" customHeight="1" x14ac:dyDescent="0.2">
      <c r="F1545" s="8">
        <v>23</v>
      </c>
      <c r="G1545" s="17"/>
      <c r="I1545" s="33">
        <v>5.0000000000000001E-3</v>
      </c>
      <c r="J1545" s="33">
        <v>0.6</v>
      </c>
      <c r="K1545" s="33">
        <v>2.1000000000000001E-2</v>
      </c>
      <c r="L1545" s="33">
        <v>2.5999999999999999E-2</v>
      </c>
      <c r="M1545" s="33">
        <v>81</v>
      </c>
      <c r="N1545" s="8">
        <v>3.7</v>
      </c>
      <c r="O1545" s="8">
        <v>1012.9</v>
      </c>
      <c r="P1545" s="8">
        <v>50</v>
      </c>
    </row>
    <row r="1546" spans="1:31" s="7" customFormat="1" ht="16" customHeight="1" x14ac:dyDescent="0.2">
      <c r="F1546" s="8">
        <v>24</v>
      </c>
      <c r="G1546" s="17"/>
      <c r="I1546" s="33">
        <v>4.0000000000000001E-3</v>
      </c>
      <c r="J1546" s="33">
        <v>0.7</v>
      </c>
      <c r="K1546" s="33">
        <v>1.4E-2</v>
      </c>
      <c r="L1546" s="33">
        <v>0.03</v>
      </c>
      <c r="M1546" s="33">
        <v>74</v>
      </c>
      <c r="N1546" s="8">
        <v>2.4</v>
      </c>
      <c r="O1546" s="8">
        <v>1012.9</v>
      </c>
      <c r="P1546" s="8">
        <v>51</v>
      </c>
    </row>
    <row r="1547" spans="1:31" s="7" customFormat="1" ht="16" customHeight="1" x14ac:dyDescent="0.2">
      <c r="F1547" s="8">
        <v>1</v>
      </c>
      <c r="G1547" s="17"/>
      <c r="I1547" s="33">
        <v>4.0000000000000001E-3</v>
      </c>
      <c r="J1547" s="33">
        <v>0.6</v>
      </c>
      <c r="K1547" s="33">
        <v>1.9E-2</v>
      </c>
      <c r="L1547" s="33">
        <v>2.5999999999999999E-2</v>
      </c>
      <c r="M1547" s="33">
        <v>101</v>
      </c>
      <c r="N1547" s="8">
        <v>3</v>
      </c>
      <c r="O1547" s="8">
        <v>1013.4</v>
      </c>
      <c r="P1547" s="8">
        <v>49</v>
      </c>
    </row>
    <row r="1548" spans="1:31" s="7" customFormat="1" ht="16" customHeight="1" x14ac:dyDescent="0.2">
      <c r="F1548" s="8">
        <v>2</v>
      </c>
      <c r="G1548" s="17"/>
      <c r="I1548" s="33">
        <v>4.0000000000000001E-3</v>
      </c>
      <c r="J1548" s="33">
        <v>0.6</v>
      </c>
      <c r="K1548" s="33">
        <v>1.4999999999999999E-2</v>
      </c>
      <c r="L1548" s="33">
        <v>2.7E-2</v>
      </c>
      <c r="M1548" s="33">
        <v>111</v>
      </c>
      <c r="N1548" s="8">
        <v>3</v>
      </c>
      <c r="O1548" s="8">
        <v>1013.2</v>
      </c>
      <c r="P1548" s="8">
        <v>50</v>
      </c>
    </row>
    <row r="1549" spans="1:31" s="7" customFormat="1" ht="16" customHeight="1" x14ac:dyDescent="0.2">
      <c r="F1549" s="8">
        <v>3</v>
      </c>
      <c r="G1549" s="17"/>
      <c r="I1549" s="33">
        <v>4.0000000000000001E-3</v>
      </c>
      <c r="J1549" s="33">
        <v>0.7</v>
      </c>
      <c r="K1549" s="33">
        <v>1.6E-2</v>
      </c>
      <c r="L1549" s="33">
        <v>2.5000000000000001E-2</v>
      </c>
      <c r="M1549" s="33">
        <v>107</v>
      </c>
      <c r="N1549" s="8">
        <v>3.1</v>
      </c>
      <c r="O1549" s="8">
        <v>1012.2</v>
      </c>
      <c r="P1549" s="8">
        <v>49</v>
      </c>
    </row>
    <row r="1550" spans="1:31" s="7" customFormat="1" ht="16" customHeight="1" x14ac:dyDescent="0.2">
      <c r="F1550" s="8">
        <v>4</v>
      </c>
      <c r="G1550" s="17"/>
      <c r="I1550" s="33">
        <v>4.0000000000000001E-3</v>
      </c>
      <c r="J1550" s="33">
        <v>0.9</v>
      </c>
      <c r="K1550" s="33">
        <v>7.0000000000000001E-3</v>
      </c>
      <c r="L1550" s="33">
        <v>3.5999999999999997E-2</v>
      </c>
      <c r="M1550" s="33">
        <v>109</v>
      </c>
      <c r="N1550" s="8">
        <v>3.9</v>
      </c>
      <c r="O1550" s="8">
        <v>1011.7</v>
      </c>
      <c r="P1550" s="8">
        <v>41</v>
      </c>
    </row>
    <row r="1551" spans="1:31" s="7" customFormat="1" ht="16" customHeight="1" x14ac:dyDescent="0.2">
      <c r="F1551" s="8">
        <v>5</v>
      </c>
      <c r="G1551" s="17"/>
      <c r="I1551" s="33">
        <v>4.0000000000000001E-3</v>
      </c>
      <c r="J1551" s="33">
        <v>0.7</v>
      </c>
      <c r="K1551" s="33">
        <v>3.0000000000000001E-3</v>
      </c>
      <c r="L1551" s="33">
        <v>3.5999999999999997E-2</v>
      </c>
      <c r="M1551" s="33">
        <v>104</v>
      </c>
      <c r="N1551" s="8">
        <v>3.3</v>
      </c>
      <c r="O1551" s="8">
        <v>1011.2</v>
      </c>
      <c r="P1551" s="8">
        <v>45</v>
      </c>
    </row>
    <row r="1552" spans="1:31" s="7" customFormat="1" ht="16" customHeight="1" x14ac:dyDescent="0.2">
      <c r="F1552" s="8">
        <v>6</v>
      </c>
      <c r="G1552" s="17"/>
      <c r="I1552" s="33">
        <v>5.0000000000000001E-3</v>
      </c>
      <c r="J1552" s="33">
        <v>0.6</v>
      </c>
      <c r="K1552" s="33">
        <v>7.0000000000000001E-3</v>
      </c>
      <c r="L1552" s="33">
        <v>3.2000000000000001E-2</v>
      </c>
      <c r="M1552" s="33">
        <v>110</v>
      </c>
      <c r="N1552" s="8">
        <v>3.7</v>
      </c>
      <c r="O1552" s="8">
        <v>1011.7</v>
      </c>
      <c r="P1552" s="8">
        <v>52</v>
      </c>
    </row>
    <row r="1553" spans="1:31" s="7" customFormat="1" ht="16" customHeight="1" x14ac:dyDescent="0.2">
      <c r="F1553" s="8">
        <v>7</v>
      </c>
      <c r="G1553" s="17"/>
      <c r="I1553" s="33">
        <v>5.0000000000000001E-3</v>
      </c>
      <c r="J1553" s="33">
        <v>0.6</v>
      </c>
      <c r="K1553" s="33">
        <v>5.0000000000000001E-3</v>
      </c>
      <c r="L1553" s="33">
        <v>3.5999999999999997E-2</v>
      </c>
      <c r="M1553" s="33">
        <v>114</v>
      </c>
      <c r="N1553" s="8">
        <v>3.6</v>
      </c>
      <c r="O1553" s="8">
        <v>1010.9</v>
      </c>
      <c r="P1553" s="8">
        <v>56</v>
      </c>
    </row>
    <row r="1554" spans="1:31" s="7" customFormat="1" ht="16" customHeight="1" x14ac:dyDescent="0.2">
      <c r="F1554" s="8">
        <v>8</v>
      </c>
      <c r="G1554" s="17"/>
      <c r="I1554" s="33">
        <v>4.0000000000000001E-3</v>
      </c>
      <c r="J1554" s="33">
        <v>0.6</v>
      </c>
      <c r="K1554" s="33">
        <v>3.0000000000000001E-3</v>
      </c>
      <c r="L1554" s="33">
        <v>3.7999999999999999E-2</v>
      </c>
      <c r="M1554" s="33">
        <v>107</v>
      </c>
      <c r="N1554" s="8">
        <v>2.1</v>
      </c>
      <c r="O1554" s="8">
        <v>1010.5</v>
      </c>
      <c r="P1554" s="8">
        <v>82</v>
      </c>
    </row>
    <row r="1555" spans="1:31" s="7" customFormat="1" ht="16" customHeight="1" x14ac:dyDescent="0.2">
      <c r="F1555" s="8">
        <v>9</v>
      </c>
      <c r="G1555" s="17"/>
      <c r="I1555" s="33">
        <v>4.0000000000000001E-3</v>
      </c>
      <c r="J1555" s="33">
        <v>0.7</v>
      </c>
      <c r="K1555" s="33">
        <v>5.0000000000000001E-3</v>
      </c>
      <c r="L1555" s="33">
        <v>3.7999999999999999E-2</v>
      </c>
      <c r="M1555" s="33">
        <v>114</v>
      </c>
      <c r="N1555" s="8">
        <v>2.8</v>
      </c>
      <c r="O1555" s="8">
        <v>1010.1</v>
      </c>
      <c r="P1555" s="8">
        <v>80</v>
      </c>
    </row>
    <row r="1556" spans="1:31" s="7" customFormat="1" ht="16" customHeight="1" x14ac:dyDescent="0.2">
      <c r="E1556" s="10"/>
      <c r="F1556" s="8">
        <v>10</v>
      </c>
      <c r="G1556" s="17"/>
      <c r="I1556" s="33">
        <v>8.0000000000000002E-3</v>
      </c>
      <c r="J1556" s="33">
        <v>0.7</v>
      </c>
      <c r="K1556" s="33">
        <v>7.0000000000000001E-3</v>
      </c>
      <c r="L1556" s="33">
        <v>3.9E-2</v>
      </c>
      <c r="M1556" s="33">
        <v>104</v>
      </c>
      <c r="N1556" s="8">
        <v>4.5999999999999996</v>
      </c>
      <c r="O1556" s="8">
        <v>1009.3</v>
      </c>
      <c r="P1556" s="8">
        <v>61</v>
      </c>
    </row>
    <row r="1557" spans="1:31" s="7" customFormat="1" ht="16" customHeight="1" x14ac:dyDescent="0.2">
      <c r="E1557" s="10"/>
      <c r="F1557" s="8">
        <v>11</v>
      </c>
      <c r="G1557" s="17"/>
      <c r="I1557" s="33">
        <v>8.0000000000000002E-3</v>
      </c>
      <c r="J1557" s="33">
        <v>0.5</v>
      </c>
      <c r="K1557" s="33">
        <v>1.7000000000000001E-2</v>
      </c>
      <c r="L1557" s="33">
        <v>2.4E-2</v>
      </c>
      <c r="M1557" s="33">
        <v>107</v>
      </c>
      <c r="N1557" s="8">
        <v>5.9</v>
      </c>
      <c r="O1557" s="8">
        <v>1008.8</v>
      </c>
      <c r="P1557" s="8">
        <v>48</v>
      </c>
    </row>
    <row r="1558" spans="1:31" s="7" customFormat="1" ht="16" customHeight="1" x14ac:dyDescent="0.2">
      <c r="E1558" s="10"/>
      <c r="F1558" s="8">
        <v>12</v>
      </c>
      <c r="G1558" s="17"/>
      <c r="I1558" s="33">
        <v>8.9999999999999993E-3</v>
      </c>
      <c r="J1558" s="33">
        <v>0.6</v>
      </c>
      <c r="K1558" s="33">
        <v>2.5000000000000001E-2</v>
      </c>
      <c r="L1558" s="33">
        <v>0.02</v>
      </c>
      <c r="M1558" s="33">
        <v>99</v>
      </c>
      <c r="N1558" s="8">
        <v>6.9</v>
      </c>
      <c r="O1558" s="8">
        <v>1007.9</v>
      </c>
      <c r="P1558" s="8">
        <v>38</v>
      </c>
    </row>
    <row r="1559" spans="1:31" s="7" customFormat="1" ht="16" customHeight="1" x14ac:dyDescent="0.2">
      <c r="E1559" s="10"/>
      <c r="F1559" s="8">
        <v>13</v>
      </c>
      <c r="G1559" s="17"/>
      <c r="I1559" s="33">
        <v>0.01</v>
      </c>
      <c r="J1559" s="33">
        <v>0.6</v>
      </c>
      <c r="K1559" s="33">
        <v>0.03</v>
      </c>
      <c r="L1559" s="33">
        <v>1.6E-2</v>
      </c>
      <c r="M1559" s="33">
        <v>79</v>
      </c>
      <c r="N1559" s="8">
        <v>8</v>
      </c>
      <c r="O1559" s="8">
        <v>1006.4</v>
      </c>
      <c r="P1559" s="8">
        <v>39</v>
      </c>
    </row>
    <row r="1560" spans="1:31" s="7" customFormat="1" ht="16" customHeight="1" x14ac:dyDescent="0.2">
      <c r="E1560" s="10"/>
      <c r="F1560" s="8">
        <v>14</v>
      </c>
      <c r="G1560" s="17"/>
      <c r="I1560" s="33">
        <v>8.9999999999999993E-3</v>
      </c>
      <c r="J1560" s="33">
        <v>0.8</v>
      </c>
      <c r="K1560" s="33">
        <v>3.4000000000000002E-2</v>
      </c>
      <c r="L1560" s="33">
        <v>1.7000000000000001E-2</v>
      </c>
      <c r="M1560" s="33">
        <v>88</v>
      </c>
      <c r="N1560" s="8">
        <v>7.8</v>
      </c>
      <c r="O1560" s="8">
        <v>1005.5</v>
      </c>
      <c r="P1560" s="8">
        <v>41</v>
      </c>
    </row>
    <row r="1561" spans="1:31" s="7" customFormat="1" ht="16" customHeight="1" x14ac:dyDescent="0.2">
      <c r="E1561" s="10"/>
      <c r="F1561" s="8">
        <v>15</v>
      </c>
      <c r="G1561" s="17"/>
      <c r="I1561" s="33">
        <v>8.0000000000000002E-3</v>
      </c>
      <c r="J1561" s="33">
        <v>0.7</v>
      </c>
      <c r="K1561" s="33">
        <v>3.6999999999999998E-2</v>
      </c>
      <c r="L1561" s="33">
        <v>1.7000000000000001E-2</v>
      </c>
      <c r="M1561" s="33">
        <v>94</v>
      </c>
      <c r="N1561" s="8">
        <v>6.2</v>
      </c>
      <c r="O1561" s="8">
        <v>1005.6</v>
      </c>
      <c r="P1561" s="8">
        <v>63</v>
      </c>
    </row>
    <row r="1562" spans="1:31" s="7" customFormat="1" ht="16" customHeight="1" x14ac:dyDescent="0.2">
      <c r="E1562" s="10"/>
      <c r="F1562" s="8">
        <v>16</v>
      </c>
      <c r="G1562" s="17"/>
      <c r="I1562" s="33">
        <v>7.0000000000000001E-3</v>
      </c>
      <c r="J1562" s="33">
        <v>0.6</v>
      </c>
      <c r="K1562" s="33">
        <v>0.04</v>
      </c>
      <c r="L1562" s="33">
        <v>1.7000000000000001E-2</v>
      </c>
      <c r="M1562" s="33">
        <v>104</v>
      </c>
      <c r="N1562" s="8">
        <v>4.0999999999999996</v>
      </c>
      <c r="O1562" s="8">
        <v>1005.9</v>
      </c>
      <c r="P1562" s="8">
        <v>94</v>
      </c>
    </row>
    <row r="1563" spans="1:31" s="7" customFormat="1" ht="16" customHeight="1" x14ac:dyDescent="0.2">
      <c r="E1563" s="10"/>
      <c r="F1563" s="8">
        <v>17</v>
      </c>
      <c r="G1563" s="17"/>
      <c r="H1563" s="40"/>
      <c r="I1563" s="33">
        <v>7.0000000000000001E-3</v>
      </c>
      <c r="J1563" s="33">
        <v>0.5</v>
      </c>
      <c r="K1563" s="33">
        <v>0.04</v>
      </c>
      <c r="L1563" s="33">
        <v>1.7999999999999999E-2</v>
      </c>
      <c r="M1563" s="33">
        <v>113</v>
      </c>
      <c r="N1563" s="8">
        <v>3.8</v>
      </c>
      <c r="O1563" s="8">
        <v>1005.8</v>
      </c>
      <c r="P1563" s="8">
        <v>95</v>
      </c>
    </row>
    <row r="1564" spans="1:31" s="7" customFormat="1" ht="16" customHeight="1" x14ac:dyDescent="0.15">
      <c r="E1564" s="42">
        <v>42066</v>
      </c>
      <c r="F1564" s="43">
        <v>42711.755555555559</v>
      </c>
      <c r="G1564" s="44"/>
      <c r="H1564" s="57"/>
      <c r="I1564" s="33">
        <v>6.0000000000000001E-3</v>
      </c>
      <c r="J1564" s="33">
        <v>0.5</v>
      </c>
      <c r="K1564" s="33">
        <v>3.9E-2</v>
      </c>
      <c r="L1564" s="33">
        <v>0.02</v>
      </c>
      <c r="M1564" s="33">
        <v>115</v>
      </c>
      <c r="N1564" s="8">
        <v>3.9</v>
      </c>
      <c r="O1564" s="8">
        <v>1005.8</v>
      </c>
      <c r="P1564" s="8">
        <v>97</v>
      </c>
      <c r="R1564" s="35">
        <v>268</v>
      </c>
      <c r="S1564" s="36" t="str">
        <f>IF(R1564&gt;=296,"G",IF(AND(183&lt;=R1564,R1564&lt;296),"Y",IF(R1564&lt;185,"R")))</f>
        <v>Y</v>
      </c>
      <c r="T1564" s="36"/>
      <c r="U1564" s="36"/>
      <c r="V1564" s="36"/>
      <c r="W1564" s="36"/>
      <c r="X1564" s="36"/>
      <c r="Y1564" s="36"/>
      <c r="Z1564" s="36"/>
      <c r="AA1564" s="36"/>
      <c r="AB1564" s="36"/>
      <c r="AC1564" s="36"/>
      <c r="AD1564" s="36"/>
      <c r="AE1564" s="37"/>
    </row>
    <row r="1565" spans="1:31" s="7" customFormat="1" ht="17" customHeight="1" x14ac:dyDescent="0.15">
      <c r="A1565" s="45">
        <v>63</v>
      </c>
      <c r="B1565" s="46">
        <v>42067</v>
      </c>
      <c r="C1565" s="47">
        <v>3</v>
      </c>
      <c r="D1565" s="47">
        <v>0</v>
      </c>
      <c r="E1565" s="46">
        <v>42066</v>
      </c>
      <c r="F1565" s="48">
        <v>42711.755555555559</v>
      </c>
      <c r="G1565" s="49"/>
      <c r="H1565" s="49"/>
      <c r="I1565" s="50">
        <v>6.0000000000000001E-3</v>
      </c>
      <c r="J1565" s="51">
        <v>0.5</v>
      </c>
      <c r="K1565" s="51">
        <v>3.9E-2</v>
      </c>
      <c r="L1565" s="51">
        <v>0.02</v>
      </c>
      <c r="M1565" s="51">
        <v>115</v>
      </c>
      <c r="N1565" s="52">
        <v>3.9</v>
      </c>
      <c r="O1565" s="52">
        <v>1005.8</v>
      </c>
      <c r="P1565" s="52">
        <v>97</v>
      </c>
      <c r="Q1565" s="53"/>
      <c r="R1565" s="58">
        <v>268</v>
      </c>
      <c r="S1565" s="61" t="str">
        <f>IF(R1565&gt;=296,"G",IF(AND(185&lt;=R1565,R1565&lt;296),"Y",IF(R1565&lt;185,"R")))</f>
        <v>Y</v>
      </c>
      <c r="T1565" s="61"/>
      <c r="U1565" s="61"/>
      <c r="V1565" s="61"/>
      <c r="W1565" s="61"/>
      <c r="X1565" s="61"/>
      <c r="Y1565" s="61"/>
      <c r="Z1565" s="61"/>
      <c r="AA1565" s="61"/>
      <c r="AB1565" s="61"/>
      <c r="AC1565" s="61"/>
      <c r="AD1565" s="61"/>
      <c r="AE1565" s="61"/>
    </row>
    <row r="1566" spans="1:31" s="7" customFormat="1" ht="16" customHeight="1" x14ac:dyDescent="0.2">
      <c r="F1566" s="26">
        <v>19</v>
      </c>
      <c r="G1566" s="56"/>
      <c r="I1566" s="33">
        <v>6.0000000000000001E-3</v>
      </c>
      <c r="J1566" s="33">
        <v>0.4</v>
      </c>
      <c r="K1566" s="33">
        <v>3.1E-2</v>
      </c>
      <c r="L1566" s="33">
        <v>2.7E-2</v>
      </c>
      <c r="M1566" s="33">
        <v>89</v>
      </c>
      <c r="N1566" s="8">
        <v>3.4</v>
      </c>
      <c r="O1566" s="8">
        <v>1006.4</v>
      </c>
      <c r="P1566" s="8">
        <v>97</v>
      </c>
      <c r="Q1566" s="17"/>
      <c r="R1566" s="17"/>
      <c r="S1566" s="17"/>
      <c r="T1566" s="17"/>
      <c r="U1566" s="17"/>
      <c r="V1566" s="17"/>
      <c r="W1566" s="17"/>
      <c r="X1566" s="17"/>
      <c r="Y1566" s="17"/>
      <c r="Z1566" s="17"/>
      <c r="AA1566" s="17"/>
      <c r="AB1566" s="17"/>
      <c r="AC1566" s="17"/>
      <c r="AD1566" s="17"/>
      <c r="AE1566" s="17"/>
    </row>
    <row r="1567" spans="1:31" s="7" customFormat="1" ht="16" customHeight="1" x14ac:dyDescent="0.2">
      <c r="F1567" s="8">
        <v>20</v>
      </c>
      <c r="G1567" s="17"/>
      <c r="I1567" s="33">
        <v>5.0000000000000001E-3</v>
      </c>
      <c r="J1567" s="33">
        <v>0.5</v>
      </c>
      <c r="K1567" s="33">
        <v>1.6E-2</v>
      </c>
      <c r="L1567" s="33">
        <v>4.1000000000000002E-2</v>
      </c>
      <c r="M1567" s="33">
        <v>80</v>
      </c>
      <c r="N1567" s="8">
        <v>2.5</v>
      </c>
      <c r="O1567" s="8">
        <v>1007.7</v>
      </c>
      <c r="P1567" s="8">
        <v>92</v>
      </c>
    </row>
    <row r="1568" spans="1:31" s="7" customFormat="1" ht="16" customHeight="1" x14ac:dyDescent="0.2">
      <c r="F1568" s="8">
        <v>21</v>
      </c>
      <c r="G1568" s="17"/>
      <c r="I1568" s="33">
        <v>6.0000000000000001E-3</v>
      </c>
      <c r="J1568" s="33">
        <v>0.6</v>
      </c>
      <c r="K1568" s="33">
        <v>7.0000000000000001E-3</v>
      </c>
      <c r="L1568" s="33">
        <v>4.7E-2</v>
      </c>
      <c r="M1568" s="33">
        <v>86</v>
      </c>
      <c r="N1568" s="8">
        <v>2.1</v>
      </c>
      <c r="O1568" s="8">
        <v>1008.7</v>
      </c>
      <c r="P1568" s="8">
        <v>83</v>
      </c>
    </row>
    <row r="1569" spans="5:16" s="7" customFormat="1" ht="16" customHeight="1" x14ac:dyDescent="0.2">
      <c r="F1569" s="8">
        <v>22</v>
      </c>
      <c r="G1569" s="17"/>
      <c r="I1569" s="33">
        <v>8.0000000000000002E-3</v>
      </c>
      <c r="J1569" s="33">
        <v>0.6</v>
      </c>
      <c r="K1569" s="33">
        <v>8.9999999999999993E-3</v>
      </c>
      <c r="L1569" s="33">
        <v>4.3999999999999997E-2</v>
      </c>
      <c r="M1569" s="33">
        <v>78</v>
      </c>
      <c r="N1569" s="8">
        <v>0.6</v>
      </c>
      <c r="O1569" s="8">
        <v>1009.9</v>
      </c>
      <c r="P1569" s="8">
        <v>71</v>
      </c>
    </row>
    <row r="1570" spans="5:16" s="7" customFormat="1" ht="16" customHeight="1" x14ac:dyDescent="0.2">
      <c r="F1570" s="8">
        <v>23</v>
      </c>
      <c r="G1570" s="17"/>
      <c r="I1570" s="33">
        <v>7.0000000000000001E-3</v>
      </c>
      <c r="J1570" s="33">
        <v>0.5</v>
      </c>
      <c r="K1570" s="33">
        <v>1.0999999999999999E-2</v>
      </c>
      <c r="L1570" s="33">
        <v>4.2999999999999997E-2</v>
      </c>
      <c r="M1570" s="33">
        <v>79</v>
      </c>
      <c r="N1570" s="8">
        <v>-0.1</v>
      </c>
      <c r="O1570" s="8">
        <v>1011.1</v>
      </c>
      <c r="P1570" s="8">
        <v>60</v>
      </c>
    </row>
    <row r="1571" spans="5:16" s="7" customFormat="1" ht="16" customHeight="1" x14ac:dyDescent="0.2">
      <c r="F1571" s="8">
        <v>24</v>
      </c>
      <c r="G1571" s="17"/>
      <c r="I1571" s="33">
        <v>7.0000000000000001E-3</v>
      </c>
      <c r="J1571" s="33">
        <v>0.6</v>
      </c>
      <c r="K1571" s="33">
        <v>1.0999999999999999E-2</v>
      </c>
      <c r="L1571" s="33">
        <v>4.5999999999999999E-2</v>
      </c>
      <c r="M1571" s="33">
        <v>74</v>
      </c>
      <c r="N1571" s="8">
        <v>-0.9</v>
      </c>
      <c r="O1571" s="8">
        <v>1011.8</v>
      </c>
      <c r="P1571" s="8">
        <v>45</v>
      </c>
    </row>
    <row r="1572" spans="5:16" s="7" customFormat="1" ht="16" customHeight="1" x14ac:dyDescent="0.2">
      <c r="F1572" s="8">
        <v>1</v>
      </c>
      <c r="G1572" s="17"/>
      <c r="I1572" s="33">
        <v>8.9999999999999993E-3</v>
      </c>
      <c r="J1572" s="33">
        <v>0.9</v>
      </c>
      <c r="K1572" s="33">
        <v>1.4999999999999999E-2</v>
      </c>
      <c r="L1572" s="33">
        <v>3.7999999999999999E-2</v>
      </c>
      <c r="M1572" s="33">
        <v>73</v>
      </c>
      <c r="N1572" s="8">
        <v>-1.7</v>
      </c>
      <c r="O1572" s="8">
        <v>1012.8</v>
      </c>
      <c r="P1572" s="8">
        <v>45</v>
      </c>
    </row>
    <row r="1573" spans="5:16" s="7" customFormat="1" ht="16" customHeight="1" x14ac:dyDescent="0.2">
      <c r="F1573" s="8">
        <v>2</v>
      </c>
      <c r="G1573" s="17"/>
      <c r="I1573" s="33">
        <v>8.9999999999999993E-3</v>
      </c>
      <c r="J1573" s="33">
        <v>0.7</v>
      </c>
      <c r="K1573" s="33">
        <v>2.5999999999999999E-2</v>
      </c>
      <c r="L1573" s="33">
        <v>2.5999999999999999E-2</v>
      </c>
      <c r="M1573" s="33">
        <v>69</v>
      </c>
      <c r="N1573" s="8">
        <v>-2.2000000000000002</v>
      </c>
      <c r="O1573" s="8">
        <v>1013.4</v>
      </c>
      <c r="P1573" s="8">
        <v>38</v>
      </c>
    </row>
    <row r="1574" spans="5:16" s="7" customFormat="1" ht="16" customHeight="1" x14ac:dyDescent="0.2">
      <c r="F1574" s="8">
        <v>3</v>
      </c>
      <c r="G1574" s="17"/>
      <c r="I1574" s="33">
        <v>8.9999999999999993E-3</v>
      </c>
      <c r="J1574" s="33">
        <v>0.6</v>
      </c>
      <c r="K1574" s="33">
        <v>2.8000000000000001E-2</v>
      </c>
      <c r="L1574" s="33">
        <v>2.3E-2</v>
      </c>
      <c r="M1574" s="33">
        <v>68</v>
      </c>
      <c r="N1574" s="8">
        <v>-2.2999999999999998</v>
      </c>
      <c r="O1574" s="8">
        <v>1013.4</v>
      </c>
      <c r="P1574" s="8">
        <v>41</v>
      </c>
    </row>
    <row r="1575" spans="5:16" s="7" customFormat="1" ht="16" customHeight="1" x14ac:dyDescent="0.2">
      <c r="F1575" s="8">
        <v>4</v>
      </c>
      <c r="G1575" s="17"/>
      <c r="I1575" s="33">
        <v>0.01</v>
      </c>
      <c r="J1575" s="33">
        <v>0.6</v>
      </c>
      <c r="K1575" s="33">
        <v>2.1999999999999999E-2</v>
      </c>
      <c r="L1575" s="33">
        <v>3.1E-2</v>
      </c>
      <c r="M1575" s="33">
        <v>65</v>
      </c>
      <c r="N1575" s="8">
        <v>-2.8</v>
      </c>
      <c r="O1575" s="8">
        <v>1013.5</v>
      </c>
      <c r="P1575" s="8">
        <v>38</v>
      </c>
    </row>
    <row r="1576" spans="5:16" s="7" customFormat="1" ht="16" customHeight="1" x14ac:dyDescent="0.2">
      <c r="F1576" s="8">
        <v>5</v>
      </c>
      <c r="G1576" s="17"/>
      <c r="I1576" s="33">
        <v>0.01</v>
      </c>
      <c r="J1576" s="33">
        <v>0.7</v>
      </c>
      <c r="K1576" s="33">
        <v>1.2999999999999999E-2</v>
      </c>
      <c r="L1576" s="33">
        <v>3.5999999999999997E-2</v>
      </c>
      <c r="M1576" s="33">
        <v>72</v>
      </c>
      <c r="N1576" s="8">
        <v>-3.4</v>
      </c>
      <c r="O1576" s="8">
        <v>1014.1</v>
      </c>
      <c r="P1576" s="8">
        <v>40</v>
      </c>
    </row>
    <row r="1577" spans="5:16" s="7" customFormat="1" ht="16" customHeight="1" x14ac:dyDescent="0.2">
      <c r="F1577" s="8">
        <v>6</v>
      </c>
      <c r="G1577" s="17"/>
      <c r="I1577" s="33">
        <v>7.0000000000000001E-3</v>
      </c>
      <c r="J1577" s="33">
        <v>0.6</v>
      </c>
      <c r="K1577" s="33">
        <v>2.4E-2</v>
      </c>
      <c r="L1577" s="33">
        <v>2.5999999999999999E-2</v>
      </c>
      <c r="M1577" s="33">
        <v>69</v>
      </c>
      <c r="N1577" s="8">
        <v>-3.4</v>
      </c>
      <c r="O1577" s="8">
        <v>1014.6</v>
      </c>
      <c r="P1577" s="8">
        <v>44</v>
      </c>
    </row>
    <row r="1578" spans="5:16" s="7" customFormat="1" ht="16" customHeight="1" x14ac:dyDescent="0.2">
      <c r="F1578" s="8">
        <v>7</v>
      </c>
      <c r="G1578" s="17"/>
      <c r="I1578" s="33">
        <v>3.0000000000000001E-3</v>
      </c>
      <c r="J1578" s="33">
        <v>0.6</v>
      </c>
      <c r="K1578" s="33">
        <v>3.5999999999999997E-2</v>
      </c>
      <c r="L1578" s="33">
        <v>2.1999999999999999E-2</v>
      </c>
      <c r="M1578" s="33">
        <v>74</v>
      </c>
      <c r="N1578" s="8">
        <v>-3.4</v>
      </c>
      <c r="O1578" s="8">
        <v>1015.3</v>
      </c>
      <c r="P1578" s="8">
        <v>43</v>
      </c>
    </row>
    <row r="1579" spans="5:16" s="7" customFormat="1" ht="16" customHeight="1" x14ac:dyDescent="0.2">
      <c r="F1579" s="8">
        <v>8</v>
      </c>
      <c r="G1579" s="17"/>
      <c r="I1579" s="33">
        <v>3.0000000000000001E-3</v>
      </c>
      <c r="J1579" s="33">
        <v>0.7</v>
      </c>
      <c r="K1579" s="33">
        <v>2.5000000000000001E-2</v>
      </c>
      <c r="L1579" s="33">
        <v>3.5000000000000003E-2</v>
      </c>
      <c r="M1579" s="33">
        <v>58</v>
      </c>
      <c r="N1579" s="8">
        <v>-2.7</v>
      </c>
      <c r="O1579" s="8">
        <v>1016</v>
      </c>
      <c r="P1579" s="8">
        <v>39</v>
      </c>
    </row>
    <row r="1580" spans="5:16" s="7" customFormat="1" ht="16" customHeight="1" x14ac:dyDescent="0.2">
      <c r="F1580" s="8">
        <v>9</v>
      </c>
      <c r="G1580" s="17"/>
      <c r="I1580" s="33">
        <v>4.0000000000000001E-3</v>
      </c>
      <c r="J1580" s="33">
        <v>0.8</v>
      </c>
      <c r="K1580" s="33">
        <v>0.01</v>
      </c>
      <c r="L1580" s="33">
        <v>0.05</v>
      </c>
      <c r="M1580" s="33">
        <v>57</v>
      </c>
      <c r="N1580" s="8">
        <v>-1.2</v>
      </c>
      <c r="O1580" s="8">
        <v>1017</v>
      </c>
      <c r="P1580" s="8">
        <v>33</v>
      </c>
    </row>
    <row r="1581" spans="5:16" s="7" customFormat="1" ht="16" customHeight="1" x14ac:dyDescent="0.2">
      <c r="E1581" s="10"/>
      <c r="F1581" s="8">
        <v>10</v>
      </c>
      <c r="G1581" s="17"/>
      <c r="I1581" s="33">
        <v>4.0000000000000001E-3</v>
      </c>
      <c r="J1581" s="33">
        <v>0.8</v>
      </c>
      <c r="K1581" s="33">
        <v>8.9999999999999993E-3</v>
      </c>
      <c r="L1581" s="33">
        <v>0.05</v>
      </c>
      <c r="M1581" s="33">
        <v>53</v>
      </c>
      <c r="N1581" s="8">
        <v>-0.1</v>
      </c>
      <c r="O1581" s="8">
        <v>1017.5</v>
      </c>
      <c r="P1581" s="8">
        <v>30</v>
      </c>
    </row>
    <row r="1582" spans="5:16" s="7" customFormat="1" ht="16" customHeight="1" x14ac:dyDescent="0.2">
      <c r="E1582" s="10"/>
      <c r="F1582" s="8">
        <v>11</v>
      </c>
      <c r="G1582" s="17"/>
      <c r="I1582" s="33">
        <v>4.0000000000000001E-3</v>
      </c>
      <c r="J1582" s="33">
        <v>0.8</v>
      </c>
      <c r="K1582" s="33">
        <v>0.01</v>
      </c>
      <c r="L1582" s="33">
        <v>4.8000000000000001E-2</v>
      </c>
      <c r="M1582" s="33">
        <v>56</v>
      </c>
      <c r="N1582" s="8">
        <v>0.9</v>
      </c>
      <c r="O1582" s="8">
        <v>1017.6</v>
      </c>
      <c r="P1582" s="8">
        <v>34</v>
      </c>
    </row>
    <row r="1583" spans="5:16" s="7" customFormat="1" ht="16" customHeight="1" x14ac:dyDescent="0.2">
      <c r="E1583" s="10"/>
      <c r="F1583" s="8">
        <v>12</v>
      </c>
      <c r="G1583" s="17"/>
      <c r="I1583" s="33">
        <v>6.0000000000000001E-3</v>
      </c>
      <c r="J1583" s="33">
        <v>0.6</v>
      </c>
      <c r="K1583" s="33">
        <v>2.1000000000000001E-2</v>
      </c>
      <c r="L1583" s="33">
        <v>3.5000000000000003E-2</v>
      </c>
      <c r="M1583" s="33">
        <v>51</v>
      </c>
      <c r="N1583" s="8">
        <v>1.1000000000000001</v>
      </c>
      <c r="O1583" s="8">
        <v>1017.6</v>
      </c>
      <c r="P1583" s="8">
        <v>39</v>
      </c>
    </row>
    <row r="1584" spans="5:16" s="7" customFormat="1" ht="16" customHeight="1" x14ac:dyDescent="0.2">
      <c r="E1584" s="10"/>
      <c r="F1584" s="8">
        <v>13</v>
      </c>
      <c r="G1584" s="17"/>
      <c r="I1584" s="33">
        <v>7.0000000000000001E-3</v>
      </c>
      <c r="J1584" s="33">
        <v>0.5</v>
      </c>
      <c r="K1584" s="33">
        <v>3.4000000000000002E-2</v>
      </c>
      <c r="L1584" s="33">
        <v>2.3E-2</v>
      </c>
      <c r="M1584" s="33">
        <v>54</v>
      </c>
      <c r="N1584" s="8">
        <v>1</v>
      </c>
      <c r="O1584" s="8">
        <v>1017.5</v>
      </c>
      <c r="P1584" s="8">
        <v>40</v>
      </c>
    </row>
    <row r="1585" spans="1:31" s="7" customFormat="1" ht="16" customHeight="1" x14ac:dyDescent="0.2">
      <c r="E1585" s="10"/>
      <c r="F1585" s="8">
        <v>14</v>
      </c>
      <c r="G1585" s="17"/>
      <c r="I1585" s="33">
        <v>6.0000000000000001E-3</v>
      </c>
      <c r="J1585" s="33">
        <v>0.7</v>
      </c>
      <c r="K1585" s="33">
        <v>4.2999999999999997E-2</v>
      </c>
      <c r="L1585" s="33">
        <v>0.02</v>
      </c>
      <c r="M1585" s="33">
        <v>62</v>
      </c>
      <c r="N1585" s="8">
        <v>1.2</v>
      </c>
      <c r="O1585" s="8">
        <v>1017</v>
      </c>
      <c r="P1585" s="8">
        <v>41</v>
      </c>
    </row>
    <row r="1586" spans="1:31" s="7" customFormat="1" ht="16" customHeight="1" x14ac:dyDescent="0.2">
      <c r="E1586" s="10"/>
      <c r="F1586" s="8">
        <v>15</v>
      </c>
      <c r="G1586" s="17"/>
      <c r="I1586" s="33">
        <v>4.0000000000000001E-3</v>
      </c>
      <c r="J1586" s="33">
        <v>0.7</v>
      </c>
      <c r="K1586" s="33">
        <v>3.6999999999999998E-2</v>
      </c>
      <c r="L1586" s="33">
        <v>0.02</v>
      </c>
      <c r="M1586" s="33">
        <v>61</v>
      </c>
      <c r="N1586" s="8">
        <v>1.8</v>
      </c>
      <c r="O1586" s="8">
        <v>1017.2</v>
      </c>
      <c r="P1586" s="8">
        <v>40</v>
      </c>
    </row>
    <row r="1587" spans="1:31" s="7" customFormat="1" ht="16" customHeight="1" x14ac:dyDescent="0.2">
      <c r="E1587" s="10"/>
      <c r="F1587" s="8">
        <v>16</v>
      </c>
      <c r="G1587" s="17"/>
      <c r="I1587" s="33">
        <v>3.0000000000000001E-3</v>
      </c>
      <c r="J1587" s="33">
        <v>0.5</v>
      </c>
      <c r="K1587" s="33">
        <v>3.4000000000000002E-2</v>
      </c>
      <c r="L1587" s="33">
        <v>2.1999999999999999E-2</v>
      </c>
      <c r="M1587" s="33">
        <v>43</v>
      </c>
      <c r="N1587" s="8">
        <v>1.3</v>
      </c>
      <c r="O1587" s="8">
        <v>1017.7</v>
      </c>
      <c r="P1587" s="8">
        <v>39</v>
      </c>
    </row>
    <row r="1588" spans="1:31" s="7" customFormat="1" ht="15" customHeight="1" x14ac:dyDescent="0.2">
      <c r="E1588" s="10"/>
      <c r="F1588" s="8">
        <v>17</v>
      </c>
      <c r="G1588" s="17"/>
      <c r="H1588" s="40"/>
      <c r="I1588" s="73"/>
      <c r="J1588" s="73"/>
      <c r="K1588" s="73"/>
      <c r="L1588" s="73"/>
      <c r="M1588" s="73"/>
      <c r="N1588" s="8">
        <v>0.6</v>
      </c>
      <c r="O1588" s="8">
        <v>1018.1</v>
      </c>
      <c r="P1588" s="8">
        <v>40</v>
      </c>
    </row>
    <row r="1589" spans="1:31" s="7" customFormat="1" ht="16" customHeight="1" x14ac:dyDescent="0.15">
      <c r="E1589" s="42">
        <v>42067</v>
      </c>
      <c r="F1589" s="43">
        <v>42711.76666666667</v>
      </c>
      <c r="G1589" s="44"/>
      <c r="H1589" s="57"/>
      <c r="I1589" s="33">
        <v>3.0000000000000001E-3</v>
      </c>
      <c r="J1589" s="33">
        <v>0.6</v>
      </c>
      <c r="K1589" s="33">
        <v>1.7999999999999999E-2</v>
      </c>
      <c r="L1589" s="33">
        <v>2.1999999999999999E-2</v>
      </c>
      <c r="M1589" s="33">
        <v>23</v>
      </c>
      <c r="N1589" s="8">
        <v>-0.4</v>
      </c>
      <c r="O1589" s="8">
        <v>1019</v>
      </c>
      <c r="P1589" s="8">
        <v>44</v>
      </c>
      <c r="R1589" s="35">
        <v>253</v>
      </c>
      <c r="S1589" s="36" t="str">
        <f>IF(R1589&gt;=296,"G",IF(AND(183&lt;=R1589,R1589&lt;296),"Y",IF(R1589&lt;185,"R")))</f>
        <v>Y</v>
      </c>
      <c r="T1589" s="36"/>
      <c r="U1589" s="36"/>
      <c r="V1589" s="36"/>
      <c r="W1589" s="36"/>
      <c r="X1589" s="36"/>
      <c r="Y1589" s="36"/>
      <c r="Z1589" s="36"/>
      <c r="AA1589" s="36"/>
      <c r="AB1589" s="36"/>
      <c r="AC1589" s="36"/>
      <c r="AD1589" s="36"/>
      <c r="AE1589" s="37"/>
    </row>
    <row r="1590" spans="1:31" s="7" customFormat="1" ht="17" customHeight="1" x14ac:dyDescent="0.15">
      <c r="A1590" s="45">
        <v>64</v>
      </c>
      <c r="B1590" s="46">
        <v>42068</v>
      </c>
      <c r="C1590" s="47">
        <v>4</v>
      </c>
      <c r="D1590" s="47">
        <v>0</v>
      </c>
      <c r="E1590" s="46">
        <v>42067</v>
      </c>
      <c r="F1590" s="48">
        <v>42711.76666666667</v>
      </c>
      <c r="G1590" s="49"/>
      <c r="H1590" s="49"/>
      <c r="I1590" s="50">
        <v>3.0000000000000001E-3</v>
      </c>
      <c r="J1590" s="51">
        <v>0.6</v>
      </c>
      <c r="K1590" s="51">
        <v>1.7999999999999999E-2</v>
      </c>
      <c r="L1590" s="51">
        <v>2.1999999999999999E-2</v>
      </c>
      <c r="M1590" s="51">
        <v>23</v>
      </c>
      <c r="N1590" s="52">
        <v>-0.4</v>
      </c>
      <c r="O1590" s="52">
        <v>1019</v>
      </c>
      <c r="P1590" s="52">
        <v>44</v>
      </c>
      <c r="Q1590" s="53"/>
      <c r="R1590" s="58">
        <v>253</v>
      </c>
      <c r="S1590" s="61" t="str">
        <f>IF(R1590&gt;=296,"G",IF(AND(185&lt;=R1590,R1590&lt;296),"Y",IF(R1590&lt;185,"R")))</f>
        <v>Y</v>
      </c>
      <c r="T1590" s="61"/>
      <c r="U1590" s="61"/>
      <c r="V1590" s="61"/>
      <c r="W1590" s="61"/>
      <c r="X1590" s="61"/>
      <c r="Y1590" s="61"/>
      <c r="Z1590" s="61"/>
      <c r="AA1590" s="61"/>
      <c r="AB1590" s="61"/>
      <c r="AC1590" s="61"/>
      <c r="AD1590" s="61"/>
      <c r="AE1590" s="61"/>
    </row>
    <row r="1591" spans="1:31" s="7" customFormat="1" ht="16" customHeight="1" x14ac:dyDescent="0.2">
      <c r="F1591" s="26">
        <v>19</v>
      </c>
      <c r="G1591" s="56"/>
      <c r="I1591" s="33">
        <v>3.0000000000000001E-3</v>
      </c>
      <c r="J1591" s="33">
        <v>0.7</v>
      </c>
      <c r="K1591" s="33">
        <v>1.7999999999999999E-2</v>
      </c>
      <c r="L1591" s="33">
        <v>2.7E-2</v>
      </c>
      <c r="M1591" s="33">
        <v>43</v>
      </c>
      <c r="N1591" s="8">
        <v>-1.2</v>
      </c>
      <c r="O1591" s="8">
        <v>1020.1</v>
      </c>
      <c r="P1591" s="8">
        <v>48</v>
      </c>
      <c r="Q1591" s="17"/>
      <c r="R1591" s="17"/>
      <c r="S1591" s="17"/>
      <c r="T1591" s="17"/>
      <c r="U1591" s="17"/>
      <c r="V1591" s="17"/>
      <c r="W1591" s="17"/>
      <c r="X1591" s="17"/>
      <c r="Y1591" s="17"/>
      <c r="Z1591" s="17"/>
      <c r="AA1591" s="17"/>
      <c r="AB1591" s="17"/>
      <c r="AC1591" s="17"/>
      <c r="AD1591" s="17"/>
      <c r="AE1591" s="17"/>
    </row>
    <row r="1592" spans="1:31" s="7" customFormat="1" ht="16" customHeight="1" x14ac:dyDescent="0.2">
      <c r="F1592" s="8">
        <v>20</v>
      </c>
      <c r="G1592" s="17"/>
      <c r="I1592" s="33">
        <v>3.0000000000000001E-3</v>
      </c>
      <c r="J1592" s="33">
        <v>0.7</v>
      </c>
      <c r="K1592" s="33">
        <v>0.02</v>
      </c>
      <c r="L1592" s="33">
        <v>2.7E-2</v>
      </c>
      <c r="M1592" s="33">
        <v>60</v>
      </c>
      <c r="N1592" s="8">
        <v>-1.5</v>
      </c>
      <c r="O1592" s="8">
        <v>1020.9</v>
      </c>
      <c r="P1592" s="8">
        <v>49</v>
      </c>
    </row>
    <row r="1593" spans="1:31" s="7" customFormat="1" ht="16" customHeight="1" x14ac:dyDescent="0.2">
      <c r="F1593" s="8">
        <v>21</v>
      </c>
      <c r="G1593" s="17"/>
      <c r="I1593" s="33">
        <v>3.0000000000000001E-3</v>
      </c>
      <c r="J1593" s="33">
        <v>0.8</v>
      </c>
      <c r="K1593" s="33">
        <v>1.7000000000000001E-2</v>
      </c>
      <c r="L1593" s="33">
        <v>2.5000000000000001E-2</v>
      </c>
      <c r="M1593" s="33">
        <v>50</v>
      </c>
      <c r="N1593" s="8">
        <v>-1.7</v>
      </c>
      <c r="O1593" s="8">
        <v>1021.4</v>
      </c>
      <c r="P1593" s="8">
        <v>53</v>
      </c>
    </row>
    <row r="1594" spans="1:31" s="7" customFormat="1" ht="16" customHeight="1" x14ac:dyDescent="0.2">
      <c r="F1594" s="8">
        <v>22</v>
      </c>
      <c r="G1594" s="17"/>
      <c r="I1594" s="33">
        <v>4.0000000000000001E-3</v>
      </c>
      <c r="J1594" s="33">
        <v>0.6</v>
      </c>
      <c r="K1594" s="33">
        <v>0.02</v>
      </c>
      <c r="L1594" s="33">
        <v>1.9E-2</v>
      </c>
      <c r="M1594" s="33">
        <v>57</v>
      </c>
      <c r="N1594" s="8">
        <v>-1.9</v>
      </c>
      <c r="O1594" s="8">
        <v>1022.2</v>
      </c>
      <c r="P1594" s="8">
        <v>54</v>
      </c>
    </row>
    <row r="1595" spans="1:31" s="7" customFormat="1" ht="16" customHeight="1" x14ac:dyDescent="0.2">
      <c r="F1595" s="8">
        <v>23</v>
      </c>
      <c r="G1595" s="17"/>
      <c r="I1595" s="33">
        <v>4.0000000000000001E-3</v>
      </c>
      <c r="J1595" s="33">
        <v>0.5</v>
      </c>
      <c r="K1595" s="33">
        <v>2.4E-2</v>
      </c>
      <c r="L1595" s="33">
        <v>1.4E-2</v>
      </c>
      <c r="M1595" s="33">
        <v>30</v>
      </c>
      <c r="N1595" s="8">
        <v>-1.9</v>
      </c>
      <c r="O1595" s="8">
        <v>1022.5</v>
      </c>
      <c r="P1595" s="8">
        <v>56</v>
      </c>
    </row>
    <row r="1596" spans="1:31" s="7" customFormat="1" ht="16" customHeight="1" x14ac:dyDescent="0.2">
      <c r="F1596" s="8">
        <v>24</v>
      </c>
      <c r="G1596" s="17"/>
      <c r="I1596" s="33">
        <v>4.0000000000000001E-3</v>
      </c>
      <c r="J1596" s="33">
        <v>0.5</v>
      </c>
      <c r="K1596" s="33">
        <v>2.7E-2</v>
      </c>
      <c r="L1596" s="33">
        <v>1.2E-2</v>
      </c>
      <c r="M1596" s="33">
        <v>34</v>
      </c>
      <c r="N1596" s="8">
        <v>-2.5</v>
      </c>
      <c r="O1596" s="8">
        <v>1022.8</v>
      </c>
      <c r="P1596" s="8">
        <v>59</v>
      </c>
    </row>
    <row r="1597" spans="1:31" s="7" customFormat="1" ht="16" customHeight="1" x14ac:dyDescent="0.2">
      <c r="F1597" s="8">
        <v>1</v>
      </c>
      <c r="G1597" s="17"/>
      <c r="I1597" s="33">
        <v>4.0000000000000001E-3</v>
      </c>
      <c r="J1597" s="33">
        <v>0.5</v>
      </c>
      <c r="K1597" s="33">
        <v>0.03</v>
      </c>
      <c r="L1597" s="33">
        <v>8.9999999999999993E-3</v>
      </c>
      <c r="M1597" s="33">
        <v>44</v>
      </c>
      <c r="N1597" s="8">
        <v>-2.7</v>
      </c>
      <c r="O1597" s="8">
        <v>1023.1</v>
      </c>
      <c r="P1597" s="8">
        <v>60</v>
      </c>
    </row>
    <row r="1598" spans="1:31" s="7" customFormat="1" ht="16" customHeight="1" x14ac:dyDescent="0.2">
      <c r="F1598" s="8">
        <v>2</v>
      </c>
      <c r="G1598" s="17"/>
      <c r="I1598" s="33">
        <v>3.0000000000000001E-3</v>
      </c>
      <c r="J1598" s="33">
        <v>0.4</v>
      </c>
      <c r="K1598" s="33">
        <v>3.1E-2</v>
      </c>
      <c r="L1598" s="33">
        <v>7.0000000000000001E-3</v>
      </c>
      <c r="M1598" s="33">
        <v>42</v>
      </c>
      <c r="N1598" s="8">
        <v>-2.8</v>
      </c>
      <c r="O1598" s="8">
        <v>1022.9</v>
      </c>
      <c r="P1598" s="8">
        <v>61</v>
      </c>
    </row>
    <row r="1599" spans="1:31" s="7" customFormat="1" ht="16" customHeight="1" x14ac:dyDescent="0.2">
      <c r="F1599" s="8">
        <v>3</v>
      </c>
      <c r="G1599" s="17"/>
      <c r="I1599" s="33">
        <v>3.0000000000000001E-3</v>
      </c>
      <c r="J1599" s="33">
        <v>0.4</v>
      </c>
      <c r="K1599" s="33">
        <v>3.1E-2</v>
      </c>
      <c r="L1599" s="33">
        <v>7.0000000000000001E-3</v>
      </c>
      <c r="M1599" s="33">
        <v>61</v>
      </c>
      <c r="N1599" s="8">
        <v>-2.8</v>
      </c>
      <c r="O1599" s="8">
        <v>1022.8</v>
      </c>
      <c r="P1599" s="8">
        <v>63</v>
      </c>
    </row>
    <row r="1600" spans="1:31" s="7" customFormat="1" ht="16" customHeight="1" x14ac:dyDescent="0.2">
      <c r="F1600" s="8">
        <v>4</v>
      </c>
      <c r="G1600" s="17"/>
      <c r="I1600" s="33">
        <v>3.0000000000000001E-3</v>
      </c>
      <c r="J1600" s="33">
        <v>0.4</v>
      </c>
      <c r="K1600" s="33">
        <v>3.1E-2</v>
      </c>
      <c r="L1600" s="33">
        <v>6.0000000000000001E-3</v>
      </c>
      <c r="M1600" s="33">
        <v>64</v>
      </c>
      <c r="N1600" s="8">
        <v>-4.2</v>
      </c>
      <c r="O1600" s="8">
        <v>1022.6</v>
      </c>
      <c r="P1600" s="8">
        <v>70</v>
      </c>
    </row>
    <row r="1601" spans="1:31" s="7" customFormat="1" ht="16" customHeight="1" x14ac:dyDescent="0.2">
      <c r="F1601" s="8">
        <v>5</v>
      </c>
      <c r="G1601" s="17"/>
      <c r="I1601" s="33">
        <v>4.0000000000000001E-3</v>
      </c>
      <c r="J1601" s="33">
        <v>0.5</v>
      </c>
      <c r="K1601" s="33">
        <v>2.9000000000000001E-2</v>
      </c>
      <c r="L1601" s="33">
        <v>7.0000000000000001E-3</v>
      </c>
      <c r="M1601" s="33">
        <v>47</v>
      </c>
      <c r="N1601" s="8">
        <v>-4.8</v>
      </c>
      <c r="O1601" s="8">
        <v>1022.8</v>
      </c>
      <c r="P1601" s="8">
        <v>76</v>
      </c>
    </row>
    <row r="1602" spans="1:31" s="7" customFormat="1" ht="16" customHeight="1" x14ac:dyDescent="0.2">
      <c r="F1602" s="8">
        <v>6</v>
      </c>
      <c r="G1602" s="17"/>
      <c r="I1602" s="33">
        <v>3.0000000000000001E-3</v>
      </c>
      <c r="J1602" s="33">
        <v>0.5</v>
      </c>
      <c r="K1602" s="33">
        <v>2.5999999999999999E-2</v>
      </c>
      <c r="L1602" s="33">
        <v>0.01</v>
      </c>
      <c r="M1602" s="33">
        <v>39</v>
      </c>
      <c r="N1602" s="8">
        <v>-5.3</v>
      </c>
      <c r="O1602" s="8">
        <v>1023.1</v>
      </c>
      <c r="P1602" s="8">
        <v>77</v>
      </c>
    </row>
    <row r="1603" spans="1:31" s="7" customFormat="1" ht="16" customHeight="1" x14ac:dyDescent="0.2">
      <c r="F1603" s="8">
        <v>7</v>
      </c>
      <c r="G1603" s="17"/>
      <c r="I1603" s="33">
        <v>3.0000000000000001E-3</v>
      </c>
      <c r="J1603" s="33">
        <v>0.5</v>
      </c>
      <c r="K1603" s="33">
        <v>2.1999999999999999E-2</v>
      </c>
      <c r="L1603" s="33">
        <v>1.4999999999999999E-2</v>
      </c>
      <c r="M1603" s="33">
        <v>35</v>
      </c>
      <c r="N1603" s="8">
        <v>-4.7</v>
      </c>
      <c r="O1603" s="8">
        <v>1023.2</v>
      </c>
      <c r="P1603" s="8">
        <v>74</v>
      </c>
    </row>
    <row r="1604" spans="1:31" s="7" customFormat="1" ht="16" customHeight="1" x14ac:dyDescent="0.2">
      <c r="F1604" s="8">
        <v>8</v>
      </c>
      <c r="G1604" s="17"/>
      <c r="I1604" s="33">
        <v>3.0000000000000001E-3</v>
      </c>
      <c r="J1604" s="33">
        <v>0.5</v>
      </c>
      <c r="K1604" s="33">
        <v>1.7000000000000001E-2</v>
      </c>
      <c r="L1604" s="33">
        <v>1.9E-2</v>
      </c>
      <c r="M1604" s="33">
        <v>37</v>
      </c>
      <c r="N1604" s="8">
        <v>-3.6</v>
      </c>
      <c r="O1604" s="8">
        <v>1023.8</v>
      </c>
      <c r="P1604" s="8">
        <v>71</v>
      </c>
    </row>
    <row r="1605" spans="1:31" s="7" customFormat="1" ht="16" customHeight="1" x14ac:dyDescent="0.2">
      <c r="F1605" s="8">
        <v>9</v>
      </c>
      <c r="G1605" s="17"/>
      <c r="I1605" s="33">
        <v>3.0000000000000001E-3</v>
      </c>
      <c r="J1605" s="33">
        <v>0.5</v>
      </c>
      <c r="K1605" s="33">
        <v>0.02</v>
      </c>
      <c r="L1605" s="33">
        <v>1.6E-2</v>
      </c>
      <c r="M1605" s="33">
        <v>46</v>
      </c>
      <c r="N1605" s="8">
        <v>-1.9</v>
      </c>
      <c r="O1605" s="8">
        <v>1024.3</v>
      </c>
      <c r="P1605" s="8">
        <v>64</v>
      </c>
    </row>
    <row r="1606" spans="1:31" s="7" customFormat="1" ht="16" customHeight="1" x14ac:dyDescent="0.2">
      <c r="E1606" s="10"/>
      <c r="F1606" s="8">
        <v>10</v>
      </c>
      <c r="G1606" s="17"/>
      <c r="I1606" s="33">
        <v>4.0000000000000001E-3</v>
      </c>
      <c r="J1606" s="33">
        <v>0.5</v>
      </c>
      <c r="K1606" s="33">
        <v>2.4E-2</v>
      </c>
      <c r="L1606" s="33">
        <v>1.2999999999999999E-2</v>
      </c>
      <c r="M1606" s="33">
        <v>48</v>
      </c>
      <c r="N1606" s="8">
        <v>0.5</v>
      </c>
      <c r="O1606" s="8">
        <v>1024.5999999999999</v>
      </c>
      <c r="P1606" s="8">
        <v>47</v>
      </c>
    </row>
    <row r="1607" spans="1:31" s="7" customFormat="1" ht="16" customHeight="1" x14ac:dyDescent="0.2">
      <c r="E1607" s="10"/>
      <c r="F1607" s="8">
        <v>11</v>
      </c>
      <c r="G1607" s="17"/>
      <c r="I1607" s="33">
        <v>4.0000000000000001E-3</v>
      </c>
      <c r="J1607" s="33">
        <v>0.5</v>
      </c>
      <c r="K1607" s="33">
        <v>2.5999999999999999E-2</v>
      </c>
      <c r="L1607" s="33">
        <v>1.2E-2</v>
      </c>
      <c r="M1607" s="33">
        <v>48</v>
      </c>
      <c r="N1607" s="8">
        <v>1.1000000000000001</v>
      </c>
      <c r="O1607" s="8">
        <v>1024</v>
      </c>
      <c r="P1607" s="8">
        <v>38</v>
      </c>
    </row>
    <row r="1608" spans="1:31" s="7" customFormat="1" ht="16" customHeight="1" x14ac:dyDescent="0.2">
      <c r="E1608" s="10"/>
      <c r="F1608" s="8">
        <v>12</v>
      </c>
      <c r="G1608" s="17"/>
      <c r="I1608" s="33">
        <v>4.0000000000000001E-3</v>
      </c>
      <c r="J1608" s="33">
        <v>0.5</v>
      </c>
      <c r="K1608" s="33">
        <v>3.1E-2</v>
      </c>
      <c r="L1608" s="33">
        <v>1.0999999999999999E-2</v>
      </c>
      <c r="M1608" s="33">
        <v>41</v>
      </c>
      <c r="N1608" s="8">
        <v>1.8</v>
      </c>
      <c r="O1608" s="8">
        <v>1023.8</v>
      </c>
      <c r="P1608" s="8">
        <v>39</v>
      </c>
    </row>
    <row r="1609" spans="1:31" s="7" customFormat="1" ht="16" customHeight="1" x14ac:dyDescent="0.2">
      <c r="E1609" s="10"/>
      <c r="F1609" s="8">
        <v>13</v>
      </c>
      <c r="G1609" s="17"/>
      <c r="I1609" s="33">
        <v>4.0000000000000001E-3</v>
      </c>
      <c r="J1609" s="33">
        <v>0.5</v>
      </c>
      <c r="K1609" s="33">
        <v>3.4000000000000002E-2</v>
      </c>
      <c r="L1609" s="33">
        <v>8.9999999999999993E-3</v>
      </c>
      <c r="M1609" s="33">
        <v>34</v>
      </c>
      <c r="N1609" s="8">
        <v>2.8</v>
      </c>
      <c r="O1609" s="8">
        <v>1023.3</v>
      </c>
      <c r="P1609" s="8">
        <v>34</v>
      </c>
    </row>
    <row r="1610" spans="1:31" s="7" customFormat="1" ht="16" customHeight="1" x14ac:dyDescent="0.2">
      <c r="E1610" s="10"/>
      <c r="F1610" s="8">
        <v>14</v>
      </c>
      <c r="G1610" s="17"/>
      <c r="I1610" s="33">
        <v>4.0000000000000001E-3</v>
      </c>
      <c r="J1610" s="33">
        <v>0.5</v>
      </c>
      <c r="K1610" s="33">
        <v>3.6999999999999998E-2</v>
      </c>
      <c r="L1610" s="33">
        <v>0.01</v>
      </c>
      <c r="M1610" s="33">
        <v>33</v>
      </c>
      <c r="N1610" s="8">
        <v>4.8</v>
      </c>
      <c r="O1610" s="8">
        <v>1022.5</v>
      </c>
      <c r="P1610" s="8">
        <v>28</v>
      </c>
    </row>
    <row r="1611" spans="1:31" s="7" customFormat="1" ht="16" customHeight="1" x14ac:dyDescent="0.2">
      <c r="E1611" s="10"/>
      <c r="F1611" s="8">
        <v>15</v>
      </c>
      <c r="G1611" s="17"/>
      <c r="I1611" s="33">
        <v>4.0000000000000001E-3</v>
      </c>
      <c r="J1611" s="33">
        <v>0.6</v>
      </c>
      <c r="K1611" s="33">
        <v>3.9E-2</v>
      </c>
      <c r="L1611" s="33">
        <v>1.0999999999999999E-2</v>
      </c>
      <c r="M1611" s="33">
        <v>38</v>
      </c>
      <c r="N1611" s="8">
        <v>5.5</v>
      </c>
      <c r="O1611" s="8">
        <v>1022.3</v>
      </c>
      <c r="P1611" s="8">
        <v>28</v>
      </c>
    </row>
    <row r="1612" spans="1:31" s="7" customFormat="1" ht="16" customHeight="1" x14ac:dyDescent="0.2">
      <c r="E1612" s="10"/>
      <c r="F1612" s="8">
        <v>16</v>
      </c>
      <c r="G1612" s="17"/>
      <c r="I1612" s="33">
        <v>4.0000000000000001E-3</v>
      </c>
      <c r="J1612" s="33">
        <v>0.7</v>
      </c>
      <c r="K1612" s="33">
        <v>3.9E-2</v>
      </c>
      <c r="L1612" s="33">
        <v>1.2E-2</v>
      </c>
      <c r="M1612" s="33">
        <v>45</v>
      </c>
      <c r="N1612" s="8">
        <v>4.8</v>
      </c>
      <c r="O1612" s="8">
        <v>1021.8</v>
      </c>
      <c r="P1612" s="8">
        <v>31</v>
      </c>
    </row>
    <row r="1613" spans="1:31" s="7" customFormat="1" ht="16" customHeight="1" x14ac:dyDescent="0.2">
      <c r="E1613" s="10"/>
      <c r="F1613" s="8">
        <v>17</v>
      </c>
      <c r="G1613" s="17"/>
      <c r="H1613" s="40"/>
      <c r="I1613" s="33">
        <v>4.0000000000000001E-3</v>
      </c>
      <c r="J1613" s="33">
        <v>0.5</v>
      </c>
      <c r="K1613" s="33">
        <v>0.04</v>
      </c>
      <c r="L1613" s="33">
        <v>1.2999999999999999E-2</v>
      </c>
      <c r="M1613" s="33">
        <v>37</v>
      </c>
      <c r="N1613" s="8">
        <v>3.4</v>
      </c>
      <c r="O1613" s="8">
        <v>1021.5</v>
      </c>
      <c r="P1613" s="8">
        <v>37</v>
      </c>
    </row>
    <row r="1614" spans="1:31" s="7" customFormat="1" ht="16" customHeight="1" x14ac:dyDescent="0.15">
      <c r="E1614" s="42">
        <v>42068</v>
      </c>
      <c r="F1614" s="43">
        <v>42711.78402777778</v>
      </c>
      <c r="G1614" s="44"/>
      <c r="H1614" s="57"/>
      <c r="I1614" s="33">
        <v>4.0000000000000001E-3</v>
      </c>
      <c r="J1614" s="33">
        <v>0.5</v>
      </c>
      <c r="K1614" s="33">
        <v>3.9E-2</v>
      </c>
      <c r="L1614" s="33">
        <v>1.4999999999999999E-2</v>
      </c>
      <c r="M1614" s="33">
        <v>41</v>
      </c>
      <c r="N1614" s="8">
        <v>2</v>
      </c>
      <c r="O1614" s="8">
        <v>1021.2</v>
      </c>
      <c r="P1614" s="8">
        <v>42</v>
      </c>
      <c r="R1614" s="35">
        <v>273</v>
      </c>
      <c r="S1614" s="36" t="str">
        <f>IF(R1614&gt;=296,"G",IF(AND(183&lt;=R1614,R1614&lt;296),"Y",IF(R1614&lt;185,"R")))</f>
        <v>Y</v>
      </c>
      <c r="T1614" s="36"/>
      <c r="U1614" s="36"/>
      <c r="V1614" s="36"/>
      <c r="W1614" s="36"/>
      <c r="X1614" s="36"/>
      <c r="Y1614" s="36"/>
      <c r="Z1614" s="36"/>
      <c r="AA1614" s="36"/>
      <c r="AB1614" s="36"/>
      <c r="AC1614" s="36"/>
      <c r="AD1614" s="36"/>
      <c r="AE1614" s="37"/>
    </row>
    <row r="1615" spans="1:31" s="7" customFormat="1" ht="17" customHeight="1" x14ac:dyDescent="0.15">
      <c r="A1615" s="45">
        <v>65</v>
      </c>
      <c r="B1615" s="46">
        <v>42069</v>
      </c>
      <c r="C1615" s="47">
        <v>5</v>
      </c>
      <c r="D1615" s="47">
        <v>0</v>
      </c>
      <c r="E1615" s="46">
        <v>42068</v>
      </c>
      <c r="F1615" s="48">
        <v>42711.78402777778</v>
      </c>
      <c r="G1615" s="49"/>
      <c r="H1615" s="49"/>
      <c r="I1615" s="50">
        <v>4.0000000000000001E-3</v>
      </c>
      <c r="J1615" s="51">
        <v>0.5</v>
      </c>
      <c r="K1615" s="51">
        <v>3.9E-2</v>
      </c>
      <c r="L1615" s="51">
        <v>1.4999999999999999E-2</v>
      </c>
      <c r="M1615" s="51">
        <v>41</v>
      </c>
      <c r="N1615" s="52">
        <v>2</v>
      </c>
      <c r="O1615" s="52">
        <v>1021.2</v>
      </c>
      <c r="P1615" s="52">
        <v>42</v>
      </c>
      <c r="Q1615" s="53"/>
      <c r="R1615" s="58">
        <v>273</v>
      </c>
      <c r="S1615" s="61" t="str">
        <f>IF(R1615&gt;=296,"G",IF(AND(185&lt;=R1615,R1615&lt;296),"Y",IF(R1615&lt;185,"R")))</f>
        <v>Y</v>
      </c>
      <c r="T1615" s="61"/>
      <c r="U1615" s="61"/>
      <c r="V1615" s="61"/>
      <c r="W1615" s="61"/>
      <c r="X1615" s="61"/>
      <c r="Y1615" s="61"/>
      <c r="Z1615" s="61"/>
      <c r="AA1615" s="61"/>
      <c r="AB1615" s="61"/>
      <c r="AC1615" s="61"/>
      <c r="AD1615" s="61"/>
      <c r="AE1615" s="61"/>
    </row>
    <row r="1616" spans="1:31" s="7" customFormat="1" ht="16" customHeight="1" x14ac:dyDescent="0.2">
      <c r="F1616" s="26">
        <v>19</v>
      </c>
      <c r="G1616" s="56"/>
      <c r="I1616" s="33">
        <v>4.0000000000000001E-3</v>
      </c>
      <c r="J1616" s="33">
        <v>0.5</v>
      </c>
      <c r="K1616" s="33">
        <v>3.5000000000000003E-2</v>
      </c>
      <c r="L1616" s="33">
        <v>1.7999999999999999E-2</v>
      </c>
      <c r="M1616" s="33">
        <v>40</v>
      </c>
      <c r="N1616" s="8">
        <v>1.2</v>
      </c>
      <c r="O1616" s="8">
        <v>1021.6</v>
      </c>
      <c r="P1616" s="8">
        <v>48</v>
      </c>
      <c r="Q1616" s="17"/>
      <c r="R1616" s="17"/>
      <c r="S1616" s="17"/>
      <c r="T1616" s="17"/>
      <c r="U1616" s="17"/>
      <c r="V1616" s="17"/>
      <c r="W1616" s="17"/>
      <c r="X1616" s="17"/>
      <c r="Y1616" s="17"/>
      <c r="Z1616" s="17"/>
      <c r="AA1616" s="17"/>
      <c r="AB1616" s="17"/>
      <c r="AC1616" s="17"/>
      <c r="AD1616" s="17"/>
      <c r="AE1616" s="17"/>
    </row>
    <row r="1617" spans="5:16" s="7" customFormat="1" ht="16" customHeight="1" x14ac:dyDescent="0.2">
      <c r="F1617" s="8">
        <v>20</v>
      </c>
      <c r="G1617" s="17"/>
      <c r="I1617" s="33">
        <v>4.0000000000000001E-3</v>
      </c>
      <c r="J1617" s="33">
        <v>0.5</v>
      </c>
      <c r="K1617" s="33">
        <v>3.2000000000000001E-2</v>
      </c>
      <c r="L1617" s="33">
        <v>2.1000000000000001E-2</v>
      </c>
      <c r="M1617" s="33">
        <v>40</v>
      </c>
      <c r="N1617" s="8">
        <v>1</v>
      </c>
      <c r="O1617" s="8">
        <v>1022</v>
      </c>
      <c r="P1617" s="8">
        <v>48</v>
      </c>
    </row>
    <row r="1618" spans="5:16" s="7" customFormat="1" ht="16" customHeight="1" x14ac:dyDescent="0.2">
      <c r="F1618" s="8">
        <v>21</v>
      </c>
      <c r="G1618" s="17"/>
      <c r="I1618" s="33">
        <v>3.0000000000000001E-3</v>
      </c>
      <c r="J1618" s="33">
        <v>0.6</v>
      </c>
      <c r="K1618" s="33">
        <v>0.03</v>
      </c>
      <c r="L1618" s="33">
        <v>2.1999999999999999E-2</v>
      </c>
      <c r="M1618" s="33">
        <v>48</v>
      </c>
      <c r="N1618" s="8">
        <v>-0.5</v>
      </c>
      <c r="O1618" s="8">
        <v>1022.4</v>
      </c>
      <c r="P1618" s="8">
        <v>57</v>
      </c>
    </row>
    <row r="1619" spans="5:16" s="7" customFormat="1" ht="16" customHeight="1" x14ac:dyDescent="0.2">
      <c r="F1619" s="8">
        <v>22</v>
      </c>
      <c r="G1619" s="17"/>
      <c r="I1619" s="33">
        <v>3.0000000000000001E-3</v>
      </c>
      <c r="J1619" s="33">
        <v>0.6</v>
      </c>
      <c r="K1619" s="33">
        <v>0.03</v>
      </c>
      <c r="L1619" s="33">
        <v>2.1999999999999999E-2</v>
      </c>
      <c r="M1619" s="33">
        <v>45</v>
      </c>
      <c r="N1619" s="8">
        <v>-0.1</v>
      </c>
      <c r="O1619" s="8">
        <v>1022.5</v>
      </c>
      <c r="P1619" s="8">
        <v>54</v>
      </c>
    </row>
    <row r="1620" spans="5:16" s="7" customFormat="1" ht="16" customHeight="1" x14ac:dyDescent="0.2">
      <c r="F1620" s="8">
        <v>23</v>
      </c>
      <c r="G1620" s="17"/>
      <c r="I1620" s="33">
        <v>3.0000000000000001E-3</v>
      </c>
      <c r="J1620" s="33">
        <v>0.6</v>
      </c>
      <c r="K1620" s="33">
        <v>2.8000000000000001E-2</v>
      </c>
      <c r="L1620" s="33">
        <v>2.4E-2</v>
      </c>
      <c r="M1620" s="33">
        <v>49</v>
      </c>
      <c r="N1620" s="8">
        <v>-0.7</v>
      </c>
      <c r="O1620" s="8">
        <v>1022.1</v>
      </c>
      <c r="P1620" s="8">
        <v>57</v>
      </c>
    </row>
    <row r="1621" spans="5:16" s="7" customFormat="1" ht="16" customHeight="1" x14ac:dyDescent="0.2">
      <c r="F1621" s="8">
        <v>24</v>
      </c>
      <c r="G1621" s="17"/>
      <c r="I1621" s="33">
        <v>3.0000000000000001E-3</v>
      </c>
      <c r="J1621" s="33">
        <v>0.6</v>
      </c>
      <c r="K1621" s="33">
        <v>2.7E-2</v>
      </c>
      <c r="L1621" s="33">
        <v>2.4E-2</v>
      </c>
      <c r="M1621" s="33">
        <v>44</v>
      </c>
      <c r="N1621" s="8">
        <v>-1.9</v>
      </c>
      <c r="O1621" s="8">
        <v>1021.9</v>
      </c>
      <c r="P1621" s="8">
        <v>65</v>
      </c>
    </row>
    <row r="1622" spans="5:16" s="7" customFormat="1" ht="16" customHeight="1" x14ac:dyDescent="0.2">
      <c r="F1622" s="8">
        <v>1</v>
      </c>
      <c r="G1622" s="17"/>
      <c r="I1622" s="33">
        <v>3.0000000000000001E-3</v>
      </c>
      <c r="J1622" s="33">
        <v>0.6</v>
      </c>
      <c r="K1622" s="33">
        <v>2.9000000000000001E-2</v>
      </c>
      <c r="L1622" s="33">
        <v>2.1999999999999999E-2</v>
      </c>
      <c r="M1622" s="33">
        <v>49</v>
      </c>
      <c r="N1622" s="8">
        <v>-2.2000000000000002</v>
      </c>
      <c r="O1622" s="8">
        <v>1021.7</v>
      </c>
      <c r="P1622" s="8">
        <v>71</v>
      </c>
    </row>
    <row r="1623" spans="5:16" s="7" customFormat="1" ht="16" customHeight="1" x14ac:dyDescent="0.2">
      <c r="F1623" s="8">
        <v>2</v>
      </c>
      <c r="G1623" s="17"/>
      <c r="I1623" s="33">
        <v>4.0000000000000001E-3</v>
      </c>
      <c r="J1623" s="33">
        <v>0.6</v>
      </c>
      <c r="K1623" s="33">
        <v>0.03</v>
      </c>
      <c r="L1623" s="33">
        <v>1.9E-2</v>
      </c>
      <c r="M1623" s="33">
        <v>43</v>
      </c>
      <c r="N1623" s="8">
        <v>-2.8</v>
      </c>
      <c r="O1623" s="8">
        <v>1022.3</v>
      </c>
      <c r="P1623" s="8">
        <v>71</v>
      </c>
    </row>
    <row r="1624" spans="5:16" s="7" customFormat="1" ht="16" customHeight="1" x14ac:dyDescent="0.2">
      <c r="F1624" s="8">
        <v>3</v>
      </c>
      <c r="G1624" s="17"/>
      <c r="I1624" s="33">
        <v>4.0000000000000001E-3</v>
      </c>
      <c r="J1624" s="33">
        <v>0.5</v>
      </c>
      <c r="K1624" s="33">
        <v>3.3000000000000002E-2</v>
      </c>
      <c r="L1624" s="33">
        <v>1.4999999999999999E-2</v>
      </c>
      <c r="M1624" s="33">
        <v>42</v>
      </c>
      <c r="N1624" s="8">
        <v>-3.3</v>
      </c>
      <c r="O1624" s="8">
        <v>1022.1</v>
      </c>
      <c r="P1624" s="8">
        <v>75</v>
      </c>
    </row>
    <row r="1625" spans="5:16" s="7" customFormat="1" ht="16" customHeight="1" x14ac:dyDescent="0.2">
      <c r="F1625" s="8">
        <v>4</v>
      </c>
      <c r="G1625" s="17"/>
      <c r="I1625" s="33">
        <v>3.0000000000000001E-3</v>
      </c>
      <c r="J1625" s="33">
        <v>0.5</v>
      </c>
      <c r="K1625" s="33">
        <v>0.03</v>
      </c>
      <c r="L1625" s="33">
        <v>1.6E-2</v>
      </c>
      <c r="M1625" s="33">
        <v>39</v>
      </c>
      <c r="N1625" s="8">
        <v>-3.7</v>
      </c>
      <c r="O1625" s="8">
        <v>1021.7</v>
      </c>
      <c r="P1625" s="8">
        <v>76</v>
      </c>
    </row>
    <row r="1626" spans="5:16" s="7" customFormat="1" ht="16" customHeight="1" x14ac:dyDescent="0.2">
      <c r="F1626" s="8">
        <v>5</v>
      </c>
      <c r="G1626" s="17"/>
      <c r="I1626" s="33">
        <v>3.0000000000000001E-3</v>
      </c>
      <c r="J1626" s="33">
        <v>0.6</v>
      </c>
      <c r="K1626" s="33">
        <v>2.5999999999999999E-2</v>
      </c>
      <c r="L1626" s="33">
        <v>0.02</v>
      </c>
      <c r="M1626" s="33">
        <v>40</v>
      </c>
      <c r="N1626" s="8">
        <v>-3.9</v>
      </c>
      <c r="O1626" s="8">
        <v>1021.5</v>
      </c>
      <c r="P1626" s="8">
        <v>81</v>
      </c>
    </row>
    <row r="1627" spans="5:16" s="7" customFormat="1" ht="16" customHeight="1" x14ac:dyDescent="0.2">
      <c r="F1627" s="8">
        <v>6</v>
      </c>
      <c r="G1627" s="17"/>
      <c r="I1627" s="33">
        <v>3.0000000000000001E-3</v>
      </c>
      <c r="J1627" s="33">
        <v>0.7</v>
      </c>
      <c r="K1627" s="33">
        <v>1.7999999999999999E-2</v>
      </c>
      <c r="L1627" s="33">
        <v>2.8000000000000001E-2</v>
      </c>
      <c r="M1627" s="33">
        <v>39</v>
      </c>
      <c r="N1627" s="8">
        <v>-4.2</v>
      </c>
      <c r="O1627" s="8">
        <v>1021.4</v>
      </c>
      <c r="P1627" s="8">
        <v>85</v>
      </c>
    </row>
    <row r="1628" spans="5:16" s="7" customFormat="1" ht="16" customHeight="1" x14ac:dyDescent="0.2">
      <c r="F1628" s="8">
        <v>7</v>
      </c>
      <c r="G1628" s="17"/>
      <c r="I1628" s="33">
        <v>4.0000000000000001E-3</v>
      </c>
      <c r="J1628" s="33">
        <v>0.7</v>
      </c>
      <c r="K1628" s="33">
        <v>7.0000000000000001E-3</v>
      </c>
      <c r="L1628" s="33">
        <v>4.1000000000000002E-2</v>
      </c>
      <c r="M1628" s="33">
        <v>43</v>
      </c>
      <c r="N1628" s="8">
        <v>-4.0999999999999996</v>
      </c>
      <c r="O1628" s="8">
        <v>1021.3</v>
      </c>
      <c r="P1628" s="8">
        <v>86</v>
      </c>
    </row>
    <row r="1629" spans="5:16" s="7" customFormat="1" ht="16" customHeight="1" x14ac:dyDescent="0.2">
      <c r="F1629" s="8">
        <v>8</v>
      </c>
      <c r="G1629" s="17"/>
      <c r="I1629" s="33">
        <v>4.0000000000000001E-3</v>
      </c>
      <c r="J1629" s="33">
        <v>0.8</v>
      </c>
      <c r="K1629" s="33">
        <v>4.0000000000000001E-3</v>
      </c>
      <c r="L1629" s="33">
        <v>4.4999999999999998E-2</v>
      </c>
      <c r="M1629" s="33">
        <v>43</v>
      </c>
      <c r="N1629" s="8">
        <v>-0.8</v>
      </c>
      <c r="O1629" s="8">
        <v>1021.5</v>
      </c>
      <c r="P1629" s="8">
        <v>60</v>
      </c>
    </row>
    <row r="1630" spans="5:16" s="7" customFormat="1" ht="16" customHeight="1" x14ac:dyDescent="0.2">
      <c r="F1630" s="8">
        <v>9</v>
      </c>
      <c r="G1630" s="17"/>
      <c r="I1630" s="33">
        <v>4.0000000000000001E-3</v>
      </c>
      <c r="J1630" s="33">
        <v>0.7</v>
      </c>
      <c r="K1630" s="33">
        <v>8.9999999999999993E-3</v>
      </c>
      <c r="L1630" s="33">
        <v>3.9E-2</v>
      </c>
      <c r="M1630" s="33">
        <v>47</v>
      </c>
      <c r="N1630" s="8">
        <v>2.2000000000000002</v>
      </c>
      <c r="O1630" s="8">
        <v>1022</v>
      </c>
      <c r="P1630" s="8">
        <v>44</v>
      </c>
    </row>
    <row r="1631" spans="5:16" s="7" customFormat="1" ht="16" customHeight="1" x14ac:dyDescent="0.2">
      <c r="E1631" s="10"/>
      <c r="F1631" s="8">
        <v>10</v>
      </c>
      <c r="G1631" s="17"/>
      <c r="I1631" s="33">
        <v>5.0000000000000001E-3</v>
      </c>
      <c r="J1631" s="33">
        <v>0.5</v>
      </c>
      <c r="K1631" s="33">
        <v>0.02</v>
      </c>
      <c r="L1631" s="33">
        <v>2.5999999999999999E-2</v>
      </c>
      <c r="M1631" s="33">
        <v>41</v>
      </c>
      <c r="N1631" s="8">
        <v>4</v>
      </c>
      <c r="O1631" s="8">
        <v>1021.9</v>
      </c>
      <c r="P1631" s="8">
        <v>43</v>
      </c>
    </row>
    <row r="1632" spans="5:16" s="7" customFormat="1" ht="16" customHeight="1" x14ac:dyDescent="0.2">
      <c r="E1632" s="10"/>
      <c r="F1632" s="8">
        <v>11</v>
      </c>
      <c r="G1632" s="17"/>
      <c r="I1632" s="33">
        <v>5.0000000000000001E-3</v>
      </c>
      <c r="J1632" s="33">
        <v>0.4</v>
      </c>
      <c r="K1632" s="33">
        <v>2.5000000000000001E-2</v>
      </c>
      <c r="L1632" s="33">
        <v>2.5000000000000001E-2</v>
      </c>
      <c r="M1632" s="33">
        <v>36</v>
      </c>
      <c r="N1632" s="8">
        <v>5.8</v>
      </c>
      <c r="O1632" s="8">
        <v>1021.4</v>
      </c>
      <c r="P1632" s="8">
        <v>38</v>
      </c>
    </row>
    <row r="1633" spans="1:31" s="7" customFormat="1" ht="16" customHeight="1" x14ac:dyDescent="0.2">
      <c r="E1633" s="10"/>
      <c r="F1633" s="8">
        <v>12</v>
      </c>
      <c r="G1633" s="17"/>
      <c r="I1633" s="33">
        <v>5.0000000000000001E-3</v>
      </c>
      <c r="J1633" s="33">
        <v>0.5</v>
      </c>
      <c r="K1633" s="33">
        <v>1.6E-2</v>
      </c>
      <c r="L1633" s="33">
        <v>3.5000000000000003E-2</v>
      </c>
      <c r="M1633" s="33">
        <v>46</v>
      </c>
      <c r="N1633" s="8">
        <v>7.9</v>
      </c>
      <c r="O1633" s="8">
        <v>1020.8</v>
      </c>
      <c r="P1633" s="8">
        <v>28</v>
      </c>
    </row>
    <row r="1634" spans="1:31" s="7" customFormat="1" ht="16" customHeight="1" x14ac:dyDescent="0.2">
      <c r="E1634" s="10"/>
      <c r="F1634" s="8">
        <v>13</v>
      </c>
      <c r="G1634" s="17"/>
      <c r="I1634" s="33">
        <v>5.0000000000000001E-3</v>
      </c>
      <c r="J1634" s="33">
        <v>0.6</v>
      </c>
      <c r="K1634" s="33">
        <v>1.6E-2</v>
      </c>
      <c r="L1634" s="33">
        <v>3.5000000000000003E-2</v>
      </c>
      <c r="M1634" s="33">
        <v>33</v>
      </c>
      <c r="N1634" s="8">
        <v>8.3000000000000007</v>
      </c>
      <c r="O1634" s="8">
        <v>1019.7</v>
      </c>
      <c r="P1634" s="8">
        <v>26</v>
      </c>
    </row>
    <row r="1635" spans="1:31" s="7" customFormat="1" ht="16" customHeight="1" x14ac:dyDescent="0.2">
      <c r="E1635" s="10"/>
      <c r="F1635" s="8">
        <v>14</v>
      </c>
      <c r="G1635" s="17"/>
      <c r="I1635" s="33">
        <v>5.0000000000000001E-3</v>
      </c>
      <c r="J1635" s="33">
        <v>0.7</v>
      </c>
      <c r="K1635" s="33">
        <v>1.7999999999999999E-2</v>
      </c>
      <c r="L1635" s="33">
        <v>3.4000000000000002E-2</v>
      </c>
      <c r="M1635" s="33">
        <v>43</v>
      </c>
      <c r="N1635" s="8">
        <v>9.1999999999999993</v>
      </c>
      <c r="O1635" s="8">
        <v>1018.7</v>
      </c>
      <c r="P1635" s="8">
        <v>22</v>
      </c>
    </row>
    <row r="1636" spans="1:31" s="7" customFormat="1" ht="16" customHeight="1" x14ac:dyDescent="0.2">
      <c r="E1636" s="10"/>
      <c r="F1636" s="8">
        <v>15</v>
      </c>
      <c r="G1636" s="17"/>
      <c r="I1636" s="33">
        <v>5.0000000000000001E-3</v>
      </c>
      <c r="J1636" s="33">
        <v>0.8</v>
      </c>
      <c r="K1636" s="33">
        <v>2.1999999999999999E-2</v>
      </c>
      <c r="L1636" s="33">
        <v>3.1E-2</v>
      </c>
      <c r="M1636" s="33">
        <v>47</v>
      </c>
      <c r="N1636" s="8">
        <v>9.3000000000000007</v>
      </c>
      <c r="O1636" s="8">
        <v>1018.3</v>
      </c>
      <c r="P1636" s="8">
        <v>16</v>
      </c>
    </row>
    <row r="1637" spans="1:31" s="7" customFormat="1" ht="16" customHeight="1" x14ac:dyDescent="0.2">
      <c r="E1637" s="10"/>
      <c r="F1637" s="8">
        <v>16</v>
      </c>
      <c r="G1637" s="17"/>
      <c r="I1637" s="33">
        <v>4.0000000000000001E-3</v>
      </c>
      <c r="J1637" s="33">
        <v>0.8</v>
      </c>
      <c r="K1637" s="33">
        <v>2.5000000000000001E-2</v>
      </c>
      <c r="L1637" s="33">
        <v>3.2000000000000001E-2</v>
      </c>
      <c r="M1637" s="33">
        <v>50</v>
      </c>
      <c r="N1637" s="8">
        <v>9.4</v>
      </c>
      <c r="O1637" s="8">
        <v>1018.1</v>
      </c>
      <c r="P1637" s="8">
        <v>23</v>
      </c>
    </row>
    <row r="1638" spans="1:31" s="7" customFormat="1" ht="16" customHeight="1" x14ac:dyDescent="0.2">
      <c r="E1638" s="10"/>
      <c r="F1638" s="8">
        <v>17</v>
      </c>
      <c r="G1638" s="17"/>
      <c r="H1638" s="40"/>
      <c r="I1638" s="33">
        <v>5.0000000000000001E-3</v>
      </c>
      <c r="J1638" s="33">
        <v>0.6</v>
      </c>
      <c r="K1638" s="33">
        <v>2.5000000000000001E-2</v>
      </c>
      <c r="L1638" s="33">
        <v>3.1E-2</v>
      </c>
      <c r="M1638" s="33">
        <v>49</v>
      </c>
      <c r="N1638" s="8">
        <v>8.5</v>
      </c>
      <c r="O1638" s="8">
        <v>1017.8</v>
      </c>
      <c r="P1638" s="8">
        <v>28</v>
      </c>
    </row>
    <row r="1639" spans="1:31" s="7" customFormat="1" ht="16" customHeight="1" x14ac:dyDescent="0.2">
      <c r="E1639" s="10"/>
      <c r="F1639" s="8">
        <v>18</v>
      </c>
      <c r="G1639" s="17"/>
      <c r="H1639" s="40"/>
      <c r="I1639" s="33">
        <v>4.0000000000000001E-3</v>
      </c>
      <c r="J1639" s="33">
        <v>0.5</v>
      </c>
      <c r="K1639" s="33">
        <v>2.5999999999999999E-2</v>
      </c>
      <c r="L1639" s="33">
        <v>0.03</v>
      </c>
      <c r="M1639" s="33">
        <v>49</v>
      </c>
      <c r="N1639" s="8">
        <v>6.1</v>
      </c>
      <c r="O1639" s="8">
        <v>1018.1</v>
      </c>
      <c r="P1639" s="8">
        <v>34</v>
      </c>
    </row>
    <row r="1640" spans="1:31" s="7" customFormat="1" ht="16" customHeight="1" x14ac:dyDescent="0.2">
      <c r="E1640" s="10"/>
      <c r="F1640" s="8">
        <v>19</v>
      </c>
      <c r="G1640" s="17"/>
      <c r="H1640" s="40"/>
      <c r="I1640" s="33">
        <v>4.0000000000000001E-3</v>
      </c>
      <c r="J1640" s="33">
        <v>0.3</v>
      </c>
      <c r="K1640" s="33">
        <v>2.1000000000000001E-2</v>
      </c>
      <c r="L1640" s="33">
        <v>3.5000000000000003E-2</v>
      </c>
      <c r="M1640" s="33">
        <v>34</v>
      </c>
      <c r="N1640" s="8">
        <v>4.2</v>
      </c>
      <c r="O1640" s="8">
        <v>1018.4</v>
      </c>
      <c r="P1640" s="8">
        <v>39</v>
      </c>
    </row>
    <row r="1641" spans="1:31" s="7" customFormat="1" ht="16" customHeight="1" x14ac:dyDescent="0.15">
      <c r="E1641" s="42">
        <v>42069</v>
      </c>
      <c r="F1641" s="43">
        <v>42711.847222222219</v>
      </c>
      <c r="G1641" s="44"/>
      <c r="H1641" s="57"/>
      <c r="I1641" s="33">
        <v>5.0000000000000001E-3</v>
      </c>
      <c r="J1641" s="33">
        <v>0.6</v>
      </c>
      <c r="K1641" s="33">
        <v>1.4999999999999999E-2</v>
      </c>
      <c r="L1641" s="33">
        <v>3.9E-2</v>
      </c>
      <c r="M1641" s="33">
        <v>29</v>
      </c>
      <c r="N1641" s="8">
        <v>2.7</v>
      </c>
      <c r="O1641" s="8">
        <v>1018.4</v>
      </c>
      <c r="P1641" s="8">
        <v>46</v>
      </c>
      <c r="R1641" s="35">
        <v>263</v>
      </c>
      <c r="S1641" s="36" t="str">
        <f>IF(R1641&gt;=296,"G",IF(AND(183&lt;=R1641,R1641&lt;296),"Y",IF(R1641&lt;185,"R")))</f>
        <v>Y</v>
      </c>
      <c r="T1641" s="36"/>
      <c r="U1641" s="36"/>
      <c r="V1641" s="36"/>
      <c r="W1641" s="36"/>
      <c r="X1641" s="36"/>
      <c r="Y1641" s="36"/>
      <c r="Z1641" s="36"/>
      <c r="AA1641" s="36"/>
      <c r="AB1641" s="36"/>
      <c r="AC1641" s="36"/>
      <c r="AD1641" s="36"/>
      <c r="AE1641" s="37"/>
    </row>
    <row r="1642" spans="1:31" s="7" customFormat="1" ht="17" customHeight="1" x14ac:dyDescent="0.15">
      <c r="A1642" s="45">
        <v>66</v>
      </c>
      <c r="B1642" s="46">
        <v>42070</v>
      </c>
      <c r="C1642" s="47">
        <v>6</v>
      </c>
      <c r="D1642" s="47">
        <v>0</v>
      </c>
      <c r="E1642" s="46">
        <v>42069</v>
      </c>
      <c r="F1642" s="48">
        <v>42711.847222222219</v>
      </c>
      <c r="G1642" s="49"/>
      <c r="H1642" s="49"/>
      <c r="I1642" s="50">
        <v>5.0000000000000001E-3</v>
      </c>
      <c r="J1642" s="51">
        <v>0.6</v>
      </c>
      <c r="K1642" s="51">
        <v>1.4999999999999999E-2</v>
      </c>
      <c r="L1642" s="51">
        <v>3.9E-2</v>
      </c>
      <c r="M1642" s="51">
        <v>29</v>
      </c>
      <c r="N1642" s="52">
        <v>2.7</v>
      </c>
      <c r="O1642" s="52">
        <v>1018.4</v>
      </c>
      <c r="P1642" s="52">
        <v>46</v>
      </c>
      <c r="Q1642" s="53"/>
      <c r="R1642" s="58">
        <v>263</v>
      </c>
      <c r="S1642" s="61" t="str">
        <f>IF(R1642&gt;=296,"G",IF(AND(183&lt;=R1642,R1642&lt;296),"Y",IF(R1642&lt;185,"R")))</f>
        <v>Y</v>
      </c>
      <c r="T1642" s="61"/>
      <c r="U1642" s="61"/>
      <c r="V1642" s="61"/>
      <c r="W1642" s="61"/>
      <c r="X1642" s="61"/>
      <c r="Y1642" s="61"/>
      <c r="Z1642" s="61"/>
      <c r="AA1642" s="61"/>
      <c r="AB1642" s="61"/>
      <c r="AC1642" s="61"/>
      <c r="AD1642" s="61"/>
      <c r="AE1642" s="61"/>
    </row>
    <row r="1643" spans="1:31" s="7" customFormat="1" ht="16" customHeight="1" x14ac:dyDescent="0.2">
      <c r="F1643" s="26">
        <v>21</v>
      </c>
      <c r="G1643" s="56"/>
      <c r="I1643" s="33">
        <v>5.0000000000000001E-3</v>
      </c>
      <c r="J1643" s="33">
        <v>0.6</v>
      </c>
      <c r="K1643" s="33">
        <v>8.9999999999999993E-3</v>
      </c>
      <c r="L1643" s="33">
        <v>4.4999999999999998E-2</v>
      </c>
      <c r="M1643" s="33">
        <v>37</v>
      </c>
      <c r="N1643" s="8">
        <v>1.9</v>
      </c>
      <c r="O1643" s="8">
        <v>1018.5</v>
      </c>
      <c r="P1643" s="8">
        <v>58</v>
      </c>
      <c r="Q1643" s="17"/>
      <c r="R1643" s="17"/>
      <c r="S1643" s="17"/>
      <c r="T1643" s="17"/>
      <c r="U1643" s="17"/>
      <c r="V1643" s="17"/>
      <c r="W1643" s="17"/>
      <c r="X1643" s="17"/>
      <c r="Y1643" s="17"/>
      <c r="Z1643" s="17"/>
      <c r="AA1643" s="17"/>
      <c r="AB1643" s="17"/>
      <c r="AC1643" s="17"/>
      <c r="AD1643" s="17"/>
      <c r="AE1643" s="17"/>
    </row>
    <row r="1644" spans="1:31" s="7" customFormat="1" ht="16" customHeight="1" x14ac:dyDescent="0.2">
      <c r="F1644" s="8">
        <v>22</v>
      </c>
      <c r="G1644" s="17"/>
      <c r="I1644" s="33">
        <v>5.0000000000000001E-3</v>
      </c>
      <c r="J1644" s="33">
        <v>0.8</v>
      </c>
      <c r="K1644" s="33">
        <v>3.0000000000000001E-3</v>
      </c>
      <c r="L1644" s="33">
        <v>5.3999999999999999E-2</v>
      </c>
      <c r="M1644" s="33">
        <v>40</v>
      </c>
      <c r="N1644" s="8">
        <v>1.1000000000000001</v>
      </c>
      <c r="O1644" s="8">
        <v>1019</v>
      </c>
      <c r="P1644" s="8">
        <v>63</v>
      </c>
    </row>
    <row r="1645" spans="1:31" s="7" customFormat="1" ht="16" customHeight="1" x14ac:dyDescent="0.2">
      <c r="F1645" s="8">
        <v>23</v>
      </c>
      <c r="G1645" s="17"/>
      <c r="I1645" s="33">
        <v>5.0000000000000001E-3</v>
      </c>
      <c r="J1645" s="33">
        <v>0.9</v>
      </c>
      <c r="K1645" s="33">
        <v>2E-3</v>
      </c>
      <c r="L1645" s="33">
        <v>5.8999999999999997E-2</v>
      </c>
      <c r="M1645" s="33">
        <v>47</v>
      </c>
      <c r="N1645" s="8">
        <v>-0.7</v>
      </c>
      <c r="O1645" s="8">
        <v>1018.9</v>
      </c>
      <c r="P1645" s="8">
        <v>73</v>
      </c>
    </row>
    <row r="1646" spans="1:31" s="7" customFormat="1" ht="16" customHeight="1" x14ac:dyDescent="0.2">
      <c r="F1646" s="8">
        <v>24</v>
      </c>
      <c r="G1646" s="17"/>
      <c r="I1646" s="33">
        <v>6.0000000000000001E-3</v>
      </c>
      <c r="J1646" s="33">
        <v>0.9</v>
      </c>
      <c r="K1646" s="33">
        <v>2E-3</v>
      </c>
      <c r="L1646" s="33">
        <v>5.8999999999999997E-2</v>
      </c>
      <c r="M1646" s="33">
        <v>51</v>
      </c>
      <c r="N1646" s="8">
        <v>-0.9</v>
      </c>
      <c r="O1646" s="8">
        <v>1019</v>
      </c>
      <c r="P1646" s="8">
        <v>77</v>
      </c>
    </row>
    <row r="1647" spans="1:31" s="7" customFormat="1" ht="16" customHeight="1" x14ac:dyDescent="0.2">
      <c r="F1647" s="8">
        <v>1</v>
      </c>
      <c r="G1647" s="17"/>
      <c r="I1647" s="33">
        <v>5.0000000000000001E-3</v>
      </c>
      <c r="J1647" s="33">
        <v>0.9</v>
      </c>
      <c r="K1647" s="33">
        <v>2E-3</v>
      </c>
      <c r="L1647" s="33">
        <v>5.8999999999999997E-2</v>
      </c>
      <c r="M1647" s="33">
        <v>51</v>
      </c>
      <c r="N1647" s="8">
        <v>-1.7</v>
      </c>
      <c r="O1647" s="8">
        <v>1019.3</v>
      </c>
      <c r="P1647" s="8">
        <v>80</v>
      </c>
    </row>
    <row r="1648" spans="1:31" s="7" customFormat="1" ht="16" customHeight="1" x14ac:dyDescent="0.2">
      <c r="F1648" s="8">
        <v>2</v>
      </c>
      <c r="G1648" s="17"/>
      <c r="I1648" s="33">
        <v>6.0000000000000001E-3</v>
      </c>
      <c r="J1648" s="33">
        <v>1.3</v>
      </c>
      <c r="K1648" s="33">
        <v>2E-3</v>
      </c>
      <c r="L1648" s="33">
        <v>6.4000000000000001E-2</v>
      </c>
      <c r="M1648" s="33">
        <v>62</v>
      </c>
      <c r="N1648" s="8">
        <v>-1.8</v>
      </c>
      <c r="O1648" s="8">
        <v>1019.6</v>
      </c>
      <c r="P1648" s="8">
        <v>81</v>
      </c>
    </row>
    <row r="1649" spans="5:31" s="7" customFormat="1" ht="16" customHeight="1" x14ac:dyDescent="0.2">
      <c r="F1649" s="8">
        <v>3</v>
      </c>
      <c r="G1649" s="17"/>
      <c r="I1649" s="33">
        <v>5.0000000000000001E-3</v>
      </c>
      <c r="J1649" s="33">
        <v>1.2</v>
      </c>
      <c r="K1649" s="33">
        <v>2E-3</v>
      </c>
      <c r="L1649" s="33">
        <v>0.06</v>
      </c>
      <c r="M1649" s="33">
        <v>64</v>
      </c>
      <c r="N1649" s="8">
        <v>-2.5</v>
      </c>
      <c r="O1649" s="8">
        <v>1019.4</v>
      </c>
      <c r="P1649" s="8">
        <v>88</v>
      </c>
    </row>
    <row r="1650" spans="5:31" s="7" customFormat="1" ht="16" customHeight="1" x14ac:dyDescent="0.2">
      <c r="F1650" s="8">
        <v>4</v>
      </c>
      <c r="G1650" s="17"/>
      <c r="I1650" s="33">
        <v>5.0000000000000001E-3</v>
      </c>
      <c r="J1650" s="33">
        <v>1.1000000000000001</v>
      </c>
      <c r="K1650" s="33">
        <v>2E-3</v>
      </c>
      <c r="L1650" s="33">
        <v>5.7000000000000002E-2</v>
      </c>
      <c r="M1650" s="33">
        <v>57</v>
      </c>
      <c r="N1650" s="8">
        <v>-3.4</v>
      </c>
      <c r="O1650" s="8">
        <v>1019.2</v>
      </c>
      <c r="P1650" s="8">
        <v>93</v>
      </c>
    </row>
    <row r="1651" spans="5:31" s="7" customFormat="1" ht="16" customHeight="1" x14ac:dyDescent="0.2">
      <c r="F1651" s="8">
        <v>5</v>
      </c>
      <c r="G1651" s="17"/>
      <c r="I1651" s="33">
        <v>7.0000000000000001E-3</v>
      </c>
      <c r="J1651" s="33">
        <v>0.9</v>
      </c>
      <c r="K1651" s="33">
        <v>2E-3</v>
      </c>
      <c r="L1651" s="33">
        <v>5.5E-2</v>
      </c>
      <c r="M1651" s="33">
        <v>49</v>
      </c>
      <c r="N1651" s="8">
        <v>-3</v>
      </c>
      <c r="O1651" s="8">
        <v>1019.7</v>
      </c>
      <c r="P1651" s="8">
        <v>91</v>
      </c>
    </row>
    <row r="1652" spans="5:31" s="7" customFormat="1" ht="16" customHeight="1" x14ac:dyDescent="0.2">
      <c r="F1652" s="8">
        <v>6</v>
      </c>
      <c r="G1652" s="17"/>
      <c r="I1652" s="33">
        <v>8.0000000000000002E-3</v>
      </c>
      <c r="J1652" s="33">
        <v>1.3</v>
      </c>
      <c r="K1652" s="33">
        <v>2E-3</v>
      </c>
      <c r="L1652" s="33">
        <v>6.0999999999999999E-2</v>
      </c>
      <c r="M1652" s="33">
        <v>53</v>
      </c>
      <c r="N1652" s="8">
        <v>-3.5</v>
      </c>
      <c r="O1652" s="8">
        <v>1019.8</v>
      </c>
      <c r="P1652" s="8">
        <v>90</v>
      </c>
    </row>
    <row r="1653" spans="5:31" s="7" customFormat="1" ht="16" customHeight="1" x14ac:dyDescent="0.2">
      <c r="F1653" s="8">
        <v>7</v>
      </c>
      <c r="G1653" s="17"/>
      <c r="I1653" s="33">
        <v>7.0000000000000001E-3</v>
      </c>
      <c r="J1653" s="33">
        <v>0.9</v>
      </c>
      <c r="K1653" s="33">
        <v>2E-3</v>
      </c>
      <c r="L1653" s="33">
        <v>5.6000000000000001E-2</v>
      </c>
      <c r="M1653" s="33">
        <v>60</v>
      </c>
      <c r="N1653" s="8">
        <v>-4.2</v>
      </c>
      <c r="O1653" s="8">
        <v>1020.1</v>
      </c>
      <c r="P1653" s="8">
        <v>94</v>
      </c>
    </row>
    <row r="1654" spans="5:31" s="7" customFormat="1" ht="16" customHeight="1" x14ac:dyDescent="0.2">
      <c r="F1654" s="8">
        <v>8</v>
      </c>
      <c r="G1654" s="17"/>
      <c r="I1654" s="33">
        <v>7.0000000000000001E-3</v>
      </c>
      <c r="J1654" s="33">
        <v>1</v>
      </c>
      <c r="K1654" s="33">
        <v>2E-3</v>
      </c>
      <c r="L1654" s="33">
        <v>6.0999999999999999E-2</v>
      </c>
      <c r="M1654" s="33">
        <v>58</v>
      </c>
      <c r="N1654" s="8">
        <v>-2.1</v>
      </c>
      <c r="O1654" s="8">
        <v>1020.6</v>
      </c>
      <c r="P1654" s="8">
        <v>80</v>
      </c>
    </row>
    <row r="1655" spans="5:31" s="7" customFormat="1" ht="16" customHeight="1" x14ac:dyDescent="0.2">
      <c r="F1655" s="8">
        <v>9</v>
      </c>
      <c r="G1655" s="17"/>
      <c r="I1655" s="33">
        <v>7.0000000000000001E-3</v>
      </c>
      <c r="J1655" s="33">
        <v>0.9</v>
      </c>
      <c r="K1655" s="33">
        <v>3.0000000000000001E-3</v>
      </c>
      <c r="L1655" s="33">
        <v>5.7000000000000002E-2</v>
      </c>
      <c r="M1655" s="33">
        <v>58</v>
      </c>
      <c r="N1655" s="8">
        <v>0.1</v>
      </c>
      <c r="O1655" s="8">
        <v>1020.9</v>
      </c>
      <c r="P1655" s="8">
        <v>76</v>
      </c>
    </row>
    <row r="1656" spans="5:31" s="7" customFormat="1" ht="16" customHeight="1" x14ac:dyDescent="0.2">
      <c r="F1656" s="8">
        <v>10</v>
      </c>
      <c r="G1656" s="17"/>
      <c r="I1656" s="33">
        <v>8.0000000000000002E-3</v>
      </c>
      <c r="J1656" s="33">
        <v>0.8</v>
      </c>
      <c r="K1656" s="33">
        <v>4.0000000000000001E-3</v>
      </c>
      <c r="L1656" s="33">
        <v>5.5E-2</v>
      </c>
      <c r="M1656" s="33">
        <v>46</v>
      </c>
      <c r="N1656" s="8">
        <v>2.8</v>
      </c>
      <c r="O1656" s="8">
        <v>1021.2</v>
      </c>
      <c r="P1656" s="8">
        <v>69</v>
      </c>
    </row>
    <row r="1657" spans="5:31" s="7" customFormat="1" ht="16" customHeight="1" x14ac:dyDescent="0.2">
      <c r="F1657" s="8">
        <v>11</v>
      </c>
      <c r="G1657" s="17"/>
      <c r="I1657" s="33">
        <v>8.0000000000000002E-3</v>
      </c>
      <c r="J1657" s="33">
        <v>0.6</v>
      </c>
      <c r="K1657" s="33">
        <v>7.0000000000000001E-3</v>
      </c>
      <c r="L1657" s="33">
        <v>4.9000000000000002E-2</v>
      </c>
      <c r="M1657" s="33">
        <v>48</v>
      </c>
      <c r="N1657" s="8">
        <v>5.7</v>
      </c>
      <c r="O1657" s="8">
        <v>1020.9</v>
      </c>
      <c r="P1657" s="8">
        <v>34</v>
      </c>
    </row>
    <row r="1658" spans="5:31" s="7" customFormat="1" ht="16" customHeight="1" x14ac:dyDescent="0.2">
      <c r="E1658" s="10"/>
      <c r="F1658" s="8">
        <v>12</v>
      </c>
      <c r="G1658" s="17"/>
      <c r="I1658" s="33">
        <v>7.0000000000000001E-3</v>
      </c>
      <c r="J1658" s="33">
        <v>0.6</v>
      </c>
      <c r="K1658" s="33">
        <v>1.2E-2</v>
      </c>
      <c r="L1658" s="33">
        <v>4.2999999999999997E-2</v>
      </c>
      <c r="M1658" s="33">
        <v>50</v>
      </c>
      <c r="N1658" s="8">
        <v>8.6</v>
      </c>
      <c r="O1658" s="8">
        <v>1020.3</v>
      </c>
      <c r="P1658" s="8">
        <v>32</v>
      </c>
    </row>
    <row r="1659" spans="5:31" s="7" customFormat="1" ht="16" customHeight="1" x14ac:dyDescent="0.2">
      <c r="E1659" s="10"/>
      <c r="F1659" s="8">
        <v>13</v>
      </c>
      <c r="G1659" s="17"/>
      <c r="I1659" s="33">
        <v>6.0000000000000001E-3</v>
      </c>
      <c r="J1659" s="33">
        <v>0.6</v>
      </c>
      <c r="K1659" s="33">
        <v>2.1000000000000001E-2</v>
      </c>
      <c r="L1659" s="33">
        <v>3.5000000000000003E-2</v>
      </c>
      <c r="M1659" s="33">
        <v>50</v>
      </c>
      <c r="N1659" s="8">
        <v>9.1999999999999993</v>
      </c>
      <c r="O1659" s="8">
        <v>1019.3</v>
      </c>
      <c r="P1659" s="8">
        <v>26</v>
      </c>
    </row>
    <row r="1660" spans="5:31" s="7" customFormat="1" ht="16" customHeight="1" x14ac:dyDescent="0.2">
      <c r="E1660" s="10"/>
      <c r="F1660" s="8">
        <v>14</v>
      </c>
      <c r="G1660" s="17"/>
      <c r="I1660" s="33">
        <v>6.0000000000000001E-3</v>
      </c>
      <c r="J1660" s="33">
        <v>0.9</v>
      </c>
      <c r="K1660" s="33">
        <v>2.5999999999999999E-2</v>
      </c>
      <c r="L1660" s="33">
        <v>3.7999999999999999E-2</v>
      </c>
      <c r="M1660" s="33">
        <v>57</v>
      </c>
      <c r="N1660" s="8">
        <v>10.7</v>
      </c>
      <c r="O1660" s="8">
        <v>1018.6</v>
      </c>
      <c r="P1660" s="8">
        <v>22</v>
      </c>
    </row>
    <row r="1661" spans="5:31" s="7" customFormat="1" ht="16" customHeight="1" x14ac:dyDescent="0.2">
      <c r="E1661" s="10"/>
      <c r="F1661" s="8">
        <v>15</v>
      </c>
      <c r="G1661" s="17"/>
      <c r="I1661" s="33">
        <v>7.0000000000000001E-3</v>
      </c>
      <c r="J1661" s="33">
        <v>0.8</v>
      </c>
      <c r="K1661" s="33">
        <v>3.4000000000000002E-2</v>
      </c>
      <c r="L1661" s="33">
        <v>3.7999999999999999E-2</v>
      </c>
      <c r="M1661" s="33">
        <v>76</v>
      </c>
      <c r="N1661" s="8">
        <v>11.2</v>
      </c>
      <c r="O1661" s="8">
        <v>1018.2</v>
      </c>
      <c r="P1661" s="8">
        <v>28</v>
      </c>
    </row>
    <row r="1662" spans="5:31" s="7" customFormat="1" ht="16" customHeight="1" x14ac:dyDescent="0.2">
      <c r="E1662" s="10"/>
      <c r="F1662" s="8">
        <v>16</v>
      </c>
      <c r="G1662" s="17"/>
      <c r="I1662" s="33">
        <v>6.0000000000000001E-3</v>
      </c>
      <c r="J1662" s="33">
        <v>0.7</v>
      </c>
      <c r="K1662" s="33">
        <v>3.9E-2</v>
      </c>
      <c r="L1662" s="33">
        <v>2.9000000000000001E-2</v>
      </c>
      <c r="M1662" s="33">
        <v>64</v>
      </c>
      <c r="N1662" s="8">
        <v>9.9</v>
      </c>
      <c r="O1662" s="8">
        <v>1018.3</v>
      </c>
      <c r="P1662" s="8">
        <v>42</v>
      </c>
    </row>
    <row r="1663" spans="5:31" s="7" customFormat="1" ht="16" customHeight="1" x14ac:dyDescent="0.2">
      <c r="E1663" s="10"/>
      <c r="F1663" s="8">
        <v>17</v>
      </c>
      <c r="G1663" s="17"/>
      <c r="I1663" s="33">
        <v>4.0000000000000001E-3</v>
      </c>
      <c r="J1663" s="33">
        <v>0.5</v>
      </c>
      <c r="K1663" s="33">
        <v>3.6999999999999998E-2</v>
      </c>
      <c r="L1663" s="33">
        <v>2.3E-2</v>
      </c>
      <c r="M1663" s="33">
        <v>41</v>
      </c>
      <c r="N1663" s="8">
        <v>8.9</v>
      </c>
      <c r="O1663" s="8">
        <v>1018.5</v>
      </c>
      <c r="P1663" s="8">
        <v>46</v>
      </c>
    </row>
    <row r="1664" spans="5:31" s="7" customFormat="1" ht="16" customHeight="1" x14ac:dyDescent="0.15">
      <c r="E1664" s="42">
        <v>42070</v>
      </c>
      <c r="F1664" s="43">
        <v>42711.75</v>
      </c>
      <c r="G1664" s="44"/>
      <c r="H1664" s="57"/>
      <c r="I1664" s="33">
        <v>4.0000000000000001E-3</v>
      </c>
      <c r="J1664" s="33">
        <v>0.7</v>
      </c>
      <c r="K1664" s="33">
        <v>3.2000000000000001E-2</v>
      </c>
      <c r="L1664" s="33">
        <v>3.1E-2</v>
      </c>
      <c r="M1664" s="33">
        <v>45</v>
      </c>
      <c r="N1664" s="8">
        <v>6.5</v>
      </c>
      <c r="O1664" s="8">
        <v>1018.7</v>
      </c>
      <c r="P1664" s="8">
        <v>52</v>
      </c>
      <c r="R1664" s="35">
        <v>263</v>
      </c>
      <c r="S1664" s="36" t="str">
        <f>IF(R1664&gt;=296,"G",IF(AND(183&lt;=R1664,R1664&lt;296),"Y",IF(R1664&lt;185,"R")))</f>
        <v>Y</v>
      </c>
      <c r="T1664" s="36"/>
      <c r="U1664" s="36"/>
      <c r="V1664" s="36"/>
      <c r="W1664" s="36"/>
      <c r="X1664" s="36"/>
      <c r="Y1664" s="36"/>
      <c r="Z1664" s="36"/>
      <c r="AA1664" s="36"/>
      <c r="AB1664" s="36"/>
      <c r="AC1664" s="36"/>
      <c r="AD1664" s="36"/>
      <c r="AE1664" s="37"/>
    </row>
    <row r="1665" spans="1:31" s="7" customFormat="1" ht="17" customHeight="1" x14ac:dyDescent="0.15">
      <c r="A1665" s="45">
        <v>67</v>
      </c>
      <c r="B1665" s="46">
        <v>42071</v>
      </c>
      <c r="C1665" s="47">
        <v>0</v>
      </c>
      <c r="D1665" s="47">
        <v>0</v>
      </c>
      <c r="E1665" s="46">
        <v>42070</v>
      </c>
      <c r="F1665" s="48">
        <v>42711.75</v>
      </c>
      <c r="G1665" s="49"/>
      <c r="H1665" s="49"/>
      <c r="I1665" s="50">
        <v>4.0000000000000001E-3</v>
      </c>
      <c r="J1665" s="51">
        <v>0.7</v>
      </c>
      <c r="K1665" s="51">
        <v>3.2000000000000001E-2</v>
      </c>
      <c r="L1665" s="51">
        <v>3.1E-2</v>
      </c>
      <c r="M1665" s="51">
        <v>45</v>
      </c>
      <c r="N1665" s="52">
        <v>6.5</v>
      </c>
      <c r="O1665" s="52">
        <v>1018.7</v>
      </c>
      <c r="P1665" s="52">
        <v>52</v>
      </c>
      <c r="Q1665" s="53"/>
      <c r="R1665" s="58">
        <v>263</v>
      </c>
      <c r="S1665" s="61" t="str">
        <f>IF(R1665&gt;=296,"G",IF(AND(183&lt;=R1665,R1665&lt;296),"Y",IF(R1665&lt;185,"R")))</f>
        <v>Y</v>
      </c>
      <c r="T1665" s="61"/>
      <c r="U1665" s="61"/>
      <c r="V1665" s="61"/>
      <c r="W1665" s="61"/>
      <c r="X1665" s="61"/>
      <c r="Y1665" s="61"/>
      <c r="Z1665" s="61"/>
      <c r="AA1665" s="61"/>
      <c r="AB1665" s="61"/>
      <c r="AC1665" s="61"/>
      <c r="AD1665" s="61"/>
      <c r="AE1665" s="61"/>
    </row>
    <row r="1666" spans="1:31" s="7" customFormat="1" ht="16" customHeight="1" x14ac:dyDescent="0.2">
      <c r="F1666" s="26">
        <v>19</v>
      </c>
      <c r="G1666" s="56"/>
      <c r="I1666" s="33">
        <v>6.0000000000000001E-3</v>
      </c>
      <c r="J1666" s="33">
        <v>0.6</v>
      </c>
      <c r="K1666" s="33">
        <v>1.7000000000000001E-2</v>
      </c>
      <c r="L1666" s="33">
        <v>4.9000000000000002E-2</v>
      </c>
      <c r="M1666" s="33">
        <v>28</v>
      </c>
      <c r="N1666" s="8">
        <v>5.0999999999999996</v>
      </c>
      <c r="O1666" s="8">
        <v>1019.4</v>
      </c>
      <c r="P1666" s="8">
        <v>54</v>
      </c>
      <c r="Q1666" s="17"/>
      <c r="R1666" s="17"/>
      <c r="S1666" s="17"/>
      <c r="T1666" s="17"/>
      <c r="U1666" s="17"/>
      <c r="V1666" s="17"/>
      <c r="W1666" s="17"/>
      <c r="X1666" s="17"/>
      <c r="Y1666" s="17"/>
      <c r="Z1666" s="17"/>
      <c r="AA1666" s="17"/>
      <c r="AB1666" s="17"/>
      <c r="AC1666" s="17"/>
      <c r="AD1666" s="17"/>
      <c r="AE1666" s="17"/>
    </row>
    <row r="1667" spans="1:31" s="7" customFormat="1" ht="16" customHeight="1" x14ac:dyDescent="0.2">
      <c r="F1667" s="8">
        <v>20</v>
      </c>
      <c r="G1667" s="17"/>
      <c r="I1667" s="33">
        <v>7.0000000000000001E-3</v>
      </c>
      <c r="J1667" s="33">
        <v>0.7</v>
      </c>
      <c r="K1667" s="33">
        <v>3.0000000000000001E-3</v>
      </c>
      <c r="L1667" s="33">
        <v>6.4000000000000001E-2</v>
      </c>
      <c r="M1667" s="33">
        <v>40</v>
      </c>
      <c r="N1667" s="8">
        <v>3.7</v>
      </c>
      <c r="O1667" s="8">
        <v>1020.3</v>
      </c>
      <c r="P1667" s="8">
        <v>59</v>
      </c>
    </row>
    <row r="1668" spans="1:31" s="7" customFormat="1" ht="16" customHeight="1" x14ac:dyDescent="0.2">
      <c r="F1668" s="8">
        <v>21</v>
      </c>
      <c r="G1668" s="17"/>
      <c r="I1668" s="33">
        <v>7.0000000000000001E-3</v>
      </c>
      <c r="J1668" s="33">
        <v>0.6</v>
      </c>
      <c r="K1668" s="33">
        <v>2E-3</v>
      </c>
      <c r="L1668" s="33">
        <v>6.4000000000000001E-2</v>
      </c>
      <c r="M1668" s="33">
        <v>40</v>
      </c>
      <c r="N1668" s="8">
        <v>2.7</v>
      </c>
      <c r="O1668" s="8">
        <v>1020.9</v>
      </c>
      <c r="P1668" s="8">
        <v>65</v>
      </c>
    </row>
    <row r="1669" spans="1:31" s="7" customFormat="1" ht="16" customHeight="1" x14ac:dyDescent="0.2">
      <c r="F1669" s="8">
        <v>22</v>
      </c>
      <c r="G1669" s="17"/>
      <c r="I1669" s="33">
        <v>8.0000000000000002E-3</v>
      </c>
      <c r="J1669" s="33">
        <v>0.9</v>
      </c>
      <c r="K1669" s="33">
        <v>2E-3</v>
      </c>
      <c r="L1669" s="33">
        <v>6.4000000000000001E-2</v>
      </c>
      <c r="M1669" s="33">
        <v>42</v>
      </c>
      <c r="N1669" s="8">
        <v>2.6</v>
      </c>
      <c r="O1669" s="8">
        <v>1021.4</v>
      </c>
      <c r="P1669" s="8">
        <v>67</v>
      </c>
    </row>
    <row r="1670" spans="1:31" s="7" customFormat="1" ht="16" customHeight="1" x14ac:dyDescent="0.2">
      <c r="F1670" s="8">
        <v>23</v>
      </c>
      <c r="G1670" s="17"/>
      <c r="I1670" s="33">
        <v>8.0000000000000002E-3</v>
      </c>
      <c r="J1670" s="33">
        <v>1.1000000000000001</v>
      </c>
      <c r="K1670" s="33">
        <v>2E-3</v>
      </c>
      <c r="L1670" s="33">
        <v>6.8000000000000005E-2</v>
      </c>
      <c r="M1670" s="33">
        <v>51</v>
      </c>
      <c r="N1670" s="8">
        <v>0.7</v>
      </c>
      <c r="O1670" s="8">
        <v>1021.8</v>
      </c>
      <c r="P1670" s="8">
        <v>74</v>
      </c>
    </row>
    <row r="1671" spans="1:31" s="7" customFormat="1" ht="16" customHeight="1" x14ac:dyDescent="0.2">
      <c r="F1671" s="8">
        <v>24</v>
      </c>
      <c r="G1671" s="17"/>
      <c r="I1671" s="33">
        <v>7.0000000000000001E-3</v>
      </c>
      <c r="J1671" s="33">
        <v>1.3</v>
      </c>
      <c r="K1671" s="33">
        <v>2E-3</v>
      </c>
      <c r="L1671" s="33">
        <v>7.0999999999999994E-2</v>
      </c>
      <c r="M1671" s="33">
        <v>60</v>
      </c>
      <c r="N1671" s="8">
        <v>0.7</v>
      </c>
      <c r="O1671" s="8">
        <v>1021.5</v>
      </c>
      <c r="P1671" s="8">
        <v>76</v>
      </c>
    </row>
    <row r="1672" spans="1:31" s="7" customFormat="1" ht="16" customHeight="1" x14ac:dyDescent="0.2">
      <c r="F1672" s="8">
        <v>1</v>
      </c>
      <c r="G1672" s="17"/>
      <c r="I1672" s="33">
        <v>7.0000000000000001E-3</v>
      </c>
      <c r="J1672" s="33">
        <v>1</v>
      </c>
      <c r="K1672" s="33">
        <v>2E-3</v>
      </c>
      <c r="L1672" s="33">
        <v>7.1999999999999995E-2</v>
      </c>
      <c r="M1672" s="33">
        <v>70</v>
      </c>
      <c r="N1672" s="8">
        <v>-0.1</v>
      </c>
      <c r="O1672" s="8">
        <v>1021.8</v>
      </c>
      <c r="P1672" s="8">
        <v>80</v>
      </c>
    </row>
    <row r="1673" spans="1:31" s="7" customFormat="1" ht="16" customHeight="1" x14ac:dyDescent="0.2">
      <c r="F1673" s="8">
        <v>2</v>
      </c>
      <c r="G1673" s="17"/>
      <c r="I1673" s="33">
        <v>6.0000000000000001E-3</v>
      </c>
      <c r="J1673" s="33">
        <v>1</v>
      </c>
      <c r="K1673" s="33">
        <v>2E-3</v>
      </c>
      <c r="L1673" s="33">
        <v>6.9000000000000006E-2</v>
      </c>
      <c r="M1673" s="33">
        <v>65</v>
      </c>
      <c r="N1673" s="8">
        <v>-0.4</v>
      </c>
      <c r="O1673" s="8">
        <v>1021.7</v>
      </c>
      <c r="P1673" s="8">
        <v>84</v>
      </c>
    </row>
    <row r="1674" spans="1:31" s="7" customFormat="1" ht="16" customHeight="1" x14ac:dyDescent="0.2">
      <c r="F1674" s="8">
        <v>3</v>
      </c>
      <c r="G1674" s="17"/>
      <c r="I1674" s="33">
        <v>6.0000000000000001E-3</v>
      </c>
      <c r="J1674" s="33">
        <v>1.1000000000000001</v>
      </c>
      <c r="K1674" s="33">
        <v>2E-3</v>
      </c>
      <c r="L1674" s="33">
        <v>6.7000000000000004E-2</v>
      </c>
      <c r="M1674" s="33">
        <v>69</v>
      </c>
      <c r="N1674" s="8">
        <v>-1</v>
      </c>
      <c r="O1674" s="8">
        <v>1021.5</v>
      </c>
      <c r="P1674" s="8">
        <v>91</v>
      </c>
    </row>
    <row r="1675" spans="1:31" s="7" customFormat="1" ht="16" customHeight="1" x14ac:dyDescent="0.2">
      <c r="F1675" s="8">
        <v>4</v>
      </c>
      <c r="G1675" s="17"/>
      <c r="I1675" s="33">
        <v>6.0000000000000001E-3</v>
      </c>
      <c r="J1675" s="33">
        <v>1.1000000000000001</v>
      </c>
      <c r="K1675" s="33">
        <v>2E-3</v>
      </c>
      <c r="L1675" s="33">
        <v>6.4000000000000001E-2</v>
      </c>
      <c r="M1675" s="33">
        <v>60</v>
      </c>
      <c r="N1675" s="8">
        <v>-1.8</v>
      </c>
      <c r="O1675" s="8">
        <v>1021</v>
      </c>
      <c r="P1675" s="8">
        <v>93</v>
      </c>
    </row>
    <row r="1676" spans="1:31" s="7" customFormat="1" ht="16" customHeight="1" x14ac:dyDescent="0.2">
      <c r="F1676" s="8">
        <v>5</v>
      </c>
      <c r="G1676" s="17"/>
      <c r="I1676" s="33">
        <v>5.0000000000000001E-3</v>
      </c>
      <c r="J1676" s="33">
        <v>0.9</v>
      </c>
      <c r="K1676" s="33">
        <v>2E-3</v>
      </c>
      <c r="L1676" s="33">
        <v>6.3E-2</v>
      </c>
      <c r="M1676" s="33">
        <v>62</v>
      </c>
      <c r="N1676" s="8">
        <v>-1.5</v>
      </c>
      <c r="O1676" s="8">
        <v>1020.8</v>
      </c>
      <c r="P1676" s="8">
        <v>94</v>
      </c>
    </row>
    <row r="1677" spans="1:31" s="7" customFormat="1" ht="16" customHeight="1" x14ac:dyDescent="0.2">
      <c r="F1677" s="8">
        <v>6</v>
      </c>
      <c r="G1677" s="17"/>
      <c r="I1677" s="33">
        <v>6.0000000000000001E-3</v>
      </c>
      <c r="J1677" s="33">
        <v>0.7</v>
      </c>
      <c r="K1677" s="33">
        <v>2E-3</v>
      </c>
      <c r="L1677" s="33">
        <v>0.06</v>
      </c>
      <c r="M1677" s="33">
        <v>57</v>
      </c>
      <c r="N1677" s="8">
        <v>-1.8</v>
      </c>
      <c r="O1677" s="8">
        <v>1021.1</v>
      </c>
      <c r="P1677" s="8">
        <v>91</v>
      </c>
    </row>
    <row r="1678" spans="1:31" s="7" customFormat="1" ht="16" customHeight="1" x14ac:dyDescent="0.2">
      <c r="F1678" s="8">
        <v>7</v>
      </c>
      <c r="G1678" s="17"/>
      <c r="I1678" s="33">
        <v>7.0000000000000001E-3</v>
      </c>
      <c r="J1678" s="33">
        <v>0.7</v>
      </c>
      <c r="K1678" s="33">
        <v>2E-3</v>
      </c>
      <c r="L1678" s="33">
        <v>5.8000000000000003E-2</v>
      </c>
      <c r="M1678" s="33">
        <v>52</v>
      </c>
      <c r="N1678" s="8">
        <v>-1.6</v>
      </c>
      <c r="O1678" s="8">
        <v>1021.1</v>
      </c>
      <c r="P1678" s="8">
        <v>90</v>
      </c>
    </row>
    <row r="1679" spans="1:31" s="7" customFormat="1" ht="16" customHeight="1" x14ac:dyDescent="0.2">
      <c r="F1679" s="8">
        <v>8</v>
      </c>
      <c r="G1679" s="17"/>
      <c r="I1679" s="33">
        <v>6.0000000000000001E-3</v>
      </c>
      <c r="J1679" s="33">
        <v>0.7</v>
      </c>
      <c r="K1679" s="33">
        <v>2E-3</v>
      </c>
      <c r="L1679" s="33">
        <v>5.8000000000000003E-2</v>
      </c>
      <c r="M1679" s="33">
        <v>52</v>
      </c>
      <c r="N1679" s="8">
        <v>0.4</v>
      </c>
      <c r="O1679" s="8">
        <v>1021.2</v>
      </c>
      <c r="P1679" s="8">
        <v>82</v>
      </c>
    </row>
    <row r="1680" spans="1:31" s="7" customFormat="1" ht="16" customHeight="1" x14ac:dyDescent="0.2">
      <c r="F1680" s="8">
        <v>9</v>
      </c>
      <c r="G1680" s="17"/>
      <c r="I1680" s="33">
        <v>6.0000000000000001E-3</v>
      </c>
      <c r="J1680" s="33">
        <v>0.9</v>
      </c>
      <c r="K1680" s="33">
        <v>4.0000000000000001E-3</v>
      </c>
      <c r="L1680" s="33">
        <v>6.0999999999999999E-2</v>
      </c>
      <c r="M1680" s="33">
        <v>56</v>
      </c>
      <c r="N1680" s="8">
        <v>3.6</v>
      </c>
      <c r="O1680" s="8">
        <v>1021.4</v>
      </c>
      <c r="P1680" s="8">
        <v>67</v>
      </c>
    </row>
    <row r="1681" spans="1:31" s="7" customFormat="1" ht="16" customHeight="1" x14ac:dyDescent="0.2">
      <c r="E1681" s="10"/>
      <c r="F1681" s="8">
        <v>10</v>
      </c>
      <c r="G1681" s="17"/>
      <c r="I1681" s="33">
        <v>0.01</v>
      </c>
      <c r="J1681" s="33">
        <v>0.8</v>
      </c>
      <c r="K1681" s="33">
        <v>7.0000000000000001E-3</v>
      </c>
      <c r="L1681" s="33">
        <v>6.0999999999999999E-2</v>
      </c>
      <c r="M1681" s="33">
        <v>53</v>
      </c>
      <c r="N1681" s="8">
        <v>6.9</v>
      </c>
      <c r="O1681" s="8">
        <v>1021.3</v>
      </c>
      <c r="P1681" s="8">
        <v>48</v>
      </c>
    </row>
    <row r="1682" spans="1:31" s="7" customFormat="1" ht="16" customHeight="1" x14ac:dyDescent="0.2">
      <c r="E1682" s="10"/>
      <c r="F1682" s="8">
        <v>11</v>
      </c>
      <c r="G1682" s="17"/>
      <c r="I1682" s="33">
        <v>1.2999999999999999E-2</v>
      </c>
      <c r="J1682" s="33">
        <v>0.7</v>
      </c>
      <c r="K1682" s="33">
        <v>1.4E-2</v>
      </c>
      <c r="L1682" s="33">
        <v>4.8000000000000001E-2</v>
      </c>
      <c r="M1682" s="33">
        <v>58</v>
      </c>
      <c r="N1682" s="8">
        <v>9.1</v>
      </c>
      <c r="O1682" s="8">
        <v>1020.7</v>
      </c>
      <c r="P1682" s="8">
        <v>34</v>
      </c>
    </row>
    <row r="1683" spans="1:31" s="7" customFormat="1" ht="16" customHeight="1" x14ac:dyDescent="0.2">
      <c r="E1683" s="10"/>
      <c r="F1683" s="8">
        <v>12</v>
      </c>
      <c r="G1683" s="17"/>
      <c r="I1683" s="33">
        <v>1.0999999999999999E-2</v>
      </c>
      <c r="J1683" s="33">
        <v>0.7</v>
      </c>
      <c r="K1683" s="33">
        <v>0.02</v>
      </c>
      <c r="L1683" s="33">
        <v>4.1000000000000002E-2</v>
      </c>
      <c r="M1683" s="33">
        <v>58</v>
      </c>
      <c r="N1683" s="8">
        <v>11.7</v>
      </c>
      <c r="O1683" s="8">
        <v>1019.6</v>
      </c>
      <c r="P1683" s="8">
        <v>31</v>
      </c>
    </row>
    <row r="1684" spans="1:31" s="7" customFormat="1" ht="16" customHeight="1" x14ac:dyDescent="0.2">
      <c r="E1684" s="10"/>
      <c r="F1684" s="8">
        <v>13</v>
      </c>
      <c r="G1684" s="17"/>
      <c r="I1684" s="33">
        <v>6.0000000000000001E-3</v>
      </c>
      <c r="J1684" s="33">
        <v>0.5</v>
      </c>
      <c r="K1684" s="33">
        <v>0.03</v>
      </c>
      <c r="L1684" s="33">
        <v>0.03</v>
      </c>
      <c r="M1684" s="33">
        <v>57</v>
      </c>
      <c r="N1684" s="8">
        <v>13</v>
      </c>
      <c r="O1684" s="8">
        <v>1018.4</v>
      </c>
      <c r="P1684" s="8">
        <v>26</v>
      </c>
    </row>
    <row r="1685" spans="1:31" s="7" customFormat="1" ht="16" customHeight="1" x14ac:dyDescent="0.2">
      <c r="E1685" s="10"/>
      <c r="F1685" s="8">
        <v>14</v>
      </c>
      <c r="G1685" s="17"/>
      <c r="I1685" s="33">
        <v>5.0000000000000001E-3</v>
      </c>
      <c r="J1685" s="33">
        <v>0.8</v>
      </c>
      <c r="K1685" s="33">
        <v>2.9000000000000001E-2</v>
      </c>
      <c r="L1685" s="33">
        <v>3.2000000000000001E-2</v>
      </c>
      <c r="M1685" s="33">
        <v>42</v>
      </c>
      <c r="N1685" s="8">
        <v>14</v>
      </c>
      <c r="O1685" s="8">
        <v>1016.9</v>
      </c>
      <c r="P1685" s="8">
        <v>23</v>
      </c>
    </row>
    <row r="1686" spans="1:31" s="7" customFormat="1" ht="16" customHeight="1" x14ac:dyDescent="0.2">
      <c r="E1686" s="10"/>
      <c r="F1686" s="8">
        <v>15</v>
      </c>
      <c r="G1686" s="17"/>
      <c r="I1686" s="33">
        <v>4.0000000000000001E-3</v>
      </c>
      <c r="J1686" s="33">
        <v>0.7</v>
      </c>
      <c r="K1686" s="33">
        <v>3.5000000000000003E-2</v>
      </c>
      <c r="L1686" s="33">
        <v>2.3E-2</v>
      </c>
      <c r="M1686" s="33">
        <v>38</v>
      </c>
      <c r="N1686" s="8">
        <v>14.9</v>
      </c>
      <c r="O1686" s="8">
        <v>1016</v>
      </c>
      <c r="P1686" s="8">
        <v>20</v>
      </c>
    </row>
    <row r="1687" spans="1:31" s="7" customFormat="1" ht="16" customHeight="1" x14ac:dyDescent="0.2">
      <c r="E1687" s="10"/>
      <c r="F1687" s="8">
        <v>16</v>
      </c>
      <c r="G1687" s="17"/>
      <c r="I1687" s="33">
        <v>4.0000000000000001E-3</v>
      </c>
      <c r="J1687" s="33">
        <v>0.6</v>
      </c>
      <c r="K1687" s="33">
        <v>4.2999999999999997E-2</v>
      </c>
      <c r="L1687" s="33">
        <v>2.1000000000000001E-2</v>
      </c>
      <c r="M1687" s="33">
        <v>47</v>
      </c>
      <c r="N1687" s="8">
        <v>15.3</v>
      </c>
      <c r="O1687" s="8">
        <v>1016</v>
      </c>
      <c r="P1687" s="8">
        <v>21</v>
      </c>
    </row>
    <row r="1688" spans="1:31" s="7" customFormat="1" ht="16" customHeight="1" x14ac:dyDescent="0.15">
      <c r="E1688" s="42">
        <v>42071</v>
      </c>
      <c r="F1688" s="43">
        <v>42711.749305555553</v>
      </c>
      <c r="G1688" s="44"/>
      <c r="H1688" s="57"/>
      <c r="I1688" s="33">
        <v>7.0000000000000001E-3</v>
      </c>
      <c r="J1688" s="33">
        <v>0.6</v>
      </c>
      <c r="K1688" s="33">
        <v>0.05</v>
      </c>
      <c r="L1688" s="33">
        <v>2.9000000000000001E-2</v>
      </c>
      <c r="M1688" s="33">
        <v>71</v>
      </c>
      <c r="N1688" s="8">
        <v>13.5</v>
      </c>
      <c r="O1688" s="8">
        <v>1016.1</v>
      </c>
      <c r="P1688" s="8">
        <v>30</v>
      </c>
      <c r="R1688" s="35">
        <v>279</v>
      </c>
      <c r="S1688" s="36" t="str">
        <f>IF(R1688&gt;=296,"G",IF(AND(183&lt;=R1688,R1688&lt;296),"Y",IF(R1688&lt;185,"R")))</f>
        <v>Y</v>
      </c>
      <c r="T1688" s="36"/>
      <c r="U1688" s="36"/>
      <c r="V1688" s="36"/>
      <c r="W1688" s="36"/>
      <c r="X1688" s="36"/>
      <c r="Y1688" s="36"/>
      <c r="Z1688" s="36"/>
      <c r="AA1688" s="36"/>
      <c r="AB1688" s="36"/>
      <c r="AC1688" s="36"/>
      <c r="AD1688" s="36"/>
      <c r="AE1688" s="37"/>
    </row>
    <row r="1689" spans="1:31" s="7" customFormat="1" ht="17" customHeight="1" x14ac:dyDescent="0.15">
      <c r="A1689" s="45">
        <v>68</v>
      </c>
      <c r="B1689" s="46">
        <v>42072</v>
      </c>
      <c r="C1689" s="47">
        <v>1</v>
      </c>
      <c r="D1689" s="47">
        <v>0</v>
      </c>
      <c r="E1689" s="46">
        <v>42071</v>
      </c>
      <c r="F1689" s="48">
        <v>42711.749305555553</v>
      </c>
      <c r="G1689" s="49"/>
      <c r="H1689" s="49"/>
      <c r="I1689" s="50">
        <v>7.0000000000000001E-3</v>
      </c>
      <c r="J1689" s="51">
        <v>0.6</v>
      </c>
      <c r="K1689" s="51">
        <v>0.05</v>
      </c>
      <c r="L1689" s="51">
        <v>2.9000000000000001E-2</v>
      </c>
      <c r="M1689" s="51">
        <v>71</v>
      </c>
      <c r="N1689" s="52">
        <v>13.5</v>
      </c>
      <c r="O1689" s="52">
        <v>1016.1</v>
      </c>
      <c r="P1689" s="52">
        <v>30</v>
      </c>
      <c r="Q1689" s="53"/>
      <c r="R1689" s="58">
        <v>279</v>
      </c>
      <c r="S1689" s="61" t="str">
        <f>IF(R1689&gt;=296,"G",IF(AND(183&lt;=R1689,R1689&lt;296),"Y",IF(R1689&lt;185,"R")))</f>
        <v>Y</v>
      </c>
      <c r="T1689" s="61"/>
      <c r="U1689" s="61"/>
      <c r="V1689" s="61"/>
      <c r="W1689" s="61"/>
      <c r="X1689" s="61"/>
      <c r="Y1689" s="61"/>
      <c r="Z1689" s="61"/>
      <c r="AA1689" s="61"/>
      <c r="AB1689" s="61"/>
      <c r="AC1689" s="61"/>
      <c r="AD1689" s="61"/>
      <c r="AE1689" s="61"/>
    </row>
    <row r="1690" spans="1:31" s="7" customFormat="1" ht="16" customHeight="1" x14ac:dyDescent="0.2">
      <c r="F1690" s="26">
        <v>18</v>
      </c>
      <c r="G1690" s="56"/>
      <c r="I1690" s="33">
        <v>8.0000000000000002E-3</v>
      </c>
      <c r="J1690" s="33">
        <v>0.6</v>
      </c>
      <c r="K1690" s="33">
        <v>4.1000000000000002E-2</v>
      </c>
      <c r="L1690" s="33">
        <v>3.2000000000000001E-2</v>
      </c>
      <c r="M1690" s="33">
        <v>68</v>
      </c>
      <c r="N1690" s="8">
        <v>12.3</v>
      </c>
      <c r="O1690" s="8">
        <v>1016.2</v>
      </c>
      <c r="P1690" s="8">
        <v>35</v>
      </c>
      <c r="Q1690" s="17"/>
      <c r="R1690" s="17"/>
      <c r="S1690" s="17"/>
      <c r="T1690" s="17"/>
      <c r="U1690" s="17"/>
      <c r="V1690" s="17"/>
      <c r="W1690" s="17"/>
      <c r="X1690" s="17"/>
      <c r="Y1690" s="17"/>
      <c r="Z1690" s="17"/>
      <c r="AA1690" s="17"/>
      <c r="AB1690" s="17"/>
      <c r="AC1690" s="17"/>
      <c r="AD1690" s="17"/>
      <c r="AE1690" s="17"/>
    </row>
    <row r="1691" spans="1:31" s="7" customFormat="1" ht="16" customHeight="1" x14ac:dyDescent="0.2">
      <c r="F1691" s="8">
        <v>19</v>
      </c>
      <c r="G1691" s="17"/>
      <c r="I1691" s="33">
        <v>7.0000000000000001E-3</v>
      </c>
      <c r="J1691" s="33">
        <v>0.5</v>
      </c>
      <c r="K1691" s="33">
        <v>2.8000000000000001E-2</v>
      </c>
      <c r="L1691" s="33">
        <v>4.1000000000000002E-2</v>
      </c>
      <c r="M1691" s="33">
        <v>45</v>
      </c>
      <c r="N1691" s="8">
        <v>10.3</v>
      </c>
      <c r="O1691" s="8">
        <v>1016.3</v>
      </c>
      <c r="P1691" s="8">
        <v>46</v>
      </c>
      <c r="Q1691" s="17"/>
      <c r="R1691" s="17"/>
      <c r="S1691" s="17"/>
      <c r="T1691" s="17"/>
      <c r="U1691" s="17"/>
      <c r="V1691" s="17"/>
      <c r="W1691" s="17"/>
      <c r="X1691" s="17"/>
      <c r="Y1691" s="17"/>
      <c r="Z1691" s="17"/>
      <c r="AA1691" s="17"/>
      <c r="AB1691" s="17"/>
      <c r="AC1691" s="17"/>
      <c r="AD1691" s="17"/>
      <c r="AE1691" s="17"/>
    </row>
    <row r="1692" spans="1:31" s="7" customFormat="1" ht="16" customHeight="1" x14ac:dyDescent="0.2">
      <c r="F1692" s="8">
        <v>20</v>
      </c>
      <c r="G1692" s="17"/>
      <c r="I1692" s="33">
        <v>6.0000000000000001E-3</v>
      </c>
      <c r="J1692" s="33">
        <v>0.6</v>
      </c>
      <c r="K1692" s="33">
        <v>0.02</v>
      </c>
      <c r="L1692" s="33">
        <v>4.4999999999999998E-2</v>
      </c>
      <c r="M1692" s="33">
        <v>36</v>
      </c>
      <c r="N1692" s="8">
        <v>10</v>
      </c>
      <c r="O1692" s="8">
        <v>1016.2</v>
      </c>
      <c r="P1692" s="8">
        <v>43</v>
      </c>
    </row>
    <row r="1693" spans="1:31" s="7" customFormat="1" ht="16" customHeight="1" x14ac:dyDescent="0.2">
      <c r="F1693" s="8">
        <v>21</v>
      </c>
      <c r="G1693" s="17"/>
      <c r="I1693" s="33">
        <v>6.0000000000000001E-3</v>
      </c>
      <c r="J1693" s="33">
        <v>0.7</v>
      </c>
      <c r="K1693" s="33">
        <v>8.0000000000000002E-3</v>
      </c>
      <c r="L1693" s="33">
        <v>5.6000000000000001E-2</v>
      </c>
      <c r="M1693" s="33">
        <v>42</v>
      </c>
      <c r="N1693" s="8">
        <v>9.3000000000000007</v>
      </c>
      <c r="O1693" s="8">
        <v>1016.1</v>
      </c>
      <c r="P1693" s="8">
        <v>44</v>
      </c>
    </row>
    <row r="1694" spans="1:31" s="7" customFormat="1" ht="16" customHeight="1" x14ac:dyDescent="0.2">
      <c r="F1694" s="8">
        <v>22</v>
      </c>
      <c r="G1694" s="17"/>
      <c r="I1694" s="33">
        <v>6.0000000000000001E-3</v>
      </c>
      <c r="J1694" s="33">
        <v>0.7</v>
      </c>
      <c r="K1694" s="33">
        <v>3.0000000000000001E-3</v>
      </c>
      <c r="L1694" s="33">
        <v>0.06</v>
      </c>
      <c r="M1694" s="33">
        <v>49</v>
      </c>
      <c r="N1694" s="8">
        <v>9</v>
      </c>
      <c r="O1694" s="8">
        <v>1016</v>
      </c>
      <c r="P1694" s="8">
        <v>42</v>
      </c>
    </row>
    <row r="1695" spans="1:31" s="7" customFormat="1" ht="16" customHeight="1" x14ac:dyDescent="0.2">
      <c r="F1695" s="8">
        <v>23</v>
      </c>
      <c r="G1695" s="17"/>
      <c r="I1695" s="33">
        <v>6.0000000000000001E-3</v>
      </c>
      <c r="J1695" s="33">
        <v>0.7</v>
      </c>
      <c r="K1695" s="33">
        <v>2E-3</v>
      </c>
      <c r="L1695" s="33">
        <v>6.0999999999999999E-2</v>
      </c>
      <c r="M1695" s="33">
        <v>54</v>
      </c>
      <c r="N1695" s="8">
        <v>8.4</v>
      </c>
      <c r="O1695" s="8">
        <v>1016.2</v>
      </c>
      <c r="P1695" s="8">
        <v>46</v>
      </c>
    </row>
    <row r="1696" spans="1:31" s="7" customFormat="1" ht="16" customHeight="1" x14ac:dyDescent="0.2">
      <c r="F1696" s="8">
        <v>24</v>
      </c>
      <c r="G1696" s="17"/>
      <c r="I1696" s="33">
        <v>6.0000000000000001E-3</v>
      </c>
      <c r="J1696" s="33">
        <v>0.9</v>
      </c>
      <c r="K1696" s="33">
        <v>2E-3</v>
      </c>
      <c r="L1696" s="33">
        <v>6.6000000000000003E-2</v>
      </c>
      <c r="M1696" s="33">
        <v>57</v>
      </c>
      <c r="N1696" s="8">
        <v>7.6</v>
      </c>
      <c r="O1696" s="8">
        <v>1015.9</v>
      </c>
      <c r="P1696" s="8">
        <v>52</v>
      </c>
    </row>
    <row r="1697" spans="5:16" s="7" customFormat="1" ht="16" customHeight="1" x14ac:dyDescent="0.2">
      <c r="F1697" s="8">
        <v>1</v>
      </c>
      <c r="G1697" s="17"/>
      <c r="I1697" s="33">
        <v>6.0000000000000001E-3</v>
      </c>
      <c r="J1697" s="33">
        <v>1.2</v>
      </c>
      <c r="K1697" s="33">
        <v>2E-3</v>
      </c>
      <c r="L1697" s="33">
        <v>6.7000000000000004E-2</v>
      </c>
      <c r="M1697" s="33">
        <v>71</v>
      </c>
      <c r="N1697" s="8">
        <v>6.8</v>
      </c>
      <c r="O1697" s="8">
        <v>1015.7</v>
      </c>
      <c r="P1697" s="8">
        <v>56</v>
      </c>
    </row>
    <row r="1698" spans="5:16" s="7" customFormat="1" ht="16" customHeight="1" x14ac:dyDescent="0.2">
      <c r="F1698" s="8">
        <v>2</v>
      </c>
      <c r="G1698" s="17"/>
      <c r="I1698" s="33">
        <v>5.0000000000000001E-3</v>
      </c>
      <c r="J1698" s="33">
        <v>1.1000000000000001</v>
      </c>
      <c r="K1698" s="33">
        <v>2E-3</v>
      </c>
      <c r="L1698" s="33">
        <v>6.5000000000000002E-2</v>
      </c>
      <c r="M1698" s="33">
        <v>61</v>
      </c>
      <c r="N1698" s="8">
        <v>5.6</v>
      </c>
      <c r="O1698" s="8">
        <v>1015.5</v>
      </c>
      <c r="P1698" s="8">
        <v>66</v>
      </c>
    </row>
    <row r="1699" spans="5:16" s="7" customFormat="1" ht="16" customHeight="1" x14ac:dyDescent="0.2">
      <c r="F1699" s="8">
        <v>3</v>
      </c>
      <c r="G1699" s="17"/>
      <c r="I1699" s="33">
        <v>5.0000000000000001E-3</v>
      </c>
      <c r="J1699" s="33">
        <v>1</v>
      </c>
      <c r="K1699" s="33">
        <v>2E-3</v>
      </c>
      <c r="L1699" s="33">
        <v>6.0999999999999999E-2</v>
      </c>
      <c r="M1699" s="33">
        <v>59</v>
      </c>
      <c r="N1699" s="8">
        <v>5.6</v>
      </c>
      <c r="O1699" s="8">
        <v>1015.2</v>
      </c>
      <c r="P1699" s="8">
        <v>65</v>
      </c>
    </row>
    <row r="1700" spans="5:16" s="7" customFormat="1" ht="16" customHeight="1" x14ac:dyDescent="0.2">
      <c r="F1700" s="8">
        <v>4</v>
      </c>
      <c r="G1700" s="17"/>
      <c r="I1700" s="33">
        <v>4.0000000000000001E-3</v>
      </c>
      <c r="J1700" s="33">
        <v>1</v>
      </c>
      <c r="K1700" s="33">
        <v>2E-3</v>
      </c>
      <c r="L1700" s="33">
        <v>6.0999999999999999E-2</v>
      </c>
      <c r="M1700" s="33">
        <v>48</v>
      </c>
      <c r="N1700" s="8">
        <v>5</v>
      </c>
      <c r="O1700" s="8">
        <v>1014.7</v>
      </c>
      <c r="P1700" s="8">
        <v>73</v>
      </c>
    </row>
    <row r="1701" spans="5:16" s="7" customFormat="1" ht="16" customHeight="1" x14ac:dyDescent="0.2">
      <c r="F1701" s="8">
        <v>5</v>
      </c>
      <c r="G1701" s="17"/>
      <c r="I1701" s="33">
        <v>5.0000000000000001E-3</v>
      </c>
      <c r="J1701" s="33">
        <v>1.2</v>
      </c>
      <c r="K1701" s="33">
        <v>2E-3</v>
      </c>
      <c r="L1701" s="33">
        <v>5.8000000000000003E-2</v>
      </c>
      <c r="M1701" s="33">
        <v>52</v>
      </c>
      <c r="N1701" s="8">
        <v>4.8</v>
      </c>
      <c r="O1701" s="8">
        <v>1014.6</v>
      </c>
      <c r="P1701" s="8">
        <v>74</v>
      </c>
    </row>
    <row r="1702" spans="5:16" s="7" customFormat="1" ht="16" customHeight="1" x14ac:dyDescent="0.2">
      <c r="F1702" s="8">
        <v>6</v>
      </c>
      <c r="G1702" s="17"/>
      <c r="I1702" s="33">
        <v>4.0000000000000001E-3</v>
      </c>
      <c r="J1702" s="33">
        <v>1</v>
      </c>
      <c r="K1702" s="33">
        <v>2E-3</v>
      </c>
      <c r="L1702" s="33">
        <v>5.5E-2</v>
      </c>
      <c r="M1702" s="33">
        <v>56</v>
      </c>
      <c r="N1702" s="8">
        <v>4.5</v>
      </c>
      <c r="O1702" s="8">
        <v>1014.5</v>
      </c>
      <c r="P1702" s="8">
        <v>77</v>
      </c>
    </row>
    <row r="1703" spans="5:16" s="7" customFormat="1" ht="16" customHeight="1" x14ac:dyDescent="0.2">
      <c r="F1703" s="8">
        <v>7</v>
      </c>
      <c r="G1703" s="17"/>
      <c r="I1703" s="33">
        <v>5.0000000000000001E-3</v>
      </c>
      <c r="J1703" s="33">
        <v>1.1000000000000001</v>
      </c>
      <c r="K1703" s="33">
        <v>2E-3</v>
      </c>
      <c r="L1703" s="33">
        <v>0.06</v>
      </c>
      <c r="M1703" s="33">
        <v>48</v>
      </c>
      <c r="N1703" s="8">
        <v>5</v>
      </c>
      <c r="O1703" s="8">
        <v>1014.6</v>
      </c>
      <c r="P1703" s="8">
        <v>72</v>
      </c>
    </row>
    <row r="1704" spans="5:16" s="7" customFormat="1" ht="16" customHeight="1" x14ac:dyDescent="0.2">
      <c r="F1704" s="8">
        <v>8</v>
      </c>
      <c r="G1704" s="17"/>
      <c r="I1704" s="33">
        <v>6.0000000000000001E-3</v>
      </c>
      <c r="J1704" s="33">
        <v>1.3</v>
      </c>
      <c r="K1704" s="33">
        <v>2E-3</v>
      </c>
      <c r="L1704" s="33">
        <v>0.06</v>
      </c>
      <c r="M1704" s="33">
        <v>46</v>
      </c>
      <c r="N1704" s="8">
        <v>4.8</v>
      </c>
      <c r="O1704" s="8">
        <v>1014.9</v>
      </c>
      <c r="P1704" s="8">
        <v>71</v>
      </c>
    </row>
    <row r="1705" spans="5:16" s="7" customFormat="1" ht="16" customHeight="1" x14ac:dyDescent="0.2">
      <c r="F1705" s="8">
        <v>9</v>
      </c>
      <c r="G1705" s="17"/>
      <c r="I1705" s="33">
        <v>6.0000000000000001E-3</v>
      </c>
      <c r="J1705" s="33">
        <v>1.2</v>
      </c>
      <c r="K1705" s="33">
        <v>2E-3</v>
      </c>
      <c r="L1705" s="33">
        <v>6.7000000000000004E-2</v>
      </c>
      <c r="M1705" s="33">
        <v>56</v>
      </c>
      <c r="N1705" s="8">
        <v>6.2</v>
      </c>
      <c r="O1705" s="8">
        <v>1015.6</v>
      </c>
      <c r="P1705" s="8">
        <v>67</v>
      </c>
    </row>
    <row r="1706" spans="5:16" s="7" customFormat="1" ht="16" customHeight="1" x14ac:dyDescent="0.2">
      <c r="E1706" s="10"/>
      <c r="F1706" s="8">
        <v>10</v>
      </c>
      <c r="G1706" s="17"/>
      <c r="I1706" s="33">
        <v>8.0000000000000002E-3</v>
      </c>
      <c r="J1706" s="33">
        <v>0.8</v>
      </c>
      <c r="K1706" s="33">
        <v>5.0000000000000001E-3</v>
      </c>
      <c r="L1706" s="33">
        <v>6.2E-2</v>
      </c>
      <c r="M1706" s="33">
        <v>68</v>
      </c>
      <c r="N1706" s="8">
        <v>7.7</v>
      </c>
      <c r="O1706" s="8">
        <v>1015.9</v>
      </c>
      <c r="P1706" s="8">
        <v>49</v>
      </c>
    </row>
    <row r="1707" spans="5:16" s="7" customFormat="1" ht="16" customHeight="1" x14ac:dyDescent="0.2">
      <c r="E1707" s="10"/>
      <c r="F1707" s="8">
        <v>11</v>
      </c>
      <c r="G1707" s="17"/>
      <c r="I1707" s="33">
        <v>1.0999999999999999E-2</v>
      </c>
      <c r="J1707" s="33">
        <v>0.8</v>
      </c>
      <c r="K1707" s="33">
        <v>1.2999999999999999E-2</v>
      </c>
      <c r="L1707" s="33">
        <v>5.6000000000000001E-2</v>
      </c>
      <c r="M1707" s="33">
        <v>84</v>
      </c>
      <c r="N1707" s="8">
        <v>8</v>
      </c>
      <c r="O1707" s="8">
        <v>1016.2</v>
      </c>
      <c r="P1707" s="8">
        <v>42</v>
      </c>
    </row>
    <row r="1708" spans="5:16" s="7" customFormat="1" ht="16" customHeight="1" x14ac:dyDescent="0.2">
      <c r="E1708" s="10"/>
      <c r="F1708" s="8">
        <v>12</v>
      </c>
      <c r="G1708" s="17"/>
      <c r="I1708" s="33">
        <v>1.2E-2</v>
      </c>
      <c r="J1708" s="33">
        <v>1</v>
      </c>
      <c r="K1708" s="33">
        <v>1.4E-2</v>
      </c>
      <c r="L1708" s="33">
        <v>6.0999999999999999E-2</v>
      </c>
      <c r="M1708" s="33">
        <v>91</v>
      </c>
      <c r="N1708" s="8">
        <v>8</v>
      </c>
      <c r="O1708" s="8">
        <v>1016.5</v>
      </c>
      <c r="P1708" s="8">
        <v>32</v>
      </c>
    </row>
    <row r="1709" spans="5:16" s="7" customFormat="1" ht="16" customHeight="1" x14ac:dyDescent="0.2">
      <c r="E1709" s="10"/>
      <c r="F1709" s="8">
        <v>13</v>
      </c>
      <c r="G1709" s="17"/>
      <c r="I1709" s="33">
        <v>1.2E-2</v>
      </c>
      <c r="J1709" s="33">
        <v>0.8</v>
      </c>
      <c r="K1709" s="33">
        <v>2.3E-2</v>
      </c>
      <c r="L1709" s="33">
        <v>5.5E-2</v>
      </c>
      <c r="M1709" s="33">
        <v>112</v>
      </c>
      <c r="N1709" s="8">
        <v>7.7</v>
      </c>
      <c r="O1709" s="8">
        <v>1016.5</v>
      </c>
      <c r="P1709" s="8">
        <v>38</v>
      </c>
    </row>
    <row r="1710" spans="5:16" s="7" customFormat="1" ht="16" customHeight="1" x14ac:dyDescent="0.2">
      <c r="E1710" s="10"/>
      <c r="F1710" s="8">
        <v>14</v>
      </c>
      <c r="G1710" s="17"/>
      <c r="I1710" s="33">
        <v>0.01</v>
      </c>
      <c r="J1710" s="33">
        <v>0.8</v>
      </c>
      <c r="K1710" s="33">
        <v>3.3000000000000002E-2</v>
      </c>
      <c r="L1710" s="33">
        <v>4.7E-2</v>
      </c>
      <c r="M1710" s="33">
        <v>108</v>
      </c>
      <c r="N1710" s="8">
        <v>6.7</v>
      </c>
      <c r="O1710" s="8">
        <v>1016.3</v>
      </c>
      <c r="P1710" s="8">
        <v>43</v>
      </c>
    </row>
    <row r="1711" spans="5:16" s="7" customFormat="1" ht="16" customHeight="1" x14ac:dyDescent="0.2">
      <c r="E1711" s="10"/>
      <c r="F1711" s="8">
        <v>15</v>
      </c>
      <c r="G1711" s="17"/>
      <c r="I1711" s="33">
        <v>0.01</v>
      </c>
      <c r="J1711" s="33">
        <v>0.8</v>
      </c>
      <c r="K1711" s="33">
        <v>3.4000000000000002E-2</v>
      </c>
      <c r="L1711" s="33">
        <v>4.9000000000000002E-2</v>
      </c>
      <c r="M1711" s="33">
        <v>115</v>
      </c>
      <c r="N1711" s="8">
        <v>5.4</v>
      </c>
      <c r="O1711" s="8">
        <v>1016.4</v>
      </c>
      <c r="P1711" s="8">
        <v>35</v>
      </c>
    </row>
    <row r="1712" spans="5:16" s="7" customFormat="1" ht="16" customHeight="1" x14ac:dyDescent="0.2">
      <c r="E1712" s="10"/>
      <c r="F1712" s="8">
        <v>16</v>
      </c>
      <c r="G1712" s="17"/>
      <c r="I1712" s="33">
        <v>0.01</v>
      </c>
      <c r="J1712" s="33">
        <v>0.9</v>
      </c>
      <c r="K1712" s="33">
        <v>2.9000000000000001E-2</v>
      </c>
      <c r="L1712" s="33">
        <v>5.7000000000000002E-2</v>
      </c>
      <c r="M1712" s="33">
        <v>118</v>
      </c>
      <c r="N1712" s="8">
        <v>3.2</v>
      </c>
      <c r="O1712" s="8">
        <v>1016.7</v>
      </c>
      <c r="P1712" s="8">
        <v>28</v>
      </c>
    </row>
    <row r="1713" spans="1:31" s="7" customFormat="1" ht="16" customHeight="1" x14ac:dyDescent="0.2">
      <c r="E1713" s="10"/>
      <c r="F1713" s="8">
        <v>17</v>
      </c>
      <c r="G1713" s="17"/>
      <c r="H1713" s="40"/>
      <c r="I1713" s="33">
        <v>1.0999999999999999E-2</v>
      </c>
      <c r="J1713" s="33">
        <v>0.8</v>
      </c>
      <c r="K1713" s="33">
        <v>2.4E-2</v>
      </c>
      <c r="L1713" s="33">
        <v>6.2E-2</v>
      </c>
      <c r="M1713" s="33">
        <v>127</v>
      </c>
      <c r="N1713" s="8">
        <v>2</v>
      </c>
      <c r="O1713" s="8">
        <v>1016.9</v>
      </c>
      <c r="P1713" s="8">
        <v>44</v>
      </c>
    </row>
    <row r="1714" spans="1:31" s="7" customFormat="1" ht="16" customHeight="1" x14ac:dyDescent="0.15">
      <c r="E1714" s="42">
        <v>42072</v>
      </c>
      <c r="F1714" s="43">
        <v>42711.771527777775</v>
      </c>
      <c r="G1714" s="44"/>
      <c r="H1714" s="57"/>
      <c r="I1714" s="33">
        <v>1.0999999999999999E-2</v>
      </c>
      <c r="J1714" s="33">
        <v>0.5</v>
      </c>
      <c r="K1714" s="33">
        <v>3.2000000000000001E-2</v>
      </c>
      <c r="L1714" s="33">
        <v>5.2999999999999999E-2</v>
      </c>
      <c r="M1714" s="33">
        <v>111</v>
      </c>
      <c r="N1714" s="8">
        <v>-0.7</v>
      </c>
      <c r="O1714" s="8">
        <v>1017.4</v>
      </c>
      <c r="P1714" s="8">
        <v>41</v>
      </c>
      <c r="R1714" s="35">
        <v>292</v>
      </c>
      <c r="S1714" s="36" t="str">
        <f>IF(R1714&gt;=296,"G",IF(AND(183&lt;=R1714,R1714&lt;296),"Y",IF(R1714&lt;185,"R")))</f>
        <v>Y</v>
      </c>
      <c r="T1714" s="36"/>
      <c r="U1714" s="36"/>
      <c r="V1714" s="36"/>
      <c r="W1714" s="36"/>
      <c r="X1714" s="36"/>
      <c r="Y1714" s="36"/>
      <c r="Z1714" s="36"/>
      <c r="AA1714" s="36"/>
      <c r="AB1714" s="36"/>
      <c r="AC1714" s="36"/>
      <c r="AD1714" s="36"/>
      <c r="AE1714" s="37"/>
    </row>
    <row r="1715" spans="1:31" s="7" customFormat="1" ht="17" customHeight="1" x14ac:dyDescent="0.15">
      <c r="A1715" s="45">
        <v>69</v>
      </c>
      <c r="B1715" s="46">
        <v>42073</v>
      </c>
      <c r="C1715" s="47">
        <v>2</v>
      </c>
      <c r="D1715" s="47">
        <v>0</v>
      </c>
      <c r="E1715" s="46">
        <v>42072</v>
      </c>
      <c r="F1715" s="48">
        <v>42711.771527777775</v>
      </c>
      <c r="G1715" s="49"/>
      <c r="H1715" s="49"/>
      <c r="I1715" s="50">
        <v>1.0999999999999999E-2</v>
      </c>
      <c r="J1715" s="51">
        <v>0.5</v>
      </c>
      <c r="K1715" s="51">
        <v>3.2000000000000001E-2</v>
      </c>
      <c r="L1715" s="51">
        <v>5.2999999999999999E-2</v>
      </c>
      <c r="M1715" s="51">
        <v>111</v>
      </c>
      <c r="N1715" s="52">
        <v>-0.7</v>
      </c>
      <c r="O1715" s="52">
        <v>1017.4</v>
      </c>
      <c r="P1715" s="52">
        <v>41</v>
      </c>
      <c r="Q1715" s="53"/>
      <c r="R1715" s="58">
        <v>292</v>
      </c>
      <c r="S1715" s="61" t="str">
        <f>IF(R1715&gt;=296,"G",IF(AND(183&lt;=R1715,R1715&lt;296),"Y",IF(R1715&lt;185,"R")))</f>
        <v>Y</v>
      </c>
      <c r="T1715" s="61"/>
      <c r="U1715" s="61"/>
      <c r="V1715" s="61"/>
      <c r="W1715" s="61"/>
      <c r="X1715" s="61"/>
      <c r="Y1715" s="61"/>
      <c r="Z1715" s="61"/>
      <c r="AA1715" s="61"/>
      <c r="AB1715" s="61"/>
      <c r="AC1715" s="61"/>
      <c r="AD1715" s="61"/>
      <c r="AE1715" s="61"/>
    </row>
    <row r="1716" spans="1:31" s="7" customFormat="1" ht="16" customHeight="1" x14ac:dyDescent="0.2">
      <c r="F1716" s="26">
        <v>19</v>
      </c>
      <c r="G1716" s="56"/>
      <c r="I1716" s="33">
        <v>8.9999999999999993E-3</v>
      </c>
      <c r="J1716" s="33">
        <v>0.5</v>
      </c>
      <c r="K1716" s="33">
        <v>4.1000000000000002E-2</v>
      </c>
      <c r="L1716" s="33">
        <v>4.4999999999999998E-2</v>
      </c>
      <c r="M1716" s="33">
        <v>92</v>
      </c>
      <c r="N1716" s="8">
        <v>-1.9</v>
      </c>
      <c r="O1716" s="8">
        <v>1018.4</v>
      </c>
      <c r="P1716" s="8">
        <v>37</v>
      </c>
      <c r="Q1716" s="17"/>
      <c r="R1716" s="17"/>
      <c r="S1716" s="17"/>
      <c r="T1716" s="17"/>
      <c r="U1716" s="17"/>
      <c r="V1716" s="17"/>
      <c r="W1716" s="17"/>
      <c r="X1716" s="17"/>
      <c r="Y1716" s="17"/>
      <c r="Z1716" s="17"/>
      <c r="AA1716" s="17"/>
      <c r="AB1716" s="17"/>
      <c r="AC1716" s="17"/>
      <c r="AD1716" s="17"/>
      <c r="AE1716" s="17"/>
    </row>
    <row r="1717" spans="1:31" s="7" customFormat="1" ht="16" customHeight="1" x14ac:dyDescent="0.2">
      <c r="F1717" s="8">
        <v>20</v>
      </c>
      <c r="G1717" s="17"/>
      <c r="I1717" s="33">
        <v>8.9999999999999993E-3</v>
      </c>
      <c r="J1717" s="33">
        <v>0.7</v>
      </c>
      <c r="K1717" s="33">
        <v>4.2000000000000003E-2</v>
      </c>
      <c r="L1717" s="33">
        <v>4.4999999999999998E-2</v>
      </c>
      <c r="M1717" s="33">
        <v>104</v>
      </c>
      <c r="N1717" s="8">
        <v>-2.9</v>
      </c>
      <c r="O1717" s="8">
        <v>1019.2</v>
      </c>
      <c r="P1717" s="8">
        <v>38</v>
      </c>
    </row>
    <row r="1718" spans="1:31" s="7" customFormat="1" ht="16" customHeight="1" x14ac:dyDescent="0.2">
      <c r="F1718" s="8">
        <v>21</v>
      </c>
      <c r="G1718" s="17"/>
      <c r="I1718" s="33">
        <v>8.9999999999999993E-3</v>
      </c>
      <c r="J1718" s="33">
        <v>0.8</v>
      </c>
      <c r="K1718" s="33">
        <v>4.3999999999999997E-2</v>
      </c>
      <c r="L1718" s="33">
        <v>4.4999999999999998E-2</v>
      </c>
      <c r="M1718" s="33">
        <v>114</v>
      </c>
      <c r="N1718" s="8">
        <v>-3.1</v>
      </c>
      <c r="O1718" s="8">
        <v>1019.8</v>
      </c>
      <c r="P1718" s="8">
        <v>38</v>
      </c>
    </row>
    <row r="1719" spans="1:31" s="7" customFormat="1" ht="16" customHeight="1" x14ac:dyDescent="0.2">
      <c r="F1719" s="8">
        <v>22</v>
      </c>
      <c r="G1719" s="17"/>
      <c r="I1719" s="33">
        <v>8.0000000000000002E-3</v>
      </c>
      <c r="J1719" s="33">
        <v>0.8</v>
      </c>
      <c r="K1719" s="33">
        <v>3.5000000000000003E-2</v>
      </c>
      <c r="L1719" s="33">
        <v>4.8000000000000001E-2</v>
      </c>
      <c r="M1719" s="33">
        <v>114</v>
      </c>
      <c r="N1719" s="8">
        <v>-3.7</v>
      </c>
      <c r="O1719" s="8">
        <v>1020.5</v>
      </c>
      <c r="P1719" s="8">
        <v>34</v>
      </c>
    </row>
    <row r="1720" spans="1:31" s="7" customFormat="1" ht="16" customHeight="1" x14ac:dyDescent="0.2">
      <c r="F1720" s="8">
        <v>23</v>
      </c>
      <c r="G1720" s="17"/>
      <c r="I1720" s="33">
        <v>8.9999999999999993E-3</v>
      </c>
      <c r="J1720" s="33">
        <v>0.7</v>
      </c>
      <c r="K1720" s="33">
        <v>3.5999999999999997E-2</v>
      </c>
      <c r="L1720" s="33">
        <v>4.8000000000000001E-2</v>
      </c>
      <c r="M1720" s="33">
        <v>112</v>
      </c>
      <c r="N1720" s="8">
        <v>-4.2</v>
      </c>
      <c r="O1720" s="8">
        <v>1020.7</v>
      </c>
      <c r="P1720" s="8">
        <v>34</v>
      </c>
    </row>
    <row r="1721" spans="1:31" s="7" customFormat="1" ht="16" customHeight="1" x14ac:dyDescent="0.2">
      <c r="F1721" s="8">
        <v>24</v>
      </c>
      <c r="G1721" s="17"/>
      <c r="I1721" s="33">
        <v>8.9999999999999993E-3</v>
      </c>
      <c r="J1721" s="33">
        <v>0.7</v>
      </c>
      <c r="K1721" s="33">
        <v>3.7999999999999999E-2</v>
      </c>
      <c r="L1721" s="33">
        <v>4.3999999999999997E-2</v>
      </c>
      <c r="M1721" s="33">
        <v>103</v>
      </c>
      <c r="N1721" s="8">
        <v>-4.4000000000000004</v>
      </c>
      <c r="O1721" s="8">
        <v>1020.6</v>
      </c>
      <c r="P1721" s="8">
        <v>34</v>
      </c>
    </row>
    <row r="1722" spans="1:31" s="7" customFormat="1" ht="16" customHeight="1" x14ac:dyDescent="0.2">
      <c r="F1722" s="8">
        <v>1</v>
      </c>
      <c r="G1722" s="17"/>
      <c r="I1722" s="33">
        <v>8.9999999999999993E-3</v>
      </c>
      <c r="J1722" s="33">
        <v>0.9</v>
      </c>
      <c r="K1722" s="33">
        <v>1.6E-2</v>
      </c>
      <c r="L1722" s="33">
        <v>6.3E-2</v>
      </c>
      <c r="M1722" s="33">
        <v>118</v>
      </c>
      <c r="N1722" s="8">
        <v>-4.8</v>
      </c>
      <c r="O1722" s="8">
        <v>1021.1</v>
      </c>
      <c r="P1722" s="8">
        <v>33</v>
      </c>
    </row>
    <row r="1723" spans="1:31" s="7" customFormat="1" ht="16" customHeight="1" x14ac:dyDescent="0.2">
      <c r="F1723" s="8">
        <v>2</v>
      </c>
      <c r="G1723" s="17"/>
      <c r="I1723" s="33">
        <v>8.0000000000000002E-3</v>
      </c>
      <c r="J1723" s="33">
        <v>0.8</v>
      </c>
      <c r="K1723" s="33">
        <v>1.0999999999999999E-2</v>
      </c>
      <c r="L1723" s="33">
        <v>0.06</v>
      </c>
      <c r="M1723" s="33">
        <v>123</v>
      </c>
      <c r="N1723" s="8">
        <v>-5.0999999999999996</v>
      </c>
      <c r="O1723" s="8">
        <v>1021.4</v>
      </c>
      <c r="P1723" s="8">
        <v>32</v>
      </c>
    </row>
    <row r="1724" spans="1:31" s="7" customFormat="1" ht="16" customHeight="1" x14ac:dyDescent="0.2">
      <c r="F1724" s="8">
        <v>3</v>
      </c>
      <c r="G1724" s="17"/>
      <c r="I1724" s="33">
        <v>7.0000000000000001E-3</v>
      </c>
      <c r="J1724" s="33">
        <v>0.5</v>
      </c>
      <c r="K1724" s="33">
        <v>2.5000000000000001E-2</v>
      </c>
      <c r="L1724" s="33">
        <v>3.9E-2</v>
      </c>
      <c r="M1724" s="33">
        <v>104</v>
      </c>
      <c r="N1724" s="8">
        <v>-5.3</v>
      </c>
      <c r="O1724" s="8">
        <v>1021.5</v>
      </c>
      <c r="P1724" s="8">
        <v>33</v>
      </c>
    </row>
    <row r="1725" spans="1:31" s="7" customFormat="1" ht="16" customHeight="1" x14ac:dyDescent="0.2">
      <c r="F1725" s="8">
        <v>4</v>
      </c>
      <c r="G1725" s="17"/>
      <c r="I1725" s="33">
        <v>6.0000000000000001E-3</v>
      </c>
      <c r="J1725" s="33">
        <v>0.5</v>
      </c>
      <c r="K1725" s="33">
        <v>2.5000000000000001E-2</v>
      </c>
      <c r="L1725" s="33">
        <v>3.5999999999999997E-2</v>
      </c>
      <c r="M1725" s="33">
        <v>83</v>
      </c>
      <c r="N1725" s="8">
        <v>-5.4</v>
      </c>
      <c r="O1725" s="8">
        <v>1021.3</v>
      </c>
      <c r="P1725" s="8">
        <v>34</v>
      </c>
    </row>
    <row r="1726" spans="1:31" s="7" customFormat="1" ht="16" customHeight="1" x14ac:dyDescent="0.2">
      <c r="F1726" s="8">
        <v>5</v>
      </c>
      <c r="G1726" s="17"/>
      <c r="I1726" s="33">
        <v>6.0000000000000001E-3</v>
      </c>
      <c r="J1726" s="33">
        <v>0.8</v>
      </c>
      <c r="K1726" s="33">
        <v>3.1E-2</v>
      </c>
      <c r="L1726" s="33">
        <v>3.1E-2</v>
      </c>
      <c r="M1726" s="33">
        <v>78</v>
      </c>
      <c r="N1726" s="8">
        <v>-5.5</v>
      </c>
      <c r="O1726" s="8">
        <v>1021.4</v>
      </c>
      <c r="P1726" s="8">
        <v>36</v>
      </c>
    </row>
    <row r="1727" spans="1:31" s="7" customFormat="1" ht="16" customHeight="1" x14ac:dyDescent="0.2">
      <c r="F1727" s="8">
        <v>6</v>
      </c>
      <c r="G1727" s="17"/>
      <c r="I1727" s="33">
        <v>7.0000000000000001E-3</v>
      </c>
      <c r="J1727" s="33">
        <v>0.8</v>
      </c>
      <c r="K1727" s="33">
        <v>2.8000000000000001E-2</v>
      </c>
      <c r="L1727" s="33">
        <v>3.6999999999999998E-2</v>
      </c>
      <c r="M1727" s="33">
        <v>101</v>
      </c>
      <c r="N1727" s="8">
        <v>-5.8</v>
      </c>
      <c r="O1727" s="8">
        <v>1021.5</v>
      </c>
      <c r="P1727" s="8">
        <v>39</v>
      </c>
    </row>
    <row r="1728" spans="1:31" s="7" customFormat="1" ht="16" customHeight="1" x14ac:dyDescent="0.2">
      <c r="F1728" s="8">
        <v>7</v>
      </c>
      <c r="G1728" s="17"/>
      <c r="I1728" s="33">
        <v>6.0000000000000001E-3</v>
      </c>
      <c r="J1728" s="33">
        <v>0.8</v>
      </c>
      <c r="K1728" s="33">
        <v>8.0000000000000002E-3</v>
      </c>
      <c r="L1728" s="33">
        <v>0.05</v>
      </c>
      <c r="M1728" s="33">
        <v>105</v>
      </c>
      <c r="N1728" s="8">
        <v>-5.9</v>
      </c>
      <c r="O1728" s="8">
        <v>1022.1</v>
      </c>
      <c r="P1728" s="8">
        <v>38</v>
      </c>
    </row>
    <row r="1729" spans="1:31" s="7" customFormat="1" ht="16" customHeight="1" x14ac:dyDescent="0.2">
      <c r="F1729" s="8">
        <v>8</v>
      </c>
      <c r="G1729" s="17"/>
      <c r="I1729" s="33">
        <v>6.0000000000000001E-3</v>
      </c>
      <c r="J1729" s="33">
        <v>0.7</v>
      </c>
      <c r="K1729" s="33">
        <v>1.6E-2</v>
      </c>
      <c r="L1729" s="33">
        <v>4.3999999999999997E-2</v>
      </c>
      <c r="M1729" s="33">
        <v>104</v>
      </c>
      <c r="N1729" s="8">
        <v>-5</v>
      </c>
      <c r="O1729" s="8">
        <v>1022.6</v>
      </c>
      <c r="P1729" s="8">
        <v>31</v>
      </c>
    </row>
    <row r="1730" spans="1:31" s="7" customFormat="1" ht="16" customHeight="1" x14ac:dyDescent="0.2">
      <c r="F1730" s="8">
        <v>9</v>
      </c>
      <c r="G1730" s="17"/>
      <c r="I1730" s="33">
        <v>5.0000000000000001E-3</v>
      </c>
      <c r="J1730" s="33">
        <v>0.6</v>
      </c>
      <c r="K1730" s="33">
        <v>3.5000000000000003E-2</v>
      </c>
      <c r="L1730" s="33">
        <v>2.4E-2</v>
      </c>
      <c r="M1730" s="33">
        <v>73</v>
      </c>
      <c r="N1730" s="8">
        <v>-3.7</v>
      </c>
      <c r="O1730" s="8">
        <v>1022.9</v>
      </c>
      <c r="P1730" s="8">
        <v>27</v>
      </c>
    </row>
    <row r="1731" spans="1:31" s="7" customFormat="1" ht="16" customHeight="1" x14ac:dyDescent="0.2">
      <c r="F1731" s="8">
        <v>10</v>
      </c>
      <c r="G1731" s="17"/>
      <c r="I1731" s="33">
        <v>5.0000000000000001E-3</v>
      </c>
      <c r="J1731" s="33">
        <v>0.6</v>
      </c>
      <c r="K1731" s="33">
        <v>3.4000000000000002E-2</v>
      </c>
      <c r="L1731" s="33">
        <v>0.02</v>
      </c>
      <c r="M1731" s="33">
        <v>52</v>
      </c>
      <c r="N1731" s="8">
        <v>-2.9</v>
      </c>
      <c r="O1731" s="8">
        <v>1022.8</v>
      </c>
      <c r="P1731" s="8">
        <v>24</v>
      </c>
    </row>
    <row r="1732" spans="1:31" s="7" customFormat="1" ht="16" customHeight="1" x14ac:dyDescent="0.2">
      <c r="E1732" s="10"/>
      <c r="F1732" s="8">
        <v>11</v>
      </c>
      <c r="G1732" s="17"/>
      <c r="I1732" s="33">
        <v>6.0000000000000001E-3</v>
      </c>
      <c r="J1732" s="33">
        <v>0.6</v>
      </c>
      <c r="K1732" s="33">
        <v>3.4000000000000002E-2</v>
      </c>
      <c r="L1732" s="33">
        <v>1.7000000000000001E-2</v>
      </c>
      <c r="M1732" s="33">
        <v>45</v>
      </c>
      <c r="N1732" s="8">
        <v>-1.2</v>
      </c>
      <c r="O1732" s="8">
        <v>1022.5</v>
      </c>
      <c r="P1732" s="8">
        <v>26</v>
      </c>
    </row>
    <row r="1733" spans="1:31" s="7" customFormat="1" ht="16" customHeight="1" x14ac:dyDescent="0.2">
      <c r="E1733" s="10"/>
      <c r="F1733" s="8">
        <v>12</v>
      </c>
      <c r="G1733" s="17"/>
      <c r="I1733" s="33">
        <v>7.0000000000000001E-3</v>
      </c>
      <c r="J1733" s="33">
        <v>0.6</v>
      </c>
      <c r="K1733" s="33">
        <v>3.5999999999999997E-2</v>
      </c>
      <c r="L1733" s="33">
        <v>1.4E-2</v>
      </c>
      <c r="M1733" s="33">
        <v>42</v>
      </c>
      <c r="N1733" s="8">
        <v>-0.5</v>
      </c>
      <c r="O1733" s="8">
        <v>1021.7</v>
      </c>
      <c r="P1733" s="8">
        <v>24</v>
      </c>
    </row>
    <row r="1734" spans="1:31" s="7" customFormat="1" ht="16" customHeight="1" x14ac:dyDescent="0.2">
      <c r="E1734" s="10"/>
      <c r="F1734" s="8">
        <v>13</v>
      </c>
      <c r="G1734" s="17"/>
      <c r="I1734" s="33">
        <v>6.0000000000000001E-3</v>
      </c>
      <c r="J1734" s="33">
        <v>0.6</v>
      </c>
      <c r="K1734" s="33">
        <v>3.7999999999999999E-2</v>
      </c>
      <c r="L1734" s="33">
        <v>1.2E-2</v>
      </c>
      <c r="M1734" s="33">
        <v>41</v>
      </c>
      <c r="N1734" s="8">
        <v>-0.1</v>
      </c>
      <c r="O1734" s="8">
        <v>1020.9</v>
      </c>
      <c r="P1734" s="8">
        <v>24</v>
      </c>
    </row>
    <row r="1735" spans="1:31" s="7" customFormat="1" ht="16" customHeight="1" x14ac:dyDescent="0.2">
      <c r="E1735" s="10"/>
      <c r="F1735" s="8">
        <v>14</v>
      </c>
      <c r="G1735" s="17"/>
      <c r="I1735" s="33">
        <v>6.0000000000000001E-3</v>
      </c>
      <c r="J1735" s="33">
        <v>0.7</v>
      </c>
      <c r="K1735" s="33">
        <v>3.6999999999999998E-2</v>
      </c>
      <c r="L1735" s="33">
        <v>1.4E-2</v>
      </c>
      <c r="M1735" s="33">
        <v>41</v>
      </c>
      <c r="N1735" s="8">
        <v>0.3</v>
      </c>
      <c r="O1735" s="8">
        <v>1020.1</v>
      </c>
      <c r="P1735" s="8">
        <v>26</v>
      </c>
    </row>
    <row r="1736" spans="1:31" s="7" customFormat="1" ht="16" customHeight="1" x14ac:dyDescent="0.2">
      <c r="E1736" s="10"/>
      <c r="F1736" s="8">
        <v>15</v>
      </c>
      <c r="G1736" s="17"/>
      <c r="I1736" s="33">
        <v>5.0000000000000001E-3</v>
      </c>
      <c r="J1736" s="33">
        <v>0.8</v>
      </c>
      <c r="K1736" s="33">
        <v>3.5999999999999997E-2</v>
      </c>
      <c r="L1736" s="33">
        <v>1.4E-2</v>
      </c>
      <c r="M1736" s="33">
        <v>45</v>
      </c>
      <c r="N1736" s="8">
        <v>1.1000000000000001</v>
      </c>
      <c r="O1736" s="8">
        <v>1019.6</v>
      </c>
      <c r="P1736" s="8">
        <v>30</v>
      </c>
    </row>
    <row r="1737" spans="1:31" s="7" customFormat="1" ht="16" customHeight="1" x14ac:dyDescent="0.2">
      <c r="E1737" s="10"/>
      <c r="F1737" s="8">
        <v>16</v>
      </c>
      <c r="G1737" s="17"/>
      <c r="I1737" s="33">
        <v>4.0000000000000001E-3</v>
      </c>
      <c r="J1737" s="33">
        <v>0.8</v>
      </c>
      <c r="K1737" s="33">
        <v>3.5000000000000003E-2</v>
      </c>
      <c r="L1737" s="33">
        <v>1.4E-2</v>
      </c>
      <c r="M1737" s="33">
        <v>44</v>
      </c>
      <c r="N1737" s="8">
        <v>0.6</v>
      </c>
      <c r="O1737" s="8">
        <v>1019.7</v>
      </c>
      <c r="P1737" s="8">
        <v>34</v>
      </c>
    </row>
    <row r="1738" spans="1:31" s="7" customFormat="1" ht="16" customHeight="1" x14ac:dyDescent="0.2">
      <c r="E1738" s="10"/>
      <c r="F1738" s="8">
        <v>17</v>
      </c>
      <c r="G1738" s="17"/>
      <c r="I1738" s="33">
        <v>4.0000000000000001E-3</v>
      </c>
      <c r="J1738" s="33">
        <v>0.5</v>
      </c>
      <c r="K1738" s="33">
        <v>3.5999999999999997E-2</v>
      </c>
      <c r="L1738" s="33">
        <v>1.2999999999999999E-2</v>
      </c>
      <c r="M1738" s="33">
        <v>45</v>
      </c>
      <c r="N1738" s="8">
        <v>0.3</v>
      </c>
      <c r="O1738" s="8">
        <v>1019.3</v>
      </c>
      <c r="P1738" s="8">
        <v>34</v>
      </c>
    </row>
    <row r="1739" spans="1:31" s="7" customFormat="1" ht="16" customHeight="1" x14ac:dyDescent="0.15">
      <c r="E1739" s="42">
        <v>42073</v>
      </c>
      <c r="F1739" s="43">
        <v>42711.768055555556</v>
      </c>
      <c r="G1739" s="44"/>
      <c r="H1739" s="57"/>
      <c r="I1739" s="33">
        <v>4.0000000000000001E-3</v>
      </c>
      <c r="J1739" s="33">
        <v>0.4</v>
      </c>
      <c r="K1739" s="33">
        <v>3.5000000000000003E-2</v>
      </c>
      <c r="L1739" s="33">
        <v>1.4E-2</v>
      </c>
      <c r="M1739" s="33">
        <v>44</v>
      </c>
      <c r="N1739" s="8">
        <v>-0.7</v>
      </c>
      <c r="O1739" s="8">
        <v>1019.2</v>
      </c>
      <c r="P1739" s="8">
        <v>37</v>
      </c>
      <c r="R1739" s="35">
        <v>292</v>
      </c>
      <c r="S1739" s="36" t="str">
        <f>IF(R1739&gt;=296,"G",IF(AND(183&lt;=R1739,R1739&lt;296),"Y",IF(R1739&lt;185,"R")))</f>
        <v>Y</v>
      </c>
      <c r="T1739" s="36"/>
      <c r="U1739" s="36"/>
      <c r="V1739" s="36"/>
      <c r="W1739" s="36"/>
      <c r="X1739" s="36"/>
      <c r="Y1739" s="36"/>
      <c r="Z1739" s="36"/>
      <c r="AA1739" s="36"/>
      <c r="AB1739" s="36"/>
      <c r="AC1739" s="36"/>
      <c r="AD1739" s="36"/>
      <c r="AE1739" s="37"/>
    </row>
    <row r="1740" spans="1:31" s="7" customFormat="1" ht="17" customHeight="1" x14ac:dyDescent="0.15">
      <c r="A1740" s="45">
        <v>70</v>
      </c>
      <c r="B1740" s="46">
        <v>42074</v>
      </c>
      <c r="C1740" s="47">
        <v>3</v>
      </c>
      <c r="D1740" s="47">
        <v>0</v>
      </c>
      <c r="E1740" s="46">
        <v>42073</v>
      </c>
      <c r="F1740" s="48">
        <v>42711.768055555556</v>
      </c>
      <c r="G1740" s="49"/>
      <c r="H1740" s="49"/>
      <c r="I1740" s="50">
        <v>4.0000000000000001E-3</v>
      </c>
      <c r="J1740" s="51">
        <v>0.4</v>
      </c>
      <c r="K1740" s="51">
        <v>3.5000000000000003E-2</v>
      </c>
      <c r="L1740" s="51">
        <v>1.4E-2</v>
      </c>
      <c r="M1740" s="51">
        <v>44</v>
      </c>
      <c r="N1740" s="52">
        <v>-0.7</v>
      </c>
      <c r="O1740" s="52">
        <v>1019.2</v>
      </c>
      <c r="P1740" s="52">
        <v>37</v>
      </c>
      <c r="Q1740" s="53"/>
      <c r="R1740" s="58">
        <v>292</v>
      </c>
      <c r="S1740" s="61" t="str">
        <f>IF(R1740&gt;=296,"G",IF(AND(183&lt;=R1740,R1740&lt;296),"Y",IF(R1740&lt;185,"R")))</f>
        <v>Y</v>
      </c>
      <c r="T1740" s="61"/>
      <c r="U1740" s="61"/>
      <c r="V1740" s="61"/>
      <c r="W1740" s="61"/>
      <c r="X1740" s="61"/>
      <c r="Y1740" s="61"/>
      <c r="Z1740" s="61"/>
      <c r="AA1740" s="61"/>
      <c r="AB1740" s="61"/>
      <c r="AC1740" s="61"/>
      <c r="AD1740" s="61"/>
      <c r="AE1740" s="61"/>
    </row>
    <row r="1741" spans="1:31" s="7" customFormat="1" ht="16" customHeight="1" x14ac:dyDescent="0.2">
      <c r="F1741" s="26">
        <v>19</v>
      </c>
      <c r="G1741" s="56"/>
      <c r="I1741" s="33">
        <v>4.0000000000000001E-3</v>
      </c>
      <c r="J1741" s="33">
        <v>0.2</v>
      </c>
      <c r="K1741" s="33">
        <v>3.2000000000000001E-2</v>
      </c>
      <c r="L1741" s="33">
        <v>1.6E-2</v>
      </c>
      <c r="M1741" s="33">
        <v>29</v>
      </c>
      <c r="N1741" s="8">
        <v>-1</v>
      </c>
      <c r="O1741" s="8">
        <v>1019.7</v>
      </c>
      <c r="P1741" s="8">
        <v>40</v>
      </c>
    </row>
    <row r="1742" spans="1:31" s="7" customFormat="1" ht="16" customHeight="1" x14ac:dyDescent="0.2">
      <c r="F1742" s="8">
        <v>20</v>
      </c>
      <c r="G1742" s="17"/>
      <c r="I1742" s="33">
        <v>4.0000000000000001E-3</v>
      </c>
      <c r="J1742" s="33">
        <v>0.5</v>
      </c>
      <c r="K1742" s="33">
        <v>0.03</v>
      </c>
      <c r="L1742" s="33">
        <v>1.4999999999999999E-2</v>
      </c>
      <c r="M1742" s="33">
        <v>27</v>
      </c>
      <c r="N1742" s="8">
        <v>-1.3</v>
      </c>
      <c r="O1742" s="8">
        <v>1020</v>
      </c>
      <c r="P1742" s="8">
        <v>40</v>
      </c>
    </row>
    <row r="1743" spans="1:31" s="7" customFormat="1" ht="16" customHeight="1" x14ac:dyDescent="0.2">
      <c r="F1743" s="8">
        <v>21</v>
      </c>
      <c r="G1743" s="17"/>
      <c r="I1743" s="33">
        <v>3.0000000000000001E-3</v>
      </c>
      <c r="J1743" s="33">
        <v>0.5</v>
      </c>
      <c r="K1743" s="33">
        <v>0.03</v>
      </c>
      <c r="L1743" s="33">
        <v>1.2999999999999999E-2</v>
      </c>
      <c r="M1743" s="33">
        <v>42</v>
      </c>
      <c r="N1743" s="8">
        <v>-1.8</v>
      </c>
      <c r="O1743" s="8">
        <v>1020.7</v>
      </c>
      <c r="P1743" s="8">
        <v>35</v>
      </c>
    </row>
    <row r="1744" spans="1:31" s="7" customFormat="1" ht="16" customHeight="1" x14ac:dyDescent="0.2">
      <c r="F1744" s="8">
        <v>22</v>
      </c>
      <c r="G1744" s="17"/>
      <c r="I1744" s="33">
        <v>3.0000000000000001E-3</v>
      </c>
      <c r="J1744" s="33">
        <v>0.4</v>
      </c>
      <c r="K1744" s="33">
        <v>0.03</v>
      </c>
      <c r="L1744" s="33">
        <v>1.2E-2</v>
      </c>
      <c r="M1744" s="33">
        <v>41</v>
      </c>
      <c r="N1744" s="8">
        <v>-2.1</v>
      </c>
      <c r="O1744" s="8">
        <v>1021.3</v>
      </c>
      <c r="P1744" s="8">
        <v>38</v>
      </c>
    </row>
    <row r="1745" spans="5:16" s="7" customFormat="1" ht="16" customHeight="1" x14ac:dyDescent="0.2">
      <c r="F1745" s="8">
        <v>23</v>
      </c>
      <c r="G1745" s="17"/>
      <c r="I1745" s="33">
        <v>3.0000000000000001E-3</v>
      </c>
      <c r="J1745" s="33">
        <v>0.5</v>
      </c>
      <c r="K1745" s="33">
        <v>0.03</v>
      </c>
      <c r="L1745" s="33">
        <v>1.2E-2</v>
      </c>
      <c r="M1745" s="33">
        <v>46</v>
      </c>
      <c r="N1745" s="8">
        <v>-2.4</v>
      </c>
      <c r="O1745" s="8">
        <v>1021.2</v>
      </c>
      <c r="P1745" s="8">
        <v>42</v>
      </c>
    </row>
    <row r="1746" spans="5:16" s="7" customFormat="1" ht="16" customHeight="1" x14ac:dyDescent="0.2">
      <c r="F1746" s="8">
        <v>24</v>
      </c>
      <c r="G1746" s="17"/>
      <c r="I1746" s="33">
        <v>3.0000000000000001E-3</v>
      </c>
      <c r="J1746" s="33">
        <v>0.4</v>
      </c>
      <c r="K1746" s="33">
        <v>3.3000000000000002E-2</v>
      </c>
      <c r="L1746" s="33">
        <v>8.9999999999999993E-3</v>
      </c>
      <c r="M1746" s="33">
        <v>46</v>
      </c>
      <c r="N1746" s="8">
        <v>-2.4</v>
      </c>
      <c r="O1746" s="8">
        <v>1020.9</v>
      </c>
      <c r="P1746" s="8">
        <v>45</v>
      </c>
    </row>
    <row r="1747" spans="5:16" s="7" customFormat="1" ht="16" customHeight="1" x14ac:dyDescent="0.2">
      <c r="F1747" s="8">
        <v>1</v>
      </c>
      <c r="G1747" s="17"/>
      <c r="I1747" s="33">
        <v>3.0000000000000001E-3</v>
      </c>
      <c r="J1747" s="33">
        <v>0.5</v>
      </c>
      <c r="K1747" s="33">
        <v>3.5000000000000003E-2</v>
      </c>
      <c r="L1747" s="33">
        <v>7.0000000000000001E-3</v>
      </c>
      <c r="M1747" s="33">
        <v>40</v>
      </c>
      <c r="N1747" s="8">
        <v>-3.1</v>
      </c>
      <c r="O1747" s="8">
        <v>1020.6</v>
      </c>
      <c r="P1747" s="8">
        <v>53</v>
      </c>
    </row>
    <row r="1748" spans="5:16" s="7" customFormat="1" ht="16" customHeight="1" x14ac:dyDescent="0.2">
      <c r="F1748" s="8">
        <v>2</v>
      </c>
      <c r="G1748" s="17"/>
      <c r="I1748" s="33">
        <v>3.0000000000000001E-3</v>
      </c>
      <c r="J1748" s="33">
        <v>0.5</v>
      </c>
      <c r="K1748" s="33">
        <v>3.5999999999999997E-2</v>
      </c>
      <c r="L1748" s="33">
        <v>6.0000000000000001E-3</v>
      </c>
      <c r="M1748" s="33">
        <v>42</v>
      </c>
      <c r="N1748" s="8">
        <v>-3.9</v>
      </c>
      <c r="O1748" s="8">
        <v>1020.6</v>
      </c>
      <c r="P1748" s="8">
        <v>56</v>
      </c>
    </row>
    <row r="1749" spans="5:16" s="7" customFormat="1" ht="16" customHeight="1" x14ac:dyDescent="0.2">
      <c r="F1749" s="8">
        <v>3</v>
      </c>
      <c r="G1749" s="17"/>
      <c r="I1749" s="33">
        <v>3.0000000000000001E-3</v>
      </c>
      <c r="J1749" s="33">
        <v>0.5</v>
      </c>
      <c r="K1749" s="33">
        <v>3.5000000000000003E-2</v>
      </c>
      <c r="L1749" s="33">
        <v>6.0000000000000001E-3</v>
      </c>
      <c r="M1749" s="33">
        <v>36</v>
      </c>
      <c r="N1749" s="8">
        <v>-4.3</v>
      </c>
      <c r="O1749" s="8">
        <v>1020.4</v>
      </c>
      <c r="P1749" s="8">
        <v>59</v>
      </c>
    </row>
    <row r="1750" spans="5:16" s="7" customFormat="1" ht="16" customHeight="1" x14ac:dyDescent="0.2">
      <c r="F1750" s="8">
        <v>4</v>
      </c>
      <c r="G1750" s="17"/>
      <c r="I1750" s="33">
        <v>3.0000000000000001E-3</v>
      </c>
      <c r="J1750" s="33">
        <v>0.5</v>
      </c>
      <c r="K1750" s="33">
        <v>3.4000000000000002E-2</v>
      </c>
      <c r="L1750" s="33">
        <v>6.0000000000000001E-3</v>
      </c>
      <c r="M1750" s="33">
        <v>45</v>
      </c>
      <c r="N1750" s="8">
        <v>-3.4</v>
      </c>
      <c r="O1750" s="8">
        <v>1020</v>
      </c>
      <c r="P1750" s="8">
        <v>56</v>
      </c>
    </row>
    <row r="1751" spans="5:16" s="7" customFormat="1" ht="16" customHeight="1" x14ac:dyDescent="0.2">
      <c r="F1751" s="8">
        <v>5</v>
      </c>
      <c r="G1751" s="17"/>
      <c r="I1751" s="33">
        <v>3.0000000000000001E-3</v>
      </c>
      <c r="J1751" s="33">
        <v>0.4</v>
      </c>
      <c r="K1751" s="33">
        <v>3.3000000000000002E-2</v>
      </c>
      <c r="M1751" s="33">
        <v>43</v>
      </c>
      <c r="N1751" s="8">
        <v>-4.3</v>
      </c>
      <c r="O1751" s="8">
        <v>1019.8</v>
      </c>
      <c r="P1751" s="8">
        <v>59</v>
      </c>
    </row>
    <row r="1752" spans="5:16" s="7" customFormat="1" ht="16" customHeight="1" x14ac:dyDescent="0.2">
      <c r="F1752" s="8">
        <v>6</v>
      </c>
      <c r="G1752" s="17"/>
      <c r="I1752" s="33">
        <v>3.0000000000000001E-3</v>
      </c>
      <c r="J1752" s="33">
        <v>0.4</v>
      </c>
      <c r="K1752" s="33">
        <v>3.1E-2</v>
      </c>
      <c r="L1752" s="33">
        <v>8.9999999999999993E-3</v>
      </c>
      <c r="M1752" s="33">
        <v>41</v>
      </c>
      <c r="N1752" s="8">
        <v>-4.9000000000000004</v>
      </c>
      <c r="O1752" s="8">
        <v>1019.3</v>
      </c>
      <c r="P1752" s="8">
        <v>66</v>
      </c>
    </row>
    <row r="1753" spans="5:16" s="7" customFormat="1" ht="16" customHeight="1" x14ac:dyDescent="0.2">
      <c r="F1753" s="8">
        <v>7</v>
      </c>
      <c r="G1753" s="17"/>
      <c r="I1753" s="33">
        <v>3.0000000000000001E-3</v>
      </c>
      <c r="J1753" s="33">
        <v>0.4</v>
      </c>
      <c r="K1753" s="33">
        <v>2.8000000000000001E-2</v>
      </c>
      <c r="L1753" s="33">
        <v>1.2E-2</v>
      </c>
      <c r="M1753" s="33">
        <v>42</v>
      </c>
      <c r="N1753" s="8">
        <v>-4.4000000000000004</v>
      </c>
      <c r="O1753" s="8">
        <v>1018.4</v>
      </c>
      <c r="P1753" s="8">
        <v>61</v>
      </c>
    </row>
    <row r="1754" spans="5:16" s="7" customFormat="1" ht="16" customHeight="1" x14ac:dyDescent="0.2">
      <c r="E1754" s="10"/>
      <c r="F1754" s="8">
        <v>8</v>
      </c>
      <c r="G1754" s="17"/>
      <c r="I1754" s="33">
        <v>3.0000000000000001E-3</v>
      </c>
      <c r="J1754" s="33">
        <v>0.5</v>
      </c>
      <c r="K1754" s="33">
        <v>2.5000000000000001E-2</v>
      </c>
      <c r="L1754" s="33">
        <v>1.4E-2</v>
      </c>
      <c r="M1754" s="33">
        <v>29</v>
      </c>
      <c r="N1754" s="8">
        <v>-2.8</v>
      </c>
      <c r="O1754" s="8">
        <v>1018.2</v>
      </c>
      <c r="P1754" s="8">
        <v>57</v>
      </c>
    </row>
    <row r="1755" spans="5:16" s="7" customFormat="1" ht="16" customHeight="1" x14ac:dyDescent="0.2">
      <c r="E1755" s="10"/>
      <c r="F1755" s="8">
        <v>9</v>
      </c>
      <c r="G1755" s="17"/>
      <c r="I1755" s="33">
        <v>3.0000000000000001E-3</v>
      </c>
      <c r="J1755" s="33">
        <v>0.4</v>
      </c>
      <c r="K1755" s="33">
        <v>2.5999999999999999E-2</v>
      </c>
      <c r="L1755" s="33">
        <v>1.2E-2</v>
      </c>
      <c r="M1755" s="33">
        <v>31</v>
      </c>
      <c r="N1755" s="8">
        <v>0.3</v>
      </c>
      <c r="O1755" s="8">
        <v>1017.9</v>
      </c>
      <c r="P1755" s="8">
        <v>47</v>
      </c>
    </row>
    <row r="1756" spans="5:16" s="7" customFormat="1" ht="16" customHeight="1" x14ac:dyDescent="0.2">
      <c r="E1756" s="10"/>
      <c r="F1756" s="8">
        <v>10</v>
      </c>
      <c r="G1756" s="17"/>
      <c r="I1756" s="33">
        <v>3.0000000000000001E-3</v>
      </c>
      <c r="J1756" s="33">
        <v>0.4</v>
      </c>
      <c r="K1756" s="33">
        <v>2.9000000000000001E-2</v>
      </c>
      <c r="L1756" s="33">
        <v>0.01</v>
      </c>
      <c r="M1756" s="33">
        <v>26</v>
      </c>
      <c r="N1756" s="8">
        <v>3</v>
      </c>
      <c r="O1756" s="8">
        <v>1017.1</v>
      </c>
      <c r="P1756" s="8">
        <v>44</v>
      </c>
    </row>
    <row r="1757" spans="5:16" s="7" customFormat="1" ht="16" customHeight="1" x14ac:dyDescent="0.2">
      <c r="E1757" s="10"/>
      <c r="F1757" s="8">
        <v>11</v>
      </c>
      <c r="G1757" s="17"/>
      <c r="I1757" s="33">
        <v>3.0000000000000001E-3</v>
      </c>
      <c r="J1757" s="33">
        <v>0.4</v>
      </c>
      <c r="K1757" s="33">
        <v>0.03</v>
      </c>
      <c r="L1757" s="33">
        <v>0.01</v>
      </c>
      <c r="M1757" s="33">
        <v>31</v>
      </c>
      <c r="N1757" s="8">
        <v>3.8</v>
      </c>
      <c r="O1757" s="8">
        <v>1016.5</v>
      </c>
      <c r="P1757" s="8">
        <v>44</v>
      </c>
    </row>
    <row r="1758" spans="5:16" s="7" customFormat="1" ht="16" customHeight="1" x14ac:dyDescent="0.2">
      <c r="E1758" s="10"/>
      <c r="F1758" s="8">
        <v>12</v>
      </c>
      <c r="G1758" s="17"/>
      <c r="I1758" s="33">
        <v>3.0000000000000001E-3</v>
      </c>
      <c r="J1758" s="33">
        <v>0.4</v>
      </c>
      <c r="K1758" s="33">
        <v>3.2000000000000001E-2</v>
      </c>
      <c r="L1758" s="33">
        <v>8.9999999999999993E-3</v>
      </c>
      <c r="M1758" s="33">
        <v>30</v>
      </c>
      <c r="N1758" s="8">
        <v>5.8</v>
      </c>
      <c r="O1758" s="8">
        <v>1014.8</v>
      </c>
      <c r="P1758" s="8">
        <v>47</v>
      </c>
    </row>
    <row r="1759" spans="5:16" s="7" customFormat="1" ht="15" customHeight="1" x14ac:dyDescent="0.2">
      <c r="E1759" s="10"/>
      <c r="F1759" s="8">
        <v>13</v>
      </c>
      <c r="G1759" s="17"/>
      <c r="I1759" s="73"/>
      <c r="J1759" s="73"/>
      <c r="K1759" s="73"/>
      <c r="L1759" s="73"/>
      <c r="M1759" s="73"/>
      <c r="N1759" s="8">
        <v>7.3</v>
      </c>
      <c r="O1759" s="8">
        <v>1013.6</v>
      </c>
      <c r="P1759" s="8">
        <v>45</v>
      </c>
    </row>
    <row r="1760" spans="5:16" s="7" customFormat="1" ht="16" customHeight="1" x14ac:dyDescent="0.2">
      <c r="E1760" s="10"/>
      <c r="F1760" s="8">
        <v>14</v>
      </c>
      <c r="G1760" s="17"/>
      <c r="I1760" s="33">
        <v>4.0000000000000001E-3</v>
      </c>
      <c r="J1760" s="33">
        <v>0.4</v>
      </c>
      <c r="K1760" s="33">
        <v>3.2000000000000001E-2</v>
      </c>
      <c r="L1760" s="33">
        <v>1.0999999999999999E-2</v>
      </c>
      <c r="M1760" s="33">
        <v>34</v>
      </c>
      <c r="N1760" s="8">
        <v>6.5</v>
      </c>
      <c r="O1760" s="8">
        <v>1012.8</v>
      </c>
      <c r="P1760" s="8">
        <v>50</v>
      </c>
    </row>
    <row r="1761" spans="1:31" s="7" customFormat="1" ht="16" customHeight="1" x14ac:dyDescent="0.2">
      <c r="E1761" s="10"/>
      <c r="F1761" s="8">
        <v>15</v>
      </c>
      <c r="G1761" s="17"/>
      <c r="H1761" s="40"/>
      <c r="I1761" s="33">
        <v>4.0000000000000001E-3</v>
      </c>
      <c r="J1761" s="33">
        <v>0.6</v>
      </c>
      <c r="K1761" s="33">
        <v>3.4000000000000002E-2</v>
      </c>
      <c r="L1761" s="33">
        <v>1.0999999999999999E-2</v>
      </c>
      <c r="M1761" s="33">
        <v>33</v>
      </c>
      <c r="N1761" s="8">
        <v>6.6</v>
      </c>
      <c r="O1761" s="8">
        <v>1012.4</v>
      </c>
      <c r="P1761" s="8">
        <v>54</v>
      </c>
    </row>
    <row r="1762" spans="1:31" s="7" customFormat="1" ht="16" customHeight="1" x14ac:dyDescent="0.15">
      <c r="E1762" s="10"/>
      <c r="F1762" s="8">
        <v>16</v>
      </c>
      <c r="G1762" s="17"/>
      <c r="H1762" s="40"/>
      <c r="I1762" s="33">
        <v>4.0000000000000001E-3</v>
      </c>
      <c r="J1762" s="33">
        <v>0.7</v>
      </c>
      <c r="K1762" s="33">
        <v>3.4000000000000002E-2</v>
      </c>
      <c r="L1762" s="33">
        <v>1.2E-2</v>
      </c>
      <c r="M1762" s="33">
        <v>40</v>
      </c>
      <c r="N1762" s="8">
        <v>6.7</v>
      </c>
      <c r="O1762" s="8">
        <v>1012.6</v>
      </c>
      <c r="P1762" s="8">
        <v>38</v>
      </c>
      <c r="R1762" s="35"/>
      <c r="S1762" s="36"/>
      <c r="T1762" s="36"/>
      <c r="U1762" s="36"/>
      <c r="V1762" s="36"/>
      <c r="W1762" s="36"/>
      <c r="X1762" s="36"/>
      <c r="Y1762" s="36"/>
      <c r="Z1762" s="36"/>
      <c r="AA1762" s="36"/>
      <c r="AB1762" s="36"/>
      <c r="AC1762" s="36"/>
      <c r="AD1762" s="36"/>
      <c r="AE1762" s="37"/>
    </row>
    <row r="1763" spans="1:31" s="7" customFormat="1" ht="16" customHeight="1" x14ac:dyDescent="0.15">
      <c r="E1763" s="10"/>
      <c r="F1763" s="8">
        <v>17</v>
      </c>
      <c r="G1763" s="17"/>
      <c r="H1763" s="40"/>
      <c r="I1763" s="33">
        <v>3.0000000000000001E-3</v>
      </c>
      <c r="J1763" s="33">
        <v>0.6</v>
      </c>
      <c r="K1763" s="33">
        <v>3.5000000000000003E-2</v>
      </c>
      <c r="L1763" s="33">
        <v>1.2E-2</v>
      </c>
      <c r="M1763" s="33">
        <v>49</v>
      </c>
      <c r="N1763" s="8">
        <v>5.0999999999999996</v>
      </c>
      <c r="O1763" s="8">
        <v>1013.1</v>
      </c>
      <c r="P1763" s="8">
        <v>36</v>
      </c>
      <c r="R1763" s="35"/>
      <c r="S1763" s="36"/>
      <c r="T1763" s="36"/>
      <c r="U1763" s="36"/>
      <c r="V1763" s="36"/>
      <c r="W1763" s="36"/>
      <c r="X1763" s="36"/>
      <c r="Y1763" s="36"/>
      <c r="Z1763" s="36"/>
      <c r="AA1763" s="36"/>
      <c r="AB1763" s="36"/>
      <c r="AC1763" s="36"/>
      <c r="AD1763" s="36"/>
      <c r="AE1763" s="37"/>
    </row>
    <row r="1764" spans="1:31" s="7" customFormat="1" ht="16" customHeight="1" x14ac:dyDescent="0.15">
      <c r="E1764" s="42">
        <v>42074</v>
      </c>
      <c r="F1764" s="16">
        <v>42711.763888888891</v>
      </c>
      <c r="G1764" s="44"/>
      <c r="H1764" s="57"/>
      <c r="I1764" s="33">
        <v>3.0000000000000001E-3</v>
      </c>
      <c r="J1764" s="33">
        <v>0.5</v>
      </c>
      <c r="K1764" s="33">
        <v>3.3000000000000002E-2</v>
      </c>
      <c r="L1764" s="33">
        <v>1.4E-2</v>
      </c>
      <c r="M1764" s="33">
        <v>32</v>
      </c>
      <c r="N1764" s="8">
        <v>3</v>
      </c>
      <c r="O1764" s="8">
        <v>1013.8</v>
      </c>
      <c r="P1764" s="8">
        <v>48</v>
      </c>
      <c r="R1764" s="35">
        <v>319</v>
      </c>
      <c r="S1764" s="36" t="str">
        <f>IF(R1764&gt;=296,"G",IF(AND(183&lt;=R1764,R1764&lt;296),"Y",IF(R1764&lt;185,"R")))</f>
        <v>G</v>
      </c>
      <c r="T1764" s="36"/>
      <c r="U1764" s="36"/>
      <c r="V1764" s="36"/>
      <c r="W1764" s="36"/>
      <c r="X1764" s="36"/>
      <c r="Y1764" s="36"/>
      <c r="Z1764" s="36"/>
      <c r="AA1764" s="36"/>
      <c r="AB1764" s="36"/>
      <c r="AC1764" s="36"/>
      <c r="AD1764" s="36"/>
      <c r="AE1764" s="37"/>
    </row>
    <row r="1765" spans="1:31" s="7" customFormat="1" ht="17" customHeight="1" x14ac:dyDescent="0.15">
      <c r="A1765" s="45">
        <v>71</v>
      </c>
      <c r="B1765" s="46">
        <v>42075</v>
      </c>
      <c r="C1765" s="47">
        <v>4</v>
      </c>
      <c r="D1765" s="47">
        <v>0</v>
      </c>
      <c r="E1765" s="46">
        <v>42074</v>
      </c>
      <c r="F1765" s="64">
        <v>42711.763888888891</v>
      </c>
      <c r="G1765" s="49"/>
      <c r="H1765" s="49"/>
      <c r="I1765" s="50">
        <v>3.0000000000000001E-3</v>
      </c>
      <c r="J1765" s="51">
        <v>0.5</v>
      </c>
      <c r="K1765" s="51">
        <v>3.3000000000000002E-2</v>
      </c>
      <c r="L1765" s="51">
        <v>1.4E-2</v>
      </c>
      <c r="M1765" s="51">
        <v>32</v>
      </c>
      <c r="N1765" s="52">
        <v>3</v>
      </c>
      <c r="O1765" s="52">
        <v>1013.8</v>
      </c>
      <c r="P1765" s="52">
        <v>48</v>
      </c>
      <c r="Q1765" s="53"/>
      <c r="R1765" s="58">
        <v>319</v>
      </c>
      <c r="S1765" s="61" t="str">
        <f>IF(R1765&gt;=296,"G",IF(AND(183&lt;=R1765,R1765&lt;296),"Y",IF(R1765&lt;185,"R")))</f>
        <v>G</v>
      </c>
      <c r="T1765" s="61"/>
      <c r="U1765" s="61"/>
      <c r="V1765" s="61"/>
      <c r="W1765" s="61"/>
      <c r="X1765" s="61"/>
      <c r="Y1765" s="61"/>
      <c r="Z1765" s="61"/>
      <c r="AA1765" s="61"/>
      <c r="AB1765" s="61"/>
      <c r="AC1765" s="61"/>
      <c r="AD1765" s="61"/>
      <c r="AE1765" s="61"/>
    </row>
    <row r="1766" spans="1:31" s="7" customFormat="1" ht="16" customHeight="1" x14ac:dyDescent="0.2">
      <c r="F1766" s="8">
        <v>19</v>
      </c>
      <c r="G1766" s="56"/>
      <c r="I1766" s="33">
        <v>4.0000000000000001E-3</v>
      </c>
      <c r="J1766" s="33">
        <v>0.3</v>
      </c>
      <c r="K1766" s="33">
        <v>0.03</v>
      </c>
      <c r="L1766" s="33">
        <v>1.6E-2</v>
      </c>
      <c r="M1766" s="33">
        <v>18</v>
      </c>
      <c r="N1766" s="8">
        <v>1.6</v>
      </c>
      <c r="O1766" s="8">
        <v>1014.7</v>
      </c>
      <c r="P1766" s="8">
        <v>43</v>
      </c>
      <c r="Q1766" s="17"/>
      <c r="R1766" s="17"/>
      <c r="S1766" s="17"/>
      <c r="T1766" s="17"/>
      <c r="U1766" s="17"/>
      <c r="V1766" s="17"/>
      <c r="W1766" s="17"/>
      <c r="X1766" s="17"/>
      <c r="Y1766" s="17"/>
      <c r="Z1766" s="17"/>
      <c r="AA1766" s="17"/>
      <c r="AB1766" s="17"/>
      <c r="AC1766" s="17"/>
      <c r="AD1766" s="17"/>
      <c r="AE1766" s="17"/>
    </row>
    <row r="1767" spans="1:31" s="7" customFormat="1" ht="16" customHeight="1" x14ac:dyDescent="0.2">
      <c r="F1767" s="8">
        <v>20</v>
      </c>
      <c r="G1767" s="17"/>
      <c r="I1767" s="33">
        <v>4.0000000000000001E-3</v>
      </c>
      <c r="J1767" s="33">
        <v>0.3</v>
      </c>
      <c r="K1767" s="33">
        <v>2.8000000000000001E-2</v>
      </c>
      <c r="L1767" s="33">
        <v>1.7000000000000001E-2</v>
      </c>
      <c r="M1767" s="33">
        <v>23</v>
      </c>
      <c r="N1767" s="8">
        <v>1.2</v>
      </c>
      <c r="O1767" s="8">
        <v>1015.5</v>
      </c>
      <c r="P1767" s="8">
        <v>44</v>
      </c>
    </row>
    <row r="1768" spans="1:31" s="7" customFormat="1" ht="16" customHeight="1" x14ac:dyDescent="0.2">
      <c r="F1768" s="8">
        <v>21</v>
      </c>
      <c r="G1768" s="17"/>
      <c r="I1768" s="33">
        <v>5.0000000000000001E-3</v>
      </c>
      <c r="J1768" s="33">
        <v>0.5</v>
      </c>
      <c r="K1768" s="33">
        <v>2.9000000000000001E-2</v>
      </c>
      <c r="L1768" s="33">
        <v>1.7000000000000001E-2</v>
      </c>
      <c r="M1768" s="33">
        <v>23</v>
      </c>
      <c r="N1768" s="8">
        <v>0.3</v>
      </c>
      <c r="O1768" s="8">
        <v>1016.5</v>
      </c>
      <c r="P1768" s="8">
        <v>39</v>
      </c>
    </row>
    <row r="1769" spans="1:31" s="7" customFormat="1" ht="16" customHeight="1" x14ac:dyDescent="0.2">
      <c r="F1769" s="8">
        <v>22</v>
      </c>
      <c r="G1769" s="17"/>
      <c r="I1769" s="33">
        <v>3.0000000000000001E-3</v>
      </c>
      <c r="J1769" s="33">
        <v>0.6</v>
      </c>
      <c r="K1769" s="33">
        <v>2.7E-2</v>
      </c>
      <c r="L1769" s="33">
        <v>1.9E-2</v>
      </c>
      <c r="M1769" s="33">
        <v>25</v>
      </c>
      <c r="N1769" s="8">
        <v>-0.1</v>
      </c>
      <c r="O1769" s="8">
        <v>1017.2</v>
      </c>
      <c r="P1769" s="8">
        <v>41</v>
      </c>
    </row>
    <row r="1770" spans="1:31" s="7" customFormat="1" ht="16" customHeight="1" x14ac:dyDescent="0.2">
      <c r="F1770" s="8">
        <v>23</v>
      </c>
      <c r="G1770" s="17"/>
      <c r="I1770" s="33">
        <v>6.0000000000000001E-3</v>
      </c>
      <c r="J1770" s="33">
        <v>0.5</v>
      </c>
      <c r="K1770" s="33">
        <v>2.3E-2</v>
      </c>
      <c r="L1770" s="33">
        <v>2.3E-2</v>
      </c>
      <c r="M1770" s="33">
        <v>26</v>
      </c>
      <c r="N1770" s="8">
        <v>-0.2</v>
      </c>
      <c r="O1770" s="8">
        <v>1017.7</v>
      </c>
      <c r="P1770" s="8">
        <v>47</v>
      </c>
    </row>
    <row r="1771" spans="1:31" s="7" customFormat="1" ht="16" customHeight="1" x14ac:dyDescent="0.2">
      <c r="F1771" s="8">
        <v>24</v>
      </c>
      <c r="G1771" s="17"/>
      <c r="I1771" s="33">
        <v>6.0000000000000001E-3</v>
      </c>
      <c r="J1771" s="33">
        <v>0.6</v>
      </c>
      <c r="K1771" s="33">
        <v>2.1999999999999999E-2</v>
      </c>
      <c r="L1771" s="33">
        <v>2.5000000000000001E-2</v>
      </c>
      <c r="M1771" s="33">
        <v>30</v>
      </c>
      <c r="N1771" s="8">
        <v>-0.9</v>
      </c>
      <c r="O1771" s="8">
        <v>1017.5</v>
      </c>
      <c r="P1771" s="8">
        <v>48</v>
      </c>
    </row>
    <row r="1772" spans="1:31" s="7" customFormat="1" ht="16" customHeight="1" x14ac:dyDescent="0.2">
      <c r="F1772" s="8">
        <v>1</v>
      </c>
      <c r="G1772" s="17"/>
      <c r="I1772" s="33">
        <v>5.0000000000000001E-3</v>
      </c>
      <c r="J1772" s="33">
        <v>0.6</v>
      </c>
      <c r="K1772" s="33">
        <v>1.7000000000000001E-2</v>
      </c>
      <c r="L1772" s="33">
        <v>2.7E-2</v>
      </c>
      <c r="M1772" s="33">
        <v>31</v>
      </c>
      <c r="N1772" s="8">
        <v>-0.9</v>
      </c>
      <c r="O1772" s="8">
        <v>1017.7</v>
      </c>
      <c r="P1772" s="8">
        <v>48</v>
      </c>
    </row>
    <row r="1773" spans="1:31" s="7" customFormat="1" ht="16" customHeight="1" x14ac:dyDescent="0.2">
      <c r="F1773" s="8">
        <v>2</v>
      </c>
      <c r="G1773" s="17"/>
      <c r="I1773" s="33">
        <v>4.0000000000000001E-3</v>
      </c>
      <c r="J1773" s="33">
        <v>0.6</v>
      </c>
      <c r="K1773" s="33">
        <v>1.7000000000000001E-2</v>
      </c>
      <c r="L1773" s="33">
        <v>2.8000000000000001E-2</v>
      </c>
      <c r="M1773" s="33">
        <v>28</v>
      </c>
      <c r="N1773" s="8">
        <v>-1.4</v>
      </c>
      <c r="O1773" s="8">
        <v>1017.8</v>
      </c>
      <c r="P1773" s="8">
        <v>48</v>
      </c>
    </row>
    <row r="1774" spans="1:31" s="7" customFormat="1" ht="16" customHeight="1" x14ac:dyDescent="0.2">
      <c r="F1774" s="8">
        <v>3</v>
      </c>
      <c r="G1774" s="17"/>
      <c r="I1774" s="33">
        <v>3.0000000000000001E-3</v>
      </c>
      <c r="J1774" s="33">
        <v>0.6</v>
      </c>
      <c r="K1774" s="33">
        <v>0.02</v>
      </c>
      <c r="L1774" s="33">
        <v>2.4E-2</v>
      </c>
      <c r="M1774" s="33">
        <v>30</v>
      </c>
      <c r="N1774" s="8">
        <v>-1.4</v>
      </c>
      <c r="O1774" s="8">
        <v>1017.4</v>
      </c>
      <c r="P1774" s="8">
        <v>45</v>
      </c>
    </row>
    <row r="1775" spans="1:31" s="7" customFormat="1" ht="16" customHeight="1" x14ac:dyDescent="0.2">
      <c r="F1775" s="8">
        <v>4</v>
      </c>
      <c r="G1775" s="17"/>
      <c r="I1775" s="33">
        <v>5.0000000000000001E-3</v>
      </c>
      <c r="J1775" s="33">
        <v>0.5</v>
      </c>
      <c r="K1775" s="33">
        <v>2.9000000000000001E-2</v>
      </c>
      <c r="L1775" s="33">
        <v>1.4999999999999999E-2</v>
      </c>
      <c r="M1775" s="33">
        <v>26</v>
      </c>
      <c r="N1775" s="8">
        <v>-2.8</v>
      </c>
      <c r="O1775" s="8">
        <v>1016.4</v>
      </c>
      <c r="P1775" s="8">
        <v>53</v>
      </c>
    </row>
    <row r="1776" spans="1:31" s="7" customFormat="1" ht="16" customHeight="1" x14ac:dyDescent="0.2">
      <c r="F1776" s="8">
        <v>5</v>
      </c>
      <c r="G1776" s="17"/>
      <c r="I1776" s="33">
        <v>7.0000000000000001E-3</v>
      </c>
      <c r="J1776" s="33">
        <v>0.5</v>
      </c>
      <c r="K1776" s="33">
        <v>3.2000000000000001E-2</v>
      </c>
      <c r="L1776" s="33">
        <v>1.2999999999999999E-2</v>
      </c>
      <c r="M1776" s="33">
        <v>24</v>
      </c>
      <c r="N1776" s="8">
        <v>-2.7</v>
      </c>
      <c r="O1776" s="8">
        <v>1016.9</v>
      </c>
      <c r="P1776" s="8">
        <v>51</v>
      </c>
    </row>
    <row r="1777" spans="1:31" s="7" customFormat="1" ht="16" customHeight="1" x14ac:dyDescent="0.2">
      <c r="F1777" s="8">
        <v>6</v>
      </c>
      <c r="G1777" s="17"/>
      <c r="I1777" s="33">
        <v>7.0000000000000001E-3</v>
      </c>
      <c r="J1777" s="33">
        <v>0.6</v>
      </c>
      <c r="K1777" s="33">
        <v>2.4E-2</v>
      </c>
      <c r="L1777" s="33">
        <v>2.4E-2</v>
      </c>
      <c r="M1777" s="33">
        <v>19</v>
      </c>
      <c r="N1777" s="8">
        <v>-3.1</v>
      </c>
      <c r="O1777" s="8">
        <v>1017</v>
      </c>
      <c r="P1777" s="8">
        <v>53</v>
      </c>
    </row>
    <row r="1778" spans="1:31" s="7" customFormat="1" ht="16" customHeight="1" x14ac:dyDescent="0.2">
      <c r="F1778" s="8">
        <v>7</v>
      </c>
      <c r="G1778" s="17"/>
      <c r="I1778" s="33">
        <v>7.0000000000000001E-3</v>
      </c>
      <c r="J1778" s="33">
        <v>0.6</v>
      </c>
      <c r="K1778" s="33">
        <v>1.6E-2</v>
      </c>
      <c r="L1778" s="33">
        <v>2.8000000000000001E-2</v>
      </c>
      <c r="M1778" s="33">
        <v>21</v>
      </c>
      <c r="N1778" s="8">
        <v>-3.6</v>
      </c>
      <c r="O1778" s="8">
        <v>1017.1</v>
      </c>
      <c r="P1778" s="8">
        <v>58</v>
      </c>
    </row>
    <row r="1779" spans="1:31" s="7" customFormat="1" ht="16" customHeight="1" x14ac:dyDescent="0.2">
      <c r="F1779" s="8">
        <v>8</v>
      </c>
      <c r="G1779" s="17"/>
      <c r="I1779" s="33">
        <v>5.0000000000000001E-3</v>
      </c>
      <c r="J1779" s="33">
        <v>0.6</v>
      </c>
      <c r="K1779" s="33">
        <v>1.0999999999999999E-2</v>
      </c>
      <c r="L1779" s="33">
        <v>3.1E-2</v>
      </c>
      <c r="M1779" s="33">
        <v>30</v>
      </c>
      <c r="N1779" s="8">
        <v>-0.5</v>
      </c>
      <c r="O1779" s="8">
        <v>1017.6</v>
      </c>
      <c r="P1779" s="8">
        <v>45</v>
      </c>
    </row>
    <row r="1780" spans="1:31" s="7" customFormat="1" ht="16" customHeight="1" x14ac:dyDescent="0.2">
      <c r="F1780" s="8">
        <v>9</v>
      </c>
      <c r="G1780" s="17"/>
      <c r="I1780" s="33">
        <v>6.0000000000000001E-3</v>
      </c>
      <c r="J1780" s="33">
        <v>0.6</v>
      </c>
      <c r="K1780" s="33">
        <v>1.4999999999999999E-2</v>
      </c>
      <c r="L1780" s="33">
        <v>2.9000000000000001E-2</v>
      </c>
      <c r="M1780" s="33">
        <v>27</v>
      </c>
      <c r="N1780" s="8">
        <v>2</v>
      </c>
      <c r="O1780" s="8">
        <v>1017.8</v>
      </c>
      <c r="P1780" s="8">
        <v>37</v>
      </c>
    </row>
    <row r="1781" spans="1:31" s="7" customFormat="1" ht="16" customHeight="1" x14ac:dyDescent="0.2">
      <c r="E1781" s="10"/>
      <c r="F1781" s="8">
        <v>10</v>
      </c>
      <c r="G1781" s="17"/>
      <c r="I1781" s="33">
        <v>7.0000000000000001E-3</v>
      </c>
      <c r="J1781" s="33">
        <v>0.5</v>
      </c>
      <c r="K1781" s="33">
        <v>1.7000000000000001E-2</v>
      </c>
      <c r="L1781" s="33">
        <v>2.9000000000000001E-2</v>
      </c>
      <c r="M1781" s="33">
        <v>33</v>
      </c>
      <c r="N1781" s="8">
        <v>3.6</v>
      </c>
      <c r="O1781" s="8">
        <v>1017.4</v>
      </c>
      <c r="P1781" s="8">
        <v>33</v>
      </c>
    </row>
    <row r="1782" spans="1:31" s="7" customFormat="1" ht="16" customHeight="1" x14ac:dyDescent="0.2">
      <c r="E1782" s="10"/>
      <c r="F1782" s="8">
        <v>11</v>
      </c>
      <c r="G1782" s="17"/>
      <c r="I1782" s="33">
        <v>6.0000000000000001E-3</v>
      </c>
      <c r="J1782" s="33">
        <v>0.5</v>
      </c>
      <c r="K1782" s="33">
        <v>2.5000000000000001E-2</v>
      </c>
      <c r="L1782" s="33">
        <v>2.1999999999999999E-2</v>
      </c>
      <c r="M1782" s="33">
        <v>36</v>
      </c>
      <c r="N1782" s="8">
        <v>4.4000000000000004</v>
      </c>
      <c r="O1782" s="8">
        <v>1017</v>
      </c>
      <c r="P1782" s="8">
        <v>27</v>
      </c>
    </row>
    <row r="1783" spans="1:31" s="7" customFormat="1" ht="16" customHeight="1" x14ac:dyDescent="0.2">
      <c r="E1783" s="10"/>
      <c r="F1783" s="8">
        <v>12</v>
      </c>
      <c r="G1783" s="17"/>
      <c r="I1783" s="33">
        <v>6.0000000000000001E-3</v>
      </c>
      <c r="J1783" s="33">
        <v>0.6</v>
      </c>
      <c r="K1783" s="33">
        <v>3.5999999999999997E-2</v>
      </c>
      <c r="L1783" s="33">
        <v>1.2E-2</v>
      </c>
      <c r="M1783" s="33">
        <v>35</v>
      </c>
      <c r="N1783" s="8">
        <v>5.9</v>
      </c>
      <c r="O1783" s="8">
        <v>1016.6</v>
      </c>
      <c r="P1783" s="8">
        <v>26</v>
      </c>
    </row>
    <row r="1784" spans="1:31" s="7" customFormat="1" ht="16" customHeight="1" x14ac:dyDescent="0.2">
      <c r="E1784" s="10"/>
      <c r="F1784" s="8">
        <v>13</v>
      </c>
      <c r="G1784" s="17"/>
      <c r="I1784" s="33">
        <v>7.0000000000000001E-3</v>
      </c>
      <c r="J1784" s="33">
        <v>0.7</v>
      </c>
      <c r="K1784" s="33">
        <v>3.7999999999999999E-2</v>
      </c>
      <c r="L1784" s="33">
        <v>1.4999999999999999E-2</v>
      </c>
      <c r="M1784" s="33">
        <v>59</v>
      </c>
      <c r="N1784" s="8">
        <v>6.2</v>
      </c>
      <c r="O1784" s="8">
        <v>1016.1</v>
      </c>
      <c r="P1784" s="8">
        <v>31</v>
      </c>
    </row>
    <row r="1785" spans="1:31" s="7" customFormat="1" ht="16" customHeight="1" x14ac:dyDescent="0.2">
      <c r="E1785" s="10"/>
      <c r="F1785" s="8">
        <v>14</v>
      </c>
      <c r="G1785" s="17"/>
      <c r="I1785" s="33">
        <v>8.9999999999999993E-3</v>
      </c>
      <c r="J1785" s="33">
        <v>0.9</v>
      </c>
      <c r="K1785" s="33">
        <v>4.2000000000000003E-2</v>
      </c>
      <c r="L1785" s="33">
        <v>1.9E-2</v>
      </c>
      <c r="M1785" s="33">
        <v>99</v>
      </c>
      <c r="N1785" s="8">
        <v>7.3</v>
      </c>
      <c r="O1785" s="8">
        <v>1015.2</v>
      </c>
      <c r="P1785" s="8">
        <v>26</v>
      </c>
    </row>
    <row r="1786" spans="1:31" s="7" customFormat="1" ht="16" customHeight="1" x14ac:dyDescent="0.2">
      <c r="E1786" s="10"/>
      <c r="F1786" s="8">
        <v>15</v>
      </c>
      <c r="G1786" s="17"/>
      <c r="I1786" s="33">
        <v>8.0000000000000002E-3</v>
      </c>
      <c r="J1786" s="33">
        <v>1</v>
      </c>
      <c r="K1786" s="33">
        <v>3.9E-2</v>
      </c>
      <c r="L1786" s="33">
        <v>2.1999999999999999E-2</v>
      </c>
      <c r="M1786" s="33">
        <v>114</v>
      </c>
      <c r="N1786" s="8">
        <v>6.8</v>
      </c>
      <c r="O1786" s="8">
        <v>1014.8</v>
      </c>
      <c r="P1786" s="8">
        <v>24</v>
      </c>
    </row>
    <row r="1787" spans="1:31" s="7" customFormat="1" ht="16" customHeight="1" x14ac:dyDescent="0.2">
      <c r="E1787" s="10"/>
      <c r="F1787" s="8">
        <v>16</v>
      </c>
      <c r="G1787" s="17"/>
      <c r="I1787" s="33">
        <v>8.0000000000000002E-3</v>
      </c>
      <c r="J1787" s="33">
        <v>0.8</v>
      </c>
      <c r="K1787" s="33">
        <v>0.04</v>
      </c>
      <c r="L1787" s="33">
        <v>1.9E-2</v>
      </c>
      <c r="M1787" s="33">
        <v>78</v>
      </c>
      <c r="N1787" s="8">
        <v>6.6</v>
      </c>
      <c r="O1787" s="8">
        <v>1014.7</v>
      </c>
      <c r="P1787" s="8">
        <v>24</v>
      </c>
    </row>
    <row r="1788" spans="1:31" s="7" customFormat="1" ht="16" customHeight="1" x14ac:dyDescent="0.2">
      <c r="E1788" s="10"/>
      <c r="F1788" s="8">
        <v>17</v>
      </c>
      <c r="G1788" s="17"/>
      <c r="H1788" s="40"/>
      <c r="I1788" s="33">
        <v>6.0000000000000001E-3</v>
      </c>
      <c r="J1788" s="33">
        <v>0.6</v>
      </c>
      <c r="K1788" s="33">
        <v>4.1000000000000002E-2</v>
      </c>
      <c r="L1788" s="33">
        <v>1.7000000000000001E-2</v>
      </c>
      <c r="M1788" s="33">
        <v>62</v>
      </c>
      <c r="N1788" s="8">
        <v>6.4</v>
      </c>
      <c r="O1788" s="8">
        <v>1014.2</v>
      </c>
      <c r="P1788" s="8">
        <v>23</v>
      </c>
    </row>
    <row r="1789" spans="1:31" s="7" customFormat="1" ht="16" customHeight="1" x14ac:dyDescent="0.15">
      <c r="E1789" s="42">
        <v>42075</v>
      </c>
      <c r="F1789" s="43">
        <v>42711.755555555559</v>
      </c>
      <c r="G1789" s="44"/>
      <c r="H1789" s="57"/>
      <c r="I1789" s="33">
        <v>5.0000000000000001E-3</v>
      </c>
      <c r="J1789" s="33">
        <v>0.5</v>
      </c>
      <c r="K1789" s="33">
        <v>3.9E-2</v>
      </c>
      <c r="L1789" s="33">
        <v>1.6E-2</v>
      </c>
      <c r="M1789" s="33">
        <v>59</v>
      </c>
      <c r="N1789" s="8">
        <v>5.2</v>
      </c>
      <c r="O1789" s="8">
        <v>1014.2</v>
      </c>
      <c r="P1789" s="8">
        <v>33</v>
      </c>
      <c r="R1789" s="35">
        <v>265</v>
      </c>
      <c r="S1789" s="36" t="str">
        <f>IF(R1789&gt;=296,"G",IF(AND(183&lt;=R1789,R1789&lt;296),"Y",IF(R1789&lt;185,"R")))</f>
        <v>Y</v>
      </c>
      <c r="T1789" s="36"/>
      <c r="U1789" s="36"/>
      <c r="V1789" s="36"/>
      <c r="W1789" s="36"/>
      <c r="X1789" s="36"/>
      <c r="Y1789" s="36"/>
      <c r="Z1789" s="36"/>
      <c r="AA1789" s="36"/>
      <c r="AB1789" s="36"/>
      <c r="AC1789" s="36"/>
      <c r="AD1789" s="36"/>
      <c r="AE1789" s="37"/>
    </row>
    <row r="1790" spans="1:31" s="7" customFormat="1" ht="17" customHeight="1" x14ac:dyDescent="0.15">
      <c r="A1790" s="45">
        <v>72</v>
      </c>
      <c r="B1790" s="46">
        <v>42076</v>
      </c>
      <c r="C1790" s="47">
        <v>5</v>
      </c>
      <c r="D1790" s="47">
        <v>0</v>
      </c>
      <c r="E1790" s="46">
        <v>42075</v>
      </c>
      <c r="F1790" s="48">
        <v>42711.755555555559</v>
      </c>
      <c r="G1790" s="49"/>
      <c r="H1790" s="49"/>
      <c r="I1790" s="50">
        <v>5.0000000000000001E-3</v>
      </c>
      <c r="J1790" s="51">
        <v>0.5</v>
      </c>
      <c r="K1790" s="51">
        <v>3.9E-2</v>
      </c>
      <c r="L1790" s="51">
        <v>1.6E-2</v>
      </c>
      <c r="M1790" s="51">
        <v>59</v>
      </c>
      <c r="N1790" s="52">
        <v>5.2</v>
      </c>
      <c r="O1790" s="52">
        <v>1014.2</v>
      </c>
      <c r="P1790" s="52">
        <v>33</v>
      </c>
      <c r="Q1790" s="53"/>
      <c r="R1790" s="58">
        <v>265</v>
      </c>
      <c r="S1790" s="61" t="str">
        <f>IF(R1790&gt;=296,"G",IF(AND(183&lt;=R1790,R1790&lt;296),"Y",IF(R1790&lt;185,"R")))</f>
        <v>Y</v>
      </c>
      <c r="T1790" s="61"/>
      <c r="U1790" s="61"/>
      <c r="V1790" s="61"/>
      <c r="W1790" s="61"/>
      <c r="X1790" s="61"/>
      <c r="Y1790" s="61"/>
      <c r="Z1790" s="61"/>
      <c r="AA1790" s="61"/>
      <c r="AB1790" s="61"/>
      <c r="AC1790" s="61"/>
      <c r="AD1790" s="61"/>
      <c r="AE1790" s="61"/>
    </row>
    <row r="1791" spans="1:31" s="7" customFormat="1" ht="16" customHeight="1" x14ac:dyDescent="0.2">
      <c r="F1791" s="26">
        <v>19</v>
      </c>
      <c r="G1791" s="56"/>
      <c r="I1791" s="33">
        <v>4.0000000000000001E-3</v>
      </c>
      <c r="J1791" s="33">
        <v>0.2</v>
      </c>
      <c r="K1791" s="33">
        <v>0.04</v>
      </c>
      <c r="L1791" s="33">
        <v>1.7000000000000001E-2</v>
      </c>
      <c r="M1791" s="33">
        <v>46</v>
      </c>
      <c r="N1791" s="8">
        <v>3.9</v>
      </c>
      <c r="O1791" s="8">
        <v>1014.3</v>
      </c>
      <c r="P1791" s="8">
        <v>40</v>
      </c>
      <c r="Q1791" s="17"/>
      <c r="R1791" s="17"/>
      <c r="S1791" s="17"/>
      <c r="T1791" s="17"/>
      <c r="U1791" s="17"/>
      <c r="V1791" s="17"/>
      <c r="W1791" s="17"/>
      <c r="X1791" s="17"/>
      <c r="Y1791" s="17"/>
      <c r="Z1791" s="17"/>
      <c r="AA1791" s="17"/>
      <c r="AB1791" s="17"/>
      <c r="AC1791" s="17"/>
      <c r="AD1791" s="17"/>
      <c r="AE1791" s="17"/>
    </row>
    <row r="1792" spans="1:31" s="7" customFormat="1" ht="16" customHeight="1" x14ac:dyDescent="0.2">
      <c r="F1792" s="8">
        <v>20</v>
      </c>
      <c r="G1792" s="17"/>
      <c r="I1792" s="33">
        <v>4.0000000000000001E-3</v>
      </c>
      <c r="J1792" s="33">
        <v>0.5</v>
      </c>
      <c r="K1792" s="33">
        <v>3.3000000000000002E-2</v>
      </c>
      <c r="L1792" s="33">
        <v>0.02</v>
      </c>
      <c r="M1792" s="33">
        <v>14</v>
      </c>
      <c r="N1792" s="8">
        <v>3.1</v>
      </c>
      <c r="O1792" s="8">
        <v>1014.6</v>
      </c>
      <c r="P1792" s="8">
        <v>42</v>
      </c>
    </row>
    <row r="1793" spans="5:16" s="7" customFormat="1" ht="16" customHeight="1" x14ac:dyDescent="0.2">
      <c r="F1793" s="8">
        <v>21</v>
      </c>
      <c r="G1793" s="17"/>
      <c r="I1793" s="33">
        <v>7.0000000000000001E-3</v>
      </c>
      <c r="J1793" s="33">
        <v>0.6</v>
      </c>
      <c r="K1793" s="33">
        <v>3.1E-2</v>
      </c>
      <c r="L1793" s="33">
        <v>1.9E-2</v>
      </c>
      <c r="M1793" s="33">
        <v>22</v>
      </c>
      <c r="N1793" s="8">
        <v>3.8</v>
      </c>
      <c r="O1793" s="8">
        <v>1014.7</v>
      </c>
      <c r="P1793" s="8">
        <v>42</v>
      </c>
    </row>
    <row r="1794" spans="5:16" s="7" customFormat="1" ht="16" customHeight="1" x14ac:dyDescent="0.2">
      <c r="F1794" s="8">
        <v>22</v>
      </c>
      <c r="G1794" s="17"/>
      <c r="I1794" s="33">
        <v>7.0000000000000001E-3</v>
      </c>
      <c r="J1794" s="33">
        <v>0.5</v>
      </c>
      <c r="K1794" s="33">
        <v>0.03</v>
      </c>
      <c r="L1794" s="33">
        <v>1.9E-2</v>
      </c>
      <c r="M1794" s="33">
        <v>24</v>
      </c>
      <c r="N1794" s="8">
        <v>3.9</v>
      </c>
      <c r="O1794" s="8">
        <v>1014.6</v>
      </c>
      <c r="P1794" s="8">
        <v>40</v>
      </c>
    </row>
    <row r="1795" spans="5:16" s="7" customFormat="1" ht="16" customHeight="1" x14ac:dyDescent="0.2">
      <c r="F1795" s="8">
        <v>23</v>
      </c>
      <c r="G1795" s="17"/>
      <c r="I1795" s="33">
        <v>5.0000000000000001E-3</v>
      </c>
      <c r="J1795" s="33">
        <v>0.5</v>
      </c>
      <c r="K1795" s="33">
        <v>2.9000000000000001E-2</v>
      </c>
      <c r="L1795" s="33">
        <v>0.02</v>
      </c>
      <c r="M1795" s="33">
        <v>27</v>
      </c>
      <c r="N1795" s="8">
        <v>3.4</v>
      </c>
      <c r="O1795" s="8">
        <v>1014.5</v>
      </c>
      <c r="P1795" s="8">
        <v>43</v>
      </c>
    </row>
    <row r="1796" spans="5:16" s="7" customFormat="1" ht="16" customHeight="1" x14ac:dyDescent="0.2">
      <c r="F1796" s="8">
        <v>24</v>
      </c>
      <c r="G1796" s="17"/>
      <c r="I1796" s="33">
        <v>5.0000000000000001E-3</v>
      </c>
      <c r="J1796" s="33">
        <v>0.5</v>
      </c>
      <c r="K1796" s="33">
        <v>3.2000000000000001E-2</v>
      </c>
      <c r="L1796" s="33">
        <v>1.7999999999999999E-2</v>
      </c>
      <c r="M1796" s="33">
        <v>21</v>
      </c>
      <c r="N1796" s="8">
        <v>3.7</v>
      </c>
      <c r="O1796" s="8">
        <v>1014.4</v>
      </c>
      <c r="P1796" s="8">
        <v>47</v>
      </c>
    </row>
    <row r="1797" spans="5:16" s="7" customFormat="1" ht="16" customHeight="1" x14ac:dyDescent="0.2">
      <c r="F1797" s="8">
        <v>1</v>
      </c>
      <c r="G1797" s="17"/>
      <c r="I1797" s="33">
        <v>4.0000000000000001E-3</v>
      </c>
      <c r="J1797" s="33">
        <v>0.5</v>
      </c>
      <c r="K1797" s="33">
        <v>3.5000000000000003E-2</v>
      </c>
      <c r="L1797" s="33">
        <v>1.4E-2</v>
      </c>
      <c r="M1797" s="33">
        <v>26</v>
      </c>
      <c r="N1797" s="8">
        <v>4.0999999999999996</v>
      </c>
      <c r="O1797" s="8">
        <v>1013.9</v>
      </c>
      <c r="P1797" s="8">
        <v>48</v>
      </c>
    </row>
    <row r="1798" spans="5:16" s="7" customFormat="1" ht="16" customHeight="1" x14ac:dyDescent="0.2">
      <c r="F1798" s="8">
        <v>2</v>
      </c>
      <c r="G1798" s="17"/>
      <c r="I1798" s="33">
        <v>4.0000000000000001E-3</v>
      </c>
      <c r="J1798" s="33">
        <v>0.5</v>
      </c>
      <c r="K1798" s="33">
        <v>3.6999999999999998E-2</v>
      </c>
      <c r="L1798" s="33">
        <v>1.2E-2</v>
      </c>
      <c r="M1798" s="33">
        <v>21</v>
      </c>
      <c r="N1798" s="8">
        <v>4.2</v>
      </c>
      <c r="O1798" s="8">
        <v>1013.6</v>
      </c>
      <c r="P1798" s="8">
        <v>54</v>
      </c>
    </row>
    <row r="1799" spans="5:16" s="7" customFormat="1" ht="16" customHeight="1" x14ac:dyDescent="0.2">
      <c r="F1799" s="8">
        <v>3</v>
      </c>
      <c r="G1799" s="17"/>
      <c r="I1799" s="33">
        <v>6.0000000000000001E-3</v>
      </c>
      <c r="J1799" s="33">
        <v>0.5</v>
      </c>
      <c r="K1799" s="33">
        <v>3.6999999999999998E-2</v>
      </c>
      <c r="L1799" s="33">
        <v>0.01</v>
      </c>
      <c r="M1799" s="33">
        <v>26</v>
      </c>
      <c r="N1799" s="8">
        <v>4</v>
      </c>
      <c r="O1799" s="8">
        <v>1013.2</v>
      </c>
      <c r="P1799" s="8">
        <v>70</v>
      </c>
    </row>
    <row r="1800" spans="5:16" s="7" customFormat="1" ht="16" customHeight="1" x14ac:dyDescent="0.2">
      <c r="F1800" s="8">
        <v>4</v>
      </c>
      <c r="G1800" s="17"/>
      <c r="I1800" s="33">
        <v>6.0000000000000001E-3</v>
      </c>
      <c r="J1800" s="33">
        <v>0.5</v>
      </c>
      <c r="K1800" s="33">
        <v>3.4000000000000002E-2</v>
      </c>
      <c r="L1800" s="33">
        <v>1.2E-2</v>
      </c>
      <c r="M1800" s="33">
        <v>26</v>
      </c>
      <c r="N1800" s="8">
        <v>5.0999999999999996</v>
      </c>
      <c r="O1800" s="8">
        <v>1012.6</v>
      </c>
      <c r="P1800" s="8">
        <v>93</v>
      </c>
    </row>
    <row r="1801" spans="5:16" s="7" customFormat="1" ht="16" customHeight="1" x14ac:dyDescent="0.2">
      <c r="F1801" s="8">
        <v>5</v>
      </c>
      <c r="G1801" s="17"/>
      <c r="I1801" s="33">
        <v>4.0000000000000001E-3</v>
      </c>
      <c r="J1801" s="33">
        <v>0.6</v>
      </c>
      <c r="K1801" s="33">
        <v>2.9000000000000001E-2</v>
      </c>
      <c r="L1801" s="33">
        <v>1.7000000000000001E-2</v>
      </c>
      <c r="M1801" s="33">
        <v>25</v>
      </c>
      <c r="N1801" s="8">
        <v>5.3</v>
      </c>
      <c r="O1801" s="8">
        <v>1012.7</v>
      </c>
      <c r="P1801" s="8">
        <v>95</v>
      </c>
    </row>
    <row r="1802" spans="5:16" s="7" customFormat="1" ht="16" customHeight="1" x14ac:dyDescent="0.2">
      <c r="F1802" s="8">
        <v>6</v>
      </c>
      <c r="G1802" s="17"/>
      <c r="I1802" s="33">
        <v>4.0000000000000001E-3</v>
      </c>
      <c r="J1802" s="33">
        <v>0.5</v>
      </c>
      <c r="K1802" s="33">
        <v>2.5000000000000001E-2</v>
      </c>
      <c r="L1802" s="33">
        <v>2.1999999999999999E-2</v>
      </c>
      <c r="M1802" s="33">
        <v>30</v>
      </c>
      <c r="N1802" s="8">
        <v>4.9000000000000004</v>
      </c>
      <c r="O1802" s="8">
        <v>1013.1</v>
      </c>
      <c r="P1802" s="8">
        <v>96</v>
      </c>
    </row>
    <row r="1803" spans="5:16" s="7" customFormat="1" ht="16" customHeight="1" x14ac:dyDescent="0.2">
      <c r="F1803" s="8">
        <v>7</v>
      </c>
      <c r="G1803" s="17"/>
      <c r="I1803" s="33">
        <v>4.0000000000000001E-3</v>
      </c>
      <c r="J1803" s="33">
        <v>0.6</v>
      </c>
      <c r="K1803" s="33">
        <v>1.0999999999999999E-2</v>
      </c>
      <c r="L1803" s="33">
        <v>3.5000000000000003E-2</v>
      </c>
      <c r="M1803" s="33">
        <v>35</v>
      </c>
      <c r="N1803" s="8">
        <v>4.3</v>
      </c>
      <c r="O1803" s="8">
        <v>1013.5</v>
      </c>
      <c r="P1803" s="8">
        <v>98</v>
      </c>
    </row>
    <row r="1804" spans="5:16" s="7" customFormat="1" ht="16" customHeight="1" x14ac:dyDescent="0.2">
      <c r="F1804" s="8">
        <v>8</v>
      </c>
      <c r="G1804" s="17"/>
      <c r="I1804" s="33">
        <v>4.0000000000000001E-3</v>
      </c>
      <c r="J1804" s="33">
        <v>0.8</v>
      </c>
      <c r="K1804" s="33">
        <v>5.0000000000000001E-3</v>
      </c>
      <c r="L1804" s="33">
        <v>4.3999999999999997E-2</v>
      </c>
      <c r="M1804" s="33">
        <v>37</v>
      </c>
      <c r="N1804" s="8">
        <v>4.4000000000000004</v>
      </c>
      <c r="O1804" s="8">
        <v>1014.1</v>
      </c>
      <c r="P1804" s="8">
        <v>95</v>
      </c>
    </row>
    <row r="1805" spans="5:16" s="7" customFormat="1" ht="16" customHeight="1" x14ac:dyDescent="0.2">
      <c r="F1805" s="8">
        <v>9</v>
      </c>
      <c r="G1805" s="17"/>
      <c r="I1805" s="33">
        <v>5.0000000000000001E-3</v>
      </c>
      <c r="J1805" s="33">
        <v>0.7</v>
      </c>
      <c r="K1805" s="33">
        <v>8.0000000000000002E-3</v>
      </c>
      <c r="L1805" s="33">
        <v>3.9E-2</v>
      </c>
      <c r="M1805" s="33">
        <v>44</v>
      </c>
      <c r="N1805" s="8">
        <v>5.6</v>
      </c>
      <c r="O1805" s="8">
        <v>1015</v>
      </c>
      <c r="P1805" s="8">
        <v>91</v>
      </c>
    </row>
    <row r="1806" spans="5:16" s="7" customFormat="1" ht="16" customHeight="1" x14ac:dyDescent="0.2">
      <c r="F1806" s="8">
        <v>10</v>
      </c>
      <c r="G1806" s="17"/>
      <c r="I1806" s="33">
        <v>6.0000000000000001E-3</v>
      </c>
      <c r="J1806" s="33">
        <v>0.6</v>
      </c>
      <c r="K1806" s="33">
        <v>1.6E-2</v>
      </c>
      <c r="L1806" s="33">
        <v>3.3000000000000002E-2</v>
      </c>
      <c r="M1806" s="33">
        <v>38</v>
      </c>
      <c r="N1806" s="8">
        <v>7.2</v>
      </c>
      <c r="O1806" s="8">
        <v>1015.5</v>
      </c>
      <c r="P1806" s="8">
        <v>65</v>
      </c>
    </row>
    <row r="1807" spans="5:16" s="7" customFormat="1" ht="16" customHeight="1" x14ac:dyDescent="0.2">
      <c r="E1807" s="10"/>
      <c r="F1807" s="8">
        <v>11</v>
      </c>
      <c r="G1807" s="17"/>
      <c r="I1807" s="33">
        <v>5.0000000000000001E-3</v>
      </c>
      <c r="J1807" s="33">
        <v>0.5</v>
      </c>
      <c r="K1807" s="33">
        <v>2.3E-2</v>
      </c>
      <c r="L1807" s="33">
        <v>2.5000000000000001E-2</v>
      </c>
      <c r="M1807" s="33">
        <v>48</v>
      </c>
      <c r="N1807" s="8">
        <v>8.4</v>
      </c>
      <c r="O1807" s="8">
        <v>1015.5</v>
      </c>
      <c r="P1807" s="8">
        <v>37</v>
      </c>
    </row>
    <row r="1808" spans="5:16" s="7" customFormat="1" ht="16" customHeight="1" x14ac:dyDescent="0.2">
      <c r="E1808" s="10"/>
      <c r="F1808" s="8">
        <v>12</v>
      </c>
      <c r="G1808" s="17"/>
      <c r="I1808" s="33">
        <v>5.0000000000000001E-3</v>
      </c>
      <c r="J1808" s="33">
        <v>0.6</v>
      </c>
      <c r="K1808" s="33">
        <v>3.1E-2</v>
      </c>
      <c r="L1808" s="33">
        <v>1.9E-2</v>
      </c>
      <c r="M1808" s="33">
        <v>52</v>
      </c>
      <c r="N1808" s="8">
        <v>10.199999999999999</v>
      </c>
      <c r="O1808" s="8">
        <v>1015.6</v>
      </c>
      <c r="P1808" s="8">
        <v>25</v>
      </c>
    </row>
    <row r="1809" spans="1:31" s="7" customFormat="1" ht="16" customHeight="1" x14ac:dyDescent="0.2">
      <c r="E1809" s="10"/>
      <c r="F1809" s="8">
        <v>13</v>
      </c>
      <c r="G1809" s="17"/>
      <c r="I1809" s="33">
        <v>5.0000000000000001E-3</v>
      </c>
      <c r="J1809" s="33">
        <v>0.5</v>
      </c>
      <c r="K1809" s="33">
        <v>3.9E-2</v>
      </c>
      <c r="L1809" s="33">
        <v>1.2999999999999999E-2</v>
      </c>
      <c r="M1809" s="33">
        <v>41</v>
      </c>
      <c r="N1809" s="8">
        <v>10.9</v>
      </c>
      <c r="O1809" s="8">
        <v>1015.2</v>
      </c>
      <c r="P1809" s="8">
        <v>20</v>
      </c>
    </row>
    <row r="1810" spans="1:31" s="7" customFormat="1" ht="16" customHeight="1" x14ac:dyDescent="0.2">
      <c r="E1810" s="10"/>
      <c r="F1810" s="8">
        <v>14</v>
      </c>
      <c r="G1810" s="17"/>
      <c r="I1810" s="33">
        <v>4.0000000000000001E-3</v>
      </c>
      <c r="J1810" s="33">
        <v>0.7</v>
      </c>
      <c r="K1810" s="33">
        <v>4.1000000000000002E-2</v>
      </c>
      <c r="L1810" s="33">
        <v>1.2E-2</v>
      </c>
      <c r="M1810" s="33">
        <v>39</v>
      </c>
      <c r="N1810" s="8">
        <v>10.9</v>
      </c>
      <c r="O1810" s="8">
        <v>1014.9</v>
      </c>
      <c r="P1810" s="8">
        <v>27</v>
      </c>
    </row>
    <row r="1811" spans="1:31" s="7" customFormat="1" ht="16" customHeight="1" x14ac:dyDescent="0.2">
      <c r="E1811" s="10"/>
      <c r="F1811" s="8">
        <v>15</v>
      </c>
      <c r="G1811" s="17"/>
      <c r="I1811" s="33">
        <v>5.0000000000000001E-3</v>
      </c>
      <c r="J1811" s="33">
        <v>0.7</v>
      </c>
      <c r="K1811" s="33">
        <v>4.2000000000000003E-2</v>
      </c>
      <c r="L1811" s="33">
        <v>1.2999999999999999E-2</v>
      </c>
      <c r="M1811" s="33">
        <v>45</v>
      </c>
      <c r="N1811" s="8">
        <v>10.199999999999999</v>
      </c>
      <c r="O1811" s="8">
        <v>1014.6</v>
      </c>
      <c r="P1811" s="8">
        <v>27</v>
      </c>
    </row>
    <row r="1812" spans="1:31" s="7" customFormat="1" ht="16" customHeight="1" x14ac:dyDescent="0.2">
      <c r="E1812" s="10"/>
      <c r="F1812" s="8">
        <v>16</v>
      </c>
      <c r="G1812" s="17"/>
      <c r="I1812" s="33">
        <v>4.0000000000000001E-3</v>
      </c>
      <c r="J1812" s="33">
        <v>0.6</v>
      </c>
      <c r="K1812" s="33">
        <v>4.2999999999999997E-2</v>
      </c>
      <c r="L1812" s="33">
        <v>1.2999999999999999E-2</v>
      </c>
      <c r="M1812" s="33">
        <v>46</v>
      </c>
      <c r="N1812" s="8">
        <v>9.8000000000000007</v>
      </c>
      <c r="O1812" s="8">
        <v>1014.6</v>
      </c>
      <c r="P1812" s="8">
        <v>24</v>
      </c>
    </row>
    <row r="1813" spans="1:31" s="7" customFormat="1" ht="16" customHeight="1" x14ac:dyDescent="0.2">
      <c r="E1813" s="10"/>
      <c r="F1813" s="8">
        <v>17</v>
      </c>
      <c r="G1813" s="17"/>
      <c r="I1813" s="33">
        <v>4.0000000000000001E-3</v>
      </c>
      <c r="J1813" s="33">
        <v>0.5</v>
      </c>
      <c r="K1813" s="33">
        <v>4.1000000000000002E-2</v>
      </c>
      <c r="L1813" s="33">
        <v>1.4999999999999999E-2</v>
      </c>
      <c r="M1813" s="33">
        <v>44</v>
      </c>
      <c r="N1813" s="8">
        <v>8.9</v>
      </c>
      <c r="O1813" s="8">
        <v>1014.6</v>
      </c>
      <c r="P1813" s="8">
        <v>29</v>
      </c>
    </row>
    <row r="1814" spans="1:31" s="7" customFormat="1" ht="16" customHeight="1" x14ac:dyDescent="0.15">
      <c r="E1814" s="42">
        <v>42076</v>
      </c>
      <c r="F1814" s="43">
        <v>42711.777777777781</v>
      </c>
      <c r="G1814" s="44"/>
      <c r="H1814" s="57"/>
      <c r="I1814" s="33">
        <v>5.0000000000000001E-3</v>
      </c>
      <c r="J1814" s="33">
        <v>0.5</v>
      </c>
      <c r="K1814" s="33">
        <v>3.7999999999999999E-2</v>
      </c>
      <c r="L1814" s="33">
        <v>1.6E-2</v>
      </c>
      <c r="M1814" s="33">
        <v>42</v>
      </c>
      <c r="N1814" s="8">
        <v>7.1</v>
      </c>
      <c r="O1814" s="8">
        <v>1014.9</v>
      </c>
      <c r="P1814" s="8">
        <v>34</v>
      </c>
      <c r="R1814" s="35">
        <v>310</v>
      </c>
      <c r="S1814" s="36" t="str">
        <f>IF(R1814&gt;=296,"G",IF(AND(183&lt;=R1814,R1814&lt;296),"Y",IF(R1814&lt;185,"R")))</f>
        <v>G</v>
      </c>
      <c r="T1814" s="36"/>
      <c r="U1814" s="36"/>
      <c r="V1814" s="36"/>
      <c r="W1814" s="36"/>
      <c r="X1814" s="36"/>
      <c r="Y1814" s="36"/>
      <c r="Z1814" s="36"/>
      <c r="AA1814" s="36"/>
      <c r="AB1814" s="36"/>
      <c r="AC1814" s="36"/>
      <c r="AD1814" s="36"/>
      <c r="AE1814" s="37"/>
    </row>
    <row r="1815" spans="1:31" s="7" customFormat="1" ht="17" customHeight="1" x14ac:dyDescent="0.15">
      <c r="A1815" s="45">
        <v>73</v>
      </c>
      <c r="B1815" s="46">
        <v>42077</v>
      </c>
      <c r="C1815" s="47">
        <v>6</v>
      </c>
      <c r="D1815" s="47">
        <v>0</v>
      </c>
      <c r="E1815" s="46">
        <v>42076</v>
      </c>
      <c r="F1815" s="48">
        <v>42711.777777777781</v>
      </c>
      <c r="G1815" s="49"/>
      <c r="H1815" s="49"/>
      <c r="I1815" s="50">
        <v>5.0000000000000001E-3</v>
      </c>
      <c r="J1815" s="51">
        <v>0.5</v>
      </c>
      <c r="K1815" s="51">
        <v>3.7999999999999999E-2</v>
      </c>
      <c r="L1815" s="51">
        <v>1.6E-2</v>
      </c>
      <c r="M1815" s="51">
        <v>42</v>
      </c>
      <c r="N1815" s="52">
        <v>7.1</v>
      </c>
      <c r="O1815" s="52">
        <v>1014.9</v>
      </c>
      <c r="P1815" s="52">
        <v>34</v>
      </c>
      <c r="Q1815" s="53"/>
      <c r="R1815" s="58">
        <v>310</v>
      </c>
      <c r="S1815" s="61" t="str">
        <f>IF(R1815&gt;=296,"G",IF(AND(183&lt;=R1815,R1815&lt;296),"Y",IF(R1815&lt;185,"R")))</f>
        <v>G</v>
      </c>
      <c r="T1815" s="61"/>
      <c r="U1815" s="61"/>
      <c r="V1815" s="61"/>
      <c r="W1815" s="61"/>
      <c r="X1815" s="61"/>
      <c r="Y1815" s="61"/>
      <c r="Z1815" s="61"/>
      <c r="AA1815" s="61"/>
      <c r="AB1815" s="61"/>
      <c r="AC1815" s="61"/>
      <c r="AD1815" s="61"/>
      <c r="AE1815" s="61"/>
    </row>
    <row r="1816" spans="1:31" s="7" customFormat="1" ht="16" customHeight="1" x14ac:dyDescent="0.2">
      <c r="F1816" s="26">
        <v>19</v>
      </c>
      <c r="G1816" s="56"/>
      <c r="I1816" s="33">
        <v>5.0000000000000001E-3</v>
      </c>
      <c r="J1816" s="33">
        <v>0.4</v>
      </c>
      <c r="K1816" s="33">
        <v>2.8000000000000001E-2</v>
      </c>
      <c r="L1816" s="33">
        <v>2.8000000000000001E-2</v>
      </c>
      <c r="M1816" s="33">
        <v>21</v>
      </c>
      <c r="N1816" s="8">
        <v>5.0999999999999996</v>
      </c>
      <c r="O1816" s="8">
        <v>1015.8</v>
      </c>
      <c r="P1816" s="8">
        <v>32</v>
      </c>
      <c r="Q1816" s="17"/>
      <c r="R1816" s="17"/>
      <c r="S1816" s="17"/>
      <c r="T1816" s="17"/>
      <c r="U1816" s="17"/>
      <c r="V1816" s="17"/>
      <c r="W1816" s="17"/>
      <c r="X1816" s="17"/>
      <c r="Y1816" s="17"/>
      <c r="Z1816" s="17"/>
      <c r="AA1816" s="17"/>
      <c r="AB1816" s="17"/>
      <c r="AC1816" s="17"/>
      <c r="AD1816" s="17"/>
      <c r="AE1816" s="17"/>
    </row>
    <row r="1817" spans="1:31" s="7" customFormat="1" ht="16" customHeight="1" x14ac:dyDescent="0.2">
      <c r="F1817" s="8">
        <v>20</v>
      </c>
      <c r="G1817" s="17"/>
      <c r="I1817" s="33">
        <v>5.0000000000000001E-3</v>
      </c>
      <c r="J1817" s="33">
        <v>0.4</v>
      </c>
      <c r="K1817" s="33">
        <v>2.1000000000000001E-2</v>
      </c>
      <c r="L1817" s="33">
        <v>3.1E-2</v>
      </c>
      <c r="M1817" s="33">
        <v>14</v>
      </c>
      <c r="N1817" s="8">
        <v>4.4000000000000004</v>
      </c>
      <c r="O1817" s="8">
        <v>1016.6</v>
      </c>
      <c r="P1817" s="8">
        <v>42</v>
      </c>
    </row>
    <row r="1818" spans="1:31" s="7" customFormat="1" ht="16" customHeight="1" x14ac:dyDescent="0.2">
      <c r="F1818" s="8">
        <v>21</v>
      </c>
      <c r="G1818" s="17"/>
      <c r="I1818" s="33">
        <v>6.0000000000000001E-3</v>
      </c>
      <c r="J1818" s="33">
        <v>0.5</v>
      </c>
      <c r="K1818" s="33">
        <v>1.0999999999999999E-2</v>
      </c>
      <c r="L1818" s="33">
        <v>0.04</v>
      </c>
      <c r="M1818" s="33">
        <v>18</v>
      </c>
      <c r="N1818" s="8">
        <v>4.2</v>
      </c>
      <c r="O1818" s="8">
        <v>1017.2</v>
      </c>
      <c r="P1818" s="8">
        <v>43</v>
      </c>
    </row>
    <row r="1819" spans="1:31" s="7" customFormat="1" ht="16" customHeight="1" x14ac:dyDescent="0.2">
      <c r="F1819" s="8">
        <v>22</v>
      </c>
      <c r="G1819" s="17"/>
      <c r="I1819" s="33">
        <v>6.0000000000000001E-3</v>
      </c>
      <c r="J1819" s="33">
        <v>0.5</v>
      </c>
      <c r="K1819" s="33">
        <v>1.2E-2</v>
      </c>
      <c r="L1819" s="33">
        <v>3.6999999999999998E-2</v>
      </c>
      <c r="M1819" s="33">
        <v>20</v>
      </c>
      <c r="N1819" s="8">
        <v>3.7</v>
      </c>
      <c r="O1819" s="8">
        <v>1017.9</v>
      </c>
      <c r="P1819" s="8">
        <v>48</v>
      </c>
    </row>
    <row r="1820" spans="1:31" s="7" customFormat="1" ht="16" customHeight="1" x14ac:dyDescent="0.2">
      <c r="F1820" s="8">
        <v>23</v>
      </c>
      <c r="G1820" s="17"/>
      <c r="I1820" s="33">
        <v>5.0000000000000001E-3</v>
      </c>
      <c r="J1820" s="33">
        <v>0.5</v>
      </c>
      <c r="K1820" s="33">
        <v>2.1000000000000001E-2</v>
      </c>
      <c r="L1820" s="33">
        <v>2.5999999999999999E-2</v>
      </c>
      <c r="M1820" s="33">
        <v>27</v>
      </c>
      <c r="N1820" s="8">
        <v>3</v>
      </c>
      <c r="O1820" s="8">
        <v>1018.5</v>
      </c>
      <c r="P1820" s="8">
        <v>58</v>
      </c>
    </row>
    <row r="1821" spans="1:31" s="7" customFormat="1" ht="16" customHeight="1" x14ac:dyDescent="0.2">
      <c r="F1821" s="8">
        <v>24</v>
      </c>
      <c r="G1821" s="17"/>
      <c r="I1821" s="33">
        <v>4.0000000000000001E-3</v>
      </c>
      <c r="J1821" s="33">
        <v>0.6</v>
      </c>
      <c r="K1821" s="33">
        <v>2.7E-2</v>
      </c>
      <c r="L1821" s="33">
        <v>2.3E-2</v>
      </c>
      <c r="M1821" s="33">
        <v>25</v>
      </c>
      <c r="N1821" s="8">
        <v>2.4</v>
      </c>
      <c r="O1821" s="8">
        <v>1018.7</v>
      </c>
      <c r="P1821" s="8">
        <v>55</v>
      </c>
    </row>
    <row r="1822" spans="1:31" s="7" customFormat="1" ht="16" customHeight="1" x14ac:dyDescent="0.2">
      <c r="F1822" s="8">
        <v>1</v>
      </c>
      <c r="G1822" s="17"/>
      <c r="I1822" s="33">
        <v>4.0000000000000001E-3</v>
      </c>
      <c r="J1822" s="33">
        <v>0.7</v>
      </c>
      <c r="K1822" s="33">
        <v>2.3E-2</v>
      </c>
      <c r="L1822" s="33">
        <v>2.5999999999999999E-2</v>
      </c>
      <c r="M1822" s="33">
        <v>33</v>
      </c>
      <c r="N1822" s="8">
        <v>1.3</v>
      </c>
      <c r="O1822" s="8">
        <v>1019</v>
      </c>
      <c r="P1822" s="8">
        <v>46</v>
      </c>
    </row>
    <row r="1823" spans="1:31" s="7" customFormat="1" ht="16" customHeight="1" x14ac:dyDescent="0.2">
      <c r="F1823" s="8">
        <v>2</v>
      </c>
      <c r="G1823" s="17"/>
      <c r="I1823" s="33">
        <v>4.0000000000000001E-3</v>
      </c>
      <c r="J1823" s="33">
        <v>0.7</v>
      </c>
      <c r="K1823" s="33">
        <v>2.8000000000000001E-2</v>
      </c>
      <c r="L1823" s="33">
        <v>2.1999999999999999E-2</v>
      </c>
      <c r="M1823" s="33">
        <v>38</v>
      </c>
      <c r="N1823" s="8">
        <v>1.6</v>
      </c>
      <c r="O1823" s="8">
        <v>1019.5</v>
      </c>
      <c r="P1823" s="8">
        <v>35</v>
      </c>
    </row>
    <row r="1824" spans="1:31" s="7" customFormat="1" ht="16" customHeight="1" x14ac:dyDescent="0.2">
      <c r="F1824" s="8">
        <v>3</v>
      </c>
      <c r="G1824" s="17"/>
      <c r="I1824" s="33">
        <v>3.0000000000000001E-3</v>
      </c>
      <c r="J1824" s="33">
        <v>0.6</v>
      </c>
      <c r="K1824" s="33">
        <v>3.5999999999999997E-2</v>
      </c>
      <c r="L1824" s="33">
        <v>1.7000000000000001E-2</v>
      </c>
      <c r="M1824" s="33">
        <v>53</v>
      </c>
      <c r="N1824" s="8">
        <v>1.2</v>
      </c>
      <c r="O1824" s="8">
        <v>1019.5</v>
      </c>
      <c r="P1824" s="8">
        <v>34</v>
      </c>
    </row>
    <row r="1825" spans="1:31" s="7" customFormat="1" ht="16" customHeight="1" x14ac:dyDescent="0.2">
      <c r="F1825" s="8">
        <v>4</v>
      </c>
      <c r="G1825" s="17"/>
      <c r="I1825" s="33">
        <v>3.0000000000000001E-3</v>
      </c>
      <c r="J1825" s="33">
        <v>0.6</v>
      </c>
      <c r="K1825" s="33">
        <v>3.3000000000000002E-2</v>
      </c>
      <c r="L1825" s="33">
        <v>0.02</v>
      </c>
      <c r="M1825" s="33">
        <v>54</v>
      </c>
      <c r="N1825" s="8">
        <v>0.3</v>
      </c>
      <c r="O1825" s="8">
        <v>1019.5</v>
      </c>
      <c r="P1825" s="8">
        <v>39</v>
      </c>
    </row>
    <row r="1826" spans="1:31" s="7" customFormat="1" ht="16" customHeight="1" x14ac:dyDescent="0.2">
      <c r="F1826" s="8">
        <v>5</v>
      </c>
      <c r="G1826" s="17"/>
      <c r="I1826" s="33">
        <v>3.0000000000000001E-3</v>
      </c>
      <c r="J1826" s="33">
        <v>0.7</v>
      </c>
      <c r="K1826" s="33">
        <v>3.5000000000000003E-2</v>
      </c>
      <c r="L1826" s="33">
        <v>2.1999999999999999E-2</v>
      </c>
      <c r="M1826" s="33">
        <v>66</v>
      </c>
      <c r="N1826" s="8">
        <v>0.5</v>
      </c>
      <c r="O1826" s="8">
        <v>1019.5</v>
      </c>
      <c r="P1826" s="8">
        <v>37</v>
      </c>
    </row>
    <row r="1827" spans="1:31" s="7" customFormat="1" ht="16" customHeight="1" x14ac:dyDescent="0.2">
      <c r="F1827" s="8">
        <v>6</v>
      </c>
      <c r="G1827" s="17"/>
      <c r="I1827" s="33">
        <v>3.0000000000000001E-3</v>
      </c>
      <c r="J1827" s="33">
        <v>0.7</v>
      </c>
      <c r="K1827" s="33">
        <v>0.02</v>
      </c>
      <c r="L1827" s="33">
        <v>3.3000000000000002E-2</v>
      </c>
      <c r="M1827" s="33">
        <v>77</v>
      </c>
      <c r="N1827" s="8">
        <v>-0.2</v>
      </c>
      <c r="O1827" s="8">
        <v>1020.1</v>
      </c>
      <c r="P1827" s="8">
        <v>40</v>
      </c>
    </row>
    <row r="1828" spans="1:31" s="7" customFormat="1" ht="16" customHeight="1" x14ac:dyDescent="0.2">
      <c r="F1828" s="8">
        <v>7</v>
      </c>
      <c r="G1828" s="17"/>
      <c r="I1828" s="33">
        <v>3.0000000000000001E-3</v>
      </c>
      <c r="J1828" s="33">
        <v>0.7</v>
      </c>
      <c r="K1828" s="33">
        <v>6.0000000000000001E-3</v>
      </c>
      <c r="L1828" s="33">
        <v>4.2999999999999997E-2</v>
      </c>
      <c r="M1828" s="33">
        <v>48</v>
      </c>
      <c r="N1828" s="8">
        <v>-1.9</v>
      </c>
      <c r="O1828" s="8">
        <v>1020.4</v>
      </c>
      <c r="P1828" s="8">
        <v>60</v>
      </c>
    </row>
    <row r="1829" spans="1:31" s="7" customFormat="1" ht="16" customHeight="1" x14ac:dyDescent="0.2">
      <c r="F1829" s="8">
        <v>8</v>
      </c>
      <c r="G1829" s="17"/>
      <c r="I1829" s="33">
        <v>4.0000000000000001E-3</v>
      </c>
      <c r="J1829" s="33">
        <v>0.9</v>
      </c>
      <c r="K1829" s="33">
        <v>4.0000000000000001E-3</v>
      </c>
      <c r="L1829" s="33">
        <v>4.8000000000000001E-2</v>
      </c>
      <c r="M1829" s="33">
        <v>38</v>
      </c>
      <c r="N1829" s="8">
        <v>1.8</v>
      </c>
      <c r="O1829" s="8">
        <v>1020.7</v>
      </c>
      <c r="P1829" s="8">
        <v>47</v>
      </c>
    </row>
    <row r="1830" spans="1:31" s="7" customFormat="1" ht="16" customHeight="1" x14ac:dyDescent="0.2">
      <c r="F1830" s="8">
        <v>9</v>
      </c>
      <c r="G1830" s="17"/>
      <c r="I1830" s="33">
        <v>4.0000000000000001E-3</v>
      </c>
      <c r="J1830" s="33">
        <v>0.7</v>
      </c>
      <c r="K1830" s="33">
        <v>7.0000000000000001E-3</v>
      </c>
      <c r="L1830" s="33">
        <v>4.4999999999999998E-2</v>
      </c>
      <c r="M1830" s="33">
        <v>40</v>
      </c>
      <c r="N1830" s="8">
        <v>3.9</v>
      </c>
      <c r="O1830" s="8">
        <v>1022</v>
      </c>
      <c r="P1830" s="8">
        <v>32</v>
      </c>
    </row>
    <row r="1831" spans="1:31" s="7" customFormat="1" ht="16" customHeight="1" x14ac:dyDescent="0.2">
      <c r="F1831" s="8">
        <v>10</v>
      </c>
      <c r="G1831" s="17"/>
      <c r="I1831" s="33">
        <v>5.0000000000000001E-3</v>
      </c>
      <c r="J1831" s="33">
        <v>0.6</v>
      </c>
      <c r="K1831" s="33">
        <v>1.2E-2</v>
      </c>
      <c r="L1831" s="33">
        <v>4.2999999999999997E-2</v>
      </c>
      <c r="M1831" s="33">
        <v>44</v>
      </c>
      <c r="N1831" s="8">
        <v>6</v>
      </c>
      <c r="O1831" s="8">
        <v>1021.6</v>
      </c>
      <c r="P1831" s="8">
        <v>31</v>
      </c>
    </row>
    <row r="1832" spans="1:31" s="7" customFormat="1" ht="16" customHeight="1" x14ac:dyDescent="0.2">
      <c r="E1832" s="10"/>
      <c r="F1832" s="8">
        <v>11</v>
      </c>
      <c r="G1832" s="17"/>
      <c r="I1832" s="33">
        <v>8.0000000000000002E-3</v>
      </c>
      <c r="J1832" s="33">
        <v>0.6</v>
      </c>
      <c r="K1832" s="33">
        <v>2.3E-2</v>
      </c>
      <c r="L1832" s="33">
        <v>2.8000000000000001E-2</v>
      </c>
      <c r="M1832" s="33">
        <v>46</v>
      </c>
      <c r="N1832" s="8">
        <v>7.2</v>
      </c>
      <c r="O1832" s="8">
        <v>1021</v>
      </c>
      <c r="P1832" s="8">
        <v>28</v>
      </c>
    </row>
    <row r="1833" spans="1:31" s="7" customFormat="1" ht="16" customHeight="1" x14ac:dyDescent="0.2">
      <c r="E1833" s="10"/>
      <c r="F1833" s="8">
        <v>12</v>
      </c>
      <c r="G1833" s="17"/>
      <c r="I1833" s="33">
        <v>6.0000000000000001E-3</v>
      </c>
      <c r="J1833" s="33">
        <v>0.6</v>
      </c>
      <c r="K1833" s="33">
        <v>3.6999999999999998E-2</v>
      </c>
      <c r="L1833" s="33">
        <v>1.9E-2</v>
      </c>
      <c r="M1833" s="33">
        <v>40</v>
      </c>
      <c r="N1833" s="8">
        <v>8</v>
      </c>
      <c r="O1833" s="8">
        <v>1019.8</v>
      </c>
      <c r="P1833" s="8">
        <v>25</v>
      </c>
    </row>
    <row r="1834" spans="1:31" s="7" customFormat="1" ht="16" customHeight="1" x14ac:dyDescent="0.2">
      <c r="E1834" s="10"/>
      <c r="F1834" s="8">
        <v>13</v>
      </c>
      <c r="G1834" s="17"/>
      <c r="I1834" s="33">
        <v>4.0000000000000001E-3</v>
      </c>
      <c r="J1834" s="33">
        <v>0.6</v>
      </c>
      <c r="K1834" s="33">
        <v>4.2999999999999997E-2</v>
      </c>
      <c r="L1834" s="33">
        <v>1.4999999999999999E-2</v>
      </c>
      <c r="M1834" s="33">
        <v>38</v>
      </c>
      <c r="N1834" s="8">
        <v>9.3000000000000007</v>
      </c>
      <c r="O1834" s="8">
        <v>1019.5</v>
      </c>
      <c r="P1834" s="8">
        <v>23</v>
      </c>
    </row>
    <row r="1835" spans="1:31" s="7" customFormat="1" ht="16" customHeight="1" x14ac:dyDescent="0.2">
      <c r="E1835" s="10"/>
      <c r="F1835" s="8">
        <v>14</v>
      </c>
      <c r="G1835" s="17"/>
      <c r="I1835" s="33">
        <v>4.0000000000000001E-3</v>
      </c>
      <c r="J1835" s="33">
        <v>0.8</v>
      </c>
      <c r="K1835" s="33">
        <v>4.4999999999999998E-2</v>
      </c>
      <c r="L1835" s="33">
        <v>1.4E-2</v>
      </c>
      <c r="M1835" s="33">
        <v>34</v>
      </c>
      <c r="N1835" s="8">
        <v>10.1</v>
      </c>
      <c r="O1835" s="8">
        <v>1018.7</v>
      </c>
      <c r="P1835" s="8">
        <v>22</v>
      </c>
    </row>
    <row r="1836" spans="1:31" s="7" customFormat="1" ht="16" customHeight="1" x14ac:dyDescent="0.2">
      <c r="E1836" s="10"/>
      <c r="F1836" s="8">
        <v>15</v>
      </c>
      <c r="G1836" s="17"/>
      <c r="I1836" s="33">
        <v>4.0000000000000001E-3</v>
      </c>
      <c r="J1836" s="33">
        <v>0.6</v>
      </c>
      <c r="K1836" s="33">
        <v>4.4999999999999998E-2</v>
      </c>
      <c r="L1836" s="33">
        <v>1.4999999999999999E-2</v>
      </c>
      <c r="M1836" s="33">
        <v>42</v>
      </c>
      <c r="N1836" s="8">
        <v>10.8</v>
      </c>
      <c r="O1836" s="8">
        <v>1018.3</v>
      </c>
      <c r="P1836" s="8">
        <v>25</v>
      </c>
    </row>
    <row r="1837" spans="1:31" s="7" customFormat="1" ht="16" customHeight="1" x14ac:dyDescent="0.2">
      <c r="E1837" s="10"/>
      <c r="F1837" s="8">
        <v>16</v>
      </c>
      <c r="G1837" s="17"/>
      <c r="I1837" s="33">
        <v>5.0000000000000001E-3</v>
      </c>
      <c r="J1837" s="33">
        <v>0.5</v>
      </c>
      <c r="K1837" s="33">
        <v>4.2999999999999997E-2</v>
      </c>
      <c r="L1837" s="33">
        <v>1.9E-2</v>
      </c>
      <c r="M1837" s="33">
        <v>54</v>
      </c>
      <c r="N1837" s="8">
        <v>9.1999999999999993</v>
      </c>
      <c r="O1837" s="8">
        <v>1018.9</v>
      </c>
      <c r="P1837" s="8">
        <v>30</v>
      </c>
    </row>
    <row r="1838" spans="1:31" s="7" customFormat="1" ht="16" customHeight="1" x14ac:dyDescent="0.2">
      <c r="E1838" s="10"/>
      <c r="F1838" s="8">
        <v>17</v>
      </c>
      <c r="G1838" s="17"/>
      <c r="I1838" s="33">
        <v>5.0000000000000001E-3</v>
      </c>
      <c r="J1838" s="33">
        <v>0.6</v>
      </c>
      <c r="K1838" s="33">
        <v>4.2999999999999997E-2</v>
      </c>
      <c r="L1838" s="33">
        <v>2.1000000000000001E-2</v>
      </c>
      <c r="M1838" s="33">
        <v>49</v>
      </c>
      <c r="N1838" s="8">
        <v>7.9</v>
      </c>
      <c r="O1838" s="8">
        <v>1019</v>
      </c>
      <c r="P1838" s="8">
        <v>32</v>
      </c>
    </row>
    <row r="1839" spans="1:31" s="7" customFormat="1" ht="16" customHeight="1" x14ac:dyDescent="0.15">
      <c r="E1839" s="42">
        <v>42077</v>
      </c>
      <c r="F1839" s="43">
        <v>42711.751388888886</v>
      </c>
      <c r="G1839" s="44"/>
      <c r="H1839" s="57"/>
      <c r="I1839" s="33">
        <v>5.0000000000000001E-3</v>
      </c>
      <c r="J1839" s="33">
        <v>0.7</v>
      </c>
      <c r="K1839" s="33">
        <v>0.04</v>
      </c>
      <c r="L1839" s="33">
        <v>2.4E-2</v>
      </c>
      <c r="M1839" s="33">
        <v>61</v>
      </c>
      <c r="N1839" s="8">
        <v>6.3</v>
      </c>
      <c r="O1839" s="8">
        <v>1019.1</v>
      </c>
      <c r="P1839" s="8">
        <v>34</v>
      </c>
      <c r="R1839" s="35">
        <v>295</v>
      </c>
      <c r="S1839" s="36" t="str">
        <f>IF(R1839&gt;=296,"G",IF(AND(183&lt;=R1839,R1839&lt;296),"Y",IF(R1839&lt;185,"R")))</f>
        <v>Y</v>
      </c>
      <c r="T1839" s="36"/>
      <c r="U1839" s="36"/>
      <c r="V1839" s="36"/>
      <c r="W1839" s="36"/>
      <c r="X1839" s="36"/>
      <c r="Y1839" s="36"/>
      <c r="Z1839" s="36"/>
      <c r="AA1839" s="36"/>
      <c r="AB1839" s="36"/>
      <c r="AC1839" s="36"/>
      <c r="AD1839" s="36"/>
      <c r="AE1839" s="37"/>
    </row>
    <row r="1840" spans="1:31" s="7" customFormat="1" ht="17" customHeight="1" x14ac:dyDescent="0.15">
      <c r="A1840" s="45">
        <v>74</v>
      </c>
      <c r="B1840" s="46">
        <v>42078</v>
      </c>
      <c r="C1840" s="47">
        <v>0</v>
      </c>
      <c r="D1840" s="47">
        <v>0</v>
      </c>
      <c r="E1840" s="46">
        <v>42077</v>
      </c>
      <c r="F1840" s="48">
        <v>42711.751388888886</v>
      </c>
      <c r="G1840" s="49"/>
      <c r="H1840" s="49"/>
      <c r="I1840" s="50">
        <v>5.0000000000000001E-3</v>
      </c>
      <c r="J1840" s="51">
        <v>0.7</v>
      </c>
      <c r="K1840" s="51">
        <v>0.04</v>
      </c>
      <c r="L1840" s="51">
        <v>2.4E-2</v>
      </c>
      <c r="M1840" s="51">
        <v>61</v>
      </c>
      <c r="N1840" s="52">
        <v>6.3</v>
      </c>
      <c r="O1840" s="52">
        <v>1019.1</v>
      </c>
      <c r="P1840" s="52">
        <v>34</v>
      </c>
      <c r="Q1840" s="53"/>
      <c r="R1840" s="58">
        <v>295</v>
      </c>
      <c r="S1840" s="61" t="str">
        <f>IF(R1840&gt;=296,"G",IF(AND(183&lt;=R1840,R1840&lt;296),"Y",IF(R1840&lt;185,"R")))</f>
        <v>Y</v>
      </c>
      <c r="T1840" s="61"/>
      <c r="U1840" s="61"/>
      <c r="V1840" s="61"/>
      <c r="W1840" s="61"/>
      <c r="X1840" s="61"/>
      <c r="Y1840" s="61"/>
      <c r="Z1840" s="61"/>
      <c r="AA1840" s="61"/>
      <c r="AB1840" s="61"/>
      <c r="AC1840" s="61"/>
      <c r="AD1840" s="61"/>
      <c r="AE1840" s="61"/>
    </row>
    <row r="1841" spans="6:31" s="7" customFormat="1" ht="16" customHeight="1" x14ac:dyDescent="0.2">
      <c r="F1841" s="26">
        <v>19</v>
      </c>
      <c r="G1841" s="56"/>
      <c r="I1841" s="33">
        <v>5.0000000000000001E-3</v>
      </c>
      <c r="J1841" s="33">
        <v>0.6</v>
      </c>
      <c r="K1841" s="33">
        <v>3.1E-2</v>
      </c>
      <c r="L1841" s="33">
        <v>3.4000000000000002E-2</v>
      </c>
      <c r="M1841" s="33">
        <v>54</v>
      </c>
      <c r="N1841" s="8">
        <v>4.9000000000000004</v>
      </c>
      <c r="O1841" s="8">
        <v>1019.3</v>
      </c>
      <c r="P1841" s="8">
        <v>40</v>
      </c>
      <c r="Q1841" s="17"/>
      <c r="R1841" s="17"/>
      <c r="S1841" s="17"/>
      <c r="T1841" s="17"/>
      <c r="U1841" s="17"/>
      <c r="V1841" s="17"/>
      <c r="W1841" s="17"/>
      <c r="X1841" s="17"/>
      <c r="Y1841" s="17"/>
      <c r="Z1841" s="17"/>
      <c r="AA1841" s="17"/>
      <c r="AB1841" s="17"/>
      <c r="AC1841" s="17"/>
      <c r="AD1841" s="17"/>
      <c r="AE1841" s="17"/>
    </row>
    <row r="1842" spans="6:31" s="7" customFormat="1" ht="16" customHeight="1" x14ac:dyDescent="0.2">
      <c r="F1842" s="8">
        <v>20</v>
      </c>
      <c r="G1842" s="17"/>
      <c r="I1842" s="33">
        <v>5.0000000000000001E-3</v>
      </c>
      <c r="J1842" s="33">
        <v>0.4</v>
      </c>
      <c r="K1842" s="33">
        <v>2.3E-2</v>
      </c>
      <c r="L1842" s="33">
        <v>4.1000000000000002E-2</v>
      </c>
      <c r="M1842" s="33">
        <v>33</v>
      </c>
      <c r="N1842" s="8">
        <v>3.7</v>
      </c>
      <c r="O1842" s="8">
        <v>1019</v>
      </c>
      <c r="P1842" s="8">
        <v>49</v>
      </c>
    </row>
    <row r="1843" spans="6:31" s="7" customFormat="1" ht="16" customHeight="1" x14ac:dyDescent="0.2">
      <c r="F1843" s="8">
        <v>21</v>
      </c>
      <c r="G1843" s="17"/>
      <c r="I1843" s="33">
        <v>6.0000000000000001E-3</v>
      </c>
      <c r="J1843" s="33">
        <v>0.6</v>
      </c>
      <c r="K1843" s="33">
        <v>1.6E-2</v>
      </c>
      <c r="L1843" s="33">
        <v>4.8000000000000001E-2</v>
      </c>
      <c r="M1843" s="33">
        <v>38</v>
      </c>
      <c r="N1843" s="8">
        <v>2.6</v>
      </c>
      <c r="O1843" s="8">
        <v>1019.5</v>
      </c>
      <c r="P1843" s="8">
        <v>57</v>
      </c>
    </row>
    <row r="1844" spans="6:31" s="7" customFormat="1" ht="16" customHeight="1" x14ac:dyDescent="0.2">
      <c r="F1844" s="8">
        <v>22</v>
      </c>
      <c r="G1844" s="17"/>
      <c r="I1844" s="33">
        <v>6.0000000000000001E-3</v>
      </c>
      <c r="J1844" s="33">
        <v>0.6</v>
      </c>
      <c r="K1844" s="33">
        <v>8.9999999999999993E-3</v>
      </c>
      <c r="L1844" s="33">
        <v>0.05</v>
      </c>
      <c r="M1844" s="33">
        <v>47</v>
      </c>
      <c r="N1844" s="8">
        <v>3</v>
      </c>
      <c r="O1844" s="8">
        <v>1019.4</v>
      </c>
      <c r="P1844" s="8">
        <v>61</v>
      </c>
    </row>
    <row r="1845" spans="6:31" s="7" customFormat="1" ht="16" customHeight="1" x14ac:dyDescent="0.2">
      <c r="F1845" s="8">
        <v>23</v>
      </c>
      <c r="G1845" s="17"/>
      <c r="I1845" s="33">
        <v>5.0000000000000001E-3</v>
      </c>
      <c r="J1845" s="33">
        <v>0.4</v>
      </c>
      <c r="K1845" s="33">
        <v>2.3E-2</v>
      </c>
      <c r="L1845" s="33">
        <v>2.9000000000000001E-2</v>
      </c>
      <c r="M1845" s="33">
        <v>34</v>
      </c>
      <c r="N1845" s="8">
        <v>1.8</v>
      </c>
      <c r="O1845" s="8">
        <v>1018.9</v>
      </c>
      <c r="P1845" s="8">
        <v>68</v>
      </c>
    </row>
    <row r="1846" spans="6:31" s="7" customFormat="1" ht="16" customHeight="1" x14ac:dyDescent="0.2">
      <c r="F1846" s="8">
        <v>24</v>
      </c>
      <c r="G1846" s="17"/>
      <c r="I1846" s="33">
        <v>4.0000000000000001E-3</v>
      </c>
      <c r="J1846" s="33">
        <v>0.3</v>
      </c>
      <c r="K1846" s="33">
        <v>2.3E-2</v>
      </c>
      <c r="L1846" s="33">
        <v>2.7E-2</v>
      </c>
      <c r="M1846" s="33">
        <v>23</v>
      </c>
      <c r="N1846" s="8">
        <v>1</v>
      </c>
      <c r="O1846" s="8">
        <v>1018.7</v>
      </c>
      <c r="P1846" s="8">
        <v>72</v>
      </c>
    </row>
    <row r="1847" spans="6:31" s="7" customFormat="1" ht="16" customHeight="1" x14ac:dyDescent="0.2">
      <c r="F1847" s="8">
        <v>1</v>
      </c>
      <c r="G1847" s="17"/>
      <c r="I1847" s="33">
        <v>4.0000000000000001E-3</v>
      </c>
      <c r="J1847" s="33">
        <v>0.6</v>
      </c>
      <c r="K1847" s="33">
        <v>2.7E-2</v>
      </c>
      <c r="L1847" s="33">
        <v>2.1999999999999999E-2</v>
      </c>
      <c r="M1847" s="33">
        <v>28</v>
      </c>
      <c r="N1847" s="8">
        <v>0.1</v>
      </c>
      <c r="O1847" s="8">
        <v>1018.7</v>
      </c>
      <c r="P1847" s="8">
        <v>74</v>
      </c>
    </row>
    <row r="1848" spans="6:31" s="7" customFormat="1" ht="16" customHeight="1" x14ac:dyDescent="0.2">
      <c r="F1848" s="8">
        <v>2</v>
      </c>
      <c r="G1848" s="17"/>
      <c r="I1848" s="33">
        <v>4.0000000000000001E-3</v>
      </c>
      <c r="J1848" s="33">
        <v>0.5</v>
      </c>
      <c r="K1848" s="33">
        <v>2.8000000000000001E-2</v>
      </c>
      <c r="L1848" s="33">
        <v>2.1000000000000001E-2</v>
      </c>
      <c r="M1848" s="33">
        <v>29</v>
      </c>
      <c r="N1848" s="8">
        <v>0.3</v>
      </c>
      <c r="O1848" s="8">
        <v>1018.8</v>
      </c>
      <c r="P1848" s="8">
        <v>73</v>
      </c>
    </row>
    <row r="1849" spans="6:31" s="7" customFormat="1" ht="16" customHeight="1" x14ac:dyDescent="0.2">
      <c r="F1849" s="8">
        <v>3</v>
      </c>
      <c r="G1849" s="17"/>
      <c r="I1849" s="33">
        <v>4.0000000000000001E-3</v>
      </c>
      <c r="J1849" s="33">
        <v>0.5</v>
      </c>
      <c r="K1849" s="33">
        <v>3.2000000000000001E-2</v>
      </c>
      <c r="L1849" s="33">
        <v>1.6E-2</v>
      </c>
      <c r="M1849" s="33">
        <v>30</v>
      </c>
      <c r="N1849" s="8">
        <v>-0.1</v>
      </c>
      <c r="O1849" s="8">
        <v>1019</v>
      </c>
      <c r="P1849" s="8">
        <v>69</v>
      </c>
    </row>
    <row r="1850" spans="6:31" s="7" customFormat="1" ht="16" customHeight="1" x14ac:dyDescent="0.2">
      <c r="F1850" s="8">
        <v>4</v>
      </c>
      <c r="G1850" s="17"/>
      <c r="I1850" s="33">
        <v>4.0000000000000001E-3</v>
      </c>
      <c r="J1850" s="33">
        <v>0.6</v>
      </c>
      <c r="K1850" s="33">
        <v>3.4000000000000002E-2</v>
      </c>
      <c r="L1850" s="33">
        <v>1.4999999999999999E-2</v>
      </c>
      <c r="M1850" s="33">
        <v>35</v>
      </c>
      <c r="N1850" s="8">
        <v>-1</v>
      </c>
      <c r="O1850" s="8">
        <v>1018.7</v>
      </c>
      <c r="P1850" s="8">
        <v>75</v>
      </c>
    </row>
    <row r="1851" spans="6:31" s="7" customFormat="1" ht="16" customHeight="1" x14ac:dyDescent="0.2">
      <c r="F1851" s="8">
        <v>5</v>
      </c>
      <c r="G1851" s="17"/>
      <c r="I1851" s="33">
        <v>4.0000000000000001E-3</v>
      </c>
      <c r="J1851" s="33">
        <v>0.6</v>
      </c>
      <c r="K1851" s="33">
        <v>0.03</v>
      </c>
      <c r="L1851" s="33">
        <v>1.9E-2</v>
      </c>
      <c r="M1851" s="33">
        <v>31</v>
      </c>
      <c r="N1851" s="8">
        <v>-1.8</v>
      </c>
      <c r="O1851" s="8">
        <v>1018.9</v>
      </c>
      <c r="P1851" s="8">
        <v>86</v>
      </c>
    </row>
    <row r="1852" spans="6:31" s="7" customFormat="1" ht="16" customHeight="1" x14ac:dyDescent="0.2">
      <c r="F1852" s="8">
        <v>6</v>
      </c>
      <c r="G1852" s="17"/>
      <c r="I1852" s="33">
        <v>4.0000000000000001E-3</v>
      </c>
      <c r="J1852" s="33">
        <v>0.6</v>
      </c>
      <c r="K1852" s="33">
        <v>2.5999999999999999E-2</v>
      </c>
      <c r="L1852" s="33">
        <v>2.4E-2</v>
      </c>
      <c r="M1852" s="33">
        <v>36</v>
      </c>
      <c r="N1852" s="8">
        <v>-1.6</v>
      </c>
      <c r="O1852" s="8">
        <v>1019.1</v>
      </c>
      <c r="P1852" s="8">
        <v>83</v>
      </c>
    </row>
    <row r="1853" spans="6:31" s="7" customFormat="1" ht="16" customHeight="1" x14ac:dyDescent="0.2">
      <c r="F1853" s="8">
        <v>7</v>
      </c>
      <c r="G1853" s="17"/>
      <c r="I1853" s="33">
        <v>4.0000000000000001E-3</v>
      </c>
      <c r="J1853" s="33">
        <v>0.7</v>
      </c>
      <c r="K1853" s="33">
        <v>8.0000000000000002E-3</v>
      </c>
      <c r="L1853" s="33">
        <v>4.2000000000000003E-2</v>
      </c>
      <c r="M1853" s="33">
        <v>37</v>
      </c>
      <c r="N1853" s="8">
        <v>-1.6</v>
      </c>
      <c r="O1853" s="8">
        <v>1019.2</v>
      </c>
      <c r="P1853" s="8">
        <v>86</v>
      </c>
    </row>
    <row r="1854" spans="6:31" s="7" customFormat="1" ht="16" customHeight="1" x14ac:dyDescent="0.2">
      <c r="F1854" s="8">
        <v>8</v>
      </c>
      <c r="G1854" s="17"/>
      <c r="I1854" s="33">
        <v>5.0000000000000001E-3</v>
      </c>
      <c r="J1854" s="33">
        <v>0.8</v>
      </c>
      <c r="K1854" s="33">
        <v>8.0000000000000002E-3</v>
      </c>
      <c r="L1854" s="33">
        <v>4.5999999999999999E-2</v>
      </c>
      <c r="M1854" s="33">
        <v>42</v>
      </c>
      <c r="N1854" s="8">
        <v>0.6</v>
      </c>
      <c r="O1854" s="8">
        <v>1019.5</v>
      </c>
      <c r="P1854" s="8">
        <v>78</v>
      </c>
    </row>
    <row r="1855" spans="6:31" s="7" customFormat="1" ht="16" customHeight="1" x14ac:dyDescent="0.2">
      <c r="F1855" s="8">
        <v>9</v>
      </c>
      <c r="G1855" s="17"/>
      <c r="I1855" s="33">
        <v>5.0000000000000001E-3</v>
      </c>
      <c r="J1855" s="33">
        <v>0.7</v>
      </c>
      <c r="K1855" s="33">
        <v>0.01</v>
      </c>
      <c r="L1855" s="33">
        <v>4.1000000000000002E-2</v>
      </c>
      <c r="M1855" s="33">
        <v>44</v>
      </c>
      <c r="N1855" s="8">
        <v>2.4</v>
      </c>
      <c r="O1855" s="8">
        <v>1019.7</v>
      </c>
      <c r="P1855" s="8">
        <v>63</v>
      </c>
    </row>
    <row r="1856" spans="6:31" s="7" customFormat="1" ht="16" customHeight="1" x14ac:dyDescent="0.2">
      <c r="F1856" s="8">
        <v>10</v>
      </c>
      <c r="G1856" s="17"/>
      <c r="I1856" s="33">
        <v>5.0000000000000001E-3</v>
      </c>
      <c r="J1856" s="33">
        <v>0.5</v>
      </c>
      <c r="K1856" s="33">
        <v>2.1999999999999999E-2</v>
      </c>
      <c r="L1856" s="33">
        <v>0.03</v>
      </c>
      <c r="M1856" s="33">
        <v>46</v>
      </c>
      <c r="N1856" s="8">
        <v>5.7</v>
      </c>
      <c r="O1856" s="8">
        <v>1019.6</v>
      </c>
      <c r="P1856" s="8">
        <v>41</v>
      </c>
    </row>
    <row r="1857" spans="1:31" s="7" customFormat="1" ht="16" customHeight="1" x14ac:dyDescent="0.2">
      <c r="E1857" s="10"/>
      <c r="F1857" s="8">
        <v>11</v>
      </c>
      <c r="G1857" s="17"/>
      <c r="I1857" s="33">
        <v>5.0000000000000001E-3</v>
      </c>
      <c r="J1857" s="33">
        <v>0.6</v>
      </c>
      <c r="K1857" s="33">
        <v>2.4E-2</v>
      </c>
      <c r="L1857" s="33">
        <v>2.9000000000000001E-2</v>
      </c>
      <c r="M1857" s="33">
        <v>41</v>
      </c>
      <c r="N1857" s="8">
        <v>7.7</v>
      </c>
      <c r="O1857" s="8">
        <v>1018.6</v>
      </c>
      <c r="P1857" s="8">
        <v>34</v>
      </c>
    </row>
    <row r="1858" spans="1:31" s="7" customFormat="1" ht="16" customHeight="1" x14ac:dyDescent="0.2">
      <c r="E1858" s="10"/>
      <c r="F1858" s="8">
        <v>12</v>
      </c>
      <c r="G1858" s="17"/>
      <c r="I1858" s="33">
        <v>4.0000000000000001E-3</v>
      </c>
      <c r="J1858" s="33">
        <v>0.7</v>
      </c>
      <c r="K1858" s="33">
        <v>0.03</v>
      </c>
      <c r="L1858" s="33">
        <v>2.4E-2</v>
      </c>
      <c r="M1858" s="33">
        <v>45</v>
      </c>
      <c r="N1858" s="8">
        <v>10.3</v>
      </c>
      <c r="O1858" s="8">
        <v>1018.1</v>
      </c>
      <c r="P1858" s="8">
        <v>30</v>
      </c>
    </row>
    <row r="1859" spans="1:31" s="7" customFormat="1" ht="16" customHeight="1" x14ac:dyDescent="0.2">
      <c r="E1859" s="10"/>
      <c r="F1859" s="8">
        <v>13</v>
      </c>
      <c r="G1859" s="17"/>
      <c r="I1859" s="33">
        <v>4.0000000000000001E-3</v>
      </c>
      <c r="J1859" s="33">
        <v>0.6</v>
      </c>
      <c r="K1859" s="33">
        <v>0.03</v>
      </c>
      <c r="L1859" s="33">
        <v>2.4E-2</v>
      </c>
      <c r="M1859" s="33">
        <v>34</v>
      </c>
      <c r="N1859" s="8">
        <v>11.5</v>
      </c>
      <c r="O1859" s="8">
        <v>1017.6</v>
      </c>
      <c r="P1859" s="8">
        <v>24</v>
      </c>
    </row>
    <row r="1860" spans="1:31" s="7" customFormat="1" ht="16" customHeight="1" x14ac:dyDescent="0.2">
      <c r="E1860" s="10"/>
      <c r="F1860" s="8">
        <v>14</v>
      </c>
      <c r="G1860" s="17"/>
      <c r="I1860" s="33">
        <v>4.0000000000000001E-3</v>
      </c>
      <c r="J1860" s="33">
        <v>0.8</v>
      </c>
      <c r="K1860" s="33">
        <v>0.03</v>
      </c>
      <c r="L1860" s="33">
        <v>2.5000000000000001E-2</v>
      </c>
      <c r="M1860" s="33">
        <v>37</v>
      </c>
      <c r="N1860" s="8">
        <v>11.7</v>
      </c>
      <c r="O1860" s="8">
        <v>1016.8</v>
      </c>
      <c r="P1860" s="8">
        <v>23</v>
      </c>
    </row>
    <row r="1861" spans="1:31" s="7" customFormat="1" ht="16" customHeight="1" x14ac:dyDescent="0.2">
      <c r="E1861" s="10"/>
      <c r="F1861" s="8">
        <v>15</v>
      </c>
      <c r="G1861" s="17"/>
      <c r="I1861" s="33">
        <v>4.0000000000000001E-3</v>
      </c>
      <c r="J1861" s="33">
        <v>0.7</v>
      </c>
      <c r="K1861" s="33">
        <v>3.3000000000000002E-2</v>
      </c>
      <c r="L1861" s="33">
        <v>2.5999999999999999E-2</v>
      </c>
      <c r="M1861" s="33">
        <v>47</v>
      </c>
      <c r="N1861" s="8">
        <v>12.3</v>
      </c>
      <c r="O1861" s="8">
        <v>1016.7</v>
      </c>
      <c r="P1861" s="8">
        <v>20</v>
      </c>
    </row>
    <row r="1862" spans="1:31" s="7" customFormat="1" ht="16" customHeight="1" x14ac:dyDescent="0.2">
      <c r="E1862" s="10"/>
      <c r="F1862" s="8">
        <v>16</v>
      </c>
      <c r="G1862" s="17"/>
      <c r="I1862" s="33">
        <v>7.0000000000000001E-3</v>
      </c>
      <c r="J1862" s="33">
        <v>0.6</v>
      </c>
      <c r="K1862" s="33">
        <v>2.9000000000000001E-2</v>
      </c>
      <c r="L1862" s="33">
        <v>3.5000000000000003E-2</v>
      </c>
      <c r="M1862" s="33">
        <v>66</v>
      </c>
      <c r="N1862" s="8">
        <v>11.7</v>
      </c>
      <c r="O1862" s="8">
        <v>1016.5</v>
      </c>
      <c r="P1862" s="8">
        <v>22</v>
      </c>
    </row>
    <row r="1863" spans="1:31" s="7" customFormat="1" ht="16" customHeight="1" x14ac:dyDescent="0.15">
      <c r="E1863" s="10"/>
      <c r="F1863" s="8">
        <v>17</v>
      </c>
      <c r="G1863" s="17"/>
      <c r="I1863" s="33">
        <v>6.0000000000000001E-3</v>
      </c>
      <c r="J1863" s="33">
        <v>0.6</v>
      </c>
      <c r="K1863" s="33">
        <v>3.2000000000000001E-2</v>
      </c>
      <c r="L1863" s="33">
        <v>2.8000000000000001E-2</v>
      </c>
      <c r="M1863" s="33">
        <v>59</v>
      </c>
      <c r="N1863" s="8">
        <v>10.199999999999999</v>
      </c>
      <c r="O1863" s="8">
        <v>1016.9</v>
      </c>
      <c r="P1863" s="8">
        <v>23</v>
      </c>
      <c r="R1863" s="35"/>
      <c r="S1863" s="36"/>
      <c r="T1863" s="36"/>
      <c r="U1863" s="36"/>
      <c r="V1863" s="36"/>
      <c r="W1863" s="36"/>
      <c r="X1863" s="36"/>
      <c r="Y1863" s="36"/>
      <c r="Z1863" s="36"/>
      <c r="AA1863" s="36"/>
      <c r="AB1863" s="36"/>
      <c r="AC1863" s="36"/>
      <c r="AD1863" s="36"/>
      <c r="AE1863" s="37"/>
    </row>
    <row r="1864" spans="1:31" s="7" customFormat="1" ht="16" customHeight="1" x14ac:dyDescent="0.15">
      <c r="E1864" s="42">
        <v>42078</v>
      </c>
      <c r="F1864" s="16">
        <v>42711.768055555556</v>
      </c>
      <c r="G1864" s="44"/>
      <c r="I1864" s="33">
        <v>6.0000000000000001E-3</v>
      </c>
      <c r="J1864" s="33">
        <v>0.5</v>
      </c>
      <c r="K1864" s="33">
        <v>0.03</v>
      </c>
      <c r="L1864" s="33">
        <v>3.3000000000000002E-2</v>
      </c>
      <c r="M1864" s="33">
        <v>48</v>
      </c>
      <c r="N1864" s="8">
        <v>8.6</v>
      </c>
      <c r="O1864" s="8">
        <v>1017.3</v>
      </c>
      <c r="P1864" s="8">
        <v>29</v>
      </c>
      <c r="R1864" s="35">
        <v>286</v>
      </c>
      <c r="S1864" s="36" t="str">
        <f>IF(R1864&gt;=296,"G",IF(AND(183&lt;=R1864,R1864&lt;296),"Y",IF(R1864&lt;185,"R")))</f>
        <v>Y</v>
      </c>
      <c r="T1864" s="36"/>
      <c r="U1864" s="36"/>
      <c r="V1864" s="36"/>
      <c r="W1864" s="36"/>
      <c r="X1864" s="36"/>
      <c r="Y1864" s="36"/>
      <c r="Z1864" s="36"/>
      <c r="AA1864" s="36"/>
      <c r="AB1864" s="36"/>
      <c r="AC1864" s="36"/>
      <c r="AD1864" s="36"/>
      <c r="AE1864" s="37"/>
    </row>
    <row r="1865" spans="1:31" s="7" customFormat="1" ht="17" customHeight="1" x14ac:dyDescent="0.15">
      <c r="A1865" s="45">
        <v>75</v>
      </c>
      <c r="B1865" s="46">
        <v>42079</v>
      </c>
      <c r="C1865" s="47">
        <v>1</v>
      </c>
      <c r="D1865" s="47">
        <v>0</v>
      </c>
      <c r="E1865" s="46">
        <v>42078</v>
      </c>
      <c r="F1865" s="64">
        <v>42711.768055555556</v>
      </c>
      <c r="G1865" s="49"/>
      <c r="H1865" s="49"/>
      <c r="I1865" s="50">
        <v>6.0000000000000001E-3</v>
      </c>
      <c r="J1865" s="51">
        <v>0.5</v>
      </c>
      <c r="K1865" s="51">
        <v>0.03</v>
      </c>
      <c r="L1865" s="51">
        <v>3.3000000000000002E-2</v>
      </c>
      <c r="M1865" s="51">
        <v>48</v>
      </c>
      <c r="N1865" s="52">
        <v>8.6</v>
      </c>
      <c r="O1865" s="52">
        <v>1017.3</v>
      </c>
      <c r="P1865" s="52">
        <v>29</v>
      </c>
      <c r="Q1865" s="53"/>
      <c r="R1865" s="58">
        <v>286</v>
      </c>
      <c r="S1865" s="61" t="str">
        <f>IF(R1865&gt;=296,"G",IF(AND(183&lt;=R1865,R1865&lt;296),"Y",IF(R1865&lt;185,"R")))</f>
        <v>Y</v>
      </c>
      <c r="T1865" s="61"/>
      <c r="U1865" s="61"/>
      <c r="V1865" s="61"/>
      <c r="W1865" s="61"/>
      <c r="X1865" s="61"/>
      <c r="Y1865" s="61"/>
      <c r="Z1865" s="61"/>
      <c r="AA1865" s="61"/>
      <c r="AB1865" s="61"/>
      <c r="AC1865" s="61"/>
      <c r="AD1865" s="61"/>
      <c r="AE1865" s="61"/>
    </row>
    <row r="1866" spans="1:31" s="7" customFormat="1" ht="16" customHeight="1" x14ac:dyDescent="0.2">
      <c r="F1866" s="8">
        <v>19</v>
      </c>
      <c r="G1866" s="56"/>
      <c r="I1866" s="33">
        <v>6.0000000000000001E-3</v>
      </c>
      <c r="J1866" s="33">
        <v>0.5</v>
      </c>
      <c r="K1866" s="33">
        <v>2.3E-2</v>
      </c>
      <c r="L1866" s="33">
        <v>3.5999999999999997E-2</v>
      </c>
      <c r="M1866" s="33">
        <v>28</v>
      </c>
      <c r="N1866" s="8">
        <v>7.4</v>
      </c>
      <c r="O1866" s="8">
        <v>1018</v>
      </c>
      <c r="P1866" s="8">
        <v>31</v>
      </c>
      <c r="Q1866" s="17"/>
      <c r="R1866" s="17"/>
      <c r="S1866" s="17"/>
      <c r="T1866" s="17"/>
      <c r="U1866" s="17"/>
      <c r="V1866" s="17"/>
      <c r="W1866" s="17"/>
      <c r="X1866" s="17"/>
      <c r="Y1866" s="17"/>
      <c r="Z1866" s="17"/>
      <c r="AA1866" s="17"/>
      <c r="AB1866" s="17"/>
      <c r="AC1866" s="17"/>
      <c r="AD1866" s="17"/>
      <c r="AE1866" s="17"/>
    </row>
    <row r="1867" spans="1:31" s="7" customFormat="1" ht="16" customHeight="1" x14ac:dyDescent="0.2">
      <c r="F1867" s="8">
        <v>20</v>
      </c>
      <c r="G1867" s="17"/>
      <c r="I1867" s="33">
        <v>6.0000000000000001E-3</v>
      </c>
      <c r="J1867" s="33">
        <v>0.5</v>
      </c>
      <c r="K1867" s="33">
        <v>0.02</v>
      </c>
      <c r="L1867" s="33">
        <v>3.9E-2</v>
      </c>
      <c r="M1867" s="33">
        <v>24</v>
      </c>
      <c r="N1867" s="8">
        <v>6</v>
      </c>
      <c r="O1867" s="8">
        <v>1018.8</v>
      </c>
      <c r="P1867" s="8">
        <v>42</v>
      </c>
    </row>
    <row r="1868" spans="1:31" s="7" customFormat="1" ht="16" customHeight="1" x14ac:dyDescent="0.2">
      <c r="F1868" s="8">
        <v>21</v>
      </c>
      <c r="G1868" s="17"/>
      <c r="I1868" s="33">
        <v>6.0000000000000001E-3</v>
      </c>
      <c r="J1868" s="33">
        <v>0.6</v>
      </c>
      <c r="K1868" s="33">
        <v>1.4999999999999999E-2</v>
      </c>
      <c r="L1868" s="33">
        <v>4.3999999999999997E-2</v>
      </c>
      <c r="M1868" s="33">
        <v>27</v>
      </c>
      <c r="N1868" s="8">
        <v>5.0999999999999996</v>
      </c>
      <c r="O1868" s="8">
        <v>1019.5</v>
      </c>
      <c r="P1868" s="8">
        <v>44</v>
      </c>
    </row>
    <row r="1869" spans="1:31" s="7" customFormat="1" ht="16" customHeight="1" x14ac:dyDescent="0.2">
      <c r="F1869" s="8">
        <v>22</v>
      </c>
      <c r="G1869" s="17"/>
      <c r="I1869" s="33">
        <v>6.0000000000000001E-3</v>
      </c>
      <c r="J1869" s="33">
        <v>0.6</v>
      </c>
      <c r="K1869" s="33">
        <v>4.0000000000000001E-3</v>
      </c>
      <c r="L1869" s="33">
        <v>5.6000000000000001E-2</v>
      </c>
      <c r="M1869" s="33">
        <v>37</v>
      </c>
      <c r="N1869" s="8">
        <v>4.4000000000000004</v>
      </c>
      <c r="O1869" s="8">
        <v>1019.4</v>
      </c>
      <c r="P1869" s="8">
        <v>47</v>
      </c>
    </row>
    <row r="1870" spans="1:31" s="7" customFormat="1" ht="16" customHeight="1" x14ac:dyDescent="0.2">
      <c r="F1870" s="8">
        <v>23</v>
      </c>
      <c r="G1870" s="17"/>
      <c r="I1870" s="33">
        <v>6.0000000000000001E-3</v>
      </c>
      <c r="J1870" s="33">
        <v>0.7</v>
      </c>
      <c r="K1870" s="33">
        <v>2E-3</v>
      </c>
      <c r="L1870" s="33">
        <v>5.8000000000000003E-2</v>
      </c>
      <c r="M1870" s="33">
        <v>39</v>
      </c>
      <c r="N1870" s="8">
        <v>3.4</v>
      </c>
      <c r="O1870" s="8">
        <v>1019.1</v>
      </c>
      <c r="P1870" s="8">
        <v>50</v>
      </c>
    </row>
    <row r="1871" spans="1:31" s="7" customFormat="1" ht="16" customHeight="1" x14ac:dyDescent="0.2">
      <c r="F1871" s="8">
        <v>24</v>
      </c>
      <c r="G1871" s="17"/>
      <c r="I1871" s="33">
        <v>6.0000000000000001E-3</v>
      </c>
      <c r="J1871" s="33">
        <v>0.7</v>
      </c>
      <c r="K1871" s="33">
        <v>2E-3</v>
      </c>
      <c r="L1871" s="33">
        <v>5.8999999999999997E-2</v>
      </c>
      <c r="M1871" s="33">
        <v>48</v>
      </c>
      <c r="N1871" s="8">
        <v>2.4</v>
      </c>
      <c r="O1871" s="8">
        <v>1019</v>
      </c>
      <c r="P1871" s="8">
        <v>58</v>
      </c>
    </row>
    <row r="1872" spans="1:31" s="7" customFormat="1" ht="16" customHeight="1" x14ac:dyDescent="0.2">
      <c r="F1872" s="8">
        <v>1</v>
      </c>
      <c r="G1872" s="17"/>
      <c r="I1872" s="33">
        <v>6.0000000000000001E-3</v>
      </c>
      <c r="J1872" s="33">
        <v>1</v>
      </c>
      <c r="K1872" s="33">
        <v>2E-3</v>
      </c>
      <c r="L1872" s="33">
        <v>5.8999999999999997E-2</v>
      </c>
      <c r="M1872" s="33">
        <v>52</v>
      </c>
      <c r="N1872" s="8">
        <v>1.3</v>
      </c>
      <c r="O1872" s="8">
        <v>1019</v>
      </c>
      <c r="P1872" s="8">
        <v>65</v>
      </c>
    </row>
    <row r="1873" spans="5:16" s="7" customFormat="1" ht="16" customHeight="1" x14ac:dyDescent="0.2">
      <c r="F1873" s="8">
        <v>2</v>
      </c>
      <c r="G1873" s="17"/>
      <c r="I1873" s="33">
        <v>6.0000000000000001E-3</v>
      </c>
      <c r="J1873" s="33">
        <v>0.8</v>
      </c>
      <c r="K1873" s="33">
        <v>2E-3</v>
      </c>
      <c r="L1873" s="33">
        <v>5.5E-2</v>
      </c>
      <c r="M1873" s="33">
        <v>53</v>
      </c>
      <c r="N1873" s="8">
        <v>1.9</v>
      </c>
      <c r="O1873" s="8">
        <v>1019</v>
      </c>
      <c r="P1873" s="8">
        <v>68</v>
      </c>
    </row>
    <row r="1874" spans="5:16" s="7" customFormat="1" ht="16" customHeight="1" x14ac:dyDescent="0.2">
      <c r="F1874" s="8">
        <v>3</v>
      </c>
      <c r="G1874" s="17"/>
      <c r="I1874" s="33">
        <v>6.0000000000000001E-3</v>
      </c>
      <c r="J1874" s="33">
        <v>1.1000000000000001</v>
      </c>
      <c r="K1874" s="33">
        <v>2E-3</v>
      </c>
      <c r="L1874" s="33">
        <v>5.7000000000000002E-2</v>
      </c>
      <c r="M1874" s="33">
        <v>48</v>
      </c>
      <c r="N1874" s="8">
        <v>1.5</v>
      </c>
      <c r="O1874" s="8">
        <v>1018.9</v>
      </c>
      <c r="P1874" s="8">
        <v>71</v>
      </c>
    </row>
    <row r="1875" spans="5:16" s="7" customFormat="1" ht="16" customHeight="1" x14ac:dyDescent="0.2">
      <c r="F1875" s="8">
        <v>4</v>
      </c>
      <c r="G1875" s="17"/>
      <c r="I1875" s="33">
        <v>5.0000000000000001E-3</v>
      </c>
      <c r="J1875" s="33">
        <v>0.9</v>
      </c>
      <c r="K1875" s="33">
        <v>2E-3</v>
      </c>
      <c r="L1875" s="33">
        <v>5.3999999999999999E-2</v>
      </c>
      <c r="M1875" s="33">
        <v>52</v>
      </c>
      <c r="N1875" s="8">
        <v>0.9</v>
      </c>
      <c r="O1875" s="8">
        <v>1018.4</v>
      </c>
      <c r="P1875" s="8">
        <v>72</v>
      </c>
    </row>
    <row r="1876" spans="5:16" s="7" customFormat="1" ht="16" customHeight="1" x14ac:dyDescent="0.2">
      <c r="F1876" s="8">
        <v>5</v>
      </c>
      <c r="G1876" s="17"/>
      <c r="I1876" s="33">
        <v>6.0000000000000001E-3</v>
      </c>
      <c r="J1876" s="33">
        <v>0.7</v>
      </c>
      <c r="K1876" s="33">
        <v>2E-3</v>
      </c>
      <c r="L1876" s="33">
        <v>5.0999999999999997E-2</v>
      </c>
      <c r="M1876" s="33">
        <v>48</v>
      </c>
      <c r="N1876" s="8">
        <v>0.3</v>
      </c>
      <c r="O1876" s="8">
        <v>1018.7</v>
      </c>
      <c r="P1876" s="8">
        <v>77</v>
      </c>
    </row>
    <row r="1877" spans="5:16" s="7" customFormat="1" ht="16" customHeight="1" x14ac:dyDescent="0.2">
      <c r="F1877" s="8">
        <v>6</v>
      </c>
      <c r="G1877" s="17"/>
      <c r="I1877" s="33">
        <v>8.9999999999999993E-3</v>
      </c>
      <c r="J1877" s="33">
        <v>0.8</v>
      </c>
      <c r="K1877" s="33">
        <v>2E-3</v>
      </c>
      <c r="L1877" s="33">
        <v>5.1999999999999998E-2</v>
      </c>
      <c r="M1877" s="33">
        <v>46</v>
      </c>
      <c r="N1877" s="8">
        <v>0.1</v>
      </c>
      <c r="O1877" s="8">
        <v>1019.2</v>
      </c>
      <c r="P1877" s="8">
        <v>79</v>
      </c>
    </row>
    <row r="1878" spans="5:16" s="7" customFormat="1" ht="16" customHeight="1" x14ac:dyDescent="0.2">
      <c r="F1878" s="8">
        <v>7</v>
      </c>
      <c r="G1878" s="17"/>
      <c r="I1878" s="33">
        <v>7.0000000000000001E-3</v>
      </c>
      <c r="J1878" s="33">
        <v>1</v>
      </c>
      <c r="K1878" s="33">
        <v>2E-3</v>
      </c>
      <c r="L1878" s="33">
        <v>5.5E-2</v>
      </c>
      <c r="M1878" s="33">
        <v>52</v>
      </c>
      <c r="N1878" s="8">
        <v>0.2</v>
      </c>
      <c r="O1878" s="8">
        <v>1019</v>
      </c>
      <c r="P1878" s="8">
        <v>83</v>
      </c>
    </row>
    <row r="1879" spans="5:16" s="7" customFormat="1" ht="16" customHeight="1" x14ac:dyDescent="0.2">
      <c r="F1879" s="8">
        <v>8</v>
      </c>
      <c r="G1879" s="17"/>
      <c r="I1879" s="33">
        <v>7.0000000000000001E-3</v>
      </c>
      <c r="J1879" s="33">
        <v>0.9</v>
      </c>
      <c r="K1879" s="33">
        <v>3.0000000000000001E-3</v>
      </c>
      <c r="L1879" s="33">
        <v>5.1999999999999998E-2</v>
      </c>
      <c r="M1879" s="33">
        <v>52</v>
      </c>
      <c r="N1879" s="8">
        <v>2.9</v>
      </c>
      <c r="O1879" s="8">
        <v>1019</v>
      </c>
      <c r="P1879" s="8">
        <v>71</v>
      </c>
    </row>
    <row r="1880" spans="5:16" s="7" customFormat="1" ht="16" customHeight="1" x14ac:dyDescent="0.2">
      <c r="F1880" s="8">
        <v>9</v>
      </c>
      <c r="G1880" s="17"/>
      <c r="I1880" s="33">
        <v>8.0000000000000002E-3</v>
      </c>
      <c r="J1880" s="33">
        <v>0.9</v>
      </c>
      <c r="K1880" s="33">
        <v>5.0000000000000001E-3</v>
      </c>
      <c r="L1880" s="33">
        <v>5.0999999999999997E-2</v>
      </c>
      <c r="M1880" s="33">
        <v>52</v>
      </c>
      <c r="N1880" s="8">
        <v>6.4</v>
      </c>
      <c r="O1880" s="8">
        <v>1019.3</v>
      </c>
      <c r="P1880" s="8">
        <v>55</v>
      </c>
    </row>
    <row r="1881" spans="5:16" s="7" customFormat="1" ht="16" customHeight="1" x14ac:dyDescent="0.2">
      <c r="F1881" s="8">
        <v>10</v>
      </c>
      <c r="G1881" s="17"/>
      <c r="I1881" s="33">
        <v>1.4999999999999999E-2</v>
      </c>
      <c r="J1881" s="33">
        <v>0.9</v>
      </c>
      <c r="K1881" s="33">
        <v>1.2E-2</v>
      </c>
      <c r="L1881" s="33">
        <v>4.8000000000000001E-2</v>
      </c>
      <c r="M1881" s="33">
        <v>68</v>
      </c>
      <c r="N1881" s="8">
        <v>8.5</v>
      </c>
      <c r="O1881" s="8">
        <v>1018.6</v>
      </c>
      <c r="P1881" s="8">
        <v>37</v>
      </c>
    </row>
    <row r="1882" spans="5:16" s="7" customFormat="1" ht="16" customHeight="1" x14ac:dyDescent="0.2">
      <c r="E1882" s="10"/>
      <c r="F1882" s="8">
        <v>11</v>
      </c>
      <c r="G1882" s="17"/>
      <c r="I1882" s="33">
        <v>2.1999999999999999E-2</v>
      </c>
      <c r="J1882" s="33">
        <v>0.8</v>
      </c>
      <c r="K1882" s="33">
        <v>2.1999999999999999E-2</v>
      </c>
      <c r="L1882" s="33">
        <v>4.2999999999999997E-2</v>
      </c>
      <c r="M1882" s="33">
        <v>61</v>
      </c>
      <c r="N1882" s="8">
        <v>11.7</v>
      </c>
      <c r="O1882" s="8">
        <v>1018.2</v>
      </c>
      <c r="P1882" s="8">
        <v>25</v>
      </c>
    </row>
    <row r="1883" spans="5:16" s="7" customFormat="1" ht="16" customHeight="1" x14ac:dyDescent="0.2">
      <c r="E1883" s="10"/>
      <c r="F1883" s="8">
        <v>12</v>
      </c>
      <c r="G1883" s="17"/>
      <c r="I1883" s="33">
        <v>1.7000000000000001E-2</v>
      </c>
      <c r="J1883" s="33">
        <v>0.8</v>
      </c>
      <c r="K1883" s="33">
        <v>2.9000000000000001E-2</v>
      </c>
      <c r="L1883" s="33">
        <v>3.4000000000000002E-2</v>
      </c>
      <c r="M1883" s="33">
        <v>68</v>
      </c>
      <c r="N1883" s="8">
        <v>13.5</v>
      </c>
      <c r="O1883" s="8">
        <v>1017.6</v>
      </c>
      <c r="P1883" s="8">
        <v>26</v>
      </c>
    </row>
    <row r="1884" spans="5:16" s="7" customFormat="1" ht="16" customHeight="1" x14ac:dyDescent="0.2">
      <c r="E1884" s="10"/>
      <c r="F1884" s="8">
        <v>13</v>
      </c>
      <c r="G1884" s="17"/>
      <c r="I1884" s="33">
        <v>1.0999999999999999E-2</v>
      </c>
      <c r="J1884" s="33">
        <v>0.6</v>
      </c>
      <c r="K1884" s="33">
        <v>3.3000000000000002E-2</v>
      </c>
      <c r="L1884" s="33">
        <v>2.9000000000000001E-2</v>
      </c>
      <c r="M1884" s="33">
        <v>59</v>
      </c>
      <c r="N1884" s="8">
        <v>16.100000000000001</v>
      </c>
      <c r="O1884" s="8">
        <v>1016.3</v>
      </c>
      <c r="P1884" s="8">
        <v>27</v>
      </c>
    </row>
    <row r="1885" spans="5:16" s="7" customFormat="1" ht="16" customHeight="1" x14ac:dyDescent="0.2">
      <c r="E1885" s="10"/>
      <c r="F1885" s="8">
        <v>14</v>
      </c>
      <c r="G1885" s="17"/>
      <c r="I1885" s="33">
        <v>1.0999999999999999E-2</v>
      </c>
      <c r="J1885" s="33">
        <v>0.7</v>
      </c>
      <c r="K1885" s="33">
        <v>3.5999999999999997E-2</v>
      </c>
      <c r="L1885" s="33">
        <v>2.9000000000000001E-2</v>
      </c>
      <c r="M1885" s="33">
        <v>64</v>
      </c>
      <c r="N1885" s="8">
        <v>16.899999999999999</v>
      </c>
      <c r="O1885" s="8">
        <v>1015.1</v>
      </c>
      <c r="P1885" s="8">
        <v>23</v>
      </c>
    </row>
    <row r="1886" spans="5:16" s="7" customFormat="1" ht="16" customHeight="1" x14ac:dyDescent="0.2">
      <c r="E1886" s="10"/>
      <c r="F1886" s="8">
        <v>15</v>
      </c>
      <c r="G1886" s="17"/>
      <c r="I1886" s="33">
        <v>8.9999999999999993E-3</v>
      </c>
      <c r="J1886" s="33">
        <v>0.7</v>
      </c>
      <c r="K1886" s="33">
        <v>4.1000000000000002E-2</v>
      </c>
      <c r="L1886" s="33">
        <v>2.4E-2</v>
      </c>
      <c r="M1886" s="33">
        <v>72</v>
      </c>
      <c r="N1886" s="8">
        <v>17.5</v>
      </c>
      <c r="O1886" s="8">
        <v>1014.2</v>
      </c>
      <c r="P1886" s="8">
        <v>22</v>
      </c>
    </row>
    <row r="1887" spans="5:16" s="7" customFormat="1" ht="16" customHeight="1" x14ac:dyDescent="0.2">
      <c r="E1887" s="10"/>
      <c r="F1887" s="8">
        <v>16</v>
      </c>
      <c r="G1887" s="17"/>
      <c r="I1887" s="33">
        <v>8.0000000000000002E-3</v>
      </c>
      <c r="J1887" s="33">
        <v>0.6</v>
      </c>
      <c r="K1887" s="33">
        <v>4.1000000000000002E-2</v>
      </c>
      <c r="L1887" s="33">
        <v>2.3E-2</v>
      </c>
      <c r="M1887" s="33">
        <v>52</v>
      </c>
      <c r="N1887" s="8">
        <v>18.2</v>
      </c>
      <c r="O1887" s="8">
        <v>1013.7</v>
      </c>
      <c r="P1887" s="8">
        <v>19</v>
      </c>
    </row>
    <row r="1888" spans="5:16" s="7" customFormat="1" ht="16" customHeight="1" x14ac:dyDescent="0.2">
      <c r="E1888" s="10"/>
      <c r="F1888" s="8">
        <v>17</v>
      </c>
      <c r="G1888" s="17"/>
      <c r="I1888" s="33">
        <v>8.0000000000000002E-3</v>
      </c>
      <c r="J1888" s="33">
        <v>0.6</v>
      </c>
      <c r="K1888" s="33">
        <v>4.1000000000000002E-2</v>
      </c>
      <c r="L1888" s="33">
        <v>2.4E-2</v>
      </c>
      <c r="M1888" s="33">
        <v>45</v>
      </c>
      <c r="N1888" s="8">
        <v>17.600000000000001</v>
      </c>
      <c r="O1888" s="8">
        <v>1013.9</v>
      </c>
      <c r="P1888" s="8">
        <v>24</v>
      </c>
    </row>
    <row r="1889" spans="1:31" s="7" customFormat="1" ht="16" customHeight="1" x14ac:dyDescent="0.15">
      <c r="E1889" s="42">
        <v>42079</v>
      </c>
      <c r="F1889" s="43">
        <v>42711.753472222219</v>
      </c>
      <c r="G1889" s="44"/>
      <c r="H1889" s="57"/>
      <c r="I1889" s="33">
        <v>8.0000000000000002E-3</v>
      </c>
      <c r="J1889" s="33">
        <v>0.6</v>
      </c>
      <c r="K1889" s="33">
        <v>3.9E-2</v>
      </c>
      <c r="L1889" s="33">
        <v>2.7E-2</v>
      </c>
      <c r="M1889" s="33">
        <v>45</v>
      </c>
      <c r="N1889" s="8">
        <v>15.7</v>
      </c>
      <c r="O1889" s="8">
        <v>1014.1</v>
      </c>
      <c r="P1889" s="8">
        <v>29</v>
      </c>
      <c r="R1889" s="35">
        <v>292</v>
      </c>
      <c r="S1889" s="36" t="str">
        <f>IF(R1889&gt;=296,"G",IF(AND(183&lt;=R1889,R1889&lt;296),"Y",IF(R1889&lt;185,"R")))</f>
        <v>Y</v>
      </c>
      <c r="T1889" s="36"/>
      <c r="U1889" s="36"/>
      <c r="V1889" s="36"/>
      <c r="W1889" s="36"/>
      <c r="X1889" s="36"/>
      <c r="Y1889" s="36"/>
      <c r="Z1889" s="36"/>
      <c r="AA1889" s="36"/>
      <c r="AB1889" s="36"/>
      <c r="AC1889" s="36"/>
      <c r="AD1889" s="36"/>
      <c r="AE1889" s="37"/>
    </row>
    <row r="1890" spans="1:31" s="7" customFormat="1" ht="17" customHeight="1" x14ac:dyDescent="0.15">
      <c r="A1890" s="45">
        <v>76</v>
      </c>
      <c r="B1890" s="46">
        <v>42080</v>
      </c>
      <c r="C1890" s="47">
        <v>2</v>
      </c>
      <c r="D1890" s="47">
        <v>0</v>
      </c>
      <c r="E1890" s="46">
        <v>42079</v>
      </c>
      <c r="F1890" s="48">
        <v>42711.753472222219</v>
      </c>
      <c r="G1890" s="49"/>
      <c r="H1890" s="49"/>
      <c r="I1890" s="50">
        <v>8.0000000000000002E-3</v>
      </c>
      <c r="J1890" s="51">
        <v>0.6</v>
      </c>
      <c r="K1890" s="51">
        <v>3.9E-2</v>
      </c>
      <c r="L1890" s="51">
        <v>2.7E-2</v>
      </c>
      <c r="M1890" s="51">
        <v>45</v>
      </c>
      <c r="N1890" s="52">
        <v>15.7</v>
      </c>
      <c r="O1890" s="52">
        <v>1014.1</v>
      </c>
      <c r="P1890" s="52">
        <v>29</v>
      </c>
      <c r="Q1890" s="53"/>
      <c r="R1890" s="58">
        <v>292</v>
      </c>
      <c r="S1890" s="61" t="str">
        <f>IF(R1890&gt;=296,"G",IF(AND(183&lt;=R1890,R1890&lt;296),"Y",IF(R1890&lt;185,"R")))</f>
        <v>Y</v>
      </c>
      <c r="T1890" s="61"/>
      <c r="U1890" s="61"/>
      <c r="V1890" s="61"/>
      <c r="W1890" s="61"/>
      <c r="X1890" s="61"/>
      <c r="Y1890" s="61"/>
      <c r="Z1890" s="61"/>
      <c r="AA1890" s="61"/>
      <c r="AB1890" s="61"/>
      <c r="AC1890" s="61"/>
      <c r="AD1890" s="61"/>
      <c r="AE1890" s="61"/>
    </row>
    <row r="1891" spans="1:31" s="7" customFormat="1" ht="16" customHeight="1" x14ac:dyDescent="0.2">
      <c r="F1891" s="26">
        <v>19</v>
      </c>
      <c r="G1891" s="56"/>
      <c r="I1891" s="33">
        <v>7.0000000000000001E-3</v>
      </c>
      <c r="J1891" s="33">
        <v>0.3</v>
      </c>
      <c r="K1891" s="33">
        <v>2.9000000000000001E-2</v>
      </c>
      <c r="L1891" s="33">
        <v>3.5000000000000003E-2</v>
      </c>
      <c r="M1891" s="33">
        <v>30</v>
      </c>
      <c r="N1891" s="8">
        <v>13.5</v>
      </c>
      <c r="O1891" s="8">
        <v>1014.2</v>
      </c>
      <c r="P1891" s="8">
        <v>39</v>
      </c>
      <c r="Q1891" s="17"/>
      <c r="R1891" s="17"/>
      <c r="S1891" s="17"/>
      <c r="T1891" s="17"/>
      <c r="U1891" s="17"/>
      <c r="V1891" s="17"/>
      <c r="W1891" s="17"/>
      <c r="X1891" s="17"/>
      <c r="Y1891" s="17"/>
      <c r="Z1891" s="17"/>
      <c r="AA1891" s="17"/>
      <c r="AB1891" s="17"/>
      <c r="AC1891" s="17"/>
      <c r="AD1891" s="17"/>
      <c r="AE1891" s="17"/>
    </row>
    <row r="1892" spans="1:31" s="7" customFormat="1" ht="16" customHeight="1" x14ac:dyDescent="0.2">
      <c r="F1892" s="8">
        <v>20</v>
      </c>
      <c r="G1892" s="17"/>
      <c r="I1892" s="33">
        <v>7.0000000000000001E-3</v>
      </c>
      <c r="J1892" s="33">
        <v>0.6</v>
      </c>
      <c r="K1892" s="33">
        <v>1.4E-2</v>
      </c>
      <c r="L1892" s="33">
        <v>4.5999999999999999E-2</v>
      </c>
      <c r="M1892" s="33">
        <v>20</v>
      </c>
      <c r="N1892" s="8">
        <v>11.3</v>
      </c>
      <c r="O1892" s="8">
        <v>1014.1</v>
      </c>
      <c r="P1892" s="8">
        <v>44</v>
      </c>
    </row>
    <row r="1893" spans="1:31" s="7" customFormat="1" ht="16" customHeight="1" x14ac:dyDescent="0.2">
      <c r="F1893" s="8">
        <v>21</v>
      </c>
      <c r="G1893" s="17"/>
      <c r="I1893" s="33">
        <v>7.0000000000000001E-3</v>
      </c>
      <c r="J1893" s="33">
        <v>0.5</v>
      </c>
      <c r="K1893" s="33">
        <v>8.9999999999999993E-3</v>
      </c>
      <c r="L1893" s="33">
        <v>5.0999999999999997E-2</v>
      </c>
      <c r="M1893" s="33">
        <v>39</v>
      </c>
      <c r="N1893" s="8">
        <v>8.8000000000000007</v>
      </c>
      <c r="O1893" s="8">
        <v>1014.3</v>
      </c>
      <c r="P1893" s="8">
        <v>59</v>
      </c>
    </row>
    <row r="1894" spans="1:31" s="7" customFormat="1" ht="16" customHeight="1" x14ac:dyDescent="0.2">
      <c r="F1894" s="8">
        <v>22</v>
      </c>
      <c r="G1894" s="17"/>
      <c r="I1894" s="33">
        <v>5.0000000000000001E-3</v>
      </c>
      <c r="J1894" s="33">
        <v>0.5</v>
      </c>
      <c r="K1894" s="33">
        <v>8.9999999999999993E-3</v>
      </c>
      <c r="L1894" s="33">
        <v>0.05</v>
      </c>
      <c r="M1894" s="33">
        <v>36</v>
      </c>
      <c r="N1894" s="8">
        <v>8.3000000000000007</v>
      </c>
      <c r="O1894" s="8">
        <v>1014.6</v>
      </c>
      <c r="P1894" s="8">
        <v>59</v>
      </c>
    </row>
    <row r="1895" spans="1:31" s="7" customFormat="1" ht="16" customHeight="1" x14ac:dyDescent="0.2">
      <c r="F1895" s="8">
        <v>23</v>
      </c>
      <c r="G1895" s="17"/>
      <c r="I1895" s="33">
        <v>5.0000000000000001E-3</v>
      </c>
      <c r="J1895" s="33">
        <v>0.3</v>
      </c>
      <c r="K1895" s="33">
        <v>0.02</v>
      </c>
      <c r="L1895" s="33">
        <v>3.9E-2</v>
      </c>
      <c r="M1895" s="33">
        <v>35</v>
      </c>
      <c r="N1895" s="8">
        <v>7.1</v>
      </c>
      <c r="O1895" s="8">
        <v>1015</v>
      </c>
      <c r="P1895" s="8">
        <v>64</v>
      </c>
    </row>
    <row r="1896" spans="1:31" s="7" customFormat="1" ht="16" customHeight="1" x14ac:dyDescent="0.2">
      <c r="F1896" s="8">
        <v>24</v>
      </c>
      <c r="G1896" s="17"/>
      <c r="I1896" s="33">
        <v>4.0000000000000001E-3</v>
      </c>
      <c r="J1896" s="33">
        <v>0.3</v>
      </c>
      <c r="K1896" s="33">
        <v>2.1999999999999999E-2</v>
      </c>
      <c r="L1896" s="33">
        <v>3.5000000000000003E-2</v>
      </c>
      <c r="M1896" s="33">
        <v>37</v>
      </c>
      <c r="N1896" s="8">
        <v>6.5</v>
      </c>
      <c r="O1896" s="8">
        <v>1015.2</v>
      </c>
      <c r="P1896" s="8">
        <v>68</v>
      </c>
    </row>
    <row r="1897" spans="1:31" s="7" customFormat="1" ht="16" customHeight="1" x14ac:dyDescent="0.2">
      <c r="F1897" s="8">
        <v>1</v>
      </c>
      <c r="G1897" s="17"/>
      <c r="I1897" s="33">
        <v>4.0000000000000001E-3</v>
      </c>
      <c r="J1897" s="33">
        <v>0.6</v>
      </c>
      <c r="K1897" s="33">
        <v>1.7000000000000001E-2</v>
      </c>
      <c r="L1897" s="33">
        <v>3.7999999999999999E-2</v>
      </c>
      <c r="M1897" s="33">
        <v>45</v>
      </c>
      <c r="N1897" s="8">
        <v>5.5</v>
      </c>
      <c r="O1897" s="8">
        <v>1015.3</v>
      </c>
      <c r="P1897" s="8">
        <v>70</v>
      </c>
    </row>
    <row r="1898" spans="1:31" s="7" customFormat="1" ht="16" customHeight="1" x14ac:dyDescent="0.2">
      <c r="F1898" s="8">
        <v>2</v>
      </c>
      <c r="G1898" s="17"/>
      <c r="I1898" s="33">
        <v>4.0000000000000001E-3</v>
      </c>
      <c r="J1898" s="33">
        <v>0.7</v>
      </c>
      <c r="K1898" s="33">
        <v>1.2999999999999999E-2</v>
      </c>
      <c r="L1898" s="33">
        <v>4.1000000000000002E-2</v>
      </c>
      <c r="M1898" s="33">
        <v>39</v>
      </c>
      <c r="N1898" s="8">
        <v>4.8</v>
      </c>
      <c r="O1898" s="8">
        <v>1015.3</v>
      </c>
      <c r="P1898" s="8">
        <v>72</v>
      </c>
    </row>
    <row r="1899" spans="1:31" s="7" customFormat="1" ht="16" customHeight="1" x14ac:dyDescent="0.2">
      <c r="F1899" s="8">
        <v>3</v>
      </c>
      <c r="G1899" s="17"/>
      <c r="I1899" s="33">
        <v>4.0000000000000001E-3</v>
      </c>
      <c r="J1899" s="33">
        <v>0.9</v>
      </c>
      <c r="K1899" s="33">
        <v>3.0000000000000001E-3</v>
      </c>
      <c r="L1899" s="33">
        <v>5.0999999999999997E-2</v>
      </c>
      <c r="M1899" s="33">
        <v>48</v>
      </c>
      <c r="N1899" s="8">
        <v>4.4000000000000004</v>
      </c>
      <c r="O1899" s="8">
        <v>1014.7</v>
      </c>
      <c r="P1899" s="8">
        <v>77</v>
      </c>
    </row>
    <row r="1900" spans="1:31" s="7" customFormat="1" ht="16" customHeight="1" x14ac:dyDescent="0.2">
      <c r="F1900" s="8">
        <v>4</v>
      </c>
      <c r="G1900" s="17"/>
      <c r="I1900" s="33">
        <v>4.0000000000000001E-3</v>
      </c>
      <c r="J1900" s="33">
        <v>0.8</v>
      </c>
      <c r="K1900" s="33">
        <v>2E-3</v>
      </c>
      <c r="L1900" s="33">
        <v>4.8000000000000001E-2</v>
      </c>
      <c r="M1900" s="33">
        <v>48</v>
      </c>
      <c r="N1900" s="8">
        <v>4.7</v>
      </c>
      <c r="O1900" s="8">
        <v>1014.4</v>
      </c>
      <c r="P1900" s="8">
        <v>74</v>
      </c>
    </row>
    <row r="1901" spans="1:31" s="7" customFormat="1" ht="16" customHeight="1" x14ac:dyDescent="0.2">
      <c r="F1901" s="8">
        <v>5</v>
      </c>
      <c r="G1901" s="17"/>
      <c r="I1901" s="33">
        <v>4.0000000000000001E-3</v>
      </c>
      <c r="J1901" s="33">
        <v>1</v>
      </c>
      <c r="K1901" s="33">
        <v>2E-3</v>
      </c>
      <c r="L1901" s="33">
        <v>0.05</v>
      </c>
      <c r="M1901" s="33">
        <v>54</v>
      </c>
      <c r="N1901" s="8">
        <v>4.4000000000000004</v>
      </c>
      <c r="O1901" s="8">
        <v>1014.8</v>
      </c>
      <c r="P1901" s="8">
        <v>78</v>
      </c>
    </row>
    <row r="1902" spans="1:31" s="7" customFormat="1" ht="16" customHeight="1" x14ac:dyDescent="0.2">
      <c r="F1902" s="8">
        <v>6</v>
      </c>
      <c r="G1902" s="17"/>
      <c r="I1902" s="33">
        <v>5.0000000000000001E-3</v>
      </c>
      <c r="J1902" s="33">
        <v>1.1000000000000001</v>
      </c>
      <c r="K1902" s="33">
        <v>2E-3</v>
      </c>
      <c r="L1902" s="33">
        <v>5.6000000000000001E-2</v>
      </c>
      <c r="M1902" s="33">
        <v>55</v>
      </c>
      <c r="N1902" s="8">
        <v>4.5</v>
      </c>
      <c r="O1902" s="8">
        <v>1014.9</v>
      </c>
      <c r="P1902" s="8">
        <v>77</v>
      </c>
    </row>
    <row r="1903" spans="1:31" s="7" customFormat="1" ht="16" customHeight="1" x14ac:dyDescent="0.2">
      <c r="F1903" s="8">
        <v>7</v>
      </c>
      <c r="G1903" s="17"/>
      <c r="I1903" s="33">
        <v>5.0000000000000001E-3</v>
      </c>
      <c r="J1903" s="33">
        <v>1.1000000000000001</v>
      </c>
      <c r="K1903" s="33">
        <v>2E-3</v>
      </c>
      <c r="L1903" s="33">
        <v>5.3999999999999999E-2</v>
      </c>
      <c r="M1903" s="33">
        <v>52</v>
      </c>
      <c r="N1903" s="8">
        <v>4.8</v>
      </c>
      <c r="O1903" s="8">
        <v>1015</v>
      </c>
      <c r="P1903" s="8">
        <v>73</v>
      </c>
    </row>
    <row r="1904" spans="1:31" s="7" customFormat="1" ht="16" customHeight="1" x14ac:dyDescent="0.2">
      <c r="F1904" s="8">
        <v>8</v>
      </c>
      <c r="G1904" s="17"/>
      <c r="I1904" s="33">
        <v>7.0000000000000001E-3</v>
      </c>
      <c r="J1904" s="33">
        <v>1.3</v>
      </c>
      <c r="K1904" s="33">
        <v>2E-3</v>
      </c>
      <c r="L1904" s="33">
        <v>7.0000000000000007E-2</v>
      </c>
      <c r="M1904" s="33">
        <v>53</v>
      </c>
      <c r="N1904" s="8">
        <v>7.2</v>
      </c>
      <c r="O1904" s="8">
        <v>1015.5</v>
      </c>
      <c r="P1904" s="8">
        <v>67</v>
      </c>
    </row>
    <row r="1905" spans="1:31" s="7" customFormat="1" ht="16" customHeight="1" x14ac:dyDescent="0.2">
      <c r="F1905" s="8">
        <v>9</v>
      </c>
      <c r="G1905" s="17"/>
      <c r="I1905" s="33">
        <v>7.0000000000000001E-3</v>
      </c>
      <c r="J1905" s="33">
        <v>0.7</v>
      </c>
      <c r="K1905" s="33">
        <v>3.0000000000000001E-3</v>
      </c>
      <c r="L1905" s="33">
        <v>6.2E-2</v>
      </c>
      <c r="M1905" s="33">
        <v>61</v>
      </c>
      <c r="N1905" s="8">
        <v>9.4</v>
      </c>
      <c r="O1905" s="8">
        <v>1014.9</v>
      </c>
      <c r="P1905" s="8">
        <v>59</v>
      </c>
    </row>
    <row r="1906" spans="1:31" s="7" customFormat="1" ht="16" customHeight="1" x14ac:dyDescent="0.2">
      <c r="F1906" s="8">
        <v>10</v>
      </c>
      <c r="G1906" s="17"/>
      <c r="I1906" s="33">
        <v>8.9999999999999993E-3</v>
      </c>
      <c r="J1906" s="33">
        <v>0.9</v>
      </c>
      <c r="K1906" s="33">
        <v>4.0000000000000001E-3</v>
      </c>
      <c r="L1906" s="33">
        <v>6.3E-2</v>
      </c>
      <c r="M1906" s="33">
        <v>55</v>
      </c>
      <c r="N1906" s="8">
        <v>12.5</v>
      </c>
      <c r="O1906" s="8">
        <v>1015.6</v>
      </c>
      <c r="P1906" s="8">
        <v>46</v>
      </c>
    </row>
    <row r="1907" spans="1:31" s="7" customFormat="1" ht="16" customHeight="1" x14ac:dyDescent="0.2">
      <c r="E1907" s="10"/>
      <c r="F1907" s="8">
        <v>11</v>
      </c>
      <c r="G1907" s="17"/>
      <c r="I1907" s="33">
        <v>1.0999999999999999E-2</v>
      </c>
      <c r="J1907" s="33">
        <v>0.9</v>
      </c>
      <c r="K1907" s="33">
        <v>6.0000000000000001E-3</v>
      </c>
      <c r="L1907" s="33">
        <v>6.3E-2</v>
      </c>
      <c r="M1907" s="33">
        <v>61</v>
      </c>
      <c r="N1907" s="8">
        <v>14.1</v>
      </c>
      <c r="O1907" s="8">
        <v>1015.2</v>
      </c>
      <c r="P1907" s="8">
        <v>39</v>
      </c>
    </row>
    <row r="1908" spans="1:31" s="7" customFormat="1" ht="16" customHeight="1" x14ac:dyDescent="0.2">
      <c r="E1908" s="10"/>
      <c r="F1908" s="8">
        <v>12</v>
      </c>
      <c r="G1908" s="17"/>
      <c r="I1908" s="33">
        <v>0.01</v>
      </c>
      <c r="J1908" s="33">
        <v>1.1000000000000001</v>
      </c>
      <c r="K1908" s="33">
        <v>7.0000000000000001E-3</v>
      </c>
      <c r="L1908" s="33">
        <v>6.4000000000000001E-2</v>
      </c>
      <c r="M1908" s="33">
        <v>72</v>
      </c>
      <c r="N1908" s="8">
        <v>16.5</v>
      </c>
      <c r="O1908" s="8">
        <v>1014.5</v>
      </c>
      <c r="P1908" s="8">
        <v>27</v>
      </c>
    </row>
    <row r="1909" spans="1:31" s="7" customFormat="1" ht="16" customHeight="1" x14ac:dyDescent="0.2">
      <c r="E1909" s="10"/>
      <c r="F1909" s="8">
        <v>13</v>
      </c>
      <c r="G1909" s="17"/>
      <c r="I1909" s="33">
        <v>0.01</v>
      </c>
      <c r="J1909" s="33">
        <v>0.8</v>
      </c>
      <c r="K1909" s="33">
        <v>1.0999999999999999E-2</v>
      </c>
      <c r="L1909" s="33">
        <v>6.2E-2</v>
      </c>
      <c r="M1909" s="33">
        <v>85</v>
      </c>
      <c r="N1909" s="8">
        <v>16.5</v>
      </c>
      <c r="O1909" s="8">
        <v>1013.3</v>
      </c>
      <c r="P1909" s="8">
        <v>32</v>
      </c>
    </row>
    <row r="1910" spans="1:31" s="7" customFormat="1" ht="16" customHeight="1" x14ac:dyDescent="0.2">
      <c r="E1910" s="10"/>
      <c r="F1910" s="8">
        <v>14</v>
      </c>
      <c r="G1910" s="17"/>
      <c r="I1910" s="33">
        <v>8.9999999999999993E-3</v>
      </c>
      <c r="J1910" s="33">
        <v>0.7</v>
      </c>
      <c r="K1910" s="33">
        <v>2.1000000000000001E-2</v>
      </c>
      <c r="L1910" s="33">
        <v>5.5E-2</v>
      </c>
      <c r="M1910" s="33">
        <v>115</v>
      </c>
      <c r="N1910" s="8">
        <v>17.399999999999999</v>
      </c>
      <c r="O1910" s="8">
        <v>1012.8</v>
      </c>
      <c r="P1910" s="8">
        <v>33</v>
      </c>
    </row>
    <row r="1911" spans="1:31" s="7" customFormat="1" ht="16" customHeight="1" x14ac:dyDescent="0.2">
      <c r="E1911" s="10"/>
      <c r="F1911" s="8">
        <v>15</v>
      </c>
      <c r="G1911" s="17"/>
      <c r="I1911" s="33">
        <v>8.9999999999999993E-3</v>
      </c>
      <c r="J1911" s="33">
        <v>0.8</v>
      </c>
      <c r="K1911" s="33">
        <v>3.9E-2</v>
      </c>
      <c r="L1911" s="33">
        <v>3.9E-2</v>
      </c>
      <c r="M1911" s="33">
        <v>146</v>
      </c>
      <c r="N1911" s="8">
        <v>16.7</v>
      </c>
      <c r="O1911" s="8">
        <v>1012.4</v>
      </c>
      <c r="P1911" s="8">
        <v>45</v>
      </c>
    </row>
    <row r="1912" spans="1:31" s="7" customFormat="1" ht="16" customHeight="1" x14ac:dyDescent="0.2">
      <c r="E1912" s="10"/>
      <c r="F1912" s="8">
        <v>16</v>
      </c>
      <c r="G1912" s="17"/>
      <c r="I1912" s="33">
        <v>8.0000000000000002E-3</v>
      </c>
      <c r="J1912" s="33">
        <v>0.8</v>
      </c>
      <c r="K1912" s="33">
        <v>4.8000000000000001E-2</v>
      </c>
      <c r="L1912" s="33">
        <v>3.5999999999999997E-2</v>
      </c>
      <c r="M1912" s="33">
        <v>158</v>
      </c>
      <c r="N1912" s="8">
        <v>16.3</v>
      </c>
      <c r="O1912" s="8">
        <v>1012.3</v>
      </c>
      <c r="P1912" s="8">
        <v>40</v>
      </c>
    </row>
    <row r="1913" spans="1:31" s="7" customFormat="1" ht="16" customHeight="1" x14ac:dyDescent="0.2">
      <c r="E1913" s="10"/>
      <c r="F1913" s="8">
        <v>17</v>
      </c>
      <c r="G1913" s="17"/>
      <c r="I1913" s="33">
        <v>8.0000000000000002E-3</v>
      </c>
      <c r="J1913" s="33">
        <v>0.8</v>
      </c>
      <c r="K1913" s="33">
        <v>5.7000000000000002E-2</v>
      </c>
      <c r="L1913" s="33">
        <v>3.4000000000000002E-2</v>
      </c>
      <c r="M1913" s="33">
        <v>170</v>
      </c>
      <c r="N1913" s="8">
        <v>15.3</v>
      </c>
      <c r="O1913" s="8">
        <v>1012.4</v>
      </c>
      <c r="P1913" s="8">
        <v>39</v>
      </c>
    </row>
    <row r="1914" spans="1:31" s="7" customFormat="1" ht="16" customHeight="1" x14ac:dyDescent="0.15">
      <c r="E1914" s="42">
        <v>42080</v>
      </c>
      <c r="F1914" s="43">
        <v>42711.759027777778</v>
      </c>
      <c r="G1914" s="44"/>
      <c r="H1914" s="57"/>
      <c r="I1914" s="33">
        <v>7.0000000000000001E-3</v>
      </c>
      <c r="J1914" s="33">
        <v>0.8</v>
      </c>
      <c r="K1914" s="33">
        <v>5.8999999999999997E-2</v>
      </c>
      <c r="L1914" s="33">
        <v>3.3000000000000002E-2</v>
      </c>
      <c r="M1914" s="33">
        <v>158</v>
      </c>
      <c r="N1914" s="8">
        <v>13.9</v>
      </c>
      <c r="O1914" s="8">
        <v>1012.1</v>
      </c>
      <c r="P1914" s="8">
        <v>39</v>
      </c>
      <c r="R1914" s="35">
        <v>296</v>
      </c>
      <c r="S1914" s="36" t="str">
        <f>IF(R1914&gt;=296,"G",IF(AND(183&lt;=R1914,R1914&lt;296),"Y",IF(R1914&lt;185,"R")))</f>
        <v>G</v>
      </c>
      <c r="T1914" s="36"/>
      <c r="U1914" s="36"/>
      <c r="V1914" s="36"/>
      <c r="W1914" s="36"/>
      <c r="X1914" s="36"/>
      <c r="Y1914" s="36"/>
      <c r="Z1914" s="36"/>
      <c r="AA1914" s="36"/>
      <c r="AB1914" s="36"/>
      <c r="AC1914" s="36"/>
      <c r="AD1914" s="36"/>
      <c r="AE1914" s="37"/>
    </row>
    <row r="1915" spans="1:31" s="7" customFormat="1" ht="17" customHeight="1" x14ac:dyDescent="0.15">
      <c r="A1915" s="45">
        <v>77</v>
      </c>
      <c r="B1915" s="46">
        <v>42081</v>
      </c>
      <c r="C1915" s="47">
        <v>3</v>
      </c>
      <c r="D1915" s="47">
        <v>0</v>
      </c>
      <c r="E1915" s="46">
        <v>42080</v>
      </c>
      <c r="F1915" s="48">
        <v>42711.759027777778</v>
      </c>
      <c r="G1915" s="49"/>
      <c r="H1915" s="49"/>
      <c r="I1915" s="50">
        <v>7.0000000000000001E-3</v>
      </c>
      <c r="J1915" s="51">
        <v>0.8</v>
      </c>
      <c r="K1915" s="51">
        <v>5.8999999999999997E-2</v>
      </c>
      <c r="L1915" s="51">
        <v>3.3000000000000002E-2</v>
      </c>
      <c r="M1915" s="51">
        <v>158</v>
      </c>
      <c r="N1915" s="52">
        <v>13.9</v>
      </c>
      <c r="O1915" s="52">
        <v>1012.1</v>
      </c>
      <c r="P1915" s="52">
        <v>39</v>
      </c>
      <c r="Q1915" s="53"/>
      <c r="R1915" s="58">
        <v>296</v>
      </c>
      <c r="S1915" s="61" t="str">
        <f>IF(R1915&gt;=296,"G",IF(AND(183&lt;=R1915,R1915&lt;296),"Y",IF(R1915&lt;185,"R")))</f>
        <v>G</v>
      </c>
      <c r="T1915" s="61"/>
      <c r="U1915" s="61"/>
      <c r="V1915" s="61"/>
      <c r="W1915" s="61"/>
      <c r="X1915" s="61"/>
      <c r="Y1915" s="61"/>
      <c r="Z1915" s="61"/>
      <c r="AA1915" s="61"/>
      <c r="AB1915" s="61"/>
      <c r="AC1915" s="61"/>
      <c r="AD1915" s="61"/>
      <c r="AE1915" s="61"/>
    </row>
    <row r="1916" spans="1:31" s="7" customFormat="1" ht="16" customHeight="1" x14ac:dyDescent="0.2">
      <c r="F1916" s="26">
        <v>19</v>
      </c>
      <c r="G1916" s="56"/>
      <c r="I1916" s="33">
        <v>8.9999999999999993E-3</v>
      </c>
      <c r="J1916" s="33">
        <v>0.9</v>
      </c>
      <c r="K1916" s="33">
        <v>5.0999999999999997E-2</v>
      </c>
      <c r="L1916" s="33">
        <v>0.04</v>
      </c>
      <c r="M1916" s="33">
        <v>160</v>
      </c>
      <c r="N1916" s="8">
        <v>12.9</v>
      </c>
      <c r="O1916" s="8">
        <v>1012.3</v>
      </c>
      <c r="P1916" s="8">
        <v>43</v>
      </c>
      <c r="Q1916" s="17"/>
      <c r="R1916" s="17"/>
      <c r="S1916" s="17"/>
      <c r="T1916" s="17"/>
      <c r="U1916" s="17"/>
      <c r="V1916" s="17"/>
      <c r="W1916" s="17"/>
      <c r="X1916" s="17"/>
      <c r="Y1916" s="17"/>
      <c r="Z1916" s="17"/>
      <c r="AA1916" s="17"/>
      <c r="AB1916" s="17"/>
      <c r="AC1916" s="17"/>
      <c r="AD1916" s="17"/>
      <c r="AE1916" s="17"/>
    </row>
    <row r="1917" spans="1:31" s="7" customFormat="1" ht="16" customHeight="1" x14ac:dyDescent="0.2">
      <c r="F1917" s="8">
        <v>20</v>
      </c>
      <c r="G1917" s="17"/>
      <c r="I1917" s="33">
        <v>0.01</v>
      </c>
      <c r="J1917" s="33">
        <v>0.9</v>
      </c>
      <c r="K1917" s="33">
        <v>3.3000000000000002E-2</v>
      </c>
      <c r="L1917" s="33">
        <v>6.8000000000000005E-2</v>
      </c>
      <c r="M1917" s="33">
        <v>167</v>
      </c>
      <c r="N1917" s="8">
        <v>12.2</v>
      </c>
      <c r="O1917" s="8">
        <v>1012.3</v>
      </c>
      <c r="P1917" s="8">
        <v>49</v>
      </c>
    </row>
    <row r="1918" spans="1:31" s="7" customFormat="1" ht="16" customHeight="1" x14ac:dyDescent="0.2">
      <c r="F1918" s="8">
        <v>21</v>
      </c>
      <c r="G1918" s="17"/>
      <c r="I1918" s="33">
        <v>1.0999999999999999E-2</v>
      </c>
      <c r="J1918" s="33">
        <v>0.7</v>
      </c>
      <c r="K1918" s="33">
        <v>8.9999999999999993E-3</v>
      </c>
      <c r="L1918" s="33">
        <v>8.7999999999999995E-2</v>
      </c>
      <c r="M1918" s="33">
        <v>172</v>
      </c>
      <c r="N1918" s="8">
        <v>11.7</v>
      </c>
      <c r="O1918" s="8">
        <v>1012.5</v>
      </c>
      <c r="P1918" s="8">
        <v>51</v>
      </c>
    </row>
    <row r="1919" spans="1:31" s="7" customFormat="1" ht="16" customHeight="1" x14ac:dyDescent="0.2">
      <c r="F1919" s="8">
        <v>22</v>
      </c>
      <c r="G1919" s="17"/>
      <c r="I1919" s="33">
        <v>1.0999999999999999E-2</v>
      </c>
      <c r="J1919" s="33">
        <v>0.9</v>
      </c>
      <c r="K1919" s="33">
        <v>3.0000000000000001E-3</v>
      </c>
      <c r="L1919" s="33">
        <v>9.6000000000000002E-2</v>
      </c>
      <c r="M1919" s="33">
        <v>158</v>
      </c>
      <c r="N1919" s="8">
        <v>10</v>
      </c>
      <c r="O1919" s="8">
        <v>1012.4</v>
      </c>
      <c r="P1919" s="8">
        <v>59</v>
      </c>
    </row>
    <row r="1920" spans="1:31" s="7" customFormat="1" ht="16" customHeight="1" x14ac:dyDescent="0.2">
      <c r="F1920" s="8">
        <v>23</v>
      </c>
      <c r="G1920" s="17"/>
      <c r="I1920" s="33">
        <v>1.0999999999999999E-2</v>
      </c>
      <c r="J1920" s="33">
        <v>1.1000000000000001</v>
      </c>
      <c r="K1920" s="33">
        <v>2E-3</v>
      </c>
      <c r="L1920" s="33">
        <v>9.8000000000000004E-2</v>
      </c>
      <c r="M1920" s="33">
        <v>152</v>
      </c>
      <c r="N1920" s="8">
        <v>9.1</v>
      </c>
      <c r="O1920" s="8">
        <v>1012.8</v>
      </c>
      <c r="P1920" s="8">
        <v>65</v>
      </c>
    </row>
    <row r="1921" spans="5:16" s="7" customFormat="1" ht="16" customHeight="1" x14ac:dyDescent="0.2">
      <c r="F1921" s="8">
        <v>24</v>
      </c>
      <c r="G1921" s="17"/>
      <c r="I1921" s="33">
        <v>0.01</v>
      </c>
      <c r="J1921" s="33">
        <v>1</v>
      </c>
      <c r="K1921" s="33">
        <v>2E-3</v>
      </c>
      <c r="L1921" s="33">
        <v>9.5000000000000001E-2</v>
      </c>
      <c r="M1921" s="33">
        <v>154</v>
      </c>
      <c r="N1921" s="8">
        <v>8.8000000000000007</v>
      </c>
      <c r="O1921" s="8">
        <v>1012.7</v>
      </c>
      <c r="P1921" s="8">
        <v>67</v>
      </c>
    </row>
    <row r="1922" spans="5:16" s="7" customFormat="1" ht="16" customHeight="1" x14ac:dyDescent="0.2">
      <c r="F1922" s="8">
        <v>1</v>
      </c>
      <c r="G1922" s="17"/>
      <c r="I1922" s="33">
        <v>8.9999999999999993E-3</v>
      </c>
      <c r="J1922" s="33">
        <v>1</v>
      </c>
      <c r="K1922" s="33">
        <v>2E-3</v>
      </c>
      <c r="L1922" s="33">
        <v>8.4000000000000005E-2</v>
      </c>
      <c r="M1922" s="33">
        <v>147</v>
      </c>
      <c r="N1922" s="8">
        <v>8</v>
      </c>
      <c r="O1922" s="8">
        <v>1012.2</v>
      </c>
      <c r="P1922" s="8">
        <v>72</v>
      </c>
    </row>
    <row r="1923" spans="5:16" s="7" customFormat="1" ht="16" customHeight="1" x14ac:dyDescent="0.2">
      <c r="F1923" s="8">
        <v>2</v>
      </c>
      <c r="G1923" s="17"/>
      <c r="I1923" s="33">
        <v>8.0000000000000002E-3</v>
      </c>
      <c r="J1923" s="33">
        <v>1.1000000000000001</v>
      </c>
      <c r="K1923" s="33">
        <v>2E-3</v>
      </c>
      <c r="L1923" s="33">
        <v>0.08</v>
      </c>
      <c r="M1923" s="33">
        <v>142</v>
      </c>
      <c r="N1923" s="8">
        <v>7.6</v>
      </c>
      <c r="O1923" s="8">
        <v>1011.9</v>
      </c>
      <c r="P1923" s="8">
        <v>75</v>
      </c>
    </row>
    <row r="1924" spans="5:16" s="7" customFormat="1" ht="16" customHeight="1" x14ac:dyDescent="0.2">
      <c r="F1924" s="8">
        <v>3</v>
      </c>
      <c r="G1924" s="17"/>
      <c r="I1924" s="33">
        <v>7.0000000000000001E-3</v>
      </c>
      <c r="J1924" s="33">
        <v>0.9</v>
      </c>
      <c r="K1924" s="33">
        <v>2E-3</v>
      </c>
      <c r="L1924" s="33">
        <v>7.6999999999999999E-2</v>
      </c>
      <c r="M1924" s="33">
        <v>150</v>
      </c>
      <c r="N1924" s="8">
        <v>8</v>
      </c>
      <c r="O1924" s="8">
        <v>1010.6</v>
      </c>
      <c r="P1924" s="8">
        <v>76</v>
      </c>
    </row>
    <row r="1925" spans="5:16" s="7" customFormat="1" ht="16" customHeight="1" x14ac:dyDescent="0.2">
      <c r="F1925" s="8">
        <v>4</v>
      </c>
      <c r="G1925" s="17"/>
      <c r="I1925" s="33">
        <v>8.0000000000000002E-3</v>
      </c>
      <c r="J1925" s="33">
        <v>0.8</v>
      </c>
      <c r="K1925" s="33">
        <v>2E-3</v>
      </c>
      <c r="L1925" s="33">
        <v>7.1999999999999995E-2</v>
      </c>
      <c r="M1925" s="33">
        <v>152</v>
      </c>
      <c r="N1925" s="8">
        <v>7.9</v>
      </c>
      <c r="O1925" s="8">
        <v>1009.8</v>
      </c>
      <c r="P1925" s="8">
        <v>76</v>
      </c>
    </row>
    <row r="1926" spans="5:16" s="7" customFormat="1" ht="16" customHeight="1" x14ac:dyDescent="0.2">
      <c r="F1926" s="8">
        <v>5</v>
      </c>
      <c r="G1926" s="17"/>
      <c r="I1926" s="33">
        <v>0.01</v>
      </c>
      <c r="J1926" s="33">
        <v>1</v>
      </c>
      <c r="K1926" s="33">
        <v>2E-3</v>
      </c>
      <c r="L1926" s="33">
        <v>7.0000000000000007E-2</v>
      </c>
      <c r="M1926" s="33">
        <v>132</v>
      </c>
      <c r="N1926" s="8">
        <v>7.9</v>
      </c>
      <c r="O1926" s="8">
        <v>1009.4</v>
      </c>
      <c r="P1926" s="8">
        <v>76</v>
      </c>
    </row>
    <row r="1927" spans="5:16" s="7" customFormat="1" ht="16" customHeight="1" x14ac:dyDescent="0.2">
      <c r="F1927" s="8">
        <v>6</v>
      </c>
      <c r="G1927" s="17"/>
      <c r="I1927" s="33">
        <v>1.0999999999999999E-2</v>
      </c>
      <c r="J1927" s="33">
        <v>0.9</v>
      </c>
      <c r="K1927" s="33">
        <v>2E-3</v>
      </c>
      <c r="L1927" s="33">
        <v>7.0000000000000007E-2</v>
      </c>
      <c r="M1927" s="33">
        <v>130</v>
      </c>
      <c r="N1927" s="8">
        <v>8.1999999999999993</v>
      </c>
      <c r="O1927" s="8">
        <v>1009.7</v>
      </c>
      <c r="P1927" s="8">
        <v>75</v>
      </c>
    </row>
    <row r="1928" spans="5:16" s="7" customFormat="1" ht="16" customHeight="1" x14ac:dyDescent="0.2">
      <c r="F1928" s="8">
        <v>7</v>
      </c>
      <c r="G1928" s="17"/>
      <c r="I1928" s="33">
        <v>1.2E-2</v>
      </c>
      <c r="J1928" s="33">
        <v>0.8</v>
      </c>
      <c r="K1928" s="33">
        <v>2E-3</v>
      </c>
      <c r="L1928" s="33">
        <v>7.3999999999999996E-2</v>
      </c>
      <c r="M1928" s="33">
        <v>129</v>
      </c>
      <c r="N1928" s="8">
        <v>11</v>
      </c>
      <c r="O1928" s="8">
        <v>1009.8</v>
      </c>
      <c r="P1928" s="8">
        <v>61</v>
      </c>
    </row>
    <row r="1929" spans="5:16" s="7" customFormat="1" ht="16" customHeight="1" x14ac:dyDescent="0.2">
      <c r="F1929" s="8">
        <v>8</v>
      </c>
      <c r="G1929" s="17"/>
      <c r="I1929" s="33">
        <v>1.4E-2</v>
      </c>
      <c r="J1929" s="33">
        <v>1</v>
      </c>
      <c r="K1929" s="33">
        <v>2E-3</v>
      </c>
      <c r="L1929" s="33">
        <v>0.08</v>
      </c>
      <c r="M1929" s="33">
        <v>131</v>
      </c>
      <c r="N1929" s="8">
        <v>11.6</v>
      </c>
      <c r="O1929" s="8">
        <v>1010.2</v>
      </c>
      <c r="P1929" s="8">
        <v>57</v>
      </c>
    </row>
    <row r="1930" spans="5:16" s="7" customFormat="1" ht="16" customHeight="1" x14ac:dyDescent="0.2">
      <c r="F1930" s="8">
        <v>9</v>
      </c>
      <c r="G1930" s="17"/>
      <c r="I1930" s="33">
        <v>1.6E-2</v>
      </c>
      <c r="J1930" s="33">
        <v>1.4</v>
      </c>
      <c r="K1930" s="33">
        <v>2E-3</v>
      </c>
      <c r="L1930" s="33">
        <v>9.4E-2</v>
      </c>
      <c r="M1930" s="33">
        <v>152</v>
      </c>
      <c r="N1930" s="8">
        <v>12.6</v>
      </c>
      <c r="O1930" s="8">
        <v>1010</v>
      </c>
      <c r="P1930" s="8">
        <v>52</v>
      </c>
    </row>
    <row r="1931" spans="5:16" s="7" customFormat="1" ht="16" customHeight="1" x14ac:dyDescent="0.2">
      <c r="F1931" s="8">
        <v>10</v>
      </c>
      <c r="G1931" s="17"/>
      <c r="I1931" s="33">
        <v>0.02</v>
      </c>
      <c r="J1931" s="33">
        <v>1.6</v>
      </c>
      <c r="K1931" s="33">
        <v>3.0000000000000001E-3</v>
      </c>
      <c r="L1931" s="33">
        <v>0.10199999999999999</v>
      </c>
      <c r="M1931" s="33">
        <v>191</v>
      </c>
      <c r="N1931" s="8">
        <v>13.2</v>
      </c>
      <c r="O1931" s="8">
        <v>1009.7</v>
      </c>
      <c r="P1931" s="8">
        <v>50</v>
      </c>
    </row>
    <row r="1932" spans="5:16" s="7" customFormat="1" ht="16" customHeight="1" x14ac:dyDescent="0.2">
      <c r="E1932" s="10"/>
      <c r="F1932" s="8">
        <v>11</v>
      </c>
      <c r="G1932" s="17"/>
      <c r="I1932" s="33">
        <v>1.7000000000000001E-2</v>
      </c>
      <c r="J1932" s="33">
        <v>1.1000000000000001</v>
      </c>
      <c r="K1932" s="33">
        <v>6.0000000000000001E-3</v>
      </c>
      <c r="L1932" s="33">
        <v>8.4000000000000005E-2</v>
      </c>
      <c r="M1932" s="33">
        <v>197</v>
      </c>
      <c r="N1932" s="8">
        <v>13</v>
      </c>
      <c r="O1932" s="8">
        <v>1009</v>
      </c>
      <c r="P1932" s="8">
        <v>56</v>
      </c>
    </row>
    <row r="1933" spans="5:16" s="7" customFormat="1" ht="16" customHeight="1" x14ac:dyDescent="0.2">
      <c r="E1933" s="10"/>
      <c r="F1933" s="8">
        <v>12</v>
      </c>
      <c r="G1933" s="17"/>
      <c r="I1933" s="33">
        <v>1.6E-2</v>
      </c>
      <c r="J1933" s="33">
        <v>0.6</v>
      </c>
      <c r="K1933" s="33">
        <v>2.1000000000000001E-2</v>
      </c>
      <c r="L1933" s="33">
        <v>6.7000000000000004E-2</v>
      </c>
      <c r="M1933" s="33">
        <v>141</v>
      </c>
      <c r="N1933" s="8">
        <v>13.4</v>
      </c>
      <c r="O1933" s="8">
        <v>1007.9</v>
      </c>
      <c r="P1933" s="8">
        <v>57</v>
      </c>
    </row>
    <row r="1934" spans="5:16" s="7" customFormat="1" ht="16" customHeight="1" x14ac:dyDescent="0.2">
      <c r="E1934" s="10"/>
      <c r="F1934" s="8">
        <v>13</v>
      </c>
      <c r="G1934" s="17"/>
      <c r="I1934" s="33">
        <v>1.6E-2</v>
      </c>
      <c r="J1934" s="33">
        <v>0.7</v>
      </c>
      <c r="K1934" s="33">
        <v>2.9000000000000001E-2</v>
      </c>
      <c r="L1934" s="33">
        <v>5.7000000000000002E-2</v>
      </c>
      <c r="M1934" s="33">
        <v>119</v>
      </c>
      <c r="N1934" s="8">
        <v>12.5</v>
      </c>
      <c r="O1934" s="8">
        <v>1007.1</v>
      </c>
      <c r="P1934" s="8">
        <v>66</v>
      </c>
    </row>
    <row r="1935" spans="5:16" s="7" customFormat="1" ht="16" customHeight="1" x14ac:dyDescent="0.2">
      <c r="E1935" s="10"/>
      <c r="F1935" s="8">
        <v>14</v>
      </c>
      <c r="G1935" s="17"/>
      <c r="I1935" s="33">
        <v>1.2E-2</v>
      </c>
      <c r="J1935" s="33">
        <v>0.7</v>
      </c>
      <c r="K1935" s="33">
        <v>3.2000000000000001E-2</v>
      </c>
      <c r="L1935" s="33">
        <v>0.05</v>
      </c>
      <c r="M1935" s="33">
        <v>88</v>
      </c>
      <c r="N1935" s="8">
        <v>11.7</v>
      </c>
      <c r="O1935" s="8">
        <v>1006.1</v>
      </c>
      <c r="P1935" s="8">
        <v>74</v>
      </c>
    </row>
    <row r="1936" spans="5:16" s="7" customFormat="1" ht="16" customHeight="1" x14ac:dyDescent="0.2">
      <c r="E1936" s="10"/>
      <c r="F1936" s="8">
        <v>15</v>
      </c>
      <c r="G1936" s="17"/>
      <c r="I1936" s="33">
        <v>0.01</v>
      </c>
      <c r="J1936" s="33">
        <v>0.8</v>
      </c>
      <c r="K1936" s="33">
        <v>3.2000000000000001E-2</v>
      </c>
      <c r="L1936" s="33">
        <v>5.1999999999999998E-2</v>
      </c>
      <c r="M1936" s="33">
        <v>78</v>
      </c>
      <c r="N1936" s="8">
        <v>10.8</v>
      </c>
      <c r="O1936" s="8">
        <v>1005.6</v>
      </c>
      <c r="P1936" s="8">
        <v>85</v>
      </c>
    </row>
    <row r="1937" spans="1:31" s="7" customFormat="1" ht="16" customHeight="1" x14ac:dyDescent="0.2">
      <c r="E1937" s="10"/>
      <c r="F1937" s="8">
        <v>16</v>
      </c>
      <c r="G1937" s="17"/>
      <c r="I1937" s="33">
        <v>8.9999999999999993E-3</v>
      </c>
      <c r="J1937" s="33">
        <v>0.7</v>
      </c>
      <c r="K1937" s="33">
        <v>2.9000000000000001E-2</v>
      </c>
      <c r="L1937" s="33">
        <v>5.7000000000000002E-2</v>
      </c>
      <c r="M1937" s="33">
        <v>103</v>
      </c>
      <c r="N1937" s="8">
        <v>10.5</v>
      </c>
      <c r="O1937" s="8">
        <v>1005.2</v>
      </c>
      <c r="P1937" s="8">
        <v>92</v>
      </c>
    </row>
    <row r="1938" spans="1:31" s="7" customFormat="1" ht="16" customHeight="1" x14ac:dyDescent="0.2">
      <c r="E1938" s="10"/>
      <c r="F1938" s="8">
        <v>17</v>
      </c>
      <c r="G1938" s="17"/>
      <c r="I1938" s="33">
        <v>0.01</v>
      </c>
      <c r="J1938" s="33">
        <v>0.7</v>
      </c>
      <c r="K1938" s="33">
        <v>1.2E-2</v>
      </c>
      <c r="L1938" s="33">
        <v>7.3999999999999996E-2</v>
      </c>
      <c r="M1938" s="33">
        <v>84</v>
      </c>
      <c r="N1938" s="8">
        <v>10.1</v>
      </c>
      <c r="O1938" s="8">
        <v>1004.3</v>
      </c>
      <c r="P1938" s="8">
        <v>92</v>
      </c>
    </row>
    <row r="1939" spans="1:31" s="7" customFormat="1" ht="16" customHeight="1" x14ac:dyDescent="0.15">
      <c r="E1939" s="42">
        <v>42081</v>
      </c>
      <c r="F1939" s="43">
        <v>42711.76458333333</v>
      </c>
      <c r="G1939" s="44"/>
      <c r="H1939" s="57"/>
      <c r="I1939" s="33">
        <v>8.9999999999999993E-3</v>
      </c>
      <c r="J1939" s="33">
        <v>0.6</v>
      </c>
      <c r="K1939" s="33">
        <v>8.0000000000000002E-3</v>
      </c>
      <c r="L1939" s="33">
        <v>6.8000000000000005E-2</v>
      </c>
      <c r="M1939" s="33">
        <v>87</v>
      </c>
      <c r="N1939" s="8">
        <v>10</v>
      </c>
      <c r="O1939" s="8">
        <v>1005</v>
      </c>
      <c r="P1939" s="8">
        <v>90</v>
      </c>
      <c r="R1939" s="35">
        <v>298</v>
      </c>
      <c r="S1939" s="36" t="str">
        <f>IF(R1939&gt;=296,"G",IF(AND(183&lt;=R1939,R1939&lt;296),"Y",IF(R1939&lt;185,"R")))</f>
        <v>G</v>
      </c>
      <c r="T1939" s="36"/>
      <c r="U1939" s="36"/>
      <c r="V1939" s="36"/>
      <c r="W1939" s="36"/>
      <c r="X1939" s="36"/>
      <c r="Y1939" s="36"/>
      <c r="Z1939" s="36"/>
      <c r="AA1939" s="36"/>
      <c r="AB1939" s="36"/>
      <c r="AC1939" s="36"/>
      <c r="AD1939" s="36"/>
      <c r="AE1939" s="37"/>
    </row>
    <row r="1940" spans="1:31" s="7" customFormat="1" ht="17" customHeight="1" x14ac:dyDescent="0.15">
      <c r="A1940" s="45">
        <v>78</v>
      </c>
      <c r="B1940" s="46">
        <v>42082</v>
      </c>
      <c r="C1940" s="47">
        <v>4</v>
      </c>
      <c r="D1940" s="47">
        <v>0</v>
      </c>
      <c r="E1940" s="46">
        <v>42081</v>
      </c>
      <c r="F1940" s="48">
        <v>42711.76458333333</v>
      </c>
      <c r="G1940" s="49"/>
      <c r="H1940" s="49"/>
      <c r="I1940" s="50">
        <v>8.9999999999999993E-3</v>
      </c>
      <c r="J1940" s="51">
        <v>0.6</v>
      </c>
      <c r="K1940" s="51">
        <v>8.0000000000000002E-3</v>
      </c>
      <c r="L1940" s="51">
        <v>6.8000000000000005E-2</v>
      </c>
      <c r="M1940" s="51">
        <v>87</v>
      </c>
      <c r="N1940" s="52">
        <v>10</v>
      </c>
      <c r="O1940" s="52">
        <v>1005</v>
      </c>
      <c r="P1940" s="52">
        <v>90</v>
      </c>
      <c r="Q1940" s="53"/>
      <c r="R1940" s="58">
        <v>298</v>
      </c>
      <c r="S1940" s="61" t="str">
        <f>IF(R1940&gt;=296,"G",IF(AND(183&lt;=R1940,R1940&lt;296),"Y",IF(R1940&lt;185,"R")))</f>
        <v>G</v>
      </c>
      <c r="T1940" s="61"/>
      <c r="U1940" s="61"/>
      <c r="V1940" s="61"/>
      <c r="W1940" s="61"/>
      <c r="X1940" s="61"/>
      <c r="Y1940" s="61"/>
      <c r="Z1940" s="61"/>
      <c r="AA1940" s="61"/>
      <c r="AB1940" s="61"/>
      <c r="AC1940" s="61"/>
      <c r="AD1940" s="61"/>
      <c r="AE1940" s="61"/>
    </row>
    <row r="1941" spans="1:31" s="7" customFormat="1" ht="16" customHeight="1" x14ac:dyDescent="0.2">
      <c r="F1941" s="26">
        <v>19</v>
      </c>
      <c r="G1941" s="56"/>
      <c r="I1941" s="33">
        <v>7.0000000000000001E-3</v>
      </c>
      <c r="J1941" s="33">
        <v>0.3</v>
      </c>
      <c r="K1941" s="33">
        <v>8.0000000000000002E-3</v>
      </c>
      <c r="L1941" s="33">
        <v>6.6000000000000003E-2</v>
      </c>
      <c r="M1941" s="33">
        <v>64</v>
      </c>
      <c r="N1941" s="8">
        <v>9.8000000000000007</v>
      </c>
      <c r="O1941" s="8">
        <v>1004.6</v>
      </c>
      <c r="P1941" s="8">
        <v>89</v>
      </c>
      <c r="Q1941" s="17"/>
      <c r="R1941" s="17"/>
      <c r="S1941" s="17"/>
      <c r="T1941" s="17"/>
      <c r="U1941" s="17"/>
      <c r="V1941" s="17"/>
      <c r="W1941" s="17"/>
      <c r="X1941" s="17"/>
      <c r="Y1941" s="17"/>
      <c r="Z1941" s="17"/>
      <c r="AA1941" s="17"/>
      <c r="AB1941" s="17"/>
      <c r="AC1941" s="17"/>
      <c r="AD1941" s="17"/>
      <c r="AE1941" s="17"/>
    </row>
    <row r="1942" spans="1:31" s="7" customFormat="1" ht="16" customHeight="1" x14ac:dyDescent="0.2">
      <c r="F1942" s="8">
        <v>20</v>
      </c>
      <c r="G1942" s="17"/>
      <c r="I1942" s="33">
        <v>6.0000000000000001E-3</v>
      </c>
      <c r="J1942" s="33">
        <v>0.6</v>
      </c>
      <c r="K1942" s="33">
        <v>2E-3</v>
      </c>
      <c r="L1942" s="33">
        <v>7.4999999999999997E-2</v>
      </c>
      <c r="M1942" s="33">
        <v>74</v>
      </c>
      <c r="N1942" s="8">
        <v>9.6999999999999993</v>
      </c>
      <c r="O1942" s="8">
        <v>1005.1</v>
      </c>
      <c r="P1942" s="8">
        <v>89</v>
      </c>
    </row>
    <row r="1943" spans="1:31" s="7" customFormat="1" ht="16" customHeight="1" x14ac:dyDescent="0.2">
      <c r="F1943" s="8">
        <v>21</v>
      </c>
      <c r="G1943" s="17"/>
      <c r="I1943" s="33">
        <v>7.0000000000000001E-3</v>
      </c>
      <c r="J1943" s="33">
        <v>0.9</v>
      </c>
      <c r="K1943" s="33">
        <v>2E-3</v>
      </c>
      <c r="L1943" s="33">
        <v>0.08</v>
      </c>
      <c r="M1943" s="33">
        <v>120</v>
      </c>
      <c r="N1943" s="8">
        <v>9.9</v>
      </c>
      <c r="O1943" s="8">
        <v>1005.4</v>
      </c>
      <c r="P1943" s="8">
        <v>86</v>
      </c>
    </row>
    <row r="1944" spans="1:31" s="7" customFormat="1" ht="16" customHeight="1" x14ac:dyDescent="0.2">
      <c r="F1944" s="8">
        <v>22</v>
      </c>
      <c r="G1944" s="17"/>
      <c r="I1944" s="33">
        <v>7.0000000000000001E-3</v>
      </c>
      <c r="J1944" s="33">
        <v>0.9</v>
      </c>
      <c r="K1944" s="33">
        <v>2E-3</v>
      </c>
      <c r="L1944" s="33">
        <v>0.08</v>
      </c>
      <c r="M1944" s="33">
        <v>137</v>
      </c>
      <c r="N1944" s="8">
        <v>9.9</v>
      </c>
      <c r="O1944" s="8">
        <v>1005.6</v>
      </c>
      <c r="P1944" s="8">
        <v>85</v>
      </c>
    </row>
    <row r="1945" spans="1:31" s="7" customFormat="1" ht="16" customHeight="1" x14ac:dyDescent="0.2">
      <c r="F1945" s="8">
        <v>23</v>
      </c>
      <c r="G1945" s="17"/>
      <c r="I1945" s="33">
        <v>6.0000000000000001E-3</v>
      </c>
      <c r="J1945" s="33">
        <v>0.8</v>
      </c>
      <c r="K1945" s="33">
        <v>2E-3</v>
      </c>
      <c r="L1945" s="33">
        <v>7.3999999999999996E-2</v>
      </c>
      <c r="M1945" s="33">
        <v>127</v>
      </c>
      <c r="N1945" s="8">
        <v>9.6999999999999993</v>
      </c>
      <c r="O1945" s="8">
        <v>1006.2</v>
      </c>
      <c r="P1945" s="8">
        <v>85</v>
      </c>
    </row>
    <row r="1946" spans="1:31" s="7" customFormat="1" ht="16" customHeight="1" x14ac:dyDescent="0.2">
      <c r="F1946" s="8">
        <v>24</v>
      </c>
      <c r="G1946" s="17"/>
      <c r="I1946" s="33">
        <v>5.0000000000000001E-3</v>
      </c>
      <c r="J1946" s="33">
        <v>0.8</v>
      </c>
      <c r="K1946" s="33">
        <v>2E-3</v>
      </c>
      <c r="L1946" s="33">
        <v>7.0999999999999994E-2</v>
      </c>
      <c r="M1946" s="33">
        <v>125</v>
      </c>
      <c r="N1946" s="8">
        <v>9.6999999999999993</v>
      </c>
      <c r="O1946" s="8">
        <v>1006.4</v>
      </c>
      <c r="P1946" s="8">
        <v>83</v>
      </c>
    </row>
    <row r="1947" spans="1:31" s="7" customFormat="1" ht="16" customHeight="1" x14ac:dyDescent="0.2">
      <c r="F1947" s="8">
        <v>1</v>
      </c>
      <c r="G1947" s="17"/>
      <c r="I1947" s="33">
        <v>6.0000000000000001E-3</v>
      </c>
      <c r="J1947" s="33">
        <v>1</v>
      </c>
      <c r="K1947" s="33">
        <v>2E-3</v>
      </c>
      <c r="L1947" s="33">
        <v>6.9000000000000006E-2</v>
      </c>
      <c r="M1947" s="33">
        <v>130</v>
      </c>
      <c r="N1947" s="8">
        <v>9.8000000000000007</v>
      </c>
      <c r="O1947" s="8">
        <v>1006.7</v>
      </c>
      <c r="P1947" s="8">
        <v>80</v>
      </c>
    </row>
    <row r="1948" spans="1:31" s="7" customFormat="1" ht="16" customHeight="1" x14ac:dyDescent="0.2">
      <c r="F1948" s="8">
        <v>2</v>
      </c>
      <c r="G1948" s="17"/>
      <c r="I1948" s="33">
        <v>6.0000000000000001E-3</v>
      </c>
      <c r="J1948" s="33">
        <v>1.1000000000000001</v>
      </c>
      <c r="K1948" s="33">
        <v>2E-3</v>
      </c>
      <c r="L1948" s="33">
        <v>7.2999999999999995E-2</v>
      </c>
      <c r="M1948" s="33">
        <v>130</v>
      </c>
      <c r="N1948" s="8">
        <v>8.8000000000000007</v>
      </c>
      <c r="O1948" s="8">
        <v>1007.7</v>
      </c>
      <c r="P1948" s="8">
        <v>85</v>
      </c>
    </row>
    <row r="1949" spans="1:31" s="7" customFormat="1" ht="16" customHeight="1" x14ac:dyDescent="0.2">
      <c r="F1949" s="8">
        <v>3</v>
      </c>
      <c r="G1949" s="17"/>
      <c r="I1949" s="33">
        <v>7.0000000000000001E-3</v>
      </c>
      <c r="J1949" s="33">
        <v>1.2</v>
      </c>
      <c r="K1949" s="33">
        <v>2E-3</v>
      </c>
      <c r="L1949" s="33">
        <v>7.4999999999999997E-2</v>
      </c>
      <c r="M1949" s="33">
        <v>127</v>
      </c>
      <c r="N1949" s="8">
        <v>8.6999999999999993</v>
      </c>
      <c r="O1949" s="8">
        <v>1007.6</v>
      </c>
      <c r="P1949" s="8">
        <v>84</v>
      </c>
    </row>
    <row r="1950" spans="1:31" s="7" customFormat="1" ht="16" customHeight="1" x14ac:dyDescent="0.2">
      <c r="F1950" s="8">
        <v>4</v>
      </c>
      <c r="G1950" s="17"/>
      <c r="I1950" s="33">
        <v>7.0000000000000001E-3</v>
      </c>
      <c r="J1950" s="33">
        <v>1.1000000000000001</v>
      </c>
      <c r="K1950" s="33">
        <v>2E-3</v>
      </c>
      <c r="L1950" s="33">
        <v>7.3999999999999996E-2</v>
      </c>
      <c r="M1950" s="33">
        <v>147</v>
      </c>
      <c r="N1950" s="8">
        <v>7.3</v>
      </c>
      <c r="O1950" s="8">
        <v>1007.7</v>
      </c>
      <c r="P1950" s="8">
        <v>92</v>
      </c>
    </row>
    <row r="1951" spans="1:31" s="7" customFormat="1" ht="16" customHeight="1" x14ac:dyDescent="0.2">
      <c r="F1951" s="8">
        <v>5</v>
      </c>
      <c r="G1951" s="17"/>
      <c r="I1951" s="33">
        <v>7.0000000000000001E-3</v>
      </c>
      <c r="J1951" s="33">
        <v>1</v>
      </c>
      <c r="K1951" s="33">
        <v>2E-3</v>
      </c>
      <c r="L1951" s="33">
        <v>7.0999999999999994E-2</v>
      </c>
      <c r="M1951" s="33">
        <v>128</v>
      </c>
      <c r="N1951" s="8">
        <v>6.9</v>
      </c>
      <c r="O1951" s="8">
        <v>1007.3</v>
      </c>
      <c r="P1951" s="8">
        <v>90</v>
      </c>
    </row>
    <row r="1952" spans="1:31" s="7" customFormat="1" ht="16" customHeight="1" x14ac:dyDescent="0.2">
      <c r="F1952" s="8">
        <v>6</v>
      </c>
      <c r="G1952" s="17"/>
      <c r="I1952" s="33">
        <v>7.0000000000000001E-3</v>
      </c>
      <c r="J1952" s="33">
        <v>0.9</v>
      </c>
      <c r="K1952" s="33">
        <v>2E-3</v>
      </c>
      <c r="L1952" s="33">
        <v>6.5000000000000002E-2</v>
      </c>
      <c r="M1952" s="33">
        <v>119</v>
      </c>
      <c r="N1952" s="8">
        <v>5.7</v>
      </c>
      <c r="O1952" s="8">
        <v>1008.1</v>
      </c>
      <c r="P1952" s="8">
        <v>97</v>
      </c>
    </row>
    <row r="1953" spans="1:31" s="7" customFormat="1" ht="16" customHeight="1" x14ac:dyDescent="0.2">
      <c r="F1953" s="8">
        <v>7</v>
      </c>
      <c r="G1953" s="17"/>
      <c r="I1953" s="33">
        <v>7.0000000000000001E-3</v>
      </c>
      <c r="J1953" s="33">
        <v>0.8</v>
      </c>
      <c r="K1953" s="33">
        <v>2E-3</v>
      </c>
      <c r="L1953" s="33">
        <v>6.5000000000000002E-2</v>
      </c>
      <c r="M1953" s="33">
        <v>101</v>
      </c>
      <c r="N1953" s="8">
        <v>5.8</v>
      </c>
      <c r="O1953" s="8">
        <v>1008.8</v>
      </c>
      <c r="P1953" s="8">
        <v>99</v>
      </c>
    </row>
    <row r="1954" spans="1:31" s="7" customFormat="1" ht="16" customHeight="1" x14ac:dyDescent="0.2">
      <c r="F1954" s="8">
        <v>8</v>
      </c>
      <c r="G1954" s="17"/>
      <c r="I1954" s="33">
        <v>6.0000000000000001E-3</v>
      </c>
      <c r="J1954" s="33">
        <v>0.6</v>
      </c>
      <c r="K1954" s="33">
        <v>2E-3</v>
      </c>
      <c r="L1954" s="33">
        <v>5.8000000000000003E-2</v>
      </c>
      <c r="M1954" s="33">
        <v>78</v>
      </c>
      <c r="N1954" s="8">
        <v>9.6999999999999993</v>
      </c>
      <c r="O1954" s="8">
        <v>1009.9</v>
      </c>
      <c r="P1954" s="8">
        <v>70</v>
      </c>
    </row>
    <row r="1955" spans="1:31" s="7" customFormat="1" ht="16" customHeight="1" x14ac:dyDescent="0.2">
      <c r="F1955" s="8">
        <v>9</v>
      </c>
      <c r="G1955" s="17"/>
      <c r="I1955" s="33">
        <v>6.0000000000000001E-3</v>
      </c>
      <c r="J1955" s="33">
        <v>0.7</v>
      </c>
      <c r="K1955" s="33">
        <v>4.0000000000000001E-3</v>
      </c>
      <c r="L1955" s="33">
        <v>5.7000000000000002E-2</v>
      </c>
      <c r="M1955" s="33">
        <v>56</v>
      </c>
      <c r="N1955" s="8">
        <v>11.4</v>
      </c>
      <c r="O1955" s="8">
        <v>1010.5</v>
      </c>
      <c r="P1955" s="8">
        <v>67</v>
      </c>
    </row>
    <row r="1956" spans="1:31" s="7" customFormat="1" ht="16" customHeight="1" x14ac:dyDescent="0.2">
      <c r="F1956" s="8">
        <v>10</v>
      </c>
      <c r="G1956" s="17"/>
      <c r="I1956" s="33">
        <v>7.0000000000000001E-3</v>
      </c>
      <c r="J1956" s="33">
        <v>0.6</v>
      </c>
      <c r="K1956" s="33">
        <v>1.2E-2</v>
      </c>
      <c r="L1956" s="33">
        <v>4.9000000000000002E-2</v>
      </c>
      <c r="M1956" s="33">
        <v>60</v>
      </c>
      <c r="N1956" s="8">
        <v>12.5</v>
      </c>
      <c r="O1956" s="8">
        <v>1010.3</v>
      </c>
      <c r="P1956" s="8">
        <v>59</v>
      </c>
    </row>
    <row r="1957" spans="1:31" s="7" customFormat="1" ht="16" customHeight="1" x14ac:dyDescent="0.2">
      <c r="E1957" s="10"/>
      <c r="F1957" s="8">
        <v>11</v>
      </c>
      <c r="G1957" s="17"/>
      <c r="I1957" s="33">
        <v>7.0000000000000001E-3</v>
      </c>
      <c r="J1957" s="33">
        <v>0.7</v>
      </c>
      <c r="K1957" s="33">
        <v>1.4999999999999999E-2</v>
      </c>
      <c r="L1957" s="33">
        <v>4.8000000000000001E-2</v>
      </c>
      <c r="M1957" s="33">
        <v>70</v>
      </c>
      <c r="N1957" s="8">
        <v>15</v>
      </c>
      <c r="O1957" s="8">
        <v>1010.5</v>
      </c>
      <c r="P1957" s="8">
        <v>53</v>
      </c>
    </row>
    <row r="1958" spans="1:31" s="7" customFormat="1" ht="16" customHeight="1" x14ac:dyDescent="0.2">
      <c r="E1958" s="10"/>
      <c r="F1958" s="8">
        <v>12</v>
      </c>
      <c r="G1958" s="17"/>
      <c r="I1958" s="33">
        <v>8.0000000000000002E-3</v>
      </c>
      <c r="J1958" s="33">
        <v>0.8</v>
      </c>
      <c r="K1958" s="33">
        <v>1.6E-2</v>
      </c>
      <c r="L1958" s="33">
        <v>4.9000000000000002E-2</v>
      </c>
      <c r="M1958" s="33">
        <v>75</v>
      </c>
      <c r="N1958" s="8">
        <v>16.5</v>
      </c>
      <c r="O1958" s="8">
        <v>1010.3</v>
      </c>
      <c r="P1958" s="8">
        <v>50</v>
      </c>
    </row>
    <row r="1959" spans="1:31" s="7" customFormat="1" ht="15" customHeight="1" x14ac:dyDescent="0.2">
      <c r="E1959" s="10"/>
      <c r="F1959" s="8">
        <v>13</v>
      </c>
      <c r="G1959" s="17"/>
      <c r="I1959" s="73"/>
      <c r="J1959" s="73"/>
      <c r="K1959" s="73"/>
      <c r="L1959" s="73"/>
      <c r="M1959" s="73"/>
      <c r="N1959" s="8">
        <v>18</v>
      </c>
      <c r="O1959" s="8">
        <v>1010.3</v>
      </c>
      <c r="P1959" s="8">
        <v>46</v>
      </c>
    </row>
    <row r="1960" spans="1:31" s="7" customFormat="1" ht="16" customHeight="1" x14ac:dyDescent="0.2">
      <c r="E1960" s="10"/>
      <c r="F1960" s="8">
        <v>14</v>
      </c>
      <c r="G1960" s="17"/>
      <c r="I1960" s="33">
        <v>6.0000000000000001E-3</v>
      </c>
      <c r="J1960" s="33">
        <v>0.4</v>
      </c>
      <c r="K1960" s="33">
        <v>2.7E-2</v>
      </c>
      <c r="L1960" s="33">
        <v>3.2000000000000001E-2</v>
      </c>
      <c r="M1960" s="33">
        <v>71</v>
      </c>
      <c r="N1960" s="8">
        <v>19.100000000000001</v>
      </c>
      <c r="O1960" s="8">
        <v>1009.4</v>
      </c>
      <c r="P1960" s="8">
        <v>43</v>
      </c>
    </row>
    <row r="1961" spans="1:31" s="7" customFormat="1" ht="16" customHeight="1" x14ac:dyDescent="0.2">
      <c r="E1961" s="10"/>
      <c r="F1961" s="8">
        <v>15</v>
      </c>
      <c r="G1961" s="17"/>
      <c r="I1961" s="33">
        <v>6.0000000000000001E-3</v>
      </c>
      <c r="J1961" s="33">
        <v>0.4</v>
      </c>
      <c r="K1961" s="33">
        <v>2.9000000000000001E-2</v>
      </c>
      <c r="L1961" s="33">
        <v>3.3000000000000002E-2</v>
      </c>
      <c r="M1961" s="33">
        <v>68</v>
      </c>
      <c r="N1961" s="8">
        <v>18.2</v>
      </c>
      <c r="O1961" s="8">
        <v>1008.6</v>
      </c>
      <c r="P1961" s="8">
        <v>44</v>
      </c>
    </row>
    <row r="1962" spans="1:31" s="7" customFormat="1" ht="16" customHeight="1" x14ac:dyDescent="0.2">
      <c r="E1962" s="10"/>
      <c r="F1962" s="8">
        <v>16</v>
      </c>
      <c r="G1962" s="17"/>
      <c r="I1962" s="33">
        <v>4.0000000000000001E-3</v>
      </c>
      <c r="J1962" s="33">
        <v>0.4</v>
      </c>
      <c r="K1962" s="33">
        <v>2.8000000000000001E-2</v>
      </c>
      <c r="L1962" s="33">
        <v>3.4000000000000002E-2</v>
      </c>
      <c r="M1962" s="33">
        <v>70</v>
      </c>
      <c r="N1962" s="8">
        <v>18.5</v>
      </c>
      <c r="O1962" s="8">
        <v>1008.3</v>
      </c>
      <c r="P1962" s="8">
        <v>44</v>
      </c>
    </row>
    <row r="1963" spans="1:31" s="7" customFormat="1" ht="16" customHeight="1" x14ac:dyDescent="0.2">
      <c r="E1963" s="10"/>
      <c r="F1963" s="8">
        <v>17</v>
      </c>
      <c r="G1963" s="17"/>
      <c r="I1963" s="33">
        <v>3.0000000000000001E-3</v>
      </c>
      <c r="J1963" s="33">
        <v>0.7</v>
      </c>
      <c r="K1963" s="33">
        <v>2.5999999999999999E-2</v>
      </c>
      <c r="L1963" s="33">
        <v>3.6999999999999998E-2</v>
      </c>
      <c r="M1963" s="33">
        <v>64</v>
      </c>
      <c r="N1963" s="8">
        <v>17.8</v>
      </c>
      <c r="O1963" s="8">
        <v>1008.5</v>
      </c>
      <c r="P1963" s="8">
        <v>45</v>
      </c>
    </row>
    <row r="1964" spans="1:31" s="7" customFormat="1" ht="16" customHeight="1" x14ac:dyDescent="0.15">
      <c r="E1964" s="42">
        <v>42082</v>
      </c>
      <c r="F1964" s="43">
        <v>42711.776388888888</v>
      </c>
      <c r="G1964" s="44"/>
      <c r="H1964" s="57"/>
      <c r="I1964" s="33">
        <v>3.0000000000000001E-3</v>
      </c>
      <c r="J1964" s="33">
        <v>0.7</v>
      </c>
      <c r="K1964" s="33">
        <v>2.1999999999999999E-2</v>
      </c>
      <c r="L1964" s="33">
        <v>3.6999999999999998E-2</v>
      </c>
      <c r="M1964" s="33">
        <v>50</v>
      </c>
      <c r="N1964" s="8">
        <v>14.7</v>
      </c>
      <c r="O1964" s="8">
        <v>1009.7</v>
      </c>
      <c r="P1964" s="8">
        <v>48</v>
      </c>
      <c r="R1964" s="35">
        <v>316</v>
      </c>
      <c r="S1964" s="36" t="str">
        <f>IF(R1964&gt;=296,"G",IF(AND(183&lt;=R1964,R1964&lt;296),"Y",IF(R1964&lt;185,"R")))</f>
        <v>G</v>
      </c>
      <c r="T1964" s="36"/>
      <c r="U1964" s="36"/>
      <c r="V1964" s="36"/>
      <c r="W1964" s="36"/>
      <c r="X1964" s="36"/>
      <c r="Y1964" s="36"/>
      <c r="Z1964" s="36"/>
      <c r="AA1964" s="36"/>
      <c r="AB1964" s="36"/>
      <c r="AC1964" s="36"/>
      <c r="AD1964" s="36"/>
      <c r="AE1964" s="37"/>
    </row>
    <row r="1965" spans="1:31" s="7" customFormat="1" ht="17" customHeight="1" x14ac:dyDescent="0.15">
      <c r="A1965" s="45">
        <v>79</v>
      </c>
      <c r="B1965" s="46">
        <v>42083</v>
      </c>
      <c r="C1965" s="47">
        <v>5</v>
      </c>
      <c r="D1965" s="47">
        <v>0</v>
      </c>
      <c r="E1965" s="46">
        <v>42082</v>
      </c>
      <c r="F1965" s="48">
        <v>42711.776388888888</v>
      </c>
      <c r="G1965" s="49"/>
      <c r="H1965" s="49"/>
      <c r="I1965" s="50">
        <v>3.0000000000000001E-3</v>
      </c>
      <c r="J1965" s="51">
        <v>0.7</v>
      </c>
      <c r="K1965" s="51">
        <v>2.1999999999999999E-2</v>
      </c>
      <c r="L1965" s="51">
        <v>3.6999999999999998E-2</v>
      </c>
      <c r="M1965" s="51">
        <v>50</v>
      </c>
      <c r="N1965" s="52">
        <v>14.7</v>
      </c>
      <c r="O1965" s="52">
        <v>1009.7</v>
      </c>
      <c r="P1965" s="52">
        <v>48</v>
      </c>
      <c r="Q1965" s="53"/>
      <c r="R1965" s="58">
        <v>316</v>
      </c>
      <c r="S1965" s="61" t="str">
        <f>IF(R1965&gt;=296,"G",IF(AND(183&lt;=R1965,R1965&lt;296),"Y",IF(R1965&lt;185,"R")))</f>
        <v>G</v>
      </c>
      <c r="T1965" s="61"/>
      <c r="U1965" s="61"/>
      <c r="V1965" s="61"/>
      <c r="W1965" s="61"/>
      <c r="X1965" s="61"/>
      <c r="Y1965" s="61"/>
      <c r="Z1965" s="61"/>
      <c r="AA1965" s="61"/>
      <c r="AB1965" s="61"/>
      <c r="AC1965" s="61"/>
      <c r="AD1965" s="61"/>
      <c r="AE1965" s="61"/>
    </row>
    <row r="1966" spans="1:31" s="7" customFormat="1" ht="16" customHeight="1" x14ac:dyDescent="0.2">
      <c r="F1966" s="26">
        <v>19</v>
      </c>
      <c r="G1966" s="56"/>
      <c r="I1966" s="33">
        <v>3.0000000000000001E-3</v>
      </c>
      <c r="J1966" s="33">
        <v>0.7</v>
      </c>
      <c r="K1966" s="33">
        <v>1.7000000000000001E-2</v>
      </c>
      <c r="L1966" s="33">
        <v>3.9E-2</v>
      </c>
      <c r="M1966" s="33">
        <v>43</v>
      </c>
      <c r="N1966" s="8">
        <v>11.9</v>
      </c>
      <c r="O1966" s="8">
        <v>1010.6</v>
      </c>
      <c r="P1966" s="8">
        <v>49</v>
      </c>
      <c r="Q1966" s="17"/>
      <c r="R1966" s="17"/>
      <c r="S1966" s="17"/>
      <c r="T1966" s="17"/>
      <c r="U1966" s="17"/>
      <c r="V1966" s="17"/>
      <c r="W1966" s="17"/>
      <c r="X1966" s="17"/>
      <c r="Y1966" s="17"/>
      <c r="Z1966" s="17"/>
      <c r="AA1966" s="17"/>
      <c r="AB1966" s="17"/>
      <c r="AC1966" s="17"/>
      <c r="AD1966" s="17"/>
      <c r="AE1966" s="17"/>
    </row>
    <row r="1967" spans="1:31" s="7" customFormat="1" ht="16" customHeight="1" x14ac:dyDescent="0.2">
      <c r="F1967" s="8">
        <v>20</v>
      </c>
      <c r="G1967" s="17"/>
      <c r="I1967" s="33">
        <v>3.0000000000000001E-3</v>
      </c>
      <c r="J1967" s="33">
        <v>0.8</v>
      </c>
      <c r="K1967" s="33">
        <v>1.7000000000000001E-2</v>
      </c>
      <c r="L1967" s="33">
        <v>3.7999999999999999E-2</v>
      </c>
      <c r="M1967" s="33">
        <v>41</v>
      </c>
      <c r="N1967" s="8">
        <v>10.8</v>
      </c>
      <c r="O1967" s="8">
        <v>1011.2</v>
      </c>
      <c r="P1967" s="8">
        <v>52</v>
      </c>
    </row>
    <row r="1968" spans="1:31" s="7" customFormat="1" ht="16" customHeight="1" x14ac:dyDescent="0.2">
      <c r="F1968" s="8">
        <v>21</v>
      </c>
      <c r="G1968" s="17"/>
      <c r="I1968" s="33">
        <v>3.0000000000000001E-3</v>
      </c>
      <c r="J1968" s="33">
        <v>0.7</v>
      </c>
      <c r="K1968" s="33">
        <v>1.4999999999999999E-2</v>
      </c>
      <c r="L1968" s="33">
        <v>3.6999999999999998E-2</v>
      </c>
      <c r="M1968" s="33">
        <v>47</v>
      </c>
      <c r="N1968" s="8">
        <v>10.7</v>
      </c>
      <c r="O1968" s="8">
        <v>1011.9</v>
      </c>
      <c r="P1968" s="8">
        <v>52</v>
      </c>
    </row>
    <row r="1969" spans="5:16" s="7" customFormat="1" ht="16" customHeight="1" x14ac:dyDescent="0.2">
      <c r="F1969" s="8">
        <v>22</v>
      </c>
      <c r="G1969" s="17"/>
      <c r="I1969" s="33">
        <v>3.0000000000000001E-3</v>
      </c>
      <c r="J1969" s="33">
        <v>0.7</v>
      </c>
      <c r="K1969" s="33">
        <v>1.0999999999999999E-2</v>
      </c>
      <c r="L1969" s="33">
        <v>0.04</v>
      </c>
      <c r="M1969" s="33">
        <v>50</v>
      </c>
      <c r="N1969" s="8">
        <v>8.9</v>
      </c>
      <c r="O1969" s="8">
        <v>1012.4</v>
      </c>
      <c r="P1969" s="8">
        <v>62</v>
      </c>
    </row>
    <row r="1970" spans="5:16" s="7" customFormat="1" ht="16" customHeight="1" x14ac:dyDescent="0.2">
      <c r="F1970" s="8">
        <v>23</v>
      </c>
      <c r="G1970" s="17"/>
      <c r="I1970" s="33">
        <v>3.0000000000000001E-3</v>
      </c>
      <c r="J1970" s="33">
        <v>0.7</v>
      </c>
      <c r="K1970" s="33">
        <v>1.0999999999999999E-2</v>
      </c>
      <c r="L1970" s="33">
        <v>3.9E-2</v>
      </c>
      <c r="M1970" s="33">
        <v>43</v>
      </c>
      <c r="N1970" s="8">
        <v>7.9</v>
      </c>
      <c r="O1970" s="8">
        <v>1012.4</v>
      </c>
      <c r="P1970" s="8">
        <v>67</v>
      </c>
    </row>
    <row r="1971" spans="5:16" s="7" customFormat="1" ht="16" customHeight="1" x14ac:dyDescent="0.2">
      <c r="F1971" s="8">
        <v>24</v>
      </c>
      <c r="G1971" s="17"/>
      <c r="I1971" s="33">
        <v>3.0000000000000001E-3</v>
      </c>
      <c r="J1971" s="33">
        <v>0.6</v>
      </c>
      <c r="K1971" s="33">
        <v>1.0999999999999999E-2</v>
      </c>
      <c r="L1971" s="33">
        <v>3.9E-2</v>
      </c>
      <c r="M1971" s="33">
        <v>38</v>
      </c>
      <c r="N1971" s="8">
        <v>7.4</v>
      </c>
      <c r="O1971" s="8">
        <v>1012.5</v>
      </c>
      <c r="P1971" s="8">
        <v>68</v>
      </c>
    </row>
    <row r="1972" spans="5:16" s="7" customFormat="1" ht="16" customHeight="1" x14ac:dyDescent="0.2">
      <c r="F1972" s="8">
        <v>1</v>
      </c>
      <c r="G1972" s="17"/>
      <c r="I1972" s="33">
        <v>3.0000000000000001E-3</v>
      </c>
      <c r="J1972" s="33">
        <v>0.7</v>
      </c>
      <c r="K1972" s="33">
        <v>7.0000000000000001E-3</v>
      </c>
      <c r="L1972" s="33">
        <v>4.2000000000000003E-2</v>
      </c>
      <c r="M1972" s="33">
        <v>49</v>
      </c>
      <c r="N1972" s="8">
        <v>7.7</v>
      </c>
      <c r="O1972" s="8">
        <v>1012.7</v>
      </c>
      <c r="P1972" s="8">
        <v>69</v>
      </c>
    </row>
    <row r="1973" spans="5:16" s="7" customFormat="1" ht="16" customHeight="1" x14ac:dyDescent="0.2">
      <c r="F1973" s="8">
        <v>2</v>
      </c>
      <c r="G1973" s="17"/>
      <c r="I1973" s="33">
        <v>3.0000000000000001E-3</v>
      </c>
      <c r="J1973" s="33">
        <v>0.7</v>
      </c>
      <c r="K1973" s="33">
        <v>5.0000000000000001E-3</v>
      </c>
      <c r="L1973" s="33">
        <v>4.1000000000000002E-2</v>
      </c>
      <c r="M1973" s="33">
        <v>51</v>
      </c>
      <c r="N1973" s="8">
        <v>7.6</v>
      </c>
      <c r="O1973" s="8">
        <v>1013.6</v>
      </c>
      <c r="P1973" s="8">
        <v>70</v>
      </c>
    </row>
    <row r="1974" spans="5:16" s="7" customFormat="1" ht="16" customHeight="1" x14ac:dyDescent="0.2">
      <c r="F1974" s="8">
        <v>3</v>
      </c>
      <c r="G1974" s="17"/>
      <c r="I1974" s="33">
        <v>3.0000000000000001E-3</v>
      </c>
      <c r="J1974" s="33">
        <v>0.7</v>
      </c>
      <c r="K1974" s="33">
        <v>1.6E-2</v>
      </c>
      <c r="L1974" s="33">
        <v>2.8000000000000001E-2</v>
      </c>
      <c r="M1974" s="33">
        <v>48</v>
      </c>
      <c r="N1974" s="8">
        <v>6.5</v>
      </c>
      <c r="O1974" s="8">
        <v>1013.4</v>
      </c>
      <c r="P1974" s="8">
        <v>76</v>
      </c>
    </row>
    <row r="1975" spans="5:16" s="7" customFormat="1" ht="16" customHeight="1" x14ac:dyDescent="0.2">
      <c r="F1975" s="8">
        <v>4</v>
      </c>
      <c r="G1975" s="17"/>
      <c r="I1975" s="33">
        <v>3.0000000000000001E-3</v>
      </c>
      <c r="J1975" s="33">
        <v>0.7</v>
      </c>
      <c r="K1975" s="33">
        <v>1.6E-2</v>
      </c>
      <c r="L1975" s="33">
        <v>2.8000000000000001E-2</v>
      </c>
      <c r="M1975" s="33">
        <v>42</v>
      </c>
      <c r="N1975" s="8">
        <v>5.7</v>
      </c>
      <c r="O1975" s="8">
        <v>1013.3</v>
      </c>
      <c r="P1975" s="8">
        <v>81</v>
      </c>
    </row>
    <row r="1976" spans="5:16" s="7" customFormat="1" ht="16" customHeight="1" x14ac:dyDescent="0.2">
      <c r="F1976" s="8">
        <v>5</v>
      </c>
      <c r="G1976" s="17"/>
      <c r="I1976" s="33">
        <v>3.0000000000000001E-3</v>
      </c>
      <c r="J1976" s="33">
        <v>0.6</v>
      </c>
      <c r="K1976" s="33">
        <v>1.7999999999999999E-2</v>
      </c>
      <c r="L1976" s="33">
        <v>2.9000000000000001E-2</v>
      </c>
      <c r="M1976" s="33">
        <v>38</v>
      </c>
      <c r="N1976" s="8">
        <v>6.1</v>
      </c>
      <c r="O1976" s="8">
        <v>1013.7</v>
      </c>
      <c r="P1976" s="8">
        <v>82</v>
      </c>
    </row>
    <row r="1977" spans="5:16" s="7" customFormat="1" ht="16" customHeight="1" x14ac:dyDescent="0.2">
      <c r="F1977" s="8">
        <v>6</v>
      </c>
      <c r="G1977" s="17"/>
      <c r="I1977" s="33">
        <v>3.0000000000000001E-3</v>
      </c>
      <c r="J1977" s="33">
        <v>0.6</v>
      </c>
      <c r="K1977" s="33">
        <v>1.2999999999999999E-2</v>
      </c>
      <c r="L1977" s="33">
        <v>3.4000000000000002E-2</v>
      </c>
      <c r="M1977" s="33">
        <v>41</v>
      </c>
      <c r="N1977" s="8">
        <v>5.4</v>
      </c>
      <c r="O1977" s="8">
        <v>1013.7</v>
      </c>
      <c r="P1977" s="8">
        <v>87</v>
      </c>
    </row>
    <row r="1978" spans="5:16" s="7" customFormat="1" ht="16" customHeight="1" x14ac:dyDescent="0.2">
      <c r="F1978" s="8">
        <v>7</v>
      </c>
      <c r="G1978" s="17"/>
      <c r="I1978" s="33">
        <v>3.0000000000000001E-3</v>
      </c>
      <c r="J1978" s="33">
        <v>0.6</v>
      </c>
      <c r="K1978" s="33">
        <v>7.0000000000000001E-3</v>
      </c>
      <c r="L1978" s="33">
        <v>4.2000000000000003E-2</v>
      </c>
      <c r="M1978" s="33">
        <v>40</v>
      </c>
      <c r="N1978" s="8">
        <v>6.4</v>
      </c>
      <c r="O1978" s="8">
        <v>1014</v>
      </c>
      <c r="P1978" s="8">
        <v>83</v>
      </c>
    </row>
    <row r="1979" spans="5:16" s="7" customFormat="1" ht="16" customHeight="1" x14ac:dyDescent="0.2">
      <c r="F1979" s="8">
        <v>8</v>
      </c>
      <c r="G1979" s="17"/>
      <c r="I1979" s="33">
        <v>3.0000000000000001E-3</v>
      </c>
      <c r="J1979" s="33">
        <v>0.6</v>
      </c>
      <c r="K1979" s="33">
        <v>5.0000000000000001E-3</v>
      </c>
      <c r="L1979" s="33">
        <v>4.9000000000000002E-2</v>
      </c>
      <c r="M1979" s="33">
        <v>42</v>
      </c>
      <c r="N1979" s="8">
        <v>6.7</v>
      </c>
      <c r="O1979" s="8">
        <v>1015.2</v>
      </c>
      <c r="P1979" s="8">
        <v>80</v>
      </c>
    </row>
    <row r="1980" spans="5:16" s="7" customFormat="1" ht="16" customHeight="1" x14ac:dyDescent="0.2">
      <c r="F1980" s="8">
        <v>9</v>
      </c>
      <c r="G1980" s="17"/>
      <c r="I1980" s="33">
        <v>5.0000000000000001E-3</v>
      </c>
      <c r="J1980" s="33">
        <v>1</v>
      </c>
      <c r="K1980" s="33">
        <v>4.0000000000000001E-3</v>
      </c>
      <c r="L1980" s="33">
        <v>5.7000000000000002E-2</v>
      </c>
      <c r="M1980" s="33">
        <v>55</v>
      </c>
      <c r="N1980" s="8">
        <v>8.5</v>
      </c>
      <c r="O1980" s="8">
        <v>1015.6</v>
      </c>
      <c r="P1980" s="8">
        <v>73</v>
      </c>
    </row>
    <row r="1981" spans="5:16" s="7" customFormat="1" ht="16" customHeight="1" x14ac:dyDescent="0.2">
      <c r="F1981" s="8">
        <v>10</v>
      </c>
      <c r="G1981" s="17"/>
      <c r="I1981" s="33">
        <v>5.0000000000000001E-3</v>
      </c>
      <c r="J1981" s="33">
        <v>1</v>
      </c>
      <c r="K1981" s="33">
        <v>5.0000000000000001E-3</v>
      </c>
      <c r="L1981" s="33">
        <v>0.06</v>
      </c>
      <c r="M1981" s="33">
        <v>66</v>
      </c>
      <c r="N1981" s="8">
        <v>11.8</v>
      </c>
      <c r="O1981" s="8">
        <v>1015.3</v>
      </c>
      <c r="P1981" s="8">
        <v>57</v>
      </c>
    </row>
    <row r="1982" spans="5:16" s="7" customFormat="1" ht="16" customHeight="1" x14ac:dyDescent="0.2">
      <c r="E1982" s="10"/>
      <c r="F1982" s="8">
        <v>11</v>
      </c>
      <c r="G1982" s="17"/>
      <c r="I1982" s="33">
        <v>5.0000000000000001E-3</v>
      </c>
      <c r="J1982" s="33">
        <v>0.6</v>
      </c>
      <c r="K1982" s="33">
        <v>1.9E-2</v>
      </c>
      <c r="L1982" s="33">
        <v>4.2000000000000003E-2</v>
      </c>
      <c r="M1982" s="33">
        <v>54</v>
      </c>
      <c r="N1982" s="8">
        <v>14.6</v>
      </c>
      <c r="O1982" s="8">
        <v>1014.9</v>
      </c>
      <c r="P1982" s="8">
        <v>46</v>
      </c>
    </row>
    <row r="1983" spans="5:16" s="7" customFormat="1" ht="16" customHeight="1" x14ac:dyDescent="0.2">
      <c r="E1983" s="10"/>
      <c r="F1983" s="8">
        <v>12</v>
      </c>
      <c r="G1983" s="17"/>
      <c r="I1983" s="33">
        <v>7.0000000000000001E-3</v>
      </c>
      <c r="J1983" s="33">
        <v>0.6</v>
      </c>
      <c r="K1983" s="33">
        <v>2.1999999999999999E-2</v>
      </c>
      <c r="L1983" s="33">
        <v>0.04</v>
      </c>
      <c r="M1983" s="33">
        <v>45</v>
      </c>
      <c r="N1983" s="8">
        <v>18.399999999999999</v>
      </c>
      <c r="O1983" s="8">
        <v>1014.6</v>
      </c>
      <c r="P1983" s="8">
        <v>31</v>
      </c>
    </row>
    <row r="1984" spans="5:16" s="7" customFormat="1" ht="16" customHeight="1" x14ac:dyDescent="0.2">
      <c r="E1984" s="10"/>
      <c r="F1984" s="8">
        <v>13</v>
      </c>
      <c r="G1984" s="17"/>
      <c r="I1984" s="33">
        <v>7.0000000000000001E-3</v>
      </c>
      <c r="J1984" s="33">
        <v>0.7</v>
      </c>
      <c r="K1984" s="33">
        <v>0.02</v>
      </c>
      <c r="L1984" s="33">
        <v>4.3999999999999997E-2</v>
      </c>
      <c r="M1984" s="33">
        <v>47</v>
      </c>
      <c r="N1984" s="8">
        <v>19.8</v>
      </c>
      <c r="O1984" s="8">
        <v>1013.5</v>
      </c>
      <c r="P1984" s="8">
        <v>22</v>
      </c>
    </row>
    <row r="1985" spans="1:31" s="7" customFormat="1" ht="16" customHeight="1" x14ac:dyDescent="0.2">
      <c r="E1985" s="10"/>
      <c r="F1985" s="8">
        <v>14</v>
      </c>
      <c r="G1985" s="17"/>
      <c r="I1985" s="33">
        <v>7.0000000000000001E-3</v>
      </c>
      <c r="J1985" s="33">
        <v>0.6</v>
      </c>
      <c r="K1985" s="33">
        <v>3.6999999999999998E-2</v>
      </c>
      <c r="L1985" s="33">
        <v>2.8000000000000001E-2</v>
      </c>
      <c r="M1985" s="33">
        <v>48</v>
      </c>
      <c r="N1985" s="8">
        <v>21</v>
      </c>
      <c r="O1985" s="8">
        <v>1012</v>
      </c>
      <c r="P1985" s="8">
        <v>18</v>
      </c>
    </row>
    <row r="1986" spans="1:31" s="7" customFormat="1" ht="16" customHeight="1" x14ac:dyDescent="0.2">
      <c r="E1986" s="10"/>
      <c r="F1986" s="8">
        <v>15</v>
      </c>
      <c r="G1986" s="17"/>
      <c r="I1986" s="33">
        <v>8.0000000000000002E-3</v>
      </c>
      <c r="J1986" s="33">
        <v>0.7</v>
      </c>
      <c r="K1986" s="33">
        <v>3.6999999999999998E-2</v>
      </c>
      <c r="L1986" s="33">
        <v>3.7999999999999999E-2</v>
      </c>
      <c r="M1986" s="33">
        <v>55</v>
      </c>
      <c r="N1986" s="8">
        <v>20.8</v>
      </c>
      <c r="O1986" s="8">
        <v>1011.9</v>
      </c>
      <c r="P1986" s="8">
        <v>23</v>
      </c>
    </row>
    <row r="1987" spans="1:31" s="7" customFormat="1" ht="16" customHeight="1" x14ac:dyDescent="0.2">
      <c r="E1987" s="10"/>
      <c r="F1987" s="8">
        <v>16</v>
      </c>
      <c r="G1987" s="17"/>
      <c r="I1987" s="33">
        <v>8.9999999999999993E-3</v>
      </c>
      <c r="J1987" s="33">
        <v>0.6</v>
      </c>
      <c r="K1987" s="33">
        <v>3.6999999999999998E-2</v>
      </c>
      <c r="L1987" s="33">
        <v>4.2999999999999997E-2</v>
      </c>
      <c r="M1987" s="33">
        <v>72</v>
      </c>
      <c r="N1987" s="8">
        <v>18.7</v>
      </c>
      <c r="O1987" s="8">
        <v>1012.3</v>
      </c>
      <c r="P1987" s="8">
        <v>18</v>
      </c>
    </row>
    <row r="1988" spans="1:31" s="7" customFormat="1" ht="16" customHeight="1" x14ac:dyDescent="0.2">
      <c r="E1988" s="10"/>
      <c r="F1988" s="8">
        <v>17</v>
      </c>
      <c r="G1988" s="17"/>
      <c r="I1988" s="33">
        <v>8.0000000000000002E-3</v>
      </c>
      <c r="J1988" s="33">
        <v>0.6</v>
      </c>
      <c r="K1988" s="33">
        <v>3.9E-2</v>
      </c>
      <c r="L1988" s="33">
        <v>4.3999999999999997E-2</v>
      </c>
      <c r="M1988" s="33">
        <v>80</v>
      </c>
      <c r="N1988" s="8">
        <v>18.100000000000001</v>
      </c>
      <c r="O1988" s="8">
        <v>1012.2</v>
      </c>
      <c r="P1988" s="8">
        <v>18</v>
      </c>
    </row>
    <row r="1989" spans="1:31" s="7" customFormat="1" ht="16" customHeight="1" x14ac:dyDescent="0.2">
      <c r="E1989" s="74">
        <v>42083</v>
      </c>
      <c r="F1989" s="43">
        <v>42711.775694444441</v>
      </c>
      <c r="G1989" s="57"/>
      <c r="H1989" s="57"/>
      <c r="I1989" s="75">
        <v>6.0000000000000001E-3</v>
      </c>
      <c r="J1989" s="75">
        <v>0.6</v>
      </c>
      <c r="K1989" s="75">
        <v>2.9000000000000001E-2</v>
      </c>
      <c r="L1989" s="75">
        <v>4.5999999999999999E-2</v>
      </c>
      <c r="M1989" s="75">
        <v>74</v>
      </c>
      <c r="N1989" s="7">
        <v>16.3</v>
      </c>
      <c r="O1989" s="7">
        <v>1012.2</v>
      </c>
      <c r="P1989" s="7">
        <v>20</v>
      </c>
      <c r="R1989" s="7">
        <v>292</v>
      </c>
      <c r="S1989" s="76" t="str">
        <f>IF(R1989&gt;=296,"G",IF(AND(183&lt;=R1989,R1989&lt;296),"Y",IF(R1989&lt;185,"R")))</f>
        <v>Y</v>
      </c>
      <c r="T1989" s="76"/>
      <c r="U1989" s="76"/>
      <c r="V1989" s="76"/>
      <c r="W1989" s="76"/>
      <c r="X1989" s="76"/>
      <c r="Y1989" s="76"/>
      <c r="Z1989" s="76"/>
      <c r="AA1989" s="76"/>
      <c r="AB1989" s="76"/>
      <c r="AC1989" s="76"/>
      <c r="AD1989" s="76"/>
      <c r="AE1989" s="76"/>
    </row>
    <row r="1990" spans="1:31" s="7" customFormat="1" ht="17" customHeight="1" x14ac:dyDescent="0.15">
      <c r="A1990" s="45">
        <v>80</v>
      </c>
      <c r="B1990" s="46">
        <v>42084</v>
      </c>
      <c r="C1990" s="47">
        <v>6</v>
      </c>
      <c r="D1990" s="47">
        <v>0</v>
      </c>
      <c r="E1990" s="46">
        <v>42083</v>
      </c>
      <c r="F1990" s="48">
        <v>42711.775694444441</v>
      </c>
      <c r="G1990" s="49"/>
      <c r="H1990" s="49"/>
      <c r="I1990" s="50">
        <v>6.0000000000000001E-3</v>
      </c>
      <c r="J1990" s="51">
        <v>0.6</v>
      </c>
      <c r="K1990" s="51">
        <v>2.9000000000000001E-2</v>
      </c>
      <c r="L1990" s="51">
        <v>4.5999999999999999E-2</v>
      </c>
      <c r="M1990" s="51">
        <v>74</v>
      </c>
      <c r="N1990" s="52">
        <v>16.3</v>
      </c>
      <c r="O1990" s="52">
        <v>1012.2</v>
      </c>
      <c r="P1990" s="52">
        <v>20</v>
      </c>
      <c r="Q1990" s="53"/>
      <c r="R1990" s="77">
        <v>292</v>
      </c>
      <c r="S1990" s="61" t="str">
        <f>IF(R1990&gt;=296,"G",IF(AND(183&lt;=R1990,R1990&lt;296),"Y",IF(R1990&lt;185,"R")))</f>
        <v>Y</v>
      </c>
      <c r="T1990" s="61"/>
      <c r="U1990" s="61"/>
      <c r="V1990" s="61"/>
      <c r="W1990" s="61"/>
      <c r="X1990" s="61"/>
      <c r="Y1990" s="61"/>
      <c r="Z1990" s="61"/>
      <c r="AA1990" s="61"/>
      <c r="AB1990" s="61"/>
      <c r="AC1990" s="61"/>
      <c r="AD1990" s="61"/>
      <c r="AE1990" s="61"/>
    </row>
    <row r="1991" spans="1:31" s="7" customFormat="1" ht="16" customHeight="1" x14ac:dyDescent="0.2">
      <c r="F1991" s="26">
        <v>19</v>
      </c>
      <c r="G1991" s="56"/>
      <c r="I1991" s="33">
        <v>5.0000000000000001E-3</v>
      </c>
      <c r="J1991" s="33">
        <v>0.6</v>
      </c>
      <c r="K1991" s="33">
        <v>1.7999999999999999E-2</v>
      </c>
      <c r="L1991" s="33">
        <v>4.9000000000000002E-2</v>
      </c>
      <c r="M1991" s="33">
        <v>57</v>
      </c>
      <c r="N1991" s="8">
        <v>13.9</v>
      </c>
      <c r="O1991" s="8">
        <v>1012.3</v>
      </c>
      <c r="P1991" s="8">
        <v>24</v>
      </c>
      <c r="Q1991" s="17"/>
      <c r="R1991" s="17"/>
      <c r="S1991" s="17"/>
      <c r="T1991" s="17"/>
      <c r="U1991" s="17"/>
      <c r="V1991" s="17"/>
      <c r="W1991" s="17"/>
      <c r="X1991" s="17"/>
      <c r="Y1991" s="17"/>
      <c r="Z1991" s="17"/>
      <c r="AA1991" s="17"/>
      <c r="AB1991" s="17"/>
      <c r="AC1991" s="17"/>
      <c r="AD1991" s="17"/>
      <c r="AE1991" s="17"/>
    </row>
    <row r="1992" spans="1:31" s="7" customFormat="1" ht="16" customHeight="1" x14ac:dyDescent="0.2">
      <c r="F1992" s="8">
        <v>20</v>
      </c>
      <c r="G1992" s="17"/>
      <c r="I1992" s="33">
        <v>4.0000000000000001E-3</v>
      </c>
      <c r="J1992" s="33">
        <v>0.6</v>
      </c>
      <c r="K1992" s="33">
        <v>2.1000000000000001E-2</v>
      </c>
      <c r="L1992" s="33">
        <v>4.5999999999999999E-2</v>
      </c>
      <c r="M1992" s="33">
        <v>60</v>
      </c>
      <c r="N1992" s="8">
        <v>12.8</v>
      </c>
      <c r="O1992" s="8">
        <v>1012.8</v>
      </c>
      <c r="P1992" s="8">
        <v>25</v>
      </c>
    </row>
    <row r="1993" spans="1:31" s="7" customFormat="1" ht="16" customHeight="1" x14ac:dyDescent="0.2">
      <c r="F1993" s="8">
        <v>21</v>
      </c>
      <c r="G1993" s="17"/>
      <c r="I1993" s="33">
        <v>4.0000000000000001E-3</v>
      </c>
      <c r="J1993" s="33">
        <v>0.8</v>
      </c>
      <c r="K1993" s="33">
        <v>1.2E-2</v>
      </c>
      <c r="L1993" s="33">
        <v>5.3999999999999999E-2</v>
      </c>
      <c r="M1993" s="33">
        <v>73</v>
      </c>
      <c r="N1993" s="8">
        <v>11.9</v>
      </c>
      <c r="O1993" s="8">
        <v>1013.3</v>
      </c>
      <c r="P1993" s="8">
        <v>26</v>
      </c>
    </row>
    <row r="1994" spans="1:31" s="7" customFormat="1" ht="16" customHeight="1" x14ac:dyDescent="0.2">
      <c r="F1994" s="8">
        <v>22</v>
      </c>
      <c r="G1994" s="17"/>
      <c r="I1994" s="33">
        <v>7.0000000000000001E-3</v>
      </c>
      <c r="J1994" s="33">
        <v>0.8</v>
      </c>
      <c r="K1994" s="33">
        <v>4.0000000000000001E-3</v>
      </c>
      <c r="L1994" s="33">
        <v>6.0999999999999999E-2</v>
      </c>
      <c r="M1994" s="33">
        <v>75</v>
      </c>
      <c r="N1994" s="8">
        <v>9.3000000000000007</v>
      </c>
      <c r="O1994" s="8">
        <v>1013.5</v>
      </c>
      <c r="P1994" s="8">
        <v>40</v>
      </c>
    </row>
    <row r="1995" spans="1:31" s="7" customFormat="1" ht="16" customHeight="1" x14ac:dyDescent="0.2">
      <c r="F1995" s="8">
        <v>23</v>
      </c>
      <c r="G1995" s="17"/>
      <c r="I1995" s="33">
        <v>5.0000000000000001E-3</v>
      </c>
      <c r="J1995" s="33">
        <v>0.8</v>
      </c>
      <c r="K1995" s="33">
        <v>5.0000000000000001E-3</v>
      </c>
      <c r="L1995" s="33">
        <v>5.8000000000000003E-2</v>
      </c>
      <c r="M1995" s="33">
        <v>77</v>
      </c>
      <c r="N1995" s="8">
        <v>9</v>
      </c>
      <c r="O1995" s="8">
        <v>1013.6</v>
      </c>
      <c r="P1995" s="8">
        <v>43</v>
      </c>
    </row>
    <row r="1996" spans="1:31" s="7" customFormat="1" ht="16" customHeight="1" x14ac:dyDescent="0.2">
      <c r="F1996" s="8">
        <v>24</v>
      </c>
      <c r="G1996" s="17"/>
      <c r="I1996" s="33">
        <v>5.0000000000000001E-3</v>
      </c>
      <c r="J1996" s="33">
        <v>0.9</v>
      </c>
      <c r="K1996" s="33">
        <v>4.0000000000000001E-3</v>
      </c>
      <c r="L1996" s="33">
        <v>6.2E-2</v>
      </c>
      <c r="M1996" s="33">
        <v>83</v>
      </c>
      <c r="N1996" s="8">
        <v>8.6</v>
      </c>
      <c r="O1996" s="8">
        <v>1013.2</v>
      </c>
      <c r="P1996" s="8">
        <v>41</v>
      </c>
    </row>
    <row r="1997" spans="1:31" s="7" customFormat="1" ht="16" customHeight="1" x14ac:dyDescent="0.2">
      <c r="F1997" s="8">
        <v>1</v>
      </c>
      <c r="G1997" s="17"/>
      <c r="I1997" s="33">
        <v>5.0000000000000001E-3</v>
      </c>
      <c r="J1997" s="33">
        <v>0.8</v>
      </c>
      <c r="K1997" s="33">
        <v>2E-3</v>
      </c>
      <c r="L1997" s="33">
        <v>5.8999999999999997E-2</v>
      </c>
      <c r="M1997" s="33">
        <v>98</v>
      </c>
      <c r="N1997" s="8">
        <v>7.9</v>
      </c>
      <c r="O1997" s="8">
        <v>1013.4</v>
      </c>
      <c r="P1997" s="8">
        <v>43</v>
      </c>
    </row>
    <row r="1998" spans="1:31" s="7" customFormat="1" ht="16" customHeight="1" x14ac:dyDescent="0.2">
      <c r="F1998" s="8">
        <v>2</v>
      </c>
      <c r="G1998" s="17"/>
      <c r="I1998" s="33">
        <v>5.0000000000000001E-3</v>
      </c>
      <c r="J1998" s="33">
        <v>0.8</v>
      </c>
      <c r="K1998" s="33">
        <v>5.0000000000000001E-3</v>
      </c>
      <c r="L1998" s="33">
        <v>5.1999999999999998E-2</v>
      </c>
      <c r="M1998" s="33">
        <v>92</v>
      </c>
      <c r="N1998" s="8">
        <v>7.4</v>
      </c>
      <c r="O1998" s="8">
        <v>1013.4</v>
      </c>
      <c r="P1998" s="8">
        <v>47</v>
      </c>
    </row>
    <row r="1999" spans="1:31" s="7" customFormat="1" ht="16" customHeight="1" x14ac:dyDescent="0.2">
      <c r="F1999" s="8">
        <v>3</v>
      </c>
      <c r="G1999" s="17"/>
      <c r="I1999" s="33">
        <v>5.0000000000000001E-3</v>
      </c>
      <c r="J1999" s="33">
        <v>0.8</v>
      </c>
      <c r="K1999" s="33">
        <v>3.0000000000000001E-3</v>
      </c>
      <c r="L1999" s="33">
        <v>5.0999999999999997E-2</v>
      </c>
      <c r="M1999" s="33">
        <v>93</v>
      </c>
      <c r="N1999" s="8">
        <v>6.1</v>
      </c>
      <c r="O1999" s="8">
        <v>1013.5</v>
      </c>
      <c r="P1999" s="8">
        <v>53</v>
      </c>
    </row>
    <row r="2000" spans="1:31" s="7" customFormat="1" ht="16" customHeight="1" x14ac:dyDescent="0.2">
      <c r="F2000" s="8">
        <v>4</v>
      </c>
      <c r="G2000" s="17"/>
      <c r="I2000" s="33">
        <v>5.0000000000000001E-3</v>
      </c>
      <c r="J2000" s="33">
        <v>0.8</v>
      </c>
      <c r="K2000" s="33">
        <v>5.0000000000000001E-3</v>
      </c>
      <c r="L2000" s="33">
        <v>4.7E-2</v>
      </c>
      <c r="M2000" s="33">
        <v>91</v>
      </c>
      <c r="N2000" s="8">
        <v>5.4</v>
      </c>
      <c r="O2000" s="8">
        <v>1012.9</v>
      </c>
      <c r="P2000" s="8">
        <v>61</v>
      </c>
    </row>
    <row r="2001" spans="1:31" s="7" customFormat="1" ht="16" customHeight="1" x14ac:dyDescent="0.2">
      <c r="F2001" s="8">
        <v>5</v>
      </c>
      <c r="G2001" s="17"/>
      <c r="I2001" s="33">
        <v>5.0000000000000001E-3</v>
      </c>
      <c r="J2001" s="33">
        <v>0.8</v>
      </c>
      <c r="K2001" s="33">
        <v>3.0000000000000001E-3</v>
      </c>
      <c r="L2001" s="33">
        <v>4.9000000000000002E-2</v>
      </c>
      <c r="M2001" s="33">
        <v>84</v>
      </c>
      <c r="N2001" s="8">
        <v>4.2</v>
      </c>
      <c r="O2001" s="8">
        <v>1012.7</v>
      </c>
      <c r="P2001" s="8">
        <v>63</v>
      </c>
    </row>
    <row r="2002" spans="1:31" s="7" customFormat="1" ht="16" customHeight="1" x14ac:dyDescent="0.2">
      <c r="F2002" s="8">
        <v>6</v>
      </c>
      <c r="G2002" s="17"/>
      <c r="I2002" s="33">
        <v>5.0000000000000001E-3</v>
      </c>
      <c r="J2002" s="33">
        <v>0.8</v>
      </c>
      <c r="K2002" s="33">
        <v>2E-3</v>
      </c>
      <c r="L2002" s="33">
        <v>5.1999999999999998E-2</v>
      </c>
      <c r="M2002" s="33">
        <v>81</v>
      </c>
      <c r="N2002" s="8">
        <v>4.5</v>
      </c>
      <c r="O2002" s="8">
        <v>1012.7</v>
      </c>
      <c r="P2002" s="8">
        <v>64</v>
      </c>
    </row>
    <row r="2003" spans="1:31" s="7" customFormat="1" ht="16" customHeight="1" x14ac:dyDescent="0.2">
      <c r="F2003" s="8">
        <v>7</v>
      </c>
      <c r="G2003" s="17"/>
      <c r="I2003" s="33">
        <v>6.0000000000000001E-3</v>
      </c>
      <c r="J2003" s="33">
        <v>0.9</v>
      </c>
      <c r="K2003" s="33">
        <v>2E-3</v>
      </c>
      <c r="L2003" s="33">
        <v>5.7000000000000002E-2</v>
      </c>
      <c r="M2003" s="33">
        <v>80</v>
      </c>
      <c r="N2003" s="8">
        <v>5</v>
      </c>
      <c r="O2003" s="8">
        <v>1012.7</v>
      </c>
      <c r="P2003" s="8">
        <v>62</v>
      </c>
    </row>
    <row r="2004" spans="1:31" s="7" customFormat="1" ht="16" customHeight="1" x14ac:dyDescent="0.2">
      <c r="F2004" s="8">
        <v>8</v>
      </c>
      <c r="G2004" s="17"/>
      <c r="I2004" s="33">
        <v>8.0000000000000002E-3</v>
      </c>
      <c r="J2004" s="33">
        <v>1.2</v>
      </c>
      <c r="K2004" s="33">
        <v>2E-3</v>
      </c>
      <c r="L2004" s="33">
        <v>6.9000000000000006E-2</v>
      </c>
      <c r="M2004" s="33">
        <v>113</v>
      </c>
      <c r="N2004" s="8">
        <v>7</v>
      </c>
      <c r="O2004" s="8">
        <v>1013.2</v>
      </c>
      <c r="P2004" s="8">
        <v>58</v>
      </c>
    </row>
    <row r="2005" spans="1:31" s="7" customFormat="1" ht="16" customHeight="1" x14ac:dyDescent="0.2">
      <c r="F2005" s="8">
        <v>9</v>
      </c>
      <c r="G2005" s="17"/>
      <c r="I2005" s="33">
        <v>8.0000000000000002E-3</v>
      </c>
      <c r="J2005" s="33">
        <v>1.1000000000000001</v>
      </c>
      <c r="K2005" s="33">
        <v>2E-3</v>
      </c>
      <c r="L2005" s="33">
        <v>7.0999999999999994E-2</v>
      </c>
      <c r="M2005" s="33">
        <v>114</v>
      </c>
      <c r="N2005" s="8">
        <v>9.1999999999999993</v>
      </c>
      <c r="O2005" s="8">
        <v>1013.7</v>
      </c>
      <c r="P2005" s="8">
        <v>48</v>
      </c>
    </row>
    <row r="2006" spans="1:31" s="7" customFormat="1" ht="16" customHeight="1" x14ac:dyDescent="0.2">
      <c r="F2006" s="8">
        <v>10</v>
      </c>
      <c r="G2006" s="17"/>
      <c r="I2006" s="33">
        <v>8.0000000000000002E-3</v>
      </c>
      <c r="J2006" s="33">
        <v>1</v>
      </c>
      <c r="K2006" s="33">
        <v>4.0000000000000001E-3</v>
      </c>
      <c r="L2006" s="33">
        <v>7.8E-2</v>
      </c>
      <c r="M2006" s="33">
        <v>108</v>
      </c>
      <c r="N2006" s="8">
        <v>12.3</v>
      </c>
      <c r="O2006" s="8">
        <v>1013.6</v>
      </c>
      <c r="P2006" s="8">
        <v>36</v>
      </c>
    </row>
    <row r="2007" spans="1:31" s="7" customFormat="1" ht="16" customHeight="1" x14ac:dyDescent="0.2">
      <c r="E2007" s="10"/>
      <c r="F2007" s="8">
        <v>11</v>
      </c>
      <c r="G2007" s="17"/>
      <c r="I2007" s="33">
        <v>1.2E-2</v>
      </c>
      <c r="J2007" s="33">
        <v>0.8</v>
      </c>
      <c r="K2007" s="33">
        <v>6.0000000000000001E-3</v>
      </c>
      <c r="L2007" s="33">
        <v>7.8E-2</v>
      </c>
      <c r="M2007" s="33">
        <v>116</v>
      </c>
      <c r="N2007" s="8">
        <v>14.1</v>
      </c>
      <c r="O2007" s="8">
        <v>1012.9</v>
      </c>
      <c r="P2007" s="8">
        <v>31</v>
      </c>
    </row>
    <row r="2008" spans="1:31" s="7" customFormat="1" ht="16" customHeight="1" x14ac:dyDescent="0.2">
      <c r="E2008" s="10"/>
      <c r="F2008" s="8">
        <v>12</v>
      </c>
      <c r="G2008" s="17"/>
      <c r="I2008" s="33">
        <v>8.9999999999999993E-3</v>
      </c>
      <c r="J2008" s="33">
        <v>0.6</v>
      </c>
      <c r="K2008" s="33">
        <v>1.0999999999999999E-2</v>
      </c>
      <c r="L2008" s="33">
        <v>6.5000000000000002E-2</v>
      </c>
      <c r="M2008" s="33">
        <v>108</v>
      </c>
      <c r="N2008" s="8">
        <v>15.4</v>
      </c>
      <c r="O2008" s="8">
        <v>1012.2</v>
      </c>
      <c r="P2008" s="8">
        <v>28</v>
      </c>
    </row>
    <row r="2009" spans="1:31" s="7" customFormat="1" ht="16" customHeight="1" x14ac:dyDescent="0.2">
      <c r="E2009" s="10"/>
      <c r="F2009" s="8">
        <v>13</v>
      </c>
      <c r="G2009" s="17"/>
      <c r="I2009" s="33">
        <v>5.0000000000000001E-3</v>
      </c>
      <c r="J2009" s="33">
        <v>0.4</v>
      </c>
      <c r="K2009" s="33">
        <v>2.9000000000000001E-2</v>
      </c>
      <c r="L2009" s="33">
        <v>3.3000000000000002E-2</v>
      </c>
      <c r="M2009" s="33">
        <v>86</v>
      </c>
      <c r="N2009" s="8">
        <v>16.899999999999999</v>
      </c>
      <c r="O2009" s="8">
        <v>1011.7</v>
      </c>
      <c r="P2009" s="8">
        <v>30</v>
      </c>
    </row>
    <row r="2010" spans="1:31" s="7" customFormat="1" ht="16" customHeight="1" x14ac:dyDescent="0.2">
      <c r="E2010" s="10"/>
      <c r="F2010" s="8">
        <v>14</v>
      </c>
      <c r="G2010" s="17"/>
      <c r="I2010" s="33">
        <v>4.0000000000000001E-3</v>
      </c>
      <c r="J2010" s="33">
        <v>0.4</v>
      </c>
      <c r="K2010" s="33">
        <v>3.7999999999999999E-2</v>
      </c>
      <c r="L2010" s="33">
        <v>2.5999999999999999E-2</v>
      </c>
      <c r="M2010" s="33">
        <v>83</v>
      </c>
      <c r="N2010" s="8">
        <v>17</v>
      </c>
      <c r="O2010" s="8">
        <v>1011.1</v>
      </c>
      <c r="P2010" s="8">
        <v>32</v>
      </c>
    </row>
    <row r="2011" spans="1:31" s="7" customFormat="1" ht="16" customHeight="1" x14ac:dyDescent="0.2">
      <c r="E2011" s="10"/>
      <c r="F2011" s="8">
        <v>15</v>
      </c>
      <c r="G2011" s="17"/>
      <c r="I2011" s="33">
        <v>4.0000000000000001E-3</v>
      </c>
      <c r="J2011" s="33">
        <v>0.4</v>
      </c>
      <c r="K2011" s="33">
        <v>4.2000000000000003E-2</v>
      </c>
      <c r="L2011" s="33">
        <v>3.1E-2</v>
      </c>
      <c r="M2011" s="33">
        <v>97</v>
      </c>
      <c r="N2011" s="8">
        <v>17.5</v>
      </c>
      <c r="O2011" s="8">
        <v>1010.4</v>
      </c>
      <c r="P2011" s="8">
        <v>28</v>
      </c>
    </row>
    <row r="2012" spans="1:31" s="7" customFormat="1" ht="16" customHeight="1" x14ac:dyDescent="0.2">
      <c r="E2012" s="10"/>
      <c r="F2012" s="8">
        <v>16</v>
      </c>
      <c r="G2012" s="17"/>
      <c r="I2012" s="33">
        <v>7.0000000000000001E-3</v>
      </c>
      <c r="J2012" s="33">
        <v>0.5</v>
      </c>
      <c r="K2012" s="33">
        <v>3.3000000000000002E-2</v>
      </c>
      <c r="L2012" s="33">
        <v>0.04</v>
      </c>
      <c r="M2012" s="33">
        <v>119</v>
      </c>
      <c r="N2012" s="8">
        <v>17</v>
      </c>
      <c r="O2012" s="8">
        <v>1010.3</v>
      </c>
      <c r="P2012" s="8">
        <v>29</v>
      </c>
    </row>
    <row r="2013" spans="1:31" s="7" customFormat="1" ht="16" customHeight="1" x14ac:dyDescent="0.2">
      <c r="E2013" s="10"/>
      <c r="F2013" s="8">
        <v>17</v>
      </c>
      <c r="G2013" s="17"/>
      <c r="I2013" s="33">
        <v>5.0000000000000001E-3</v>
      </c>
      <c r="J2013" s="33">
        <v>0.5</v>
      </c>
      <c r="K2013" s="33">
        <v>4.2000000000000003E-2</v>
      </c>
      <c r="L2013" s="33">
        <v>2.5999999999999999E-2</v>
      </c>
      <c r="M2013" s="33">
        <v>94</v>
      </c>
      <c r="N2013" s="8">
        <v>16.3</v>
      </c>
      <c r="O2013" s="8">
        <v>1010.3</v>
      </c>
      <c r="P2013" s="8">
        <v>26</v>
      </c>
    </row>
    <row r="2014" spans="1:31" s="7" customFormat="1" ht="16" customHeight="1" x14ac:dyDescent="0.2">
      <c r="A2014" s="78"/>
      <c r="B2014" s="78"/>
      <c r="C2014" s="78"/>
      <c r="D2014" s="78"/>
      <c r="E2014" s="79">
        <v>42084</v>
      </c>
      <c r="F2014" s="80">
        <v>42711.78402777778</v>
      </c>
      <c r="G2014" s="81"/>
      <c r="H2014" s="81"/>
      <c r="I2014" s="82">
        <v>6.0000000000000001E-3</v>
      </c>
      <c r="J2014" s="82">
        <v>0.6</v>
      </c>
      <c r="K2014" s="82">
        <v>3.9E-2</v>
      </c>
      <c r="L2014" s="82">
        <v>3.3000000000000002E-2</v>
      </c>
      <c r="M2014" s="82">
        <v>77</v>
      </c>
      <c r="N2014" s="83">
        <v>15</v>
      </c>
      <c r="O2014" s="83">
        <v>1009.8</v>
      </c>
      <c r="P2014" s="83">
        <v>30</v>
      </c>
      <c r="Q2014" s="84"/>
      <c r="R2014" s="84"/>
      <c r="S2014" s="85" t="s">
        <v>54</v>
      </c>
      <c r="T2014" s="85"/>
      <c r="U2014" s="85"/>
      <c r="V2014" s="85"/>
      <c r="W2014" s="85"/>
      <c r="X2014" s="85"/>
      <c r="Y2014" s="85"/>
      <c r="Z2014" s="85"/>
      <c r="AA2014" s="85"/>
      <c r="AB2014" s="85"/>
      <c r="AC2014" s="85"/>
      <c r="AD2014" s="85"/>
      <c r="AE2014" s="85"/>
    </row>
    <row r="2015" spans="1:31" s="7" customFormat="1" ht="17" customHeight="1" x14ac:dyDescent="0.15">
      <c r="A2015" s="45">
        <v>81</v>
      </c>
      <c r="B2015" s="46">
        <v>42085</v>
      </c>
      <c r="C2015" s="47">
        <v>0</v>
      </c>
      <c r="D2015" s="47">
        <v>0</v>
      </c>
      <c r="E2015" s="46">
        <v>42084</v>
      </c>
      <c r="F2015" s="48">
        <v>42711.78402777778</v>
      </c>
      <c r="G2015" s="49"/>
      <c r="H2015" s="49"/>
      <c r="I2015" s="50">
        <v>6.0000000000000001E-3</v>
      </c>
      <c r="J2015" s="51">
        <v>0.6</v>
      </c>
      <c r="K2015" s="51">
        <v>3.9E-2</v>
      </c>
      <c r="L2015" s="51">
        <v>3.3000000000000002E-2</v>
      </c>
      <c r="M2015" s="51">
        <v>77</v>
      </c>
      <c r="N2015" s="52">
        <v>15</v>
      </c>
      <c r="O2015" s="52">
        <v>1009.8</v>
      </c>
      <c r="P2015" s="52">
        <v>30</v>
      </c>
      <c r="Q2015" s="53"/>
      <c r="R2015" s="86"/>
      <c r="S2015" s="61" t="s">
        <v>54</v>
      </c>
      <c r="T2015" s="61"/>
      <c r="U2015" s="61"/>
      <c r="V2015" s="61"/>
      <c r="W2015" s="61"/>
      <c r="X2015" s="61"/>
      <c r="Y2015" s="61"/>
      <c r="Z2015" s="61"/>
      <c r="AA2015" s="61"/>
      <c r="AB2015" s="61"/>
      <c r="AC2015" s="61"/>
      <c r="AD2015" s="61"/>
      <c r="AE2015" s="61"/>
    </row>
    <row r="2016" spans="1:31" s="7" customFormat="1" ht="16" customHeight="1" x14ac:dyDescent="0.2">
      <c r="F2016" s="26">
        <v>19</v>
      </c>
      <c r="G2016" s="56"/>
      <c r="I2016" s="33">
        <v>1.6E-2</v>
      </c>
      <c r="J2016" s="33">
        <v>1</v>
      </c>
      <c r="K2016" s="33">
        <v>6.4000000000000001E-2</v>
      </c>
      <c r="L2016" s="33">
        <v>4.9000000000000002E-2</v>
      </c>
      <c r="M2016" s="33">
        <v>215</v>
      </c>
      <c r="N2016" s="8">
        <v>13</v>
      </c>
      <c r="O2016" s="8">
        <v>1010.6</v>
      </c>
      <c r="P2016" s="8">
        <v>40</v>
      </c>
      <c r="Q2016" s="17"/>
      <c r="R2016" s="17"/>
      <c r="S2016" s="17"/>
      <c r="T2016" s="17"/>
      <c r="U2016" s="17"/>
      <c r="V2016" s="17"/>
      <c r="W2016" s="17"/>
      <c r="X2016" s="17"/>
      <c r="Y2016" s="17"/>
      <c r="Z2016" s="17"/>
      <c r="AA2016" s="17"/>
      <c r="AB2016" s="17"/>
      <c r="AC2016" s="17"/>
      <c r="AD2016" s="17"/>
      <c r="AE2016" s="17"/>
    </row>
    <row r="2017" spans="5:16" s="7" customFormat="1" ht="16" customHeight="1" x14ac:dyDescent="0.2">
      <c r="F2017" s="8">
        <v>20</v>
      </c>
      <c r="G2017" s="17"/>
      <c r="I2017" s="33">
        <v>1.2999999999999999E-2</v>
      </c>
      <c r="J2017" s="33">
        <v>0.9</v>
      </c>
      <c r="K2017" s="33">
        <v>0.05</v>
      </c>
      <c r="L2017" s="33">
        <v>5.2999999999999999E-2</v>
      </c>
      <c r="M2017" s="33">
        <v>214</v>
      </c>
      <c r="N2017" s="8">
        <v>10.6</v>
      </c>
      <c r="O2017" s="8">
        <v>1011.5</v>
      </c>
      <c r="P2017" s="8">
        <v>43</v>
      </c>
    </row>
    <row r="2018" spans="5:16" s="7" customFormat="1" ht="16" customHeight="1" x14ac:dyDescent="0.2">
      <c r="F2018" s="8">
        <v>21</v>
      </c>
      <c r="G2018" s="17"/>
      <c r="I2018" s="33">
        <v>1.0999999999999999E-2</v>
      </c>
      <c r="J2018" s="33">
        <v>1</v>
      </c>
      <c r="K2018" s="33">
        <v>2.5999999999999999E-2</v>
      </c>
      <c r="L2018" s="33">
        <v>6.7000000000000004E-2</v>
      </c>
      <c r="M2018" s="33">
        <v>214</v>
      </c>
      <c r="N2018" s="8">
        <v>9.9</v>
      </c>
      <c r="O2018" s="8">
        <v>1011.6</v>
      </c>
      <c r="P2018" s="8">
        <v>46</v>
      </c>
    </row>
    <row r="2019" spans="5:16" s="7" customFormat="1" ht="16" customHeight="1" x14ac:dyDescent="0.2">
      <c r="F2019" s="8">
        <v>22</v>
      </c>
      <c r="G2019" s="17"/>
      <c r="I2019" s="33">
        <v>1.2E-2</v>
      </c>
      <c r="J2019" s="33">
        <v>1.1000000000000001</v>
      </c>
      <c r="K2019" s="33">
        <v>0.01</v>
      </c>
      <c r="L2019" s="33">
        <v>7.4999999999999997E-2</v>
      </c>
      <c r="M2019" s="33">
        <v>169</v>
      </c>
      <c r="N2019" s="8">
        <v>8.5</v>
      </c>
      <c r="O2019" s="8">
        <v>1012.1</v>
      </c>
      <c r="P2019" s="8">
        <v>55</v>
      </c>
    </row>
    <row r="2020" spans="5:16" s="7" customFormat="1" ht="16" customHeight="1" x14ac:dyDescent="0.2">
      <c r="F2020" s="8">
        <v>23</v>
      </c>
      <c r="G2020" s="17"/>
      <c r="I2020" s="33">
        <v>0.01</v>
      </c>
      <c r="J2020" s="33">
        <v>1</v>
      </c>
      <c r="K2020" s="33">
        <v>2.1000000000000001E-2</v>
      </c>
      <c r="L2020" s="33">
        <v>6.4000000000000001E-2</v>
      </c>
      <c r="M2020" s="33">
        <v>168</v>
      </c>
      <c r="N2020" s="8">
        <v>6.8</v>
      </c>
      <c r="O2020" s="8">
        <v>1012.3</v>
      </c>
      <c r="P2020" s="8">
        <v>66</v>
      </c>
    </row>
    <row r="2021" spans="5:16" s="7" customFormat="1" ht="16" customHeight="1" x14ac:dyDescent="0.2">
      <c r="F2021" s="8">
        <v>24</v>
      </c>
      <c r="G2021" s="17"/>
      <c r="I2021" s="33">
        <v>8.9999999999999993E-3</v>
      </c>
      <c r="J2021" s="33">
        <v>1</v>
      </c>
      <c r="K2021" s="33">
        <v>2.1999999999999999E-2</v>
      </c>
      <c r="L2021" s="33">
        <v>5.6000000000000001E-2</v>
      </c>
      <c r="M2021" s="33">
        <v>156</v>
      </c>
      <c r="N2021" s="8">
        <v>6.4</v>
      </c>
      <c r="O2021" s="8">
        <v>1012.5</v>
      </c>
      <c r="P2021" s="8">
        <v>66</v>
      </c>
    </row>
    <row r="2022" spans="5:16" s="7" customFormat="1" ht="16" customHeight="1" x14ac:dyDescent="0.2">
      <c r="F2022" s="8">
        <v>1</v>
      </c>
      <c r="G2022" s="17"/>
      <c r="I2022" s="33">
        <v>8.0000000000000002E-3</v>
      </c>
      <c r="J2022" s="33">
        <v>0.9</v>
      </c>
      <c r="K2022" s="33">
        <v>3.3000000000000002E-2</v>
      </c>
      <c r="L2022" s="33">
        <v>4.2999999999999997E-2</v>
      </c>
      <c r="M2022" s="33">
        <v>144</v>
      </c>
      <c r="N2022" s="8">
        <v>6.7</v>
      </c>
      <c r="O2022" s="8">
        <v>1012.7</v>
      </c>
      <c r="P2022" s="8">
        <v>65</v>
      </c>
    </row>
    <row r="2023" spans="5:16" s="7" customFormat="1" ht="16" customHeight="1" x14ac:dyDescent="0.2">
      <c r="F2023" s="8">
        <v>2</v>
      </c>
      <c r="G2023" s="17"/>
      <c r="I2023" s="33">
        <v>5.0000000000000001E-3</v>
      </c>
      <c r="J2023" s="33">
        <v>0.7</v>
      </c>
      <c r="K2023" s="33">
        <v>3.7999999999999999E-2</v>
      </c>
      <c r="L2023" s="33">
        <v>2.9000000000000001E-2</v>
      </c>
      <c r="M2023" s="33">
        <v>134</v>
      </c>
      <c r="N2023" s="8">
        <v>5.4</v>
      </c>
      <c r="O2023" s="8">
        <v>1013.2</v>
      </c>
      <c r="P2023" s="8">
        <v>70</v>
      </c>
    </row>
    <row r="2024" spans="5:16" s="7" customFormat="1" ht="16" customHeight="1" x14ac:dyDescent="0.2">
      <c r="F2024" s="8">
        <v>3</v>
      </c>
      <c r="G2024" s="17"/>
      <c r="I2024" s="33">
        <v>4.0000000000000001E-3</v>
      </c>
      <c r="J2024" s="33">
        <v>0.7</v>
      </c>
      <c r="K2024" s="33">
        <v>3.6999999999999998E-2</v>
      </c>
      <c r="L2024" s="33">
        <v>2.8000000000000001E-2</v>
      </c>
      <c r="M2024" s="33">
        <v>127</v>
      </c>
      <c r="N2024" s="8">
        <v>6.5</v>
      </c>
      <c r="O2024" s="8">
        <v>1013.9</v>
      </c>
      <c r="P2024" s="8">
        <v>73</v>
      </c>
    </row>
    <row r="2025" spans="5:16" s="7" customFormat="1" ht="16" customHeight="1" x14ac:dyDescent="0.2">
      <c r="F2025" s="8">
        <v>4</v>
      </c>
      <c r="G2025" s="17"/>
      <c r="I2025" s="33">
        <v>4.0000000000000001E-3</v>
      </c>
      <c r="J2025" s="33">
        <v>0.7</v>
      </c>
      <c r="K2025" s="33">
        <v>2.5999999999999999E-2</v>
      </c>
      <c r="L2025" s="33">
        <v>3.2000000000000001E-2</v>
      </c>
      <c r="M2025" s="33">
        <v>131</v>
      </c>
      <c r="N2025" s="8">
        <v>4.5</v>
      </c>
      <c r="O2025" s="8">
        <v>1014.1</v>
      </c>
      <c r="P2025" s="8">
        <v>90</v>
      </c>
    </row>
    <row r="2026" spans="5:16" s="7" customFormat="1" ht="16" customHeight="1" x14ac:dyDescent="0.2">
      <c r="F2026" s="8">
        <v>5</v>
      </c>
      <c r="G2026" s="17"/>
      <c r="I2026" s="33">
        <v>4.0000000000000001E-3</v>
      </c>
      <c r="J2026" s="33">
        <v>0.9</v>
      </c>
      <c r="K2026" s="33">
        <v>1.7999999999999999E-2</v>
      </c>
      <c r="L2026" s="33">
        <v>3.6999999999999998E-2</v>
      </c>
      <c r="M2026" s="33">
        <v>120</v>
      </c>
      <c r="N2026" s="8">
        <v>4.3</v>
      </c>
      <c r="O2026" s="8">
        <v>1014.2</v>
      </c>
      <c r="P2026" s="8">
        <v>97</v>
      </c>
    </row>
    <row r="2027" spans="5:16" s="7" customFormat="1" ht="16" customHeight="1" x14ac:dyDescent="0.2">
      <c r="F2027" s="8">
        <v>6</v>
      </c>
      <c r="G2027" s="17"/>
      <c r="I2027" s="33">
        <v>5.0000000000000001E-3</v>
      </c>
      <c r="J2027" s="33">
        <v>1</v>
      </c>
      <c r="K2027" s="33">
        <v>6.0000000000000001E-3</v>
      </c>
      <c r="L2027" s="33">
        <v>4.9000000000000002E-2</v>
      </c>
      <c r="M2027" s="33">
        <v>120</v>
      </c>
      <c r="N2027" s="8">
        <v>3.6</v>
      </c>
      <c r="O2027" s="8">
        <v>1014.6</v>
      </c>
      <c r="P2027" s="8">
        <v>100</v>
      </c>
    </row>
    <row r="2028" spans="5:16" s="7" customFormat="1" ht="16" customHeight="1" x14ac:dyDescent="0.2">
      <c r="F2028" s="8">
        <v>7</v>
      </c>
      <c r="G2028" s="17"/>
      <c r="I2028" s="33">
        <v>5.0000000000000001E-3</v>
      </c>
      <c r="J2028" s="33">
        <v>1</v>
      </c>
      <c r="K2028" s="33">
        <v>2E-3</v>
      </c>
      <c r="L2028" s="33">
        <v>5.2999999999999999E-2</v>
      </c>
      <c r="M2028" s="33">
        <v>118</v>
      </c>
      <c r="N2028" s="8">
        <v>2.1</v>
      </c>
      <c r="O2028" s="8">
        <v>1015</v>
      </c>
      <c r="P2028" s="8">
        <v>100</v>
      </c>
    </row>
    <row r="2029" spans="5:16" s="7" customFormat="1" ht="16" customHeight="1" x14ac:dyDescent="0.2">
      <c r="F2029" s="8">
        <v>8</v>
      </c>
      <c r="G2029" s="17"/>
      <c r="I2029" s="33">
        <v>5.0000000000000001E-3</v>
      </c>
      <c r="J2029" s="33">
        <v>1</v>
      </c>
      <c r="K2029" s="33">
        <v>4.0000000000000001E-3</v>
      </c>
      <c r="L2029" s="33">
        <v>4.9000000000000002E-2</v>
      </c>
      <c r="M2029" s="33">
        <v>125</v>
      </c>
      <c r="N2029" s="8">
        <v>3.3</v>
      </c>
      <c r="O2029" s="8">
        <v>1015.4</v>
      </c>
      <c r="P2029" s="8">
        <v>100</v>
      </c>
    </row>
    <row r="2030" spans="5:16" s="7" customFormat="1" ht="16" customHeight="1" x14ac:dyDescent="0.2">
      <c r="F2030" s="8">
        <v>9</v>
      </c>
      <c r="G2030" s="17"/>
      <c r="I2030" s="33">
        <v>4.0000000000000001E-3</v>
      </c>
      <c r="J2030" s="33">
        <v>1</v>
      </c>
      <c r="K2030" s="33">
        <v>7.0000000000000001E-3</v>
      </c>
      <c r="L2030" s="33">
        <v>4.5999999999999999E-2</v>
      </c>
      <c r="M2030" s="33">
        <v>131</v>
      </c>
      <c r="N2030" s="8">
        <v>3.7</v>
      </c>
      <c r="O2030" s="8">
        <v>1016.2</v>
      </c>
      <c r="P2030" s="8">
        <v>100</v>
      </c>
    </row>
    <row r="2031" spans="5:16" s="7" customFormat="1" ht="16" customHeight="1" x14ac:dyDescent="0.2">
      <c r="F2031" s="8">
        <v>10</v>
      </c>
      <c r="G2031" s="17"/>
      <c r="I2031" s="33">
        <v>4.0000000000000001E-3</v>
      </c>
      <c r="J2031" s="33">
        <v>0.9</v>
      </c>
      <c r="K2031" s="33">
        <v>0.01</v>
      </c>
      <c r="L2031" s="33">
        <v>4.2000000000000003E-2</v>
      </c>
      <c r="M2031" s="33">
        <v>146</v>
      </c>
      <c r="N2031" s="8">
        <v>4.7</v>
      </c>
      <c r="O2031" s="8">
        <v>1017.4</v>
      </c>
      <c r="P2031" s="8">
        <v>100</v>
      </c>
    </row>
    <row r="2032" spans="5:16" s="7" customFormat="1" ht="16" customHeight="1" x14ac:dyDescent="0.2">
      <c r="E2032" s="10"/>
      <c r="F2032" s="8">
        <v>11</v>
      </c>
      <c r="G2032" s="17"/>
      <c r="I2032" s="33">
        <v>8.0000000000000002E-3</v>
      </c>
      <c r="J2032" s="33">
        <v>0.9</v>
      </c>
      <c r="K2032" s="33">
        <v>1.7000000000000001E-2</v>
      </c>
      <c r="L2032" s="33">
        <v>3.9E-2</v>
      </c>
      <c r="M2032" s="33">
        <v>164</v>
      </c>
      <c r="N2032" s="8">
        <v>9.9</v>
      </c>
      <c r="O2032" s="8">
        <v>1016.8</v>
      </c>
      <c r="P2032" s="8">
        <v>62</v>
      </c>
    </row>
    <row r="2033" spans="1:31" s="7" customFormat="1" ht="16" customHeight="1" x14ac:dyDescent="0.2">
      <c r="E2033" s="10"/>
      <c r="F2033" s="8">
        <v>12</v>
      </c>
      <c r="G2033" s="17"/>
      <c r="I2033" s="33">
        <v>1.6E-2</v>
      </c>
      <c r="J2033" s="33">
        <v>0.8</v>
      </c>
      <c r="K2033" s="33">
        <v>2.8000000000000001E-2</v>
      </c>
      <c r="L2033" s="33">
        <v>3.4000000000000002E-2</v>
      </c>
      <c r="M2033" s="33">
        <v>149</v>
      </c>
      <c r="N2033" s="8">
        <v>14.5</v>
      </c>
      <c r="O2033" s="8">
        <v>1016.6</v>
      </c>
      <c r="P2033" s="8">
        <v>33</v>
      </c>
    </row>
    <row r="2034" spans="1:31" s="7" customFormat="1" ht="16" customHeight="1" x14ac:dyDescent="0.2">
      <c r="E2034" s="10"/>
      <c r="F2034" s="8">
        <v>13</v>
      </c>
      <c r="G2034" s="17"/>
      <c r="I2034" s="33">
        <v>0.01</v>
      </c>
      <c r="J2034" s="33">
        <v>0.6</v>
      </c>
      <c r="K2034" s="33">
        <v>4.3999999999999997E-2</v>
      </c>
      <c r="L2034" s="33">
        <v>2.1000000000000001E-2</v>
      </c>
      <c r="M2034" s="33">
        <v>135</v>
      </c>
      <c r="N2034" s="8">
        <v>13.9</v>
      </c>
      <c r="O2034" s="8">
        <v>1016</v>
      </c>
      <c r="P2034" s="8">
        <v>30</v>
      </c>
    </row>
    <row r="2035" spans="1:31" s="7" customFormat="1" ht="16" customHeight="1" x14ac:dyDescent="0.2">
      <c r="E2035" s="10"/>
      <c r="F2035" s="8">
        <v>14</v>
      </c>
      <c r="G2035" s="17"/>
      <c r="I2035" s="33">
        <v>5.0000000000000001E-3</v>
      </c>
      <c r="J2035" s="33">
        <v>0.4</v>
      </c>
      <c r="K2035" s="33">
        <v>4.4999999999999998E-2</v>
      </c>
      <c r="L2035" s="33">
        <v>1.6E-2</v>
      </c>
      <c r="M2035" s="33">
        <v>143</v>
      </c>
      <c r="N2035" s="8">
        <v>13.4</v>
      </c>
      <c r="O2035" s="8">
        <v>1015.4</v>
      </c>
      <c r="P2035" s="8">
        <v>25</v>
      </c>
    </row>
    <row r="2036" spans="1:31" s="7" customFormat="1" ht="16" customHeight="1" x14ac:dyDescent="0.2">
      <c r="E2036" s="10"/>
      <c r="F2036" s="8">
        <v>15</v>
      </c>
      <c r="G2036" s="17"/>
      <c r="I2036" s="33">
        <v>5.0000000000000001E-3</v>
      </c>
      <c r="J2036" s="33">
        <v>0.4</v>
      </c>
      <c r="K2036" s="33">
        <v>4.2999999999999997E-2</v>
      </c>
      <c r="L2036" s="33">
        <v>1.4999999999999999E-2</v>
      </c>
      <c r="M2036" s="33">
        <v>184</v>
      </c>
      <c r="N2036" s="8">
        <v>12.6</v>
      </c>
      <c r="O2036" s="8">
        <v>1015.6</v>
      </c>
      <c r="P2036" s="8">
        <v>27</v>
      </c>
    </row>
    <row r="2037" spans="1:31" s="7" customFormat="1" ht="16" customHeight="1" x14ac:dyDescent="0.2">
      <c r="E2037" s="10"/>
      <c r="F2037" s="8">
        <v>16</v>
      </c>
      <c r="G2037" s="17"/>
      <c r="I2037" s="33">
        <v>4.0000000000000001E-3</v>
      </c>
      <c r="J2037" s="33">
        <v>0.3</v>
      </c>
      <c r="K2037" s="33">
        <v>4.1000000000000002E-2</v>
      </c>
      <c r="L2037" s="33">
        <v>1.4E-2</v>
      </c>
      <c r="M2037" s="33">
        <v>264</v>
      </c>
      <c r="N2037" s="8">
        <v>11.9</v>
      </c>
      <c r="O2037" s="8">
        <v>1016</v>
      </c>
      <c r="P2037" s="8">
        <v>32</v>
      </c>
    </row>
    <row r="2038" spans="1:31" s="7" customFormat="1" ht="16" customHeight="1" x14ac:dyDescent="0.2">
      <c r="E2038" s="10"/>
      <c r="F2038" s="8">
        <v>17</v>
      </c>
      <c r="G2038" s="17"/>
      <c r="I2038" s="33">
        <v>3.0000000000000001E-3</v>
      </c>
      <c r="J2038" s="33">
        <v>0.4</v>
      </c>
      <c r="K2038" s="33">
        <v>0.04</v>
      </c>
      <c r="L2038" s="33">
        <v>1.4E-2</v>
      </c>
      <c r="M2038" s="33">
        <v>227</v>
      </c>
      <c r="N2038" s="8">
        <v>10.1</v>
      </c>
      <c r="O2038" s="8">
        <v>1016.5</v>
      </c>
      <c r="P2038" s="8">
        <v>35</v>
      </c>
    </row>
    <row r="2039" spans="1:31" s="7" customFormat="1" ht="16" customHeight="1" x14ac:dyDescent="0.15">
      <c r="A2039" s="87"/>
      <c r="B2039" s="87"/>
      <c r="C2039" s="87"/>
      <c r="D2039" s="87"/>
      <c r="E2039" s="88">
        <v>42085</v>
      </c>
      <c r="F2039" s="89">
        <v>42711.757638888892</v>
      </c>
      <c r="G2039" s="90"/>
      <c r="H2039" s="90"/>
      <c r="I2039" s="91">
        <v>3.0000000000000001E-3</v>
      </c>
      <c r="J2039" s="91">
        <v>0.4</v>
      </c>
      <c r="K2039" s="91">
        <v>3.9E-2</v>
      </c>
      <c r="L2039" s="91">
        <v>1.4E-2</v>
      </c>
      <c r="M2039" s="91">
        <v>158</v>
      </c>
      <c r="N2039" s="92">
        <v>7.9</v>
      </c>
      <c r="O2039" s="92">
        <v>1017</v>
      </c>
      <c r="P2039" s="92">
        <v>49</v>
      </c>
      <c r="Q2039" s="93"/>
      <c r="R2039" s="94"/>
      <c r="S2039" s="95" t="str">
        <f>IF(R2039&gt;=296,"G",IF(AND(185&lt;=R2039,R2039&lt;296),"Y",IF(R2039&lt;185,"R")))</f>
        <v>R</v>
      </c>
      <c r="T2039" s="95"/>
      <c r="U2039" s="95"/>
      <c r="V2039" s="95"/>
      <c r="W2039" s="95"/>
      <c r="X2039" s="95"/>
      <c r="Y2039" s="95"/>
      <c r="Z2039" s="95"/>
      <c r="AA2039" s="95"/>
      <c r="AB2039" s="95"/>
      <c r="AC2039" s="95"/>
      <c r="AD2039" s="95"/>
      <c r="AE2039" s="96"/>
    </row>
    <row r="2040" spans="1:31" s="7" customFormat="1" ht="17" customHeight="1" x14ac:dyDescent="0.15">
      <c r="A2040" s="45">
        <v>82</v>
      </c>
      <c r="B2040" s="46">
        <v>42086</v>
      </c>
      <c r="C2040" s="47">
        <v>1</v>
      </c>
      <c r="D2040" s="47">
        <v>0</v>
      </c>
      <c r="E2040" s="46">
        <v>42085</v>
      </c>
      <c r="F2040" s="48">
        <v>42711.757638888892</v>
      </c>
      <c r="G2040" s="49"/>
      <c r="H2040" s="49"/>
      <c r="I2040" s="50">
        <v>3.0000000000000001E-3</v>
      </c>
      <c r="J2040" s="51">
        <v>0.4</v>
      </c>
      <c r="K2040" s="51">
        <v>3.9E-2</v>
      </c>
      <c r="L2040" s="51">
        <v>1.4E-2</v>
      </c>
      <c r="M2040" s="51">
        <v>158</v>
      </c>
      <c r="N2040" s="52">
        <v>7.9</v>
      </c>
      <c r="O2040" s="52">
        <v>1017</v>
      </c>
      <c r="P2040" s="52">
        <v>49</v>
      </c>
      <c r="Q2040" s="53"/>
      <c r="R2040" s="97"/>
      <c r="S2040" s="61" t="str">
        <f>IF(R2040&gt;=296,"G",IF(AND(185&lt;=R2040,R2040&lt;296),"Y",IF(R2040&lt;185,"R")))</f>
        <v>R</v>
      </c>
      <c r="T2040" s="61"/>
      <c r="U2040" s="61"/>
      <c r="V2040" s="61"/>
      <c r="W2040" s="61"/>
      <c r="X2040" s="61"/>
      <c r="Y2040" s="61"/>
      <c r="Z2040" s="61"/>
      <c r="AA2040" s="61"/>
      <c r="AB2040" s="61"/>
      <c r="AC2040" s="61"/>
      <c r="AD2040" s="61"/>
      <c r="AE2040" s="61"/>
    </row>
    <row r="2041" spans="1:31" s="7" customFormat="1" ht="16" customHeight="1" x14ac:dyDescent="0.2">
      <c r="F2041" s="26">
        <v>19</v>
      </c>
      <c r="G2041" s="56"/>
      <c r="I2041" s="33">
        <v>3.0000000000000001E-3</v>
      </c>
      <c r="J2041" s="33">
        <v>0.4</v>
      </c>
      <c r="K2041" s="33">
        <v>3.5000000000000003E-2</v>
      </c>
      <c r="L2041" s="33">
        <v>1.7000000000000001E-2</v>
      </c>
      <c r="M2041" s="33">
        <v>106</v>
      </c>
      <c r="N2041" s="8">
        <v>6.3</v>
      </c>
      <c r="O2041" s="8">
        <v>1017.6</v>
      </c>
      <c r="P2041" s="8">
        <v>50</v>
      </c>
      <c r="Q2041" s="17"/>
      <c r="R2041" s="17"/>
      <c r="S2041" s="17"/>
      <c r="T2041" s="17"/>
      <c r="U2041" s="17"/>
      <c r="V2041" s="17"/>
      <c r="W2041" s="17"/>
      <c r="X2041" s="17"/>
      <c r="Y2041" s="17"/>
      <c r="Z2041" s="17"/>
      <c r="AA2041" s="17"/>
      <c r="AB2041" s="17"/>
      <c r="AC2041" s="17"/>
      <c r="AD2041" s="17"/>
      <c r="AE2041" s="17"/>
    </row>
    <row r="2042" spans="1:31" s="7" customFormat="1" ht="16" customHeight="1" x14ac:dyDescent="0.2">
      <c r="F2042" s="8">
        <v>20</v>
      </c>
      <c r="G2042" s="17"/>
      <c r="I2042" s="33">
        <v>4.0000000000000001E-3</v>
      </c>
      <c r="J2042" s="33">
        <v>0.4</v>
      </c>
      <c r="K2042" s="33">
        <v>3.2000000000000001E-2</v>
      </c>
      <c r="L2042" s="33">
        <v>1.7000000000000001E-2</v>
      </c>
      <c r="M2042" s="33">
        <v>66</v>
      </c>
      <c r="N2042" s="8">
        <v>5.6</v>
      </c>
      <c r="O2042" s="8">
        <v>1018</v>
      </c>
      <c r="P2042" s="8">
        <v>42</v>
      </c>
    </row>
    <row r="2043" spans="1:31" s="7" customFormat="1" ht="16" customHeight="1" x14ac:dyDescent="0.2">
      <c r="F2043" s="8">
        <v>21</v>
      </c>
      <c r="G2043" s="17"/>
      <c r="I2043" s="33">
        <v>3.0000000000000001E-3</v>
      </c>
      <c r="J2043" s="33">
        <v>0.4</v>
      </c>
      <c r="K2043" s="33">
        <v>3.5999999999999997E-2</v>
      </c>
      <c r="L2043" s="33">
        <v>1.2E-2</v>
      </c>
      <c r="M2043" s="33">
        <v>62</v>
      </c>
      <c r="N2043" s="8">
        <v>5.4</v>
      </c>
      <c r="O2043" s="8">
        <v>1019.3</v>
      </c>
      <c r="P2043" s="8">
        <v>26</v>
      </c>
    </row>
    <row r="2044" spans="1:31" s="7" customFormat="1" ht="16" customHeight="1" x14ac:dyDescent="0.2">
      <c r="F2044" s="8">
        <v>22</v>
      </c>
      <c r="G2044" s="17"/>
      <c r="I2044" s="33">
        <v>4.0000000000000001E-3</v>
      </c>
      <c r="J2044" s="33">
        <v>0.3</v>
      </c>
      <c r="K2044" s="33">
        <v>3.3000000000000002E-2</v>
      </c>
      <c r="L2044" s="33">
        <v>1.4E-2</v>
      </c>
      <c r="M2044" s="33">
        <v>58</v>
      </c>
      <c r="N2044" s="8">
        <v>4.5</v>
      </c>
      <c r="O2044" s="8">
        <v>1020.3</v>
      </c>
      <c r="P2044" s="8">
        <v>26</v>
      </c>
    </row>
    <row r="2045" spans="1:31" s="7" customFormat="1" ht="16" customHeight="1" x14ac:dyDescent="0.2">
      <c r="F2045" s="8">
        <v>23</v>
      </c>
      <c r="G2045" s="17"/>
      <c r="I2045" s="33">
        <v>4.0000000000000001E-3</v>
      </c>
      <c r="J2045" s="33">
        <v>0.2</v>
      </c>
      <c r="K2045" s="33">
        <v>3.4000000000000002E-2</v>
      </c>
      <c r="L2045" s="33">
        <v>1.2999999999999999E-2</v>
      </c>
      <c r="M2045" s="33">
        <v>46</v>
      </c>
      <c r="N2045" s="8">
        <v>3.9</v>
      </c>
      <c r="O2045" s="8">
        <v>1021.3</v>
      </c>
      <c r="P2045" s="8">
        <v>26</v>
      </c>
    </row>
    <row r="2046" spans="1:31" s="7" customFormat="1" ht="16" customHeight="1" x14ac:dyDescent="0.2">
      <c r="F2046" s="8">
        <v>24</v>
      </c>
      <c r="G2046" s="17"/>
      <c r="I2046" s="33">
        <v>4.0000000000000001E-3</v>
      </c>
      <c r="J2046" s="33">
        <v>0.4</v>
      </c>
      <c r="K2046" s="33">
        <v>3.4000000000000002E-2</v>
      </c>
      <c r="L2046" s="33">
        <v>1.2999999999999999E-2</v>
      </c>
      <c r="M2046" s="33">
        <v>39</v>
      </c>
      <c r="N2046" s="8">
        <v>3.4</v>
      </c>
      <c r="O2046" s="8">
        <v>1021.5</v>
      </c>
      <c r="P2046" s="8">
        <v>25</v>
      </c>
    </row>
    <row r="2047" spans="1:31" s="7" customFormat="1" ht="16" customHeight="1" x14ac:dyDescent="0.2">
      <c r="F2047" s="8">
        <v>1</v>
      </c>
      <c r="G2047" s="17"/>
      <c r="I2047" s="33">
        <v>4.0000000000000001E-3</v>
      </c>
      <c r="J2047" s="33">
        <v>0.3</v>
      </c>
      <c r="K2047" s="33">
        <v>3.6999999999999998E-2</v>
      </c>
      <c r="L2047" s="33">
        <v>0.01</v>
      </c>
      <c r="M2047" s="33">
        <v>38</v>
      </c>
      <c r="N2047" s="8">
        <v>2.8</v>
      </c>
      <c r="O2047" s="8">
        <v>1022.1</v>
      </c>
      <c r="P2047" s="8">
        <v>26</v>
      </c>
    </row>
    <row r="2048" spans="1:31" s="7" customFormat="1" ht="16" customHeight="1" x14ac:dyDescent="0.2">
      <c r="F2048" s="8">
        <v>2</v>
      </c>
      <c r="G2048" s="17"/>
      <c r="I2048" s="33">
        <v>3.0000000000000001E-3</v>
      </c>
      <c r="J2048" s="33">
        <v>0.4</v>
      </c>
      <c r="K2048" s="33">
        <v>3.7999999999999999E-2</v>
      </c>
      <c r="L2048" s="33">
        <v>8.0000000000000002E-3</v>
      </c>
      <c r="M2048" s="33">
        <v>39</v>
      </c>
      <c r="N2048" s="8">
        <v>2.5</v>
      </c>
      <c r="O2048" s="8">
        <v>1022.2</v>
      </c>
      <c r="P2048" s="8">
        <v>27</v>
      </c>
    </row>
    <row r="2049" spans="1:31" s="7" customFormat="1" ht="16" customHeight="1" x14ac:dyDescent="0.2">
      <c r="F2049" s="8">
        <v>3</v>
      </c>
      <c r="G2049" s="17"/>
      <c r="I2049" s="33">
        <v>4.0000000000000001E-3</v>
      </c>
      <c r="J2049" s="33">
        <v>0.3</v>
      </c>
      <c r="K2049" s="33">
        <v>3.6999999999999998E-2</v>
      </c>
      <c r="L2049" s="33">
        <v>8.0000000000000002E-3</v>
      </c>
      <c r="M2049" s="33">
        <v>42</v>
      </c>
      <c r="N2049" s="8">
        <v>2.1</v>
      </c>
      <c r="O2049" s="8">
        <v>1022</v>
      </c>
      <c r="P2049" s="8">
        <v>28</v>
      </c>
    </row>
    <row r="2050" spans="1:31" s="7" customFormat="1" ht="16" customHeight="1" x14ac:dyDescent="0.2">
      <c r="F2050" s="8">
        <v>4</v>
      </c>
      <c r="G2050" s="17"/>
      <c r="I2050" s="33">
        <v>4.0000000000000001E-3</v>
      </c>
      <c r="J2050" s="33">
        <v>0.3</v>
      </c>
      <c r="K2050" s="33">
        <v>3.5999999999999997E-2</v>
      </c>
      <c r="L2050" s="33">
        <v>0.01</v>
      </c>
      <c r="M2050" s="33">
        <v>41</v>
      </c>
      <c r="N2050" s="8">
        <v>1.6</v>
      </c>
      <c r="O2050" s="8">
        <v>1022.1</v>
      </c>
      <c r="P2050" s="8">
        <v>29</v>
      </c>
    </row>
    <row r="2051" spans="1:31" s="7" customFormat="1" ht="16" customHeight="1" x14ac:dyDescent="0.2">
      <c r="F2051" s="8">
        <v>5</v>
      </c>
      <c r="G2051" s="17"/>
      <c r="I2051" s="33">
        <v>6.0000000000000001E-3</v>
      </c>
      <c r="J2051" s="33">
        <v>0.5</v>
      </c>
      <c r="K2051" s="33">
        <v>2.9000000000000001E-2</v>
      </c>
      <c r="L2051" s="33">
        <v>1.4E-2</v>
      </c>
      <c r="M2051" s="33">
        <v>48</v>
      </c>
      <c r="N2051" s="8">
        <v>1.3</v>
      </c>
      <c r="O2051" s="8">
        <v>1022.4</v>
      </c>
      <c r="P2051" s="8">
        <v>32</v>
      </c>
    </row>
    <row r="2052" spans="1:31" s="7" customFormat="1" ht="16" customHeight="1" x14ac:dyDescent="0.2">
      <c r="F2052" s="8">
        <v>6</v>
      </c>
      <c r="G2052" s="17"/>
      <c r="I2052" s="33">
        <v>8.9999999999999993E-3</v>
      </c>
      <c r="J2052" s="33">
        <v>0.5</v>
      </c>
      <c r="K2052" s="33">
        <v>2.5000000000000001E-2</v>
      </c>
      <c r="L2052" s="33">
        <v>1.9E-2</v>
      </c>
      <c r="M2052" s="33">
        <v>45</v>
      </c>
      <c r="N2052" s="8">
        <v>1.2</v>
      </c>
      <c r="O2052" s="8">
        <v>1022.7</v>
      </c>
      <c r="P2052" s="8">
        <v>35</v>
      </c>
    </row>
    <row r="2053" spans="1:31" s="7" customFormat="1" ht="16" customHeight="1" x14ac:dyDescent="0.2">
      <c r="F2053" s="8">
        <v>7</v>
      </c>
      <c r="G2053" s="17"/>
      <c r="I2053" s="33">
        <v>8.9999999999999993E-3</v>
      </c>
      <c r="J2053" s="33">
        <v>0.5</v>
      </c>
      <c r="K2053" s="33">
        <v>1.0999999999999999E-2</v>
      </c>
      <c r="L2053" s="33">
        <v>3.6999999999999998E-2</v>
      </c>
      <c r="M2053" s="33">
        <v>48</v>
      </c>
      <c r="N2053" s="8">
        <v>0.9</v>
      </c>
      <c r="O2053" s="8">
        <v>1022.6</v>
      </c>
      <c r="P2053" s="8">
        <v>38</v>
      </c>
    </row>
    <row r="2054" spans="1:31" s="7" customFormat="1" ht="16" customHeight="1" x14ac:dyDescent="0.2">
      <c r="F2054" s="8">
        <v>8</v>
      </c>
      <c r="G2054" s="17"/>
      <c r="I2054" s="33">
        <v>4.0000000000000001E-3</v>
      </c>
      <c r="J2054" s="33">
        <v>0.5</v>
      </c>
      <c r="K2054" s="33">
        <v>7.0000000000000001E-3</v>
      </c>
      <c r="L2054" s="33">
        <v>3.7999999999999999E-2</v>
      </c>
      <c r="M2054" s="33">
        <v>54</v>
      </c>
      <c r="N2054" s="8">
        <v>3.8</v>
      </c>
      <c r="O2054" s="8">
        <v>1022.9</v>
      </c>
      <c r="P2054" s="8">
        <v>31</v>
      </c>
    </row>
    <row r="2055" spans="1:31" s="7" customFormat="1" ht="16" customHeight="1" x14ac:dyDescent="0.2">
      <c r="F2055" s="8">
        <v>9</v>
      </c>
      <c r="G2055" s="17"/>
      <c r="I2055" s="33">
        <v>4.0000000000000001E-3</v>
      </c>
      <c r="J2055" s="33">
        <v>0.5</v>
      </c>
      <c r="K2055" s="33">
        <v>1.2999999999999999E-2</v>
      </c>
      <c r="L2055" s="33">
        <v>3.2000000000000001E-2</v>
      </c>
      <c r="M2055" s="33">
        <v>62</v>
      </c>
      <c r="N2055" s="8">
        <v>5.2</v>
      </c>
      <c r="O2055" s="8">
        <v>1023</v>
      </c>
      <c r="P2055" s="8">
        <v>25</v>
      </c>
    </row>
    <row r="2056" spans="1:31" s="7" customFormat="1" ht="16" customHeight="1" x14ac:dyDescent="0.2">
      <c r="F2056" s="8">
        <v>10</v>
      </c>
      <c r="G2056" s="17"/>
      <c r="I2056" s="33">
        <v>4.0000000000000001E-3</v>
      </c>
      <c r="J2056" s="33">
        <v>0.6</v>
      </c>
      <c r="K2056" s="33">
        <v>0.02</v>
      </c>
      <c r="L2056" s="33">
        <v>2.3E-2</v>
      </c>
      <c r="M2056" s="33">
        <v>58</v>
      </c>
      <c r="N2056" s="8">
        <v>6.9</v>
      </c>
      <c r="O2056" s="8">
        <v>1022.9</v>
      </c>
      <c r="P2056" s="8">
        <v>16</v>
      </c>
    </row>
    <row r="2057" spans="1:31" s="7" customFormat="1" ht="16" customHeight="1" x14ac:dyDescent="0.2">
      <c r="E2057" s="10"/>
      <c r="F2057" s="8">
        <v>11</v>
      </c>
      <c r="G2057" s="17"/>
      <c r="I2057" s="33">
        <v>4.0000000000000001E-3</v>
      </c>
      <c r="J2057" s="33">
        <v>0.7</v>
      </c>
      <c r="K2057" s="33">
        <v>3.1E-2</v>
      </c>
      <c r="L2057" s="33">
        <v>1.6E-2</v>
      </c>
      <c r="M2057" s="33">
        <v>65</v>
      </c>
      <c r="N2057" s="8">
        <v>8</v>
      </c>
      <c r="O2057" s="8">
        <v>1022.3</v>
      </c>
      <c r="P2057" s="8">
        <v>16</v>
      </c>
    </row>
    <row r="2058" spans="1:31" s="7" customFormat="1" ht="16" customHeight="1" x14ac:dyDescent="0.2">
      <c r="E2058" s="10"/>
      <c r="F2058" s="8">
        <v>12</v>
      </c>
      <c r="G2058" s="17"/>
      <c r="I2058" s="33">
        <v>4.0000000000000001E-3</v>
      </c>
      <c r="J2058" s="33">
        <v>0.6</v>
      </c>
      <c r="K2058" s="33">
        <v>3.6999999999999998E-2</v>
      </c>
      <c r="L2058" s="33">
        <v>1.2999999999999999E-2</v>
      </c>
      <c r="M2058" s="33">
        <v>71</v>
      </c>
      <c r="N2058" s="8">
        <v>8.5</v>
      </c>
      <c r="O2058" s="8">
        <v>1022</v>
      </c>
      <c r="P2058" s="8">
        <v>26</v>
      </c>
    </row>
    <row r="2059" spans="1:31" s="7" customFormat="1" ht="16" customHeight="1" x14ac:dyDescent="0.2">
      <c r="E2059" s="10"/>
      <c r="F2059" s="8">
        <v>13</v>
      </c>
      <c r="G2059" s="17"/>
      <c r="I2059" s="33">
        <v>4.0000000000000001E-3</v>
      </c>
      <c r="J2059" s="33">
        <v>0.5</v>
      </c>
      <c r="K2059" s="33">
        <v>0.04</v>
      </c>
      <c r="L2059" s="33">
        <v>1.2999999999999999E-2</v>
      </c>
      <c r="M2059" s="33">
        <v>74</v>
      </c>
      <c r="N2059" s="8">
        <v>8.4</v>
      </c>
      <c r="O2059" s="8">
        <v>1021.6</v>
      </c>
      <c r="P2059" s="8">
        <v>32</v>
      </c>
    </row>
    <row r="2060" spans="1:31" s="7" customFormat="1" ht="16" customHeight="1" x14ac:dyDescent="0.2">
      <c r="E2060" s="10"/>
      <c r="F2060" s="8">
        <v>14</v>
      </c>
      <c r="G2060" s="17"/>
      <c r="I2060" s="33">
        <v>5.0000000000000001E-3</v>
      </c>
      <c r="J2060" s="33">
        <v>0.5</v>
      </c>
      <c r="K2060" s="33">
        <v>4.2999999999999997E-2</v>
      </c>
      <c r="L2060" s="33">
        <v>1.2E-2</v>
      </c>
      <c r="M2060" s="33">
        <v>70</v>
      </c>
      <c r="N2060" s="8">
        <v>9.1999999999999993</v>
      </c>
      <c r="O2060" s="8">
        <v>1020.7</v>
      </c>
      <c r="P2060" s="8">
        <v>36</v>
      </c>
    </row>
    <row r="2061" spans="1:31" s="7" customFormat="1" ht="16" customHeight="1" x14ac:dyDescent="0.2">
      <c r="E2061" s="10"/>
      <c r="F2061" s="8">
        <v>15</v>
      </c>
      <c r="G2061" s="17"/>
      <c r="I2061" s="33">
        <v>5.0000000000000001E-3</v>
      </c>
      <c r="J2061" s="33">
        <v>0.5</v>
      </c>
      <c r="K2061" s="33">
        <v>4.3999999999999997E-2</v>
      </c>
      <c r="L2061" s="33">
        <v>1.4E-2</v>
      </c>
      <c r="M2061" s="33">
        <v>68</v>
      </c>
      <c r="N2061" s="8">
        <v>8.6</v>
      </c>
      <c r="O2061" s="8">
        <v>1020.5</v>
      </c>
      <c r="P2061" s="8">
        <v>35</v>
      </c>
    </row>
    <row r="2062" spans="1:31" s="7" customFormat="1" ht="16" customHeight="1" x14ac:dyDescent="0.2">
      <c r="E2062" s="10"/>
      <c r="F2062" s="8">
        <v>16</v>
      </c>
      <c r="G2062" s="17"/>
      <c r="I2062" s="33">
        <v>5.0000000000000001E-3</v>
      </c>
      <c r="J2062" s="33">
        <v>0.5</v>
      </c>
      <c r="K2062" s="33">
        <v>4.2999999999999997E-2</v>
      </c>
      <c r="L2062" s="33">
        <v>1.4999999999999999E-2</v>
      </c>
      <c r="M2062" s="33">
        <v>59</v>
      </c>
      <c r="N2062" s="8">
        <v>9.5</v>
      </c>
      <c r="O2062" s="8">
        <v>1020</v>
      </c>
      <c r="P2062" s="8">
        <v>33</v>
      </c>
    </row>
    <row r="2063" spans="1:31" s="7" customFormat="1" ht="16" customHeight="1" x14ac:dyDescent="0.2">
      <c r="E2063" s="10"/>
      <c r="F2063" s="8">
        <v>17</v>
      </c>
      <c r="G2063" s="17"/>
      <c r="I2063" s="33">
        <v>3.0000000000000001E-3</v>
      </c>
      <c r="J2063" s="33">
        <v>0.5</v>
      </c>
      <c r="K2063" s="33">
        <v>3.7999999999999999E-2</v>
      </c>
      <c r="L2063" s="33">
        <v>1.2E-2</v>
      </c>
      <c r="M2063" s="33">
        <v>52</v>
      </c>
      <c r="N2063" s="8">
        <v>8.8000000000000007</v>
      </c>
      <c r="O2063" s="8">
        <v>1019.8</v>
      </c>
      <c r="P2063" s="8">
        <v>37</v>
      </c>
    </row>
    <row r="2064" spans="1:31" s="7" customFormat="1" ht="16" customHeight="1" x14ac:dyDescent="0.2">
      <c r="A2064" s="87"/>
      <c r="B2064" s="87"/>
      <c r="C2064" s="87"/>
      <c r="D2064" s="87"/>
      <c r="E2064" s="88">
        <v>42086</v>
      </c>
      <c r="F2064" s="89">
        <v>42711.759722222225</v>
      </c>
      <c r="G2064" s="90"/>
      <c r="H2064" s="90"/>
      <c r="I2064" s="91">
        <v>3.0000000000000001E-3</v>
      </c>
      <c r="J2064" s="91">
        <v>0.5</v>
      </c>
      <c r="K2064" s="91">
        <v>3.5999999999999997E-2</v>
      </c>
      <c r="L2064" s="91">
        <v>1.4E-2</v>
      </c>
      <c r="M2064" s="91">
        <v>34</v>
      </c>
      <c r="N2064" s="92">
        <v>8.1</v>
      </c>
      <c r="O2064" s="92">
        <v>1020.3</v>
      </c>
      <c r="P2064" s="92">
        <v>30</v>
      </c>
      <c r="Q2064" s="98"/>
      <c r="R2064" s="98"/>
      <c r="S2064" s="99" t="s">
        <v>54</v>
      </c>
      <c r="T2064" s="99"/>
      <c r="U2064" s="99"/>
      <c r="V2064" s="99"/>
      <c r="W2064" s="99"/>
      <c r="X2064" s="99"/>
      <c r="Y2064" s="99"/>
      <c r="Z2064" s="99"/>
      <c r="AA2064" s="99"/>
      <c r="AB2064" s="99"/>
      <c r="AC2064" s="99"/>
      <c r="AD2064" s="99"/>
      <c r="AE2064" s="99"/>
    </row>
    <row r="2065" spans="1:31" s="7" customFormat="1" ht="17" customHeight="1" x14ac:dyDescent="0.15">
      <c r="A2065" s="45">
        <v>83</v>
      </c>
      <c r="B2065" s="46">
        <v>42087</v>
      </c>
      <c r="C2065" s="47">
        <v>2</v>
      </c>
      <c r="D2065" s="47">
        <v>0</v>
      </c>
      <c r="E2065" s="46">
        <v>42086</v>
      </c>
      <c r="F2065" s="48">
        <v>42711.759722222225</v>
      </c>
      <c r="G2065" s="49"/>
      <c r="H2065" s="49"/>
      <c r="I2065" s="50">
        <v>3.0000000000000001E-3</v>
      </c>
      <c r="J2065" s="51">
        <v>0.5</v>
      </c>
      <c r="K2065" s="51">
        <v>3.5999999999999997E-2</v>
      </c>
      <c r="L2065" s="51">
        <v>1.4E-2</v>
      </c>
      <c r="M2065" s="51">
        <v>34</v>
      </c>
      <c r="N2065" s="52">
        <v>8.1</v>
      </c>
      <c r="O2065" s="52">
        <v>1020.3</v>
      </c>
      <c r="P2065" s="52">
        <v>30</v>
      </c>
      <c r="Q2065" s="53"/>
      <c r="R2065" s="86"/>
      <c r="S2065" s="61" t="s">
        <v>54</v>
      </c>
      <c r="T2065" s="61"/>
      <c r="U2065" s="61"/>
      <c r="V2065" s="61"/>
      <c r="W2065" s="61"/>
      <c r="X2065" s="61"/>
      <c r="Y2065" s="61"/>
      <c r="Z2065" s="61"/>
      <c r="AA2065" s="61"/>
      <c r="AB2065" s="61"/>
      <c r="AC2065" s="61"/>
      <c r="AD2065" s="61"/>
      <c r="AE2065" s="61"/>
    </row>
    <row r="2066" spans="1:31" s="7" customFormat="1" ht="16" customHeight="1" x14ac:dyDescent="0.2">
      <c r="F2066" s="26">
        <v>19</v>
      </c>
      <c r="G2066" s="56"/>
      <c r="I2066" s="33">
        <v>4.0000000000000001E-3</v>
      </c>
      <c r="J2066" s="33">
        <v>0.5</v>
      </c>
      <c r="K2066" s="33">
        <v>0.04</v>
      </c>
      <c r="L2066" s="33">
        <v>1.4999999999999999E-2</v>
      </c>
      <c r="M2066" s="33">
        <v>62</v>
      </c>
      <c r="N2066" s="8">
        <v>6.9</v>
      </c>
      <c r="O2066" s="8">
        <v>1020.8</v>
      </c>
      <c r="P2066" s="8">
        <v>28</v>
      </c>
      <c r="Q2066" s="17"/>
      <c r="R2066" s="17"/>
      <c r="S2066" s="17"/>
      <c r="T2066" s="17"/>
      <c r="U2066" s="17"/>
      <c r="V2066" s="17"/>
      <c r="W2066" s="17"/>
      <c r="X2066" s="17"/>
      <c r="Y2066" s="17"/>
      <c r="Z2066" s="17"/>
      <c r="AA2066" s="17"/>
      <c r="AB2066" s="17"/>
      <c r="AC2066" s="17"/>
      <c r="AD2066" s="17"/>
      <c r="AE2066" s="17"/>
    </row>
    <row r="2067" spans="1:31" s="7" customFormat="1" ht="16" customHeight="1" x14ac:dyDescent="0.2">
      <c r="F2067" s="8">
        <v>20</v>
      </c>
      <c r="G2067" s="17"/>
      <c r="I2067" s="33">
        <v>4.0000000000000001E-3</v>
      </c>
      <c r="J2067" s="33">
        <v>0.5</v>
      </c>
      <c r="K2067" s="33">
        <v>3.6999999999999998E-2</v>
      </c>
      <c r="L2067" s="33">
        <v>1.7999999999999999E-2</v>
      </c>
      <c r="M2067" s="33">
        <v>57</v>
      </c>
      <c r="N2067" s="8">
        <v>5.9</v>
      </c>
      <c r="O2067" s="8">
        <v>1021.7</v>
      </c>
      <c r="P2067" s="8">
        <v>28</v>
      </c>
    </row>
    <row r="2068" spans="1:31" s="7" customFormat="1" ht="16" customHeight="1" x14ac:dyDescent="0.2">
      <c r="F2068" s="8">
        <v>21</v>
      </c>
      <c r="G2068" s="17"/>
      <c r="I2068" s="33">
        <v>4.0000000000000001E-3</v>
      </c>
      <c r="J2068" s="33">
        <v>0.5</v>
      </c>
      <c r="K2068" s="33">
        <v>3.5000000000000003E-2</v>
      </c>
      <c r="L2068" s="33">
        <v>0.02</v>
      </c>
      <c r="M2068" s="33">
        <v>51</v>
      </c>
      <c r="N2068" s="8">
        <v>5.3</v>
      </c>
      <c r="O2068" s="8">
        <v>1022.5</v>
      </c>
      <c r="P2068" s="8">
        <v>29</v>
      </c>
    </row>
    <row r="2069" spans="1:31" s="7" customFormat="1" ht="16" customHeight="1" x14ac:dyDescent="0.2">
      <c r="F2069" s="8">
        <v>22</v>
      </c>
      <c r="G2069" s="17"/>
      <c r="I2069" s="33">
        <v>4.0000000000000001E-3</v>
      </c>
      <c r="J2069" s="33">
        <v>0.3</v>
      </c>
      <c r="K2069" s="33">
        <v>3.3000000000000002E-2</v>
      </c>
      <c r="L2069" s="33">
        <v>0.02</v>
      </c>
      <c r="M2069" s="33">
        <v>48</v>
      </c>
      <c r="N2069" s="8">
        <v>4.2</v>
      </c>
      <c r="O2069" s="8">
        <v>1023.1</v>
      </c>
      <c r="P2069" s="8">
        <v>32</v>
      </c>
    </row>
    <row r="2070" spans="1:31" s="7" customFormat="1" ht="16" customHeight="1" x14ac:dyDescent="0.2">
      <c r="F2070" s="8">
        <v>23</v>
      </c>
      <c r="G2070" s="17"/>
      <c r="I2070" s="33">
        <v>4.0000000000000001E-3</v>
      </c>
      <c r="K2070" s="33">
        <v>0.03</v>
      </c>
      <c r="L2070" s="33">
        <v>2.1000000000000001E-2</v>
      </c>
      <c r="M2070" s="33">
        <v>39</v>
      </c>
      <c r="N2070" s="8">
        <v>4.2</v>
      </c>
      <c r="O2070" s="8">
        <v>1023.6</v>
      </c>
      <c r="P2070" s="8">
        <v>30</v>
      </c>
    </row>
    <row r="2071" spans="1:31" s="7" customFormat="1" ht="16" customHeight="1" x14ac:dyDescent="0.2">
      <c r="F2071" s="8">
        <v>24</v>
      </c>
      <c r="G2071" s="17"/>
      <c r="I2071" s="33">
        <v>4.0000000000000001E-3</v>
      </c>
      <c r="K2071" s="33">
        <v>2.8000000000000001E-2</v>
      </c>
      <c r="L2071" s="33">
        <v>2.1000000000000001E-2</v>
      </c>
      <c r="M2071" s="33">
        <v>39</v>
      </c>
      <c r="N2071" s="8">
        <v>3.1</v>
      </c>
      <c r="O2071" s="8">
        <v>1024.0999999999999</v>
      </c>
      <c r="P2071" s="8">
        <v>32</v>
      </c>
    </row>
    <row r="2072" spans="1:31" s="7" customFormat="1" ht="16" customHeight="1" x14ac:dyDescent="0.2">
      <c r="F2072" s="8">
        <v>1</v>
      </c>
      <c r="G2072" s="17"/>
      <c r="I2072" s="33">
        <v>4.0000000000000001E-3</v>
      </c>
      <c r="J2072" s="33">
        <v>0.5</v>
      </c>
      <c r="K2072" s="33">
        <v>0.03</v>
      </c>
      <c r="L2072" s="33">
        <v>1.9E-2</v>
      </c>
      <c r="M2072" s="33">
        <v>28</v>
      </c>
      <c r="N2072" s="8">
        <v>3.3</v>
      </c>
      <c r="O2072" s="8">
        <v>1024.2</v>
      </c>
      <c r="P2072" s="8">
        <v>30</v>
      </c>
    </row>
    <row r="2073" spans="1:31" s="7" customFormat="1" ht="16" customHeight="1" x14ac:dyDescent="0.2">
      <c r="F2073" s="8">
        <v>2</v>
      </c>
      <c r="G2073" s="17"/>
      <c r="I2073" s="33">
        <v>3.0000000000000001E-3</v>
      </c>
      <c r="J2073" s="33">
        <v>0.4</v>
      </c>
      <c r="K2073" s="33">
        <v>2.9000000000000001E-2</v>
      </c>
      <c r="L2073" s="33">
        <v>1.7999999999999999E-2</v>
      </c>
      <c r="M2073" s="33">
        <v>33</v>
      </c>
      <c r="N2073" s="8">
        <v>2.2000000000000002</v>
      </c>
      <c r="O2073" s="8">
        <v>1024.5999999999999</v>
      </c>
      <c r="P2073" s="8">
        <v>34</v>
      </c>
    </row>
    <row r="2074" spans="1:31" s="7" customFormat="1" ht="16" customHeight="1" x14ac:dyDescent="0.2">
      <c r="F2074" s="8">
        <v>3</v>
      </c>
      <c r="G2074" s="17"/>
      <c r="I2074" s="33">
        <v>3.0000000000000001E-3</v>
      </c>
      <c r="J2074" s="33">
        <v>0.4</v>
      </c>
      <c r="K2074" s="33">
        <v>2.8000000000000001E-2</v>
      </c>
      <c r="L2074" s="33">
        <v>1.7999999999999999E-2</v>
      </c>
      <c r="M2074" s="33">
        <v>30</v>
      </c>
      <c r="N2074" s="8">
        <v>1.3</v>
      </c>
      <c r="O2074" s="8">
        <v>1024.5999999999999</v>
      </c>
      <c r="P2074" s="8">
        <v>36</v>
      </c>
    </row>
    <row r="2075" spans="1:31" s="7" customFormat="1" ht="16" customHeight="1" x14ac:dyDescent="0.2">
      <c r="F2075" s="8">
        <v>4</v>
      </c>
      <c r="G2075" s="17"/>
      <c r="I2075" s="33">
        <v>3.0000000000000001E-3</v>
      </c>
      <c r="J2075" s="33">
        <v>0.4</v>
      </c>
      <c r="K2075" s="33">
        <v>2.3E-2</v>
      </c>
      <c r="L2075" s="33">
        <v>2.1000000000000001E-2</v>
      </c>
      <c r="M2075" s="33">
        <v>29</v>
      </c>
      <c r="N2075" s="8">
        <v>0.5</v>
      </c>
      <c r="O2075" s="8">
        <v>1024.9000000000001</v>
      </c>
      <c r="P2075" s="8">
        <v>42</v>
      </c>
    </row>
    <row r="2076" spans="1:31" s="7" customFormat="1" ht="16" customHeight="1" x14ac:dyDescent="0.2">
      <c r="F2076" s="8">
        <v>5</v>
      </c>
      <c r="G2076" s="17"/>
      <c r="I2076" s="33">
        <v>3.0000000000000001E-3</v>
      </c>
      <c r="J2076" s="33">
        <v>0.5</v>
      </c>
      <c r="K2076" s="33">
        <v>2.7E-2</v>
      </c>
      <c r="L2076" s="33">
        <v>1.7000000000000001E-2</v>
      </c>
      <c r="M2076" s="33">
        <v>36</v>
      </c>
      <c r="N2076" s="8">
        <v>0.8</v>
      </c>
      <c r="O2076" s="8">
        <v>1025.4000000000001</v>
      </c>
      <c r="P2076" s="8">
        <v>40</v>
      </c>
    </row>
    <row r="2077" spans="1:31" s="7" customFormat="1" ht="16" customHeight="1" x14ac:dyDescent="0.2">
      <c r="F2077" s="8">
        <v>6</v>
      </c>
      <c r="G2077" s="17"/>
      <c r="I2077" s="33">
        <v>3.0000000000000001E-3</v>
      </c>
      <c r="J2077" s="33">
        <v>0.5</v>
      </c>
      <c r="K2077" s="33">
        <v>1.9E-2</v>
      </c>
      <c r="L2077" s="33">
        <v>2.5000000000000001E-2</v>
      </c>
      <c r="M2077" s="33">
        <v>29</v>
      </c>
      <c r="N2077" s="8">
        <v>-0.9</v>
      </c>
      <c r="O2077" s="8">
        <v>1026</v>
      </c>
      <c r="P2077" s="8">
        <v>52</v>
      </c>
    </row>
    <row r="2078" spans="1:31" s="7" customFormat="1" ht="16" customHeight="1" x14ac:dyDescent="0.2">
      <c r="F2078" s="8">
        <v>7</v>
      </c>
      <c r="G2078" s="17"/>
      <c r="I2078" s="33">
        <v>3.0000000000000001E-3</v>
      </c>
      <c r="J2078" s="33">
        <v>0.4</v>
      </c>
      <c r="K2078" s="33">
        <v>8.0000000000000002E-3</v>
      </c>
      <c r="L2078" s="33">
        <v>3.5000000000000003E-2</v>
      </c>
      <c r="M2078" s="33">
        <v>33</v>
      </c>
      <c r="N2078" s="8">
        <v>-1.3</v>
      </c>
      <c r="O2078" s="8">
        <v>1026.5999999999999</v>
      </c>
      <c r="P2078" s="8">
        <v>59</v>
      </c>
    </row>
    <row r="2079" spans="1:31" s="7" customFormat="1" ht="16" customHeight="1" x14ac:dyDescent="0.2">
      <c r="F2079" s="8">
        <v>8</v>
      </c>
      <c r="G2079" s="17"/>
      <c r="I2079" s="33">
        <v>4.0000000000000001E-3</v>
      </c>
      <c r="J2079" s="33">
        <v>0.5</v>
      </c>
      <c r="K2079" s="33">
        <v>5.0000000000000001E-3</v>
      </c>
      <c r="L2079" s="33">
        <v>4.1000000000000002E-2</v>
      </c>
      <c r="M2079" s="33">
        <v>36</v>
      </c>
      <c r="N2079" s="8">
        <v>1.3</v>
      </c>
      <c r="O2079" s="8">
        <v>1027.0999999999999</v>
      </c>
      <c r="P2079" s="8">
        <v>47</v>
      </c>
    </row>
    <row r="2080" spans="1:31" s="7" customFormat="1" ht="16" customHeight="1" x14ac:dyDescent="0.2">
      <c r="F2080" s="8">
        <v>9</v>
      </c>
      <c r="G2080" s="17"/>
      <c r="I2080" s="33">
        <v>5.0000000000000001E-3</v>
      </c>
      <c r="J2080" s="33">
        <v>0.7</v>
      </c>
      <c r="K2080" s="33">
        <v>5.0000000000000001E-3</v>
      </c>
      <c r="L2080" s="33">
        <v>4.4999999999999998E-2</v>
      </c>
      <c r="M2080" s="33">
        <v>46</v>
      </c>
      <c r="N2080" s="8">
        <v>4.5999999999999996</v>
      </c>
      <c r="O2080" s="8">
        <v>1027.7</v>
      </c>
      <c r="P2080" s="8">
        <v>35</v>
      </c>
    </row>
    <row r="2081" spans="1:31" s="7" customFormat="1" ht="16" customHeight="1" x14ac:dyDescent="0.2">
      <c r="F2081" s="8">
        <v>10</v>
      </c>
      <c r="G2081" s="17"/>
      <c r="I2081" s="33">
        <v>4.0000000000000001E-3</v>
      </c>
      <c r="J2081" s="33">
        <v>0.7</v>
      </c>
      <c r="K2081" s="33">
        <v>1.0999999999999999E-2</v>
      </c>
      <c r="L2081" s="33">
        <v>3.5999999999999997E-2</v>
      </c>
      <c r="M2081" s="33">
        <v>46</v>
      </c>
      <c r="N2081" s="8">
        <v>6.9</v>
      </c>
      <c r="O2081" s="8">
        <v>1028.2</v>
      </c>
      <c r="P2081" s="8">
        <v>26</v>
      </c>
    </row>
    <row r="2082" spans="1:31" s="7" customFormat="1" ht="16" customHeight="1" x14ac:dyDescent="0.2">
      <c r="E2082" s="10"/>
      <c r="F2082" s="8">
        <v>11</v>
      </c>
      <c r="G2082" s="17"/>
      <c r="I2082" s="33">
        <v>4.0000000000000001E-3</v>
      </c>
      <c r="J2082" s="33">
        <v>0.8</v>
      </c>
      <c r="K2082" s="33">
        <v>1.7999999999999999E-2</v>
      </c>
      <c r="L2082" s="33">
        <v>3.2000000000000001E-2</v>
      </c>
      <c r="M2082" s="33">
        <v>55</v>
      </c>
      <c r="N2082" s="8">
        <v>8.6</v>
      </c>
      <c r="O2082" s="8">
        <v>1028.0999999999999</v>
      </c>
      <c r="P2082" s="8">
        <v>23</v>
      </c>
    </row>
    <row r="2083" spans="1:31" s="7" customFormat="1" ht="16" customHeight="1" x14ac:dyDescent="0.2">
      <c r="E2083" s="10"/>
      <c r="F2083" s="8">
        <v>12</v>
      </c>
      <c r="G2083" s="17"/>
      <c r="I2083" s="33">
        <v>3.0000000000000001E-3</v>
      </c>
      <c r="J2083" s="33">
        <v>0.7</v>
      </c>
      <c r="K2083" s="33">
        <v>2.5999999999999999E-2</v>
      </c>
      <c r="L2083" s="33">
        <v>2.5000000000000001E-2</v>
      </c>
      <c r="M2083" s="33">
        <v>64</v>
      </c>
      <c r="N2083" s="8">
        <v>10.1</v>
      </c>
      <c r="O2083" s="8">
        <v>1027.8</v>
      </c>
      <c r="P2083" s="8">
        <v>16</v>
      </c>
    </row>
    <row r="2084" spans="1:31" s="7" customFormat="1" ht="16" customHeight="1" x14ac:dyDescent="0.2">
      <c r="E2084" s="10"/>
      <c r="F2084" s="8">
        <v>13</v>
      </c>
      <c r="G2084" s="17"/>
      <c r="I2084" s="33">
        <v>3.0000000000000001E-3</v>
      </c>
      <c r="J2084" s="33">
        <v>0.6</v>
      </c>
      <c r="K2084" s="33">
        <v>2.9000000000000001E-2</v>
      </c>
      <c r="L2084" s="33">
        <v>2.5999999999999999E-2</v>
      </c>
      <c r="M2084" s="33">
        <v>54</v>
      </c>
      <c r="N2084" s="8">
        <v>10.6</v>
      </c>
      <c r="O2084" s="8">
        <v>1027.2</v>
      </c>
      <c r="P2084" s="8">
        <v>17</v>
      </c>
    </row>
    <row r="2085" spans="1:31" s="7" customFormat="1" ht="16" customHeight="1" x14ac:dyDescent="0.2">
      <c r="E2085" s="10"/>
      <c r="F2085" s="8">
        <v>14</v>
      </c>
      <c r="G2085" s="17"/>
      <c r="I2085" s="33">
        <v>5.0000000000000001E-3</v>
      </c>
      <c r="J2085" s="33">
        <v>0.6</v>
      </c>
      <c r="K2085" s="33">
        <v>3.3000000000000002E-2</v>
      </c>
      <c r="L2085" s="33">
        <v>2.9000000000000001E-2</v>
      </c>
      <c r="M2085" s="33">
        <v>56</v>
      </c>
      <c r="N2085" s="8">
        <v>11.6</v>
      </c>
      <c r="O2085" s="8">
        <v>1026.5999999999999</v>
      </c>
      <c r="P2085" s="8">
        <v>17</v>
      </c>
    </row>
    <row r="2086" spans="1:31" s="7" customFormat="1" ht="16" customHeight="1" x14ac:dyDescent="0.2">
      <c r="E2086" s="10"/>
      <c r="F2086" s="8">
        <v>15</v>
      </c>
      <c r="G2086" s="17"/>
      <c r="I2086" s="33">
        <v>6.0000000000000001E-3</v>
      </c>
      <c r="J2086" s="33">
        <v>0.6</v>
      </c>
      <c r="K2086" s="33">
        <v>3.5000000000000003E-2</v>
      </c>
      <c r="L2086" s="33">
        <v>2.5000000000000001E-2</v>
      </c>
      <c r="M2086" s="33">
        <v>52</v>
      </c>
      <c r="N2086" s="8">
        <v>10.6</v>
      </c>
      <c r="O2086" s="8">
        <v>1026.5</v>
      </c>
      <c r="P2086" s="8">
        <v>18</v>
      </c>
    </row>
    <row r="2087" spans="1:31" s="7" customFormat="1" ht="16" customHeight="1" x14ac:dyDescent="0.2">
      <c r="E2087" s="10"/>
      <c r="F2087" s="8">
        <v>16</v>
      </c>
      <c r="G2087" s="17"/>
      <c r="I2087" s="33">
        <v>5.0000000000000001E-3</v>
      </c>
      <c r="J2087" s="33">
        <v>0.6</v>
      </c>
      <c r="K2087" s="33">
        <v>3.6999999999999998E-2</v>
      </c>
      <c r="L2087" s="33">
        <v>2.1999999999999999E-2</v>
      </c>
      <c r="M2087" s="33">
        <v>41</v>
      </c>
      <c r="N2087" s="8">
        <v>9.6999999999999993</v>
      </c>
      <c r="O2087" s="8">
        <v>1026.5999999999999</v>
      </c>
      <c r="P2087" s="8">
        <v>22</v>
      </c>
    </row>
    <row r="2088" spans="1:31" s="7" customFormat="1" ht="16" customHeight="1" x14ac:dyDescent="0.2">
      <c r="E2088" s="10"/>
      <c r="F2088" s="8">
        <v>17</v>
      </c>
      <c r="G2088" s="17"/>
      <c r="I2088" s="33">
        <v>4.0000000000000001E-3</v>
      </c>
      <c r="J2088" s="33">
        <v>0.5</v>
      </c>
      <c r="K2088" s="33">
        <v>3.5000000000000003E-2</v>
      </c>
      <c r="L2088" s="33">
        <v>2.1999999999999999E-2</v>
      </c>
      <c r="M2088" s="33">
        <v>36</v>
      </c>
      <c r="N2088" s="8">
        <v>8.6999999999999993</v>
      </c>
      <c r="O2088" s="8">
        <v>1026.7</v>
      </c>
      <c r="P2088" s="8">
        <v>20</v>
      </c>
    </row>
    <row r="2089" spans="1:31" s="7" customFormat="1" ht="16" customHeight="1" x14ac:dyDescent="0.2">
      <c r="A2089" s="87"/>
      <c r="B2089" s="87"/>
      <c r="C2089" s="87"/>
      <c r="D2089" s="87"/>
      <c r="E2089" s="88">
        <v>42087</v>
      </c>
      <c r="F2089" s="89">
        <v>42711.771527777775</v>
      </c>
      <c r="G2089" s="90"/>
      <c r="H2089" s="90"/>
      <c r="I2089" s="91">
        <v>4.0000000000000001E-3</v>
      </c>
      <c r="J2089" s="91">
        <v>0.5</v>
      </c>
      <c r="K2089" s="91">
        <v>0.03</v>
      </c>
      <c r="L2089" s="91">
        <v>2.8000000000000001E-2</v>
      </c>
      <c r="M2089" s="91">
        <v>41</v>
      </c>
      <c r="N2089" s="92">
        <v>6.8</v>
      </c>
      <c r="O2089" s="92">
        <v>1026.7</v>
      </c>
      <c r="P2089" s="92">
        <v>34</v>
      </c>
      <c r="Q2089" s="98"/>
      <c r="R2089" s="98"/>
      <c r="S2089" s="99" t="s">
        <v>54</v>
      </c>
      <c r="T2089" s="99"/>
      <c r="U2089" s="99"/>
      <c r="V2089" s="99"/>
      <c r="W2089" s="99"/>
      <c r="X2089" s="99"/>
      <c r="Y2089" s="99"/>
      <c r="Z2089" s="99"/>
      <c r="AA2089" s="99"/>
      <c r="AB2089" s="99"/>
      <c r="AC2089" s="99"/>
      <c r="AD2089" s="99"/>
      <c r="AE2089" s="99"/>
    </row>
    <row r="2090" spans="1:31" s="7" customFormat="1" ht="17" customHeight="1" x14ac:dyDescent="0.15">
      <c r="A2090" s="45">
        <v>84</v>
      </c>
      <c r="B2090" s="46">
        <v>42088</v>
      </c>
      <c r="C2090" s="47">
        <v>3</v>
      </c>
      <c r="D2090" s="47">
        <v>0</v>
      </c>
      <c r="E2090" s="46">
        <v>42087</v>
      </c>
      <c r="F2090" s="48">
        <v>42711.771527777775</v>
      </c>
      <c r="G2090" s="49"/>
      <c r="H2090" s="49"/>
      <c r="I2090" s="50">
        <v>4.0000000000000001E-3</v>
      </c>
      <c r="J2090" s="51">
        <v>0.5</v>
      </c>
      <c r="K2090" s="51">
        <v>0.03</v>
      </c>
      <c r="L2090" s="51">
        <v>2.8000000000000001E-2</v>
      </c>
      <c r="M2090" s="51">
        <v>41</v>
      </c>
      <c r="N2090" s="52">
        <v>6.8</v>
      </c>
      <c r="O2090" s="52">
        <v>1026.7</v>
      </c>
      <c r="P2090" s="52">
        <v>34</v>
      </c>
      <c r="Q2090" s="53"/>
      <c r="R2090" s="86"/>
      <c r="S2090" s="61" t="s">
        <v>54</v>
      </c>
      <c r="T2090" s="61"/>
      <c r="U2090" s="61"/>
      <c r="V2090" s="61"/>
      <c r="W2090" s="61"/>
      <c r="X2090" s="61"/>
      <c r="Y2090" s="61"/>
      <c r="Z2090" s="61"/>
      <c r="AA2090" s="61"/>
      <c r="AB2090" s="61"/>
      <c r="AC2090" s="61"/>
      <c r="AD2090" s="61"/>
      <c r="AE2090" s="61"/>
    </row>
    <row r="2091" spans="1:31" s="7" customFormat="1" ht="16" customHeight="1" x14ac:dyDescent="0.2">
      <c r="F2091" s="26">
        <v>19</v>
      </c>
      <c r="G2091" s="56"/>
      <c r="I2091" s="33">
        <v>4.0000000000000001E-3</v>
      </c>
      <c r="J2091" s="33">
        <v>0.5</v>
      </c>
      <c r="K2091" s="33">
        <v>1.7999999999999999E-2</v>
      </c>
      <c r="L2091" s="33">
        <v>3.7999999999999999E-2</v>
      </c>
      <c r="M2091" s="33">
        <v>46</v>
      </c>
      <c r="N2091" s="8">
        <v>4.8</v>
      </c>
      <c r="O2091" s="8">
        <v>1027.0999999999999</v>
      </c>
      <c r="P2091" s="8">
        <v>46</v>
      </c>
      <c r="Q2091" s="17"/>
      <c r="R2091" s="17"/>
      <c r="S2091" s="17"/>
      <c r="T2091" s="17"/>
      <c r="U2091" s="17"/>
      <c r="V2091" s="17"/>
      <c r="W2091" s="17"/>
      <c r="X2091" s="17"/>
      <c r="Y2091" s="17"/>
      <c r="Z2091" s="17"/>
      <c r="AA2091" s="17"/>
      <c r="AB2091" s="17"/>
      <c r="AC2091" s="17"/>
      <c r="AD2091" s="17"/>
      <c r="AE2091" s="17"/>
    </row>
    <row r="2092" spans="1:31" s="7" customFormat="1" ht="16" customHeight="1" x14ac:dyDescent="0.2">
      <c r="F2092" s="8">
        <v>20</v>
      </c>
      <c r="G2092" s="17"/>
      <c r="I2092" s="33">
        <v>4.0000000000000001E-3</v>
      </c>
      <c r="J2092" s="33">
        <v>0.5</v>
      </c>
      <c r="K2092" s="33">
        <v>1.2E-2</v>
      </c>
      <c r="L2092" s="33">
        <v>4.2000000000000003E-2</v>
      </c>
      <c r="M2092" s="33">
        <v>36</v>
      </c>
      <c r="N2092" s="8">
        <v>4</v>
      </c>
      <c r="O2092" s="8">
        <v>1027.5</v>
      </c>
      <c r="P2092" s="8">
        <v>58</v>
      </c>
    </row>
    <row r="2093" spans="1:31" s="7" customFormat="1" ht="16" customHeight="1" x14ac:dyDescent="0.2">
      <c r="F2093" s="8">
        <v>21</v>
      </c>
      <c r="G2093" s="17"/>
      <c r="I2093" s="33">
        <v>4.0000000000000001E-3</v>
      </c>
      <c r="J2093" s="33">
        <v>0.5</v>
      </c>
      <c r="K2093" s="33">
        <v>1.4E-2</v>
      </c>
      <c r="L2093" s="33">
        <v>3.7999999999999999E-2</v>
      </c>
      <c r="M2093" s="33">
        <v>42</v>
      </c>
      <c r="N2093" s="8">
        <v>3.2</v>
      </c>
      <c r="O2093" s="8">
        <v>1028</v>
      </c>
      <c r="P2093" s="8">
        <v>64</v>
      </c>
    </row>
    <row r="2094" spans="1:31" s="7" customFormat="1" ht="16" customHeight="1" x14ac:dyDescent="0.2">
      <c r="F2094" s="8">
        <v>22</v>
      </c>
      <c r="G2094" s="17"/>
      <c r="I2094" s="33">
        <v>3.0000000000000001E-3</v>
      </c>
      <c r="J2094" s="33">
        <v>0.3</v>
      </c>
      <c r="K2094" s="33">
        <v>1.7999999999999999E-2</v>
      </c>
      <c r="L2094" s="33">
        <v>3.4000000000000002E-2</v>
      </c>
      <c r="M2094" s="33">
        <v>29</v>
      </c>
      <c r="N2094" s="8">
        <v>2.6</v>
      </c>
      <c r="O2094" s="8">
        <v>1028.5</v>
      </c>
      <c r="P2094" s="8">
        <v>62</v>
      </c>
    </row>
    <row r="2095" spans="1:31" s="7" customFormat="1" ht="16" customHeight="1" x14ac:dyDescent="0.2">
      <c r="F2095" s="8">
        <v>23</v>
      </c>
      <c r="G2095" s="17"/>
      <c r="I2095" s="33">
        <v>3.0000000000000001E-3</v>
      </c>
      <c r="K2095" s="33">
        <v>1.9E-2</v>
      </c>
      <c r="L2095" s="33">
        <v>3.2000000000000001E-2</v>
      </c>
      <c r="M2095" s="33">
        <v>27</v>
      </c>
      <c r="N2095" s="8">
        <v>1.9</v>
      </c>
      <c r="O2095" s="8">
        <v>1028.9000000000001</v>
      </c>
      <c r="P2095" s="8">
        <v>70</v>
      </c>
    </row>
    <row r="2096" spans="1:31" s="7" customFormat="1" ht="16" customHeight="1" x14ac:dyDescent="0.2">
      <c r="F2096" s="8">
        <v>24</v>
      </c>
      <c r="G2096" s="17"/>
      <c r="I2096" s="33">
        <v>3.0000000000000001E-3</v>
      </c>
      <c r="J2096" s="33">
        <v>0.4</v>
      </c>
      <c r="K2096" s="33">
        <v>1.7999999999999999E-2</v>
      </c>
      <c r="L2096" s="33">
        <v>3.1E-2</v>
      </c>
      <c r="M2096" s="33">
        <v>30</v>
      </c>
      <c r="N2096" s="8">
        <v>1.3</v>
      </c>
      <c r="O2096" s="8">
        <v>1029.3</v>
      </c>
      <c r="P2096" s="8">
        <v>69</v>
      </c>
    </row>
    <row r="2097" spans="5:16" s="7" customFormat="1" ht="16" customHeight="1" x14ac:dyDescent="0.2">
      <c r="F2097" s="8">
        <v>1</v>
      </c>
      <c r="G2097" s="17"/>
      <c r="I2097" s="33">
        <v>4.0000000000000001E-3</v>
      </c>
      <c r="J2097" s="33">
        <v>0.4</v>
      </c>
      <c r="K2097" s="33">
        <v>2.9000000000000001E-2</v>
      </c>
      <c r="L2097" s="33">
        <v>0.02</v>
      </c>
      <c r="M2097" s="33">
        <v>32</v>
      </c>
      <c r="N2097" s="8">
        <v>0.6</v>
      </c>
      <c r="O2097" s="8">
        <v>1029.5999999999999</v>
      </c>
      <c r="P2097" s="8">
        <v>73</v>
      </c>
    </row>
    <row r="2098" spans="5:16" s="7" customFormat="1" ht="16" customHeight="1" x14ac:dyDescent="0.2">
      <c r="F2098" s="8">
        <v>2</v>
      </c>
      <c r="G2098" s="17"/>
      <c r="I2098" s="33">
        <v>3.0000000000000001E-3</v>
      </c>
      <c r="J2098" s="33">
        <v>0.4</v>
      </c>
      <c r="K2098" s="33">
        <v>2.5000000000000001E-2</v>
      </c>
      <c r="L2098" s="33">
        <v>2.5000000000000001E-2</v>
      </c>
      <c r="M2098" s="33">
        <v>26</v>
      </c>
      <c r="N2098" s="8">
        <v>0.5</v>
      </c>
      <c r="O2098" s="8">
        <v>1029.7</v>
      </c>
      <c r="P2098" s="8">
        <v>74</v>
      </c>
    </row>
    <row r="2099" spans="5:16" s="7" customFormat="1" ht="16" customHeight="1" x14ac:dyDescent="0.2">
      <c r="F2099" s="8">
        <v>3</v>
      </c>
      <c r="G2099" s="17"/>
      <c r="I2099" s="33">
        <v>3.0000000000000001E-3</v>
      </c>
      <c r="J2099" s="33">
        <v>0.4</v>
      </c>
      <c r="K2099" s="33">
        <v>0.03</v>
      </c>
      <c r="L2099" s="33">
        <v>1.7000000000000001E-2</v>
      </c>
      <c r="M2099" s="33">
        <v>29</v>
      </c>
      <c r="N2099" s="8">
        <v>-0.5</v>
      </c>
      <c r="O2099" s="8">
        <v>1029.8</v>
      </c>
      <c r="P2099" s="8">
        <v>74</v>
      </c>
    </row>
    <row r="2100" spans="5:16" s="7" customFormat="1" ht="16" customHeight="1" x14ac:dyDescent="0.2">
      <c r="F2100" s="8">
        <v>4</v>
      </c>
      <c r="G2100" s="17"/>
      <c r="I2100" s="33">
        <v>3.0000000000000001E-3</v>
      </c>
      <c r="J2100" s="33">
        <v>0.4</v>
      </c>
      <c r="K2100" s="33">
        <v>2.7E-2</v>
      </c>
      <c r="L2100" s="33">
        <v>1.7999999999999999E-2</v>
      </c>
      <c r="M2100" s="33">
        <v>25</v>
      </c>
      <c r="N2100" s="8">
        <v>-0.4</v>
      </c>
      <c r="O2100" s="8">
        <v>1029.7</v>
      </c>
      <c r="P2100" s="8">
        <v>75</v>
      </c>
    </row>
    <row r="2101" spans="5:16" s="7" customFormat="1" ht="16" customHeight="1" x14ac:dyDescent="0.2">
      <c r="F2101" s="8">
        <v>5</v>
      </c>
      <c r="G2101" s="17"/>
      <c r="I2101" s="33">
        <v>3.0000000000000001E-3</v>
      </c>
      <c r="J2101" s="33">
        <v>0.5</v>
      </c>
      <c r="K2101" s="33">
        <v>2.1999999999999999E-2</v>
      </c>
      <c r="L2101" s="33">
        <v>2.4E-2</v>
      </c>
      <c r="M2101" s="33">
        <v>28</v>
      </c>
      <c r="N2101" s="8">
        <v>-0.2</v>
      </c>
      <c r="O2101" s="8">
        <v>1029.7</v>
      </c>
      <c r="P2101" s="8">
        <v>73</v>
      </c>
    </row>
    <row r="2102" spans="5:16" s="7" customFormat="1" ht="16" customHeight="1" x14ac:dyDescent="0.2">
      <c r="F2102" s="8">
        <v>6</v>
      </c>
      <c r="G2102" s="17"/>
      <c r="I2102" s="33">
        <v>3.0000000000000001E-3</v>
      </c>
      <c r="J2102" s="33">
        <v>0.4</v>
      </c>
      <c r="K2102" s="33">
        <v>1.4E-2</v>
      </c>
      <c r="L2102" s="33">
        <v>2.9000000000000001E-2</v>
      </c>
      <c r="M2102" s="33">
        <v>26</v>
      </c>
      <c r="N2102" s="8">
        <v>-0.6</v>
      </c>
      <c r="O2102" s="8">
        <v>1030.2</v>
      </c>
      <c r="P2102" s="8">
        <v>77</v>
      </c>
    </row>
    <row r="2103" spans="5:16" s="7" customFormat="1" ht="16" customHeight="1" x14ac:dyDescent="0.2">
      <c r="F2103" s="8">
        <v>7</v>
      </c>
      <c r="G2103" s="17"/>
      <c r="I2103" s="33">
        <v>4.0000000000000001E-3</v>
      </c>
      <c r="J2103" s="33">
        <v>0.5</v>
      </c>
      <c r="K2103" s="33">
        <v>6.0000000000000001E-3</v>
      </c>
      <c r="L2103" s="33">
        <v>3.7999999999999999E-2</v>
      </c>
      <c r="M2103" s="33">
        <v>30</v>
      </c>
      <c r="N2103" s="8">
        <v>-0.9</v>
      </c>
      <c r="O2103" s="8">
        <v>1030.7</v>
      </c>
      <c r="P2103" s="8">
        <v>82</v>
      </c>
    </row>
    <row r="2104" spans="5:16" s="7" customFormat="1" ht="16" customHeight="1" x14ac:dyDescent="0.2">
      <c r="F2104" s="8">
        <v>8</v>
      </c>
      <c r="G2104" s="17"/>
      <c r="I2104" s="33">
        <v>4.0000000000000001E-3</v>
      </c>
      <c r="J2104" s="33">
        <v>0.5</v>
      </c>
      <c r="K2104" s="33">
        <v>4.0000000000000001E-3</v>
      </c>
      <c r="L2104" s="33">
        <v>4.3999999999999997E-2</v>
      </c>
      <c r="M2104" s="33">
        <v>37</v>
      </c>
      <c r="N2104" s="8">
        <v>1.8</v>
      </c>
      <c r="O2104" s="8">
        <v>1031.0999999999999</v>
      </c>
      <c r="P2104" s="8">
        <v>60</v>
      </c>
    </row>
    <row r="2105" spans="5:16" s="7" customFormat="1" ht="16" customHeight="1" x14ac:dyDescent="0.2">
      <c r="F2105" s="8">
        <v>9</v>
      </c>
      <c r="G2105" s="17"/>
      <c r="I2105" s="33">
        <v>5.0000000000000001E-3</v>
      </c>
      <c r="J2105" s="33">
        <v>0.6</v>
      </c>
      <c r="K2105" s="33">
        <v>8.9999999999999993E-3</v>
      </c>
      <c r="L2105" s="33">
        <v>4.2999999999999997E-2</v>
      </c>
      <c r="M2105" s="33">
        <v>43</v>
      </c>
      <c r="N2105" s="8">
        <v>4.0999999999999996</v>
      </c>
      <c r="O2105" s="8">
        <v>1031.4000000000001</v>
      </c>
      <c r="P2105" s="8">
        <v>58</v>
      </c>
    </row>
    <row r="2106" spans="5:16" s="7" customFormat="1" ht="16" customHeight="1" x14ac:dyDescent="0.2">
      <c r="F2106" s="8">
        <v>10</v>
      </c>
      <c r="G2106" s="17"/>
      <c r="I2106" s="33">
        <v>5.0000000000000001E-3</v>
      </c>
      <c r="J2106" s="33">
        <v>0.8</v>
      </c>
      <c r="K2106" s="33">
        <v>1.2E-2</v>
      </c>
      <c r="L2106" s="33">
        <v>4.2999999999999997E-2</v>
      </c>
      <c r="M2106" s="33">
        <v>48</v>
      </c>
      <c r="N2106" s="8">
        <v>6.6</v>
      </c>
      <c r="O2106" s="8">
        <v>1031.9000000000001</v>
      </c>
      <c r="P2106" s="8">
        <v>53</v>
      </c>
    </row>
    <row r="2107" spans="5:16" s="7" customFormat="1" ht="16" customHeight="1" x14ac:dyDescent="0.2">
      <c r="E2107" s="10"/>
      <c r="F2107" s="8">
        <v>11</v>
      </c>
      <c r="G2107" s="17"/>
      <c r="I2107" s="33">
        <v>8.0000000000000002E-3</v>
      </c>
      <c r="J2107" s="33">
        <v>0.8</v>
      </c>
      <c r="K2107" s="33">
        <v>1.7999999999999999E-2</v>
      </c>
      <c r="L2107" s="33">
        <v>3.5999999999999997E-2</v>
      </c>
      <c r="M2107" s="33">
        <v>58</v>
      </c>
      <c r="N2107" s="8">
        <v>7.9</v>
      </c>
      <c r="O2107" s="8">
        <v>1031.8</v>
      </c>
      <c r="P2107" s="8">
        <v>44</v>
      </c>
    </row>
    <row r="2108" spans="5:16" s="7" customFormat="1" ht="16" customHeight="1" x14ac:dyDescent="0.2">
      <c r="E2108" s="10"/>
      <c r="F2108" s="8">
        <v>12</v>
      </c>
      <c r="G2108" s="17"/>
      <c r="I2108" s="33">
        <v>7.0000000000000001E-3</v>
      </c>
      <c r="J2108" s="33">
        <v>0.6</v>
      </c>
      <c r="K2108" s="33">
        <v>2.9000000000000001E-2</v>
      </c>
      <c r="L2108" s="33">
        <v>2.7E-2</v>
      </c>
      <c r="M2108" s="33">
        <v>62</v>
      </c>
      <c r="N2108" s="8">
        <v>11</v>
      </c>
      <c r="O2108" s="8">
        <v>1031.4000000000001</v>
      </c>
      <c r="P2108" s="8">
        <v>35</v>
      </c>
    </row>
    <row r="2109" spans="5:16" s="7" customFormat="1" ht="16" customHeight="1" x14ac:dyDescent="0.2">
      <c r="E2109" s="10"/>
      <c r="F2109" s="8">
        <v>13</v>
      </c>
      <c r="G2109" s="17"/>
      <c r="I2109" s="33">
        <v>6.0000000000000001E-3</v>
      </c>
      <c r="J2109" s="33">
        <v>0.5</v>
      </c>
      <c r="K2109" s="33">
        <v>0.03</v>
      </c>
      <c r="L2109" s="33">
        <v>3.1E-2</v>
      </c>
      <c r="M2109" s="33">
        <v>57</v>
      </c>
      <c r="N2109" s="8">
        <v>12.7</v>
      </c>
      <c r="O2109" s="8">
        <v>1030.8</v>
      </c>
      <c r="P2109" s="8">
        <v>27</v>
      </c>
    </row>
    <row r="2110" spans="5:16" s="7" customFormat="1" ht="16" customHeight="1" x14ac:dyDescent="0.2">
      <c r="E2110" s="10"/>
      <c r="F2110" s="8">
        <v>14</v>
      </c>
      <c r="G2110" s="17"/>
      <c r="I2110" s="33">
        <v>6.0000000000000001E-3</v>
      </c>
      <c r="J2110" s="33">
        <v>0.5</v>
      </c>
      <c r="K2110" s="33">
        <v>3.7999999999999999E-2</v>
      </c>
      <c r="L2110" s="33">
        <v>2.9000000000000001E-2</v>
      </c>
      <c r="M2110" s="33">
        <v>63</v>
      </c>
      <c r="N2110" s="8">
        <v>12.3</v>
      </c>
      <c r="O2110" s="8">
        <v>1030</v>
      </c>
      <c r="P2110" s="8">
        <v>26</v>
      </c>
    </row>
    <row r="2111" spans="5:16" s="7" customFormat="1" ht="16" customHeight="1" x14ac:dyDescent="0.2">
      <c r="E2111" s="10"/>
      <c r="F2111" s="8">
        <v>15</v>
      </c>
      <c r="G2111" s="17"/>
      <c r="I2111" s="33">
        <v>4.0000000000000001E-3</v>
      </c>
      <c r="J2111" s="33">
        <v>0.5</v>
      </c>
      <c r="K2111" s="33">
        <v>4.1000000000000002E-2</v>
      </c>
      <c r="L2111" s="33">
        <v>2.1999999999999999E-2</v>
      </c>
      <c r="M2111" s="33">
        <v>41</v>
      </c>
      <c r="N2111" s="8">
        <v>13.8</v>
      </c>
      <c r="O2111" s="8">
        <v>1029.5999999999999</v>
      </c>
      <c r="P2111" s="8">
        <v>21</v>
      </c>
    </row>
    <row r="2112" spans="5:16" s="7" customFormat="1" ht="16" customHeight="1" x14ac:dyDescent="0.2">
      <c r="E2112" s="10"/>
      <c r="F2112" s="8">
        <v>16</v>
      </c>
      <c r="G2112" s="17"/>
      <c r="I2112" s="33">
        <v>4.0000000000000001E-3</v>
      </c>
      <c r="J2112" s="33">
        <v>0.6</v>
      </c>
      <c r="K2112" s="33">
        <v>0.04</v>
      </c>
      <c r="L2112" s="33">
        <v>2.4E-2</v>
      </c>
      <c r="M2112" s="33">
        <v>43</v>
      </c>
      <c r="N2112" s="8">
        <v>12.9</v>
      </c>
      <c r="O2112" s="8">
        <v>1029.3</v>
      </c>
      <c r="P2112" s="8">
        <v>17</v>
      </c>
    </row>
    <row r="2113" spans="1:31" s="7" customFormat="1" ht="16" customHeight="1" x14ac:dyDescent="0.2">
      <c r="E2113" s="10"/>
      <c r="F2113" s="8">
        <v>17</v>
      </c>
      <c r="G2113" s="17"/>
      <c r="I2113" s="33">
        <v>4.0000000000000001E-3</v>
      </c>
      <c r="J2113" s="33">
        <v>0.5</v>
      </c>
      <c r="K2113" s="33">
        <v>0.04</v>
      </c>
      <c r="L2113" s="33">
        <v>2.3E-2</v>
      </c>
      <c r="M2113" s="33">
        <v>37</v>
      </c>
      <c r="N2113" s="8">
        <v>11.9</v>
      </c>
      <c r="O2113" s="8">
        <v>1029.3</v>
      </c>
      <c r="P2113" s="8">
        <v>20</v>
      </c>
    </row>
    <row r="2114" spans="1:31" s="7" customFormat="1" ht="16" customHeight="1" x14ac:dyDescent="0.2">
      <c r="A2114" s="87"/>
      <c r="B2114" s="87"/>
      <c r="C2114" s="87"/>
      <c r="D2114" s="87"/>
      <c r="E2114" s="88">
        <v>42088</v>
      </c>
      <c r="F2114" s="89">
        <v>42711.762499999997</v>
      </c>
      <c r="G2114" s="90"/>
      <c r="H2114" s="90"/>
      <c r="I2114" s="91">
        <v>4.0000000000000001E-3</v>
      </c>
      <c r="J2114" s="91">
        <v>0.5</v>
      </c>
      <c r="K2114" s="91">
        <v>3.6999999999999998E-2</v>
      </c>
      <c r="L2114" s="91">
        <v>2.5000000000000001E-2</v>
      </c>
      <c r="M2114" s="91">
        <v>37</v>
      </c>
      <c r="N2114" s="92">
        <v>10.4</v>
      </c>
      <c r="O2114" s="92">
        <v>1029.8</v>
      </c>
      <c r="P2114" s="92">
        <v>19</v>
      </c>
      <c r="Q2114" s="98"/>
      <c r="R2114" s="98"/>
      <c r="S2114" s="99" t="s">
        <v>54</v>
      </c>
      <c r="T2114" s="99"/>
      <c r="U2114" s="99"/>
      <c r="V2114" s="99"/>
      <c r="W2114" s="99"/>
      <c r="X2114" s="99"/>
      <c r="Y2114" s="99"/>
      <c r="Z2114" s="99"/>
      <c r="AA2114" s="99"/>
      <c r="AB2114" s="99"/>
      <c r="AC2114" s="99"/>
      <c r="AD2114" s="99"/>
      <c r="AE2114" s="99"/>
    </row>
    <row r="2115" spans="1:31" s="7" customFormat="1" ht="17" customHeight="1" x14ac:dyDescent="0.15">
      <c r="A2115" s="45">
        <v>85</v>
      </c>
      <c r="B2115" s="46">
        <v>42089</v>
      </c>
      <c r="C2115" s="47">
        <v>4</v>
      </c>
      <c r="D2115" s="47">
        <v>0</v>
      </c>
      <c r="E2115" s="46">
        <v>42088</v>
      </c>
      <c r="F2115" s="48">
        <v>42711.762499999997</v>
      </c>
      <c r="G2115" s="49"/>
      <c r="H2115" s="49"/>
      <c r="I2115" s="50">
        <v>4.0000000000000001E-3</v>
      </c>
      <c r="J2115" s="51">
        <v>0.5</v>
      </c>
      <c r="K2115" s="51">
        <v>3.6999999999999998E-2</v>
      </c>
      <c r="L2115" s="51">
        <v>2.5000000000000001E-2</v>
      </c>
      <c r="M2115" s="51">
        <v>37</v>
      </c>
      <c r="N2115" s="52">
        <v>10.4</v>
      </c>
      <c r="O2115" s="52">
        <v>1029.8</v>
      </c>
      <c r="P2115" s="52">
        <v>19</v>
      </c>
      <c r="Q2115" s="53"/>
      <c r="R2115" s="86"/>
      <c r="S2115" s="61" t="s">
        <v>54</v>
      </c>
      <c r="T2115" s="61"/>
      <c r="U2115" s="61"/>
      <c r="V2115" s="61"/>
      <c r="W2115" s="61"/>
      <c r="X2115" s="61"/>
      <c r="Y2115" s="61"/>
      <c r="Z2115" s="61"/>
      <c r="AA2115" s="61"/>
      <c r="AB2115" s="61"/>
      <c r="AC2115" s="61"/>
      <c r="AD2115" s="61"/>
      <c r="AE2115" s="61"/>
    </row>
    <row r="2116" spans="1:31" s="7" customFormat="1" ht="16" customHeight="1" x14ac:dyDescent="0.2">
      <c r="F2116" s="26">
        <v>19</v>
      </c>
      <c r="G2116" s="56"/>
      <c r="I2116" s="33">
        <v>4.0000000000000001E-3</v>
      </c>
      <c r="J2116" s="33">
        <v>0.5</v>
      </c>
      <c r="K2116" s="33">
        <v>2.8000000000000001E-2</v>
      </c>
      <c r="L2116" s="33">
        <v>3.4000000000000002E-2</v>
      </c>
      <c r="M2116" s="33">
        <v>30</v>
      </c>
      <c r="N2116" s="8">
        <v>8.3000000000000007</v>
      </c>
      <c r="O2116" s="8">
        <v>1030.3</v>
      </c>
      <c r="P2116" s="8">
        <v>33</v>
      </c>
      <c r="Q2116" s="17"/>
      <c r="R2116" s="17"/>
      <c r="S2116" s="17"/>
      <c r="T2116" s="17"/>
      <c r="U2116" s="17"/>
      <c r="V2116" s="17"/>
      <c r="W2116" s="17"/>
      <c r="X2116" s="17"/>
      <c r="Y2116" s="17"/>
      <c r="Z2116" s="17"/>
      <c r="AA2116" s="17"/>
      <c r="AB2116" s="17"/>
      <c r="AC2116" s="17"/>
      <c r="AD2116" s="17"/>
      <c r="AE2116" s="17"/>
    </row>
    <row r="2117" spans="1:31" s="7" customFormat="1" ht="16" customHeight="1" x14ac:dyDescent="0.2">
      <c r="F2117" s="8">
        <v>20</v>
      </c>
      <c r="G2117" s="17"/>
      <c r="I2117" s="33">
        <v>4.0000000000000001E-3</v>
      </c>
      <c r="J2117" s="33">
        <v>0.6</v>
      </c>
      <c r="K2117" s="33">
        <v>8.9999999999999993E-3</v>
      </c>
      <c r="L2117" s="33">
        <v>5.0999999999999997E-2</v>
      </c>
      <c r="M2117" s="33">
        <v>43</v>
      </c>
      <c r="N2117" s="8">
        <v>6.8</v>
      </c>
      <c r="O2117" s="8">
        <v>1030.8</v>
      </c>
      <c r="P2117" s="8">
        <v>43</v>
      </c>
    </row>
    <row r="2118" spans="1:31" s="7" customFormat="1" ht="16" customHeight="1" x14ac:dyDescent="0.2">
      <c r="F2118" s="8">
        <v>21</v>
      </c>
      <c r="G2118" s="17"/>
      <c r="I2118" s="33">
        <v>5.0000000000000001E-3</v>
      </c>
      <c r="J2118" s="33">
        <v>0.6</v>
      </c>
      <c r="K2118" s="33">
        <v>3.0000000000000001E-3</v>
      </c>
      <c r="L2118" s="33">
        <v>5.3999999999999999E-2</v>
      </c>
      <c r="M2118" s="33">
        <v>37</v>
      </c>
      <c r="N2118" s="8">
        <v>6.2</v>
      </c>
      <c r="O2118" s="8">
        <v>1031.2</v>
      </c>
      <c r="P2118" s="8">
        <v>40</v>
      </c>
    </row>
    <row r="2119" spans="1:31" s="7" customFormat="1" ht="16" customHeight="1" x14ac:dyDescent="0.2">
      <c r="F2119" s="8">
        <v>22</v>
      </c>
      <c r="G2119" s="17"/>
      <c r="I2119" s="33">
        <v>5.0000000000000001E-3</v>
      </c>
      <c r="J2119" s="33">
        <v>0.6</v>
      </c>
      <c r="K2119" s="33">
        <v>3.0000000000000001E-3</v>
      </c>
      <c r="L2119" s="33">
        <v>5.3999999999999999E-2</v>
      </c>
      <c r="M2119" s="33">
        <v>44</v>
      </c>
      <c r="N2119" s="8">
        <v>5.5</v>
      </c>
      <c r="O2119" s="8">
        <v>1031.3</v>
      </c>
      <c r="P2119" s="8">
        <v>41</v>
      </c>
    </row>
    <row r="2120" spans="1:31" s="7" customFormat="1" ht="16" customHeight="1" x14ac:dyDescent="0.2">
      <c r="F2120" s="8">
        <v>23</v>
      </c>
      <c r="G2120" s="17"/>
      <c r="I2120" s="33">
        <v>5.0000000000000001E-3</v>
      </c>
      <c r="J2120" s="33">
        <v>0.6</v>
      </c>
      <c r="K2120" s="33">
        <v>2E-3</v>
      </c>
      <c r="L2120" s="33">
        <v>5.2999999999999999E-2</v>
      </c>
      <c r="M2120" s="33">
        <v>36</v>
      </c>
      <c r="N2120" s="8">
        <v>4.8</v>
      </c>
      <c r="O2120" s="8">
        <v>1031.2</v>
      </c>
      <c r="P2120" s="8">
        <v>43</v>
      </c>
    </row>
    <row r="2121" spans="1:31" s="7" customFormat="1" ht="16" customHeight="1" x14ac:dyDescent="0.2">
      <c r="F2121" s="8">
        <v>24</v>
      </c>
      <c r="G2121" s="17"/>
      <c r="I2121" s="33">
        <v>5.0000000000000001E-3</v>
      </c>
      <c r="J2121" s="33">
        <v>0.5</v>
      </c>
      <c r="K2121" s="33">
        <v>3.0000000000000001E-3</v>
      </c>
      <c r="L2121" s="33">
        <v>5.5E-2</v>
      </c>
      <c r="M2121" s="33">
        <v>38</v>
      </c>
      <c r="N2121" s="8">
        <v>4.2</v>
      </c>
      <c r="O2121" s="8">
        <v>1031.3</v>
      </c>
      <c r="P2121" s="8">
        <v>53</v>
      </c>
    </row>
    <row r="2122" spans="1:31" s="7" customFormat="1" ht="16" customHeight="1" x14ac:dyDescent="0.2">
      <c r="F2122" s="8">
        <v>1</v>
      </c>
      <c r="G2122" s="17"/>
      <c r="I2122" s="33">
        <v>5.0000000000000001E-3</v>
      </c>
      <c r="J2122" s="33">
        <v>0.7</v>
      </c>
      <c r="K2122" s="33">
        <v>2E-3</v>
      </c>
      <c r="L2122" s="33">
        <v>5.2999999999999999E-2</v>
      </c>
      <c r="M2122" s="33">
        <v>39</v>
      </c>
      <c r="N2122" s="8">
        <v>1.7</v>
      </c>
      <c r="O2122" s="8">
        <v>1031.2</v>
      </c>
      <c r="P2122" s="8">
        <v>75</v>
      </c>
    </row>
    <row r="2123" spans="1:31" s="7" customFormat="1" ht="16" customHeight="1" x14ac:dyDescent="0.2">
      <c r="F2123" s="8">
        <v>2</v>
      </c>
      <c r="G2123" s="17"/>
      <c r="I2123" s="33">
        <v>4.0000000000000001E-3</v>
      </c>
      <c r="J2123" s="33">
        <v>0.5</v>
      </c>
      <c r="K2123" s="33">
        <v>2E-3</v>
      </c>
      <c r="L2123" s="33">
        <v>0.05</v>
      </c>
      <c r="M2123" s="33">
        <v>38</v>
      </c>
      <c r="N2123" s="8">
        <v>1.3</v>
      </c>
      <c r="O2123" s="8">
        <v>1031.5</v>
      </c>
      <c r="P2123" s="8">
        <v>84</v>
      </c>
    </row>
    <row r="2124" spans="1:31" s="7" customFormat="1" ht="16" customHeight="1" x14ac:dyDescent="0.2">
      <c r="F2124" s="8">
        <v>3</v>
      </c>
      <c r="G2124" s="17"/>
      <c r="I2124" s="33">
        <v>4.0000000000000001E-3</v>
      </c>
      <c r="J2124" s="33">
        <v>0.4</v>
      </c>
      <c r="K2124" s="33">
        <v>5.0000000000000001E-3</v>
      </c>
      <c r="L2124" s="33">
        <v>4.4999999999999998E-2</v>
      </c>
      <c r="M2124" s="33">
        <v>31</v>
      </c>
      <c r="N2124" s="8">
        <v>0.7</v>
      </c>
      <c r="O2124" s="8">
        <v>1031.5999999999999</v>
      </c>
      <c r="P2124" s="8">
        <v>79</v>
      </c>
    </row>
    <row r="2125" spans="1:31" s="7" customFormat="1" ht="16" customHeight="1" x14ac:dyDescent="0.2">
      <c r="F2125" s="8">
        <v>4</v>
      </c>
      <c r="G2125" s="17"/>
      <c r="I2125" s="33">
        <v>4.0000000000000001E-3</v>
      </c>
      <c r="J2125" s="33">
        <v>0.4</v>
      </c>
      <c r="K2125" s="33">
        <v>7.0000000000000001E-3</v>
      </c>
      <c r="L2125" s="33">
        <v>4.2000000000000003E-2</v>
      </c>
      <c r="M2125" s="33">
        <v>27</v>
      </c>
      <c r="N2125" s="8">
        <v>0.2</v>
      </c>
      <c r="O2125" s="8">
        <v>1031.5</v>
      </c>
      <c r="P2125" s="8">
        <v>84</v>
      </c>
    </row>
    <row r="2126" spans="1:31" s="7" customFormat="1" ht="16" customHeight="1" x14ac:dyDescent="0.2">
      <c r="F2126" s="8">
        <v>5</v>
      </c>
      <c r="G2126" s="17"/>
      <c r="I2126" s="33">
        <v>4.0000000000000001E-3</v>
      </c>
      <c r="J2126" s="33">
        <v>0.7</v>
      </c>
      <c r="K2126" s="33">
        <v>4.0000000000000001E-3</v>
      </c>
      <c r="L2126" s="33">
        <v>4.5999999999999999E-2</v>
      </c>
      <c r="M2126" s="33">
        <v>30</v>
      </c>
      <c r="N2126" s="8">
        <v>0.7</v>
      </c>
      <c r="O2126" s="8">
        <v>1031.5999999999999</v>
      </c>
      <c r="P2126" s="8">
        <v>88</v>
      </c>
    </row>
    <row r="2127" spans="1:31" s="7" customFormat="1" ht="16" customHeight="1" x14ac:dyDescent="0.2">
      <c r="F2127" s="8">
        <v>6</v>
      </c>
      <c r="G2127" s="17"/>
      <c r="I2127" s="33">
        <v>4.0000000000000001E-3</v>
      </c>
      <c r="J2127" s="33">
        <v>0.7</v>
      </c>
      <c r="K2127" s="33">
        <v>4.0000000000000001E-3</v>
      </c>
      <c r="L2127" s="33">
        <v>4.5999999999999999E-2</v>
      </c>
      <c r="M2127" s="33">
        <v>28</v>
      </c>
      <c r="N2127" s="8">
        <v>-0.1</v>
      </c>
      <c r="O2127" s="8">
        <v>1031.5999999999999</v>
      </c>
      <c r="P2127" s="8">
        <v>93</v>
      </c>
    </row>
    <row r="2128" spans="1:31" s="7" customFormat="1" ht="16" customHeight="1" x14ac:dyDescent="0.2">
      <c r="F2128" s="8">
        <v>7</v>
      </c>
      <c r="G2128" s="17"/>
      <c r="I2128" s="33">
        <v>6.0000000000000001E-3</v>
      </c>
      <c r="J2128" s="33">
        <v>0.9</v>
      </c>
      <c r="K2128" s="33">
        <v>2E-3</v>
      </c>
      <c r="L2128" s="33">
        <v>5.7000000000000002E-2</v>
      </c>
      <c r="M2128" s="33">
        <v>40</v>
      </c>
      <c r="N2128" s="8">
        <v>0.2</v>
      </c>
      <c r="O2128" s="8">
        <v>1031.5</v>
      </c>
      <c r="P2128" s="8">
        <v>98</v>
      </c>
    </row>
    <row r="2129" spans="1:31" s="7" customFormat="1" ht="16" customHeight="1" x14ac:dyDescent="0.2">
      <c r="F2129" s="8">
        <v>8</v>
      </c>
      <c r="G2129" s="17"/>
      <c r="I2129" s="33">
        <v>5.0000000000000001E-3</v>
      </c>
      <c r="J2129" s="33">
        <v>0.5</v>
      </c>
      <c r="K2129" s="33">
        <v>6.0000000000000001E-3</v>
      </c>
      <c r="L2129" s="33">
        <v>0.04</v>
      </c>
      <c r="M2129" s="33">
        <v>46</v>
      </c>
      <c r="N2129" s="8">
        <v>2.4</v>
      </c>
      <c r="O2129" s="8">
        <v>1031.3</v>
      </c>
      <c r="P2129" s="8">
        <v>87</v>
      </c>
    </row>
    <row r="2130" spans="1:31" s="7" customFormat="1" ht="16" customHeight="1" x14ac:dyDescent="0.2">
      <c r="F2130" s="8">
        <v>9</v>
      </c>
      <c r="G2130" s="17"/>
      <c r="I2130" s="33">
        <v>5.0000000000000001E-3</v>
      </c>
      <c r="J2130" s="33">
        <v>0.5</v>
      </c>
      <c r="K2130" s="33">
        <v>8.0000000000000002E-3</v>
      </c>
      <c r="L2130" s="33">
        <v>4.2999999999999997E-2</v>
      </c>
      <c r="M2130" s="33">
        <v>37</v>
      </c>
      <c r="N2130" s="8">
        <v>4.8</v>
      </c>
      <c r="O2130" s="8">
        <v>1031.0999999999999</v>
      </c>
      <c r="P2130" s="8">
        <v>69</v>
      </c>
    </row>
    <row r="2131" spans="1:31" s="7" customFormat="1" ht="16" customHeight="1" x14ac:dyDescent="0.2">
      <c r="F2131" s="8">
        <v>10</v>
      </c>
      <c r="G2131" s="17"/>
      <c r="I2131" s="33">
        <v>8.0000000000000002E-3</v>
      </c>
      <c r="J2131" s="33">
        <v>0.7</v>
      </c>
      <c r="K2131" s="33">
        <v>8.0000000000000002E-3</v>
      </c>
      <c r="L2131" s="33">
        <v>4.8000000000000001E-2</v>
      </c>
      <c r="M2131" s="33">
        <v>51</v>
      </c>
      <c r="N2131" s="8">
        <v>7.8</v>
      </c>
      <c r="O2131" s="8">
        <v>1031</v>
      </c>
      <c r="P2131" s="8">
        <v>51</v>
      </c>
    </row>
    <row r="2132" spans="1:31" s="7" customFormat="1" ht="16" customHeight="1" x14ac:dyDescent="0.2">
      <c r="E2132" s="10"/>
      <c r="F2132" s="8">
        <v>11</v>
      </c>
      <c r="G2132" s="17"/>
      <c r="I2132" s="33">
        <v>1.2E-2</v>
      </c>
      <c r="J2132" s="33">
        <v>0.8</v>
      </c>
      <c r="K2132" s="33">
        <v>1.6E-2</v>
      </c>
      <c r="L2132" s="33">
        <v>4.2000000000000003E-2</v>
      </c>
      <c r="M2132" s="33">
        <v>63</v>
      </c>
      <c r="N2132" s="8">
        <v>11.9</v>
      </c>
      <c r="O2132" s="8">
        <v>1030.5</v>
      </c>
      <c r="P2132" s="8">
        <v>30</v>
      </c>
    </row>
    <row r="2133" spans="1:31" s="7" customFormat="1" ht="16" customHeight="1" x14ac:dyDescent="0.2">
      <c r="E2133" s="10"/>
      <c r="F2133" s="8">
        <v>12</v>
      </c>
      <c r="G2133" s="17"/>
      <c r="I2133" s="33">
        <v>8.0000000000000002E-3</v>
      </c>
      <c r="J2133" s="33">
        <v>0.6</v>
      </c>
      <c r="K2133" s="33">
        <v>2.8000000000000001E-2</v>
      </c>
      <c r="L2133" s="33">
        <v>3.7999999999999999E-2</v>
      </c>
      <c r="M2133" s="33">
        <v>62</v>
      </c>
      <c r="N2133" s="8">
        <v>13.7</v>
      </c>
      <c r="O2133" s="8">
        <v>1029.9000000000001</v>
      </c>
      <c r="P2133" s="8">
        <v>27</v>
      </c>
    </row>
    <row r="2134" spans="1:31" s="7" customFormat="1" ht="16" customHeight="1" x14ac:dyDescent="0.2">
      <c r="E2134" s="10"/>
      <c r="F2134" s="8">
        <v>13</v>
      </c>
      <c r="G2134" s="17"/>
      <c r="I2134" s="33">
        <v>8.9999999999999993E-3</v>
      </c>
      <c r="J2134" s="33">
        <v>0.6</v>
      </c>
      <c r="K2134" s="33">
        <v>3.2000000000000001E-2</v>
      </c>
      <c r="L2134" s="33">
        <v>4.2000000000000003E-2</v>
      </c>
      <c r="M2134" s="33">
        <v>67</v>
      </c>
      <c r="N2134" s="8">
        <v>14</v>
      </c>
      <c r="O2134" s="8">
        <v>1029.5999999999999</v>
      </c>
      <c r="P2134" s="8">
        <v>23</v>
      </c>
    </row>
    <row r="2135" spans="1:31" s="7" customFormat="1" ht="16" customHeight="1" x14ac:dyDescent="0.2">
      <c r="E2135" s="10"/>
      <c r="F2135" s="8">
        <v>14</v>
      </c>
      <c r="G2135" s="17"/>
      <c r="I2135" s="33">
        <v>8.0000000000000002E-3</v>
      </c>
      <c r="J2135" s="33">
        <v>0.5</v>
      </c>
      <c r="K2135" s="33">
        <v>0.04</v>
      </c>
      <c r="L2135" s="33">
        <v>3.2000000000000001E-2</v>
      </c>
      <c r="M2135" s="33">
        <v>46</v>
      </c>
      <c r="N2135" s="8">
        <v>14.6</v>
      </c>
      <c r="O2135" s="8">
        <v>1028.8</v>
      </c>
      <c r="P2135" s="8">
        <v>27</v>
      </c>
    </row>
    <row r="2136" spans="1:31" s="7" customFormat="1" ht="16" customHeight="1" x14ac:dyDescent="0.2">
      <c r="E2136" s="10"/>
      <c r="F2136" s="8">
        <v>15</v>
      </c>
      <c r="G2136" s="17"/>
      <c r="I2136" s="33">
        <v>7.0000000000000001E-3</v>
      </c>
      <c r="J2136" s="33">
        <v>0.5</v>
      </c>
      <c r="K2136" s="33">
        <v>4.2999999999999997E-2</v>
      </c>
      <c r="L2136" s="33">
        <v>2.5000000000000001E-2</v>
      </c>
      <c r="M2136" s="33">
        <v>41</v>
      </c>
      <c r="N2136" s="8">
        <v>14.2</v>
      </c>
      <c r="O2136" s="8">
        <v>1028.3</v>
      </c>
      <c r="P2136" s="8">
        <v>25</v>
      </c>
    </row>
    <row r="2137" spans="1:31" s="7" customFormat="1" ht="16" customHeight="1" x14ac:dyDescent="0.2">
      <c r="E2137" s="10"/>
      <c r="F2137" s="8">
        <v>16</v>
      </c>
      <c r="G2137" s="17"/>
      <c r="I2137" s="33">
        <v>6.0000000000000001E-3</v>
      </c>
      <c r="J2137" s="33">
        <v>0.5</v>
      </c>
      <c r="K2137" s="33">
        <v>4.4999999999999998E-2</v>
      </c>
      <c r="L2137" s="33">
        <v>2.5999999999999999E-2</v>
      </c>
      <c r="M2137" s="33">
        <v>38</v>
      </c>
      <c r="N2137" s="8">
        <v>13.7</v>
      </c>
      <c r="O2137" s="8">
        <v>1027.7</v>
      </c>
      <c r="P2137" s="8">
        <v>30</v>
      </c>
    </row>
    <row r="2138" spans="1:31" s="7" customFormat="1" ht="16" customHeight="1" x14ac:dyDescent="0.2">
      <c r="E2138" s="10"/>
      <c r="F2138" s="8">
        <v>17</v>
      </c>
      <c r="G2138" s="17"/>
      <c r="I2138" s="33">
        <v>6.0000000000000001E-3</v>
      </c>
      <c r="J2138" s="33">
        <v>0.5</v>
      </c>
      <c r="K2138" s="33">
        <v>4.2999999999999997E-2</v>
      </c>
      <c r="L2138" s="33">
        <v>0.03</v>
      </c>
      <c r="M2138" s="33">
        <v>40</v>
      </c>
      <c r="N2138" s="8">
        <v>12.3</v>
      </c>
      <c r="O2138" s="8">
        <v>1027.2</v>
      </c>
      <c r="P2138" s="8">
        <v>30</v>
      </c>
    </row>
    <row r="2139" spans="1:31" s="7" customFormat="1" ht="16" customHeight="1" x14ac:dyDescent="0.2">
      <c r="F2139" s="8">
        <v>18</v>
      </c>
      <c r="G2139" s="40"/>
      <c r="H2139" s="40"/>
      <c r="I2139" s="75">
        <v>6.0000000000000001E-3</v>
      </c>
      <c r="J2139" s="75">
        <v>0.6</v>
      </c>
      <c r="K2139" s="75">
        <v>3.6999999999999998E-2</v>
      </c>
      <c r="L2139" s="75">
        <v>3.4000000000000002E-2</v>
      </c>
      <c r="M2139" s="75">
        <v>43</v>
      </c>
      <c r="N2139" s="7">
        <v>10.3</v>
      </c>
      <c r="O2139" s="7">
        <v>1027</v>
      </c>
      <c r="P2139" s="7">
        <v>33</v>
      </c>
      <c r="S2139" s="76" t="s">
        <v>54</v>
      </c>
      <c r="T2139" s="76"/>
      <c r="U2139" s="76"/>
      <c r="V2139" s="76"/>
      <c r="W2139" s="76"/>
      <c r="X2139" s="76"/>
      <c r="Y2139" s="76"/>
      <c r="Z2139" s="76"/>
      <c r="AA2139" s="76"/>
      <c r="AB2139" s="76"/>
      <c r="AC2139" s="76"/>
      <c r="AD2139" s="76"/>
      <c r="AE2139" s="76"/>
    </row>
    <row r="2140" spans="1:31" s="7" customFormat="1" ht="16" customHeight="1" x14ac:dyDescent="0.2">
      <c r="F2140" s="8">
        <v>19</v>
      </c>
      <c r="G2140" s="40"/>
      <c r="I2140" s="75">
        <v>5.0000000000000001E-3</v>
      </c>
      <c r="J2140" s="75">
        <v>0.6</v>
      </c>
      <c r="K2140" s="75">
        <v>2.1999999999999999E-2</v>
      </c>
      <c r="L2140" s="75">
        <v>4.2999999999999997E-2</v>
      </c>
      <c r="M2140" s="75">
        <v>52</v>
      </c>
      <c r="N2140" s="7">
        <v>8.4</v>
      </c>
      <c r="O2140" s="7">
        <v>1027.2</v>
      </c>
      <c r="P2140" s="7">
        <v>48</v>
      </c>
      <c r="Q2140" s="40"/>
      <c r="R2140" s="40"/>
      <c r="S2140" s="40"/>
      <c r="T2140" s="40"/>
      <c r="U2140" s="40"/>
      <c r="V2140" s="40"/>
      <c r="W2140" s="40"/>
      <c r="X2140" s="40"/>
      <c r="Y2140" s="40"/>
      <c r="Z2140" s="40"/>
      <c r="AA2140" s="40"/>
      <c r="AB2140" s="40"/>
      <c r="AC2140" s="40"/>
      <c r="AD2140" s="40"/>
      <c r="AE2140" s="40"/>
    </row>
    <row r="2141" spans="1:31" s="7" customFormat="1" ht="16" customHeight="1" x14ac:dyDescent="0.2">
      <c r="F2141" s="8">
        <v>20</v>
      </c>
      <c r="G2141" s="40"/>
      <c r="I2141" s="75">
        <v>4.0000000000000001E-3</v>
      </c>
      <c r="J2141" s="75">
        <v>0.5</v>
      </c>
      <c r="K2141" s="75">
        <v>2.1999999999999999E-2</v>
      </c>
      <c r="L2141" s="75">
        <v>0.04</v>
      </c>
      <c r="M2141" s="75">
        <v>41</v>
      </c>
      <c r="N2141" s="7">
        <v>7.5</v>
      </c>
      <c r="O2141" s="7">
        <v>1027.9000000000001</v>
      </c>
      <c r="P2141" s="7">
        <v>52</v>
      </c>
    </row>
    <row r="2142" spans="1:31" s="7" customFormat="1" ht="16" customHeight="1" x14ac:dyDescent="0.2">
      <c r="F2142" s="8">
        <v>21</v>
      </c>
      <c r="G2142" s="40"/>
      <c r="I2142" s="75">
        <v>4.0000000000000001E-3</v>
      </c>
      <c r="J2142" s="75">
        <v>0.5</v>
      </c>
      <c r="K2142" s="75">
        <v>2.4E-2</v>
      </c>
      <c r="L2142" s="75">
        <v>3.6999999999999998E-2</v>
      </c>
      <c r="M2142" s="75">
        <v>43</v>
      </c>
      <c r="N2142" s="7">
        <v>6.4</v>
      </c>
      <c r="O2142" s="7">
        <v>1028.0999999999999</v>
      </c>
      <c r="P2142" s="7">
        <v>62</v>
      </c>
    </row>
    <row r="2143" spans="1:31" s="7" customFormat="1" ht="16" customHeight="1" x14ac:dyDescent="0.2">
      <c r="A2143" s="100"/>
      <c r="B2143" s="100"/>
      <c r="C2143" s="100"/>
      <c r="D2143" s="100"/>
      <c r="E2143" s="101">
        <v>42089</v>
      </c>
      <c r="F2143" s="100">
        <v>22</v>
      </c>
      <c r="G2143" s="102"/>
      <c r="H2143" s="100"/>
      <c r="I2143" s="103">
        <v>3.0000000000000001E-3</v>
      </c>
      <c r="J2143" s="103">
        <v>0.5</v>
      </c>
      <c r="K2143" s="103">
        <v>2.1999999999999999E-2</v>
      </c>
      <c r="L2143" s="103">
        <v>4.2000000000000003E-2</v>
      </c>
      <c r="M2143" s="103">
        <v>43</v>
      </c>
      <c r="N2143" s="104">
        <v>5.4</v>
      </c>
      <c r="O2143" s="104">
        <v>1028.2</v>
      </c>
      <c r="P2143" s="104">
        <v>68</v>
      </c>
      <c r="Q2143" s="104"/>
      <c r="R2143" s="104"/>
      <c r="S2143" s="104"/>
      <c r="T2143" s="104"/>
      <c r="U2143" s="104"/>
      <c r="V2143" s="104"/>
      <c r="W2143" s="104"/>
      <c r="X2143" s="104"/>
      <c r="Y2143" s="104"/>
      <c r="Z2143" s="104"/>
      <c r="AA2143" s="104"/>
      <c r="AB2143" s="104"/>
      <c r="AC2143" s="104"/>
      <c r="AD2143" s="104"/>
      <c r="AE2143" s="104"/>
    </row>
    <row r="2144" spans="1:31" s="7" customFormat="1" ht="17" customHeight="1" x14ac:dyDescent="0.15">
      <c r="A2144" s="45">
        <v>86</v>
      </c>
      <c r="B2144" s="46">
        <v>42090</v>
      </c>
      <c r="C2144" s="47">
        <v>5</v>
      </c>
      <c r="D2144" s="47">
        <v>0</v>
      </c>
      <c r="E2144" s="46">
        <v>42089</v>
      </c>
      <c r="F2144" s="47">
        <v>22</v>
      </c>
      <c r="G2144" s="49"/>
      <c r="H2144" s="49"/>
      <c r="I2144" s="50">
        <v>3.0000000000000001E-3</v>
      </c>
      <c r="J2144" s="51">
        <v>0.5</v>
      </c>
      <c r="K2144" s="51">
        <v>2.1999999999999999E-2</v>
      </c>
      <c r="L2144" s="51">
        <v>4.2000000000000003E-2</v>
      </c>
      <c r="M2144" s="51">
        <v>43</v>
      </c>
      <c r="N2144" s="52">
        <v>5.4</v>
      </c>
      <c r="O2144" s="52">
        <v>1028.2</v>
      </c>
      <c r="P2144" s="52">
        <v>68</v>
      </c>
      <c r="Q2144" s="53"/>
      <c r="R2144" s="86"/>
      <c r="S2144" s="61" t="s">
        <v>54</v>
      </c>
      <c r="T2144" s="61"/>
      <c r="U2144" s="61"/>
      <c r="V2144" s="61"/>
      <c r="W2144" s="61"/>
      <c r="X2144" s="61"/>
      <c r="Y2144" s="61"/>
      <c r="Z2144" s="61"/>
      <c r="AA2144" s="61"/>
      <c r="AB2144" s="61"/>
      <c r="AC2144" s="61"/>
      <c r="AD2144" s="61"/>
      <c r="AE2144" s="61"/>
    </row>
    <row r="2145" spans="5:16" s="7" customFormat="1" ht="16" customHeight="1" x14ac:dyDescent="0.2">
      <c r="F2145" s="26">
        <v>23</v>
      </c>
      <c r="G2145" s="56"/>
      <c r="I2145" s="33">
        <v>4.0000000000000001E-3</v>
      </c>
      <c r="J2145" s="33">
        <v>0.5</v>
      </c>
      <c r="K2145" s="33">
        <v>1.9E-2</v>
      </c>
      <c r="L2145" s="33">
        <v>3.6999999999999998E-2</v>
      </c>
      <c r="M2145" s="33">
        <v>39</v>
      </c>
      <c r="N2145" s="8">
        <v>5.0999999999999996</v>
      </c>
      <c r="O2145" s="8">
        <v>1028.4000000000001</v>
      </c>
      <c r="P2145" s="8">
        <v>70</v>
      </c>
    </row>
    <row r="2146" spans="5:16" s="7" customFormat="1" ht="16" customHeight="1" x14ac:dyDescent="0.2">
      <c r="F2146" s="8">
        <v>24</v>
      </c>
      <c r="G2146" s="17"/>
      <c r="I2146" s="33">
        <v>4.0000000000000001E-3</v>
      </c>
      <c r="J2146" s="33">
        <v>0.4</v>
      </c>
      <c r="K2146" s="33">
        <v>2.1000000000000001E-2</v>
      </c>
      <c r="L2146" s="33">
        <v>3.4000000000000002E-2</v>
      </c>
      <c r="M2146" s="33">
        <v>37</v>
      </c>
      <c r="N2146" s="8">
        <v>4.8</v>
      </c>
      <c r="O2146" s="8">
        <v>1028.0999999999999</v>
      </c>
      <c r="P2146" s="8">
        <v>75</v>
      </c>
    </row>
    <row r="2147" spans="5:16" s="7" customFormat="1" ht="16" customHeight="1" x14ac:dyDescent="0.2">
      <c r="F2147" s="8">
        <v>1</v>
      </c>
      <c r="G2147" s="17"/>
      <c r="I2147" s="33">
        <v>4.0000000000000001E-3</v>
      </c>
      <c r="J2147" s="33">
        <v>0.5</v>
      </c>
      <c r="K2147" s="33">
        <v>2.4E-2</v>
      </c>
      <c r="L2147" s="33">
        <v>0.03</v>
      </c>
      <c r="M2147" s="33">
        <v>31</v>
      </c>
      <c r="N2147" s="8">
        <v>2.8</v>
      </c>
      <c r="O2147" s="8">
        <v>1028</v>
      </c>
      <c r="P2147" s="8">
        <v>85</v>
      </c>
    </row>
    <row r="2148" spans="5:16" s="7" customFormat="1" ht="16" customHeight="1" x14ac:dyDescent="0.2">
      <c r="F2148" s="8">
        <v>2</v>
      </c>
      <c r="G2148" s="17"/>
      <c r="I2148" s="33">
        <v>5.0000000000000001E-3</v>
      </c>
      <c r="J2148" s="33">
        <v>0.5</v>
      </c>
      <c r="K2148" s="33">
        <v>2.1999999999999999E-2</v>
      </c>
      <c r="L2148" s="33">
        <v>0.03</v>
      </c>
      <c r="M2148" s="33">
        <v>41</v>
      </c>
      <c r="N2148" s="8">
        <v>2.4</v>
      </c>
      <c r="O2148" s="8">
        <v>1027.4000000000001</v>
      </c>
      <c r="P2148" s="8">
        <v>83</v>
      </c>
    </row>
    <row r="2149" spans="5:16" s="7" customFormat="1" ht="16" customHeight="1" x14ac:dyDescent="0.2">
      <c r="F2149" s="8">
        <v>3</v>
      </c>
      <c r="G2149" s="17"/>
      <c r="I2149" s="33">
        <v>6.0000000000000001E-3</v>
      </c>
      <c r="J2149" s="33">
        <v>0.5</v>
      </c>
      <c r="K2149" s="33">
        <v>2.5000000000000001E-2</v>
      </c>
      <c r="L2149" s="33">
        <v>2.5000000000000001E-2</v>
      </c>
      <c r="M2149" s="33">
        <v>37</v>
      </c>
      <c r="N2149" s="8">
        <v>2.2000000000000002</v>
      </c>
      <c r="O2149" s="8">
        <v>1026.4000000000001</v>
      </c>
      <c r="P2149" s="8">
        <v>87</v>
      </c>
    </row>
    <row r="2150" spans="5:16" s="7" customFormat="1" ht="16" customHeight="1" x14ac:dyDescent="0.2">
      <c r="F2150" s="8">
        <v>4</v>
      </c>
      <c r="G2150" s="17"/>
      <c r="I2150" s="33">
        <v>5.0000000000000001E-3</v>
      </c>
      <c r="J2150" s="33">
        <v>0.5</v>
      </c>
      <c r="K2150" s="33">
        <v>2.3E-2</v>
      </c>
      <c r="L2150" s="33">
        <v>2.7E-2</v>
      </c>
      <c r="M2150" s="33">
        <v>32</v>
      </c>
      <c r="N2150" s="8">
        <v>2.1</v>
      </c>
      <c r="O2150" s="8">
        <v>1026.0999999999999</v>
      </c>
      <c r="P2150" s="8">
        <v>86</v>
      </c>
    </row>
    <row r="2151" spans="5:16" s="7" customFormat="1" ht="16" customHeight="1" x14ac:dyDescent="0.2">
      <c r="F2151" s="8">
        <v>5</v>
      </c>
      <c r="G2151" s="17"/>
      <c r="I2151" s="33">
        <v>5.0000000000000001E-3</v>
      </c>
      <c r="J2151" s="33">
        <v>0.7</v>
      </c>
      <c r="K2151" s="33">
        <v>8.0000000000000002E-3</v>
      </c>
      <c r="L2151" s="33">
        <v>4.2999999999999997E-2</v>
      </c>
      <c r="M2151" s="33">
        <v>32</v>
      </c>
      <c r="N2151" s="8">
        <v>2.2999999999999998</v>
      </c>
      <c r="O2151" s="8">
        <v>1025.5999999999999</v>
      </c>
      <c r="P2151" s="8">
        <v>89</v>
      </c>
    </row>
    <row r="2152" spans="5:16" s="7" customFormat="1" ht="16" customHeight="1" x14ac:dyDescent="0.2">
      <c r="F2152" s="8">
        <v>6</v>
      </c>
      <c r="G2152" s="17"/>
      <c r="I2152" s="33">
        <v>5.0000000000000001E-3</v>
      </c>
      <c r="J2152" s="33">
        <v>0.6</v>
      </c>
      <c r="K2152" s="33">
        <v>3.0000000000000001E-3</v>
      </c>
      <c r="L2152" s="33">
        <v>4.5999999999999999E-2</v>
      </c>
      <c r="M2152" s="33">
        <v>39</v>
      </c>
      <c r="N2152" s="8">
        <v>1.2</v>
      </c>
      <c r="O2152" s="8">
        <v>1025.4000000000001</v>
      </c>
      <c r="P2152" s="8">
        <v>90</v>
      </c>
    </row>
    <row r="2153" spans="5:16" s="7" customFormat="1" ht="16" customHeight="1" x14ac:dyDescent="0.2">
      <c r="F2153" s="8">
        <v>7</v>
      </c>
      <c r="G2153" s="17"/>
      <c r="I2153" s="33">
        <v>4.0000000000000001E-3</v>
      </c>
      <c r="J2153" s="33">
        <v>0.4</v>
      </c>
      <c r="K2153" s="33">
        <v>6.0000000000000001E-3</v>
      </c>
      <c r="L2153" s="33">
        <v>4.2000000000000003E-2</v>
      </c>
      <c r="M2153" s="33">
        <v>35</v>
      </c>
      <c r="N2153" s="8">
        <v>1.6</v>
      </c>
      <c r="O2153" s="8">
        <v>1025.8</v>
      </c>
      <c r="P2153" s="8">
        <v>92</v>
      </c>
    </row>
    <row r="2154" spans="5:16" s="7" customFormat="1" ht="16" customHeight="1" x14ac:dyDescent="0.2">
      <c r="F2154" s="8">
        <v>8</v>
      </c>
      <c r="G2154" s="17"/>
      <c r="I2154" s="33">
        <v>4.0000000000000001E-3</v>
      </c>
      <c r="J2154" s="33">
        <v>0.4</v>
      </c>
      <c r="K2154" s="33">
        <v>7.0000000000000001E-3</v>
      </c>
      <c r="L2154" s="33">
        <v>4.2000000000000003E-2</v>
      </c>
      <c r="M2154" s="33">
        <v>34</v>
      </c>
      <c r="N2154" s="8">
        <v>4.5999999999999996</v>
      </c>
      <c r="O2154" s="8">
        <v>1025.3</v>
      </c>
      <c r="P2154" s="8">
        <v>72</v>
      </c>
    </row>
    <row r="2155" spans="5:16" s="7" customFormat="1" ht="16" customHeight="1" x14ac:dyDescent="0.2">
      <c r="F2155" s="8">
        <v>9</v>
      </c>
      <c r="G2155" s="17"/>
      <c r="I2155" s="33">
        <v>6.0000000000000001E-3</v>
      </c>
      <c r="J2155" s="33">
        <v>0.6</v>
      </c>
      <c r="K2155" s="33">
        <v>1.2999999999999999E-2</v>
      </c>
      <c r="L2155" s="33">
        <v>3.9E-2</v>
      </c>
      <c r="M2155" s="33">
        <v>44</v>
      </c>
      <c r="N2155" s="8">
        <v>6.9</v>
      </c>
      <c r="O2155" s="8">
        <v>1025.0999999999999</v>
      </c>
      <c r="P2155" s="8">
        <v>55</v>
      </c>
    </row>
    <row r="2156" spans="5:16" s="7" customFormat="1" ht="16" customHeight="1" x14ac:dyDescent="0.2">
      <c r="F2156" s="8">
        <v>10</v>
      </c>
      <c r="G2156" s="17"/>
      <c r="I2156" s="33">
        <v>8.0000000000000002E-3</v>
      </c>
      <c r="J2156" s="33">
        <v>0.8</v>
      </c>
      <c r="K2156" s="33">
        <v>1.2999999999999999E-2</v>
      </c>
      <c r="L2156" s="33">
        <v>4.4999999999999998E-2</v>
      </c>
      <c r="M2156" s="33">
        <v>56</v>
      </c>
      <c r="N2156" s="8">
        <v>9.6</v>
      </c>
      <c r="O2156" s="8">
        <v>1024.9000000000001</v>
      </c>
      <c r="P2156" s="8">
        <v>48</v>
      </c>
    </row>
    <row r="2157" spans="5:16" s="7" customFormat="1" ht="16" customHeight="1" x14ac:dyDescent="0.2">
      <c r="E2157" s="10"/>
      <c r="F2157" s="8">
        <v>11</v>
      </c>
      <c r="G2157" s="17"/>
      <c r="I2157" s="33">
        <v>1.2999999999999999E-2</v>
      </c>
      <c r="J2157" s="33">
        <v>0.8</v>
      </c>
      <c r="K2157" s="33">
        <v>1.9E-2</v>
      </c>
      <c r="L2157" s="33">
        <v>4.2000000000000003E-2</v>
      </c>
      <c r="M2157" s="33">
        <v>61</v>
      </c>
      <c r="N2157" s="8">
        <v>12</v>
      </c>
      <c r="O2157" s="8">
        <v>1024.2</v>
      </c>
      <c r="P2157" s="8">
        <v>42</v>
      </c>
    </row>
    <row r="2158" spans="5:16" s="7" customFormat="1" ht="16" customHeight="1" x14ac:dyDescent="0.2">
      <c r="E2158" s="10"/>
      <c r="F2158" s="8">
        <v>12</v>
      </c>
      <c r="G2158" s="17"/>
      <c r="I2158" s="33">
        <v>1.4E-2</v>
      </c>
      <c r="J2158" s="33">
        <v>0.7</v>
      </c>
      <c r="K2158" s="33">
        <v>2.1000000000000001E-2</v>
      </c>
      <c r="L2158" s="33">
        <v>5.8999999999999997E-2</v>
      </c>
      <c r="M2158" s="33">
        <v>92</v>
      </c>
      <c r="N2158" s="8">
        <v>15.3</v>
      </c>
      <c r="O2158" s="8">
        <v>1023.6</v>
      </c>
      <c r="P2158" s="8">
        <v>33</v>
      </c>
    </row>
    <row r="2159" spans="5:16" s="7" customFormat="1" ht="16" customHeight="1" x14ac:dyDescent="0.2">
      <c r="E2159" s="10"/>
      <c r="F2159" s="8">
        <v>13</v>
      </c>
      <c r="G2159" s="17"/>
      <c r="I2159" s="33">
        <v>1.2E-2</v>
      </c>
      <c r="J2159" s="33">
        <v>0.4</v>
      </c>
      <c r="K2159" s="33">
        <v>4.2000000000000003E-2</v>
      </c>
      <c r="L2159" s="33">
        <v>3.4000000000000002E-2</v>
      </c>
      <c r="M2159" s="33">
        <v>88</v>
      </c>
      <c r="N2159" s="8">
        <v>15.8</v>
      </c>
      <c r="O2159" s="8">
        <v>1022.6</v>
      </c>
      <c r="P2159" s="8">
        <v>27</v>
      </c>
    </row>
    <row r="2160" spans="5:16" s="7" customFormat="1" ht="16" customHeight="1" x14ac:dyDescent="0.2">
      <c r="E2160" s="10"/>
      <c r="F2160" s="8">
        <v>14</v>
      </c>
      <c r="G2160" s="17"/>
      <c r="I2160" s="33">
        <v>1.0999999999999999E-2</v>
      </c>
      <c r="J2160" s="33">
        <v>0.6</v>
      </c>
      <c r="K2160" s="33">
        <v>4.8000000000000001E-2</v>
      </c>
      <c r="L2160" s="33">
        <v>3.1E-2</v>
      </c>
      <c r="M2160" s="33">
        <v>59</v>
      </c>
      <c r="N2160" s="8">
        <v>16.3</v>
      </c>
      <c r="O2160" s="8">
        <v>1021.6</v>
      </c>
      <c r="P2160" s="8">
        <v>25</v>
      </c>
    </row>
    <row r="2161" spans="1:31" s="7" customFormat="1" ht="16" customHeight="1" x14ac:dyDescent="0.2">
      <c r="E2161" s="10"/>
      <c r="F2161" s="8">
        <v>15</v>
      </c>
      <c r="G2161" s="17"/>
      <c r="I2161" s="33">
        <v>8.9999999999999993E-3</v>
      </c>
      <c r="J2161" s="33">
        <v>0.6</v>
      </c>
      <c r="K2161" s="33">
        <v>0.05</v>
      </c>
      <c r="L2161" s="33">
        <v>2.9000000000000001E-2</v>
      </c>
      <c r="M2161" s="33">
        <v>66</v>
      </c>
      <c r="N2161" s="8">
        <v>15.1</v>
      </c>
      <c r="O2161" s="8">
        <v>1020.9</v>
      </c>
      <c r="P2161" s="8">
        <v>31</v>
      </c>
    </row>
    <row r="2162" spans="1:31" s="7" customFormat="1" ht="16" customHeight="1" x14ac:dyDescent="0.2">
      <c r="E2162" s="10"/>
      <c r="F2162" s="8">
        <v>16</v>
      </c>
      <c r="G2162" s="17"/>
      <c r="I2162" s="33">
        <v>8.0000000000000002E-3</v>
      </c>
      <c r="J2162" s="33">
        <v>0.6</v>
      </c>
      <c r="K2162" s="33">
        <v>4.5999999999999999E-2</v>
      </c>
      <c r="L2162" s="33">
        <v>0.03</v>
      </c>
      <c r="M2162" s="33">
        <v>66</v>
      </c>
      <c r="N2162" s="8">
        <v>14.2</v>
      </c>
      <c r="O2162" s="8">
        <v>1020.6</v>
      </c>
      <c r="P2162" s="8">
        <v>36</v>
      </c>
    </row>
    <row r="2163" spans="1:31" s="7" customFormat="1" ht="16" customHeight="1" x14ac:dyDescent="0.2">
      <c r="E2163" s="10"/>
      <c r="F2163" s="8">
        <v>17</v>
      </c>
      <c r="G2163" s="17"/>
      <c r="I2163" s="33">
        <v>7.0000000000000001E-3</v>
      </c>
      <c r="J2163" s="33">
        <v>0.6</v>
      </c>
      <c r="K2163" s="33">
        <v>4.3999999999999997E-2</v>
      </c>
      <c r="L2163" s="33">
        <v>3.2000000000000001E-2</v>
      </c>
      <c r="M2163" s="33">
        <v>61</v>
      </c>
      <c r="N2163" s="8">
        <v>12.4</v>
      </c>
      <c r="O2163" s="8">
        <v>1020.3</v>
      </c>
      <c r="P2163" s="8">
        <v>43</v>
      </c>
    </row>
    <row r="2164" spans="1:31" s="7" customFormat="1" ht="16" customHeight="1" x14ac:dyDescent="0.2">
      <c r="F2164" s="8">
        <v>18</v>
      </c>
      <c r="G2164" s="40"/>
      <c r="H2164" s="40"/>
      <c r="I2164" s="75">
        <v>6.0000000000000001E-3</v>
      </c>
      <c r="J2164" s="75">
        <v>0.5</v>
      </c>
      <c r="K2164" s="75">
        <v>0.04</v>
      </c>
      <c r="L2164" s="75">
        <v>3.5999999999999997E-2</v>
      </c>
      <c r="M2164" s="75">
        <v>47</v>
      </c>
      <c r="N2164" s="7">
        <v>11.3</v>
      </c>
      <c r="O2164" s="7">
        <v>1020.1</v>
      </c>
      <c r="P2164" s="7">
        <v>29</v>
      </c>
      <c r="S2164" s="76" t="s">
        <v>54</v>
      </c>
      <c r="T2164" s="76"/>
      <c r="U2164" s="76"/>
      <c r="V2164" s="76"/>
      <c r="W2164" s="76"/>
      <c r="X2164" s="76"/>
      <c r="Y2164" s="76"/>
      <c r="Z2164" s="76"/>
      <c r="AA2164" s="76"/>
      <c r="AB2164" s="76"/>
      <c r="AC2164" s="76"/>
      <c r="AD2164" s="76"/>
      <c r="AE2164" s="76"/>
    </row>
    <row r="2165" spans="1:31" s="7" customFormat="1" ht="16" customHeight="1" x14ac:dyDescent="0.2">
      <c r="A2165" s="100"/>
      <c r="B2165" s="100"/>
      <c r="C2165" s="100"/>
      <c r="D2165" s="100"/>
      <c r="E2165" s="101">
        <v>42090</v>
      </c>
      <c r="F2165" s="105">
        <v>42711.805555555555</v>
      </c>
      <c r="G2165" s="102"/>
      <c r="H2165" s="100"/>
      <c r="I2165" s="103">
        <v>5.0000000000000001E-3</v>
      </c>
      <c r="J2165" s="103">
        <v>0.5</v>
      </c>
      <c r="K2165" s="103">
        <v>3.5000000000000003E-2</v>
      </c>
      <c r="L2165" s="103">
        <v>0.04</v>
      </c>
      <c r="M2165" s="103">
        <v>49</v>
      </c>
      <c r="N2165" s="104">
        <v>9.3000000000000007</v>
      </c>
      <c r="O2165" s="104">
        <v>1019.7</v>
      </c>
      <c r="P2165" s="104">
        <v>31</v>
      </c>
      <c r="Q2165" s="106"/>
      <c r="R2165" s="106"/>
      <c r="S2165" s="106"/>
      <c r="T2165" s="106"/>
      <c r="U2165" s="106"/>
      <c r="V2165" s="106"/>
      <c r="W2165" s="106"/>
      <c r="X2165" s="106"/>
      <c r="Y2165" s="106"/>
      <c r="Z2165" s="106"/>
      <c r="AA2165" s="106"/>
      <c r="AB2165" s="106"/>
      <c r="AC2165" s="106"/>
      <c r="AD2165" s="106"/>
      <c r="AE2165" s="106"/>
    </row>
    <row r="2166" spans="1:31" s="7" customFormat="1" ht="17" customHeight="1" x14ac:dyDescent="0.15">
      <c r="A2166" s="45">
        <v>87</v>
      </c>
      <c r="B2166" s="46">
        <v>42091</v>
      </c>
      <c r="C2166" s="47">
        <v>6</v>
      </c>
      <c r="D2166" s="47">
        <v>0</v>
      </c>
      <c r="E2166" s="46">
        <v>42090</v>
      </c>
      <c r="F2166" s="48">
        <v>42711.805555555555</v>
      </c>
      <c r="G2166" s="49"/>
      <c r="H2166" s="49"/>
      <c r="I2166" s="50">
        <v>5.0000000000000001E-3</v>
      </c>
      <c r="J2166" s="51">
        <v>0.5</v>
      </c>
      <c r="K2166" s="51">
        <v>3.5000000000000003E-2</v>
      </c>
      <c r="L2166" s="51">
        <v>0.04</v>
      </c>
      <c r="M2166" s="51">
        <v>49</v>
      </c>
      <c r="N2166" s="52">
        <v>9.3000000000000007</v>
      </c>
      <c r="O2166" s="52">
        <v>1019.7</v>
      </c>
      <c r="P2166" s="52">
        <v>31</v>
      </c>
      <c r="Q2166" s="53"/>
      <c r="R2166" s="86"/>
      <c r="S2166" s="61" t="s">
        <v>54</v>
      </c>
      <c r="T2166" s="61"/>
      <c r="U2166" s="61"/>
      <c r="V2166" s="61"/>
      <c r="W2166" s="61"/>
      <c r="X2166" s="61"/>
      <c r="Y2166" s="61"/>
      <c r="Z2166" s="61"/>
      <c r="AA2166" s="61"/>
      <c r="AB2166" s="61"/>
      <c r="AC2166" s="61"/>
      <c r="AD2166" s="61"/>
      <c r="AE2166" s="61"/>
    </row>
    <row r="2167" spans="1:31" s="7" customFormat="1" ht="16" customHeight="1" x14ac:dyDescent="0.2">
      <c r="F2167" s="26">
        <v>20</v>
      </c>
      <c r="G2167" s="56"/>
      <c r="I2167" s="33">
        <v>5.0000000000000001E-3</v>
      </c>
      <c r="J2167" s="33">
        <v>0.6</v>
      </c>
      <c r="K2167" s="33">
        <v>0.03</v>
      </c>
      <c r="L2167" s="33">
        <v>4.5999999999999999E-2</v>
      </c>
      <c r="M2167" s="33">
        <v>48</v>
      </c>
      <c r="N2167" s="8">
        <v>7.9</v>
      </c>
      <c r="O2167" s="8">
        <v>1019.8</v>
      </c>
      <c r="P2167" s="8">
        <v>35</v>
      </c>
    </row>
    <row r="2168" spans="1:31" s="7" customFormat="1" ht="16" customHeight="1" x14ac:dyDescent="0.2">
      <c r="F2168" s="8">
        <v>21</v>
      </c>
      <c r="G2168" s="17"/>
      <c r="I2168" s="33">
        <v>5.0000000000000001E-3</v>
      </c>
      <c r="J2168" s="33">
        <v>0.6</v>
      </c>
      <c r="K2168" s="33">
        <v>2.5999999999999999E-2</v>
      </c>
      <c r="L2168" s="33">
        <v>4.7E-2</v>
      </c>
      <c r="M2168" s="33">
        <v>53</v>
      </c>
      <c r="N2168" s="8">
        <v>7.6</v>
      </c>
      <c r="O2168" s="8">
        <v>1019.8</v>
      </c>
      <c r="P2168" s="8">
        <v>42</v>
      </c>
    </row>
    <row r="2169" spans="1:31" s="7" customFormat="1" ht="16" customHeight="1" x14ac:dyDescent="0.2">
      <c r="F2169" s="8">
        <v>22</v>
      </c>
      <c r="G2169" s="17"/>
      <c r="I2169" s="33">
        <v>5.0000000000000001E-3</v>
      </c>
      <c r="J2169" s="33">
        <v>0.6</v>
      </c>
      <c r="K2169" s="33">
        <v>1.7000000000000001E-2</v>
      </c>
      <c r="L2169" s="33">
        <v>5.1999999999999998E-2</v>
      </c>
      <c r="M2169" s="33">
        <v>56</v>
      </c>
      <c r="N2169" s="8">
        <v>6.5</v>
      </c>
      <c r="O2169" s="8">
        <v>1019.7</v>
      </c>
      <c r="P2169" s="8">
        <v>52</v>
      </c>
    </row>
    <row r="2170" spans="1:31" s="7" customFormat="1" ht="16" customHeight="1" x14ac:dyDescent="0.2">
      <c r="F2170" s="8">
        <v>23</v>
      </c>
      <c r="G2170" s="17"/>
      <c r="I2170" s="33">
        <v>4.0000000000000001E-3</v>
      </c>
      <c r="J2170" s="33">
        <v>0.5</v>
      </c>
      <c r="K2170" s="33">
        <v>2.4E-2</v>
      </c>
      <c r="L2170" s="33">
        <v>4.1000000000000002E-2</v>
      </c>
      <c r="M2170" s="33">
        <v>46</v>
      </c>
      <c r="N2170" s="8">
        <v>4.8</v>
      </c>
      <c r="O2170" s="8">
        <v>1019.6</v>
      </c>
      <c r="P2170" s="8">
        <v>66</v>
      </c>
    </row>
    <row r="2171" spans="1:31" s="7" customFormat="1" ht="16" customHeight="1" x14ac:dyDescent="0.2">
      <c r="F2171" s="8">
        <v>24</v>
      </c>
      <c r="G2171" s="17"/>
      <c r="I2171" s="33">
        <v>4.0000000000000001E-3</v>
      </c>
      <c r="J2171" s="33">
        <v>0.4</v>
      </c>
      <c r="K2171" s="33">
        <v>2.5999999999999999E-2</v>
      </c>
      <c r="L2171" s="33">
        <v>3.7999999999999999E-2</v>
      </c>
      <c r="M2171" s="33">
        <v>35</v>
      </c>
      <c r="N2171" s="8">
        <v>2.9</v>
      </c>
      <c r="O2171" s="8">
        <v>1019.2</v>
      </c>
      <c r="P2171" s="8">
        <v>73</v>
      </c>
    </row>
    <row r="2172" spans="1:31" s="7" customFormat="1" ht="16" customHeight="1" x14ac:dyDescent="0.2">
      <c r="F2172" s="8">
        <v>1</v>
      </c>
      <c r="G2172" s="17"/>
      <c r="I2172" s="33">
        <v>4.0000000000000001E-3</v>
      </c>
      <c r="J2172" s="33">
        <v>0.5</v>
      </c>
      <c r="K2172" s="33">
        <v>2.5000000000000001E-2</v>
      </c>
      <c r="L2172" s="33">
        <v>3.5999999999999997E-2</v>
      </c>
      <c r="M2172" s="33">
        <v>38</v>
      </c>
      <c r="N2172" s="8">
        <v>2.8</v>
      </c>
      <c r="O2172" s="8">
        <v>1019</v>
      </c>
      <c r="P2172" s="8">
        <v>78</v>
      </c>
    </row>
    <row r="2173" spans="1:31" s="7" customFormat="1" ht="16" customHeight="1" x14ac:dyDescent="0.2">
      <c r="F2173" s="8">
        <v>2</v>
      </c>
      <c r="G2173" s="17"/>
      <c r="I2173" s="33">
        <v>4.0000000000000001E-3</v>
      </c>
      <c r="J2173" s="33">
        <v>0.6</v>
      </c>
      <c r="K2173" s="33">
        <v>2.1999999999999999E-2</v>
      </c>
      <c r="L2173" s="33">
        <v>4.3999999999999997E-2</v>
      </c>
      <c r="M2173" s="33">
        <v>35</v>
      </c>
      <c r="N2173" s="8">
        <v>2.5</v>
      </c>
      <c r="O2173" s="8">
        <v>1018.7</v>
      </c>
      <c r="P2173" s="8">
        <v>72</v>
      </c>
    </row>
    <row r="2174" spans="1:31" s="7" customFormat="1" ht="16" customHeight="1" x14ac:dyDescent="0.2">
      <c r="F2174" s="8">
        <v>3</v>
      </c>
      <c r="G2174" s="17"/>
      <c r="I2174" s="33">
        <v>4.0000000000000001E-3</v>
      </c>
      <c r="J2174" s="33">
        <v>0.6</v>
      </c>
      <c r="K2174" s="33">
        <v>6.0000000000000001E-3</v>
      </c>
      <c r="L2174" s="33">
        <v>5.6000000000000001E-2</v>
      </c>
      <c r="M2174" s="33">
        <v>47</v>
      </c>
      <c r="N2174" s="8">
        <v>2</v>
      </c>
      <c r="O2174" s="8">
        <v>1018.3</v>
      </c>
      <c r="P2174" s="8">
        <v>77</v>
      </c>
    </row>
    <row r="2175" spans="1:31" s="7" customFormat="1" ht="16" customHeight="1" x14ac:dyDescent="0.2">
      <c r="F2175" s="8">
        <v>4</v>
      </c>
      <c r="G2175" s="17"/>
      <c r="I2175" s="33">
        <v>4.0000000000000001E-3</v>
      </c>
      <c r="J2175" s="33">
        <v>0.6</v>
      </c>
      <c r="K2175" s="33">
        <v>4.0000000000000001E-3</v>
      </c>
      <c r="L2175" s="33">
        <v>5.2999999999999999E-2</v>
      </c>
      <c r="M2175" s="33">
        <v>42</v>
      </c>
      <c r="N2175" s="8">
        <v>0.8</v>
      </c>
      <c r="O2175" s="8">
        <v>1017.6</v>
      </c>
      <c r="P2175" s="8">
        <v>86</v>
      </c>
    </row>
    <row r="2176" spans="1:31" s="7" customFormat="1" ht="16" customHeight="1" x14ac:dyDescent="0.2">
      <c r="F2176" s="8">
        <v>5</v>
      </c>
      <c r="G2176" s="17"/>
      <c r="I2176" s="33">
        <v>6.0000000000000001E-3</v>
      </c>
      <c r="J2176" s="33">
        <v>0.8</v>
      </c>
      <c r="K2176" s="33">
        <v>2E-3</v>
      </c>
      <c r="L2176" s="33">
        <v>5.8000000000000003E-2</v>
      </c>
      <c r="M2176" s="33">
        <v>46</v>
      </c>
      <c r="N2176" s="8">
        <v>0.2</v>
      </c>
      <c r="O2176" s="8">
        <v>1017.6</v>
      </c>
      <c r="P2176" s="8">
        <v>94</v>
      </c>
    </row>
    <row r="2177" spans="1:31" s="7" customFormat="1" ht="16" customHeight="1" x14ac:dyDescent="0.2">
      <c r="F2177" s="8">
        <v>6</v>
      </c>
      <c r="G2177" s="17"/>
      <c r="I2177" s="33">
        <v>0.01</v>
      </c>
      <c r="J2177" s="33">
        <v>0.8</v>
      </c>
      <c r="K2177" s="33">
        <v>2E-3</v>
      </c>
      <c r="L2177" s="33">
        <v>5.8000000000000003E-2</v>
      </c>
      <c r="M2177" s="33">
        <v>46</v>
      </c>
      <c r="N2177" s="8">
        <v>-0.1</v>
      </c>
      <c r="O2177" s="8">
        <v>1017.4</v>
      </c>
      <c r="P2177" s="8">
        <v>95</v>
      </c>
    </row>
    <row r="2178" spans="1:31" s="7" customFormat="1" ht="16" customHeight="1" x14ac:dyDescent="0.2">
      <c r="F2178" s="8">
        <v>7</v>
      </c>
      <c r="G2178" s="17"/>
      <c r="I2178" s="33">
        <v>8.9999999999999993E-3</v>
      </c>
      <c r="J2178" s="33">
        <v>0.6</v>
      </c>
      <c r="K2178" s="33">
        <v>3.0000000000000001E-3</v>
      </c>
      <c r="L2178" s="33">
        <v>5.8999999999999997E-2</v>
      </c>
      <c r="M2178" s="33">
        <v>44</v>
      </c>
      <c r="N2178" s="8">
        <v>1</v>
      </c>
      <c r="O2178" s="8">
        <v>1017.4</v>
      </c>
      <c r="P2178" s="8">
        <v>84</v>
      </c>
    </row>
    <row r="2179" spans="1:31" s="7" customFormat="1" ht="16" customHeight="1" x14ac:dyDescent="0.2">
      <c r="F2179" s="8">
        <v>8</v>
      </c>
      <c r="G2179" s="17"/>
      <c r="I2179" s="33">
        <v>7.0000000000000001E-3</v>
      </c>
      <c r="J2179" s="33">
        <v>0.7</v>
      </c>
      <c r="K2179" s="33">
        <v>6.0000000000000001E-3</v>
      </c>
      <c r="L2179" s="33">
        <v>6.2E-2</v>
      </c>
      <c r="M2179" s="33">
        <v>45</v>
      </c>
      <c r="N2179" s="8">
        <v>3.8</v>
      </c>
      <c r="O2179" s="8">
        <v>1017.1</v>
      </c>
      <c r="P2179" s="8">
        <v>68</v>
      </c>
    </row>
    <row r="2180" spans="1:31" s="7" customFormat="1" ht="16" customHeight="1" x14ac:dyDescent="0.2">
      <c r="F2180" s="8">
        <v>9</v>
      </c>
      <c r="G2180" s="17"/>
      <c r="I2180" s="33">
        <v>8.9999999999999993E-3</v>
      </c>
      <c r="J2180" s="33">
        <v>0.7</v>
      </c>
      <c r="K2180" s="33">
        <v>1.0999999999999999E-2</v>
      </c>
      <c r="L2180" s="33">
        <v>0.06</v>
      </c>
      <c r="M2180" s="33">
        <v>51</v>
      </c>
      <c r="N2180" s="8">
        <v>7.5</v>
      </c>
      <c r="O2180" s="8">
        <v>1016.9</v>
      </c>
      <c r="P2180" s="8">
        <v>52</v>
      </c>
    </row>
    <row r="2181" spans="1:31" s="7" customFormat="1" ht="16" customHeight="1" x14ac:dyDescent="0.2">
      <c r="F2181" s="8">
        <v>10</v>
      </c>
      <c r="G2181" s="17"/>
      <c r="I2181" s="33">
        <v>1.0999999999999999E-2</v>
      </c>
      <c r="J2181" s="33">
        <v>1.1000000000000001</v>
      </c>
      <c r="K2181" s="33">
        <v>0.01</v>
      </c>
      <c r="L2181" s="33">
        <v>7.0999999999999994E-2</v>
      </c>
      <c r="M2181" s="33">
        <v>75</v>
      </c>
      <c r="N2181" s="8">
        <v>10.4</v>
      </c>
      <c r="O2181" s="8">
        <v>1016.7</v>
      </c>
      <c r="P2181" s="8">
        <v>31</v>
      </c>
    </row>
    <row r="2182" spans="1:31" s="7" customFormat="1" ht="16" customHeight="1" x14ac:dyDescent="0.2">
      <c r="E2182" s="10"/>
      <c r="F2182" s="8">
        <v>11</v>
      </c>
      <c r="G2182" s="17"/>
      <c r="I2182" s="33">
        <v>1.0999999999999999E-2</v>
      </c>
      <c r="J2182" s="33">
        <v>0.8</v>
      </c>
      <c r="K2182" s="33">
        <v>2.7E-2</v>
      </c>
      <c r="L2182" s="33">
        <v>4.9000000000000002E-2</v>
      </c>
      <c r="M2182" s="33">
        <v>70</v>
      </c>
      <c r="N2182" s="8">
        <v>13</v>
      </c>
      <c r="O2182" s="8">
        <v>1015.9</v>
      </c>
      <c r="P2182" s="8">
        <v>27</v>
      </c>
    </row>
    <row r="2183" spans="1:31" s="7" customFormat="1" ht="16" customHeight="1" x14ac:dyDescent="0.2">
      <c r="E2183" s="10"/>
      <c r="F2183" s="8">
        <v>12</v>
      </c>
      <c r="G2183" s="17"/>
      <c r="I2183" s="33">
        <v>1.0999999999999999E-2</v>
      </c>
      <c r="J2183" s="33">
        <v>0.6</v>
      </c>
      <c r="K2183" s="33">
        <v>0.05</v>
      </c>
      <c r="L2183" s="33">
        <v>3.9E-2</v>
      </c>
      <c r="M2183" s="33">
        <v>62</v>
      </c>
      <c r="N2183" s="8">
        <v>15.2</v>
      </c>
      <c r="O2183" s="8">
        <v>1015.1</v>
      </c>
      <c r="P2183" s="8">
        <v>20</v>
      </c>
    </row>
    <row r="2184" spans="1:31" s="7" customFormat="1" ht="16" customHeight="1" x14ac:dyDescent="0.2">
      <c r="E2184" s="10"/>
      <c r="F2184" s="8">
        <v>13</v>
      </c>
      <c r="G2184" s="17"/>
      <c r="I2184" s="33">
        <v>8.9999999999999993E-3</v>
      </c>
      <c r="J2184" s="33">
        <v>0.6</v>
      </c>
      <c r="K2184" s="33">
        <v>5.8999999999999997E-2</v>
      </c>
      <c r="L2184" s="33">
        <v>2.3E-2</v>
      </c>
      <c r="M2184" s="33">
        <v>49</v>
      </c>
      <c r="N2184" s="8">
        <v>16.100000000000001</v>
      </c>
      <c r="O2184" s="8">
        <v>1014.3</v>
      </c>
      <c r="P2184" s="8">
        <v>18</v>
      </c>
    </row>
    <row r="2185" spans="1:31" s="7" customFormat="1" ht="16" customHeight="1" x14ac:dyDescent="0.2">
      <c r="E2185" s="10"/>
      <c r="F2185" s="8">
        <v>14</v>
      </c>
      <c r="G2185" s="17"/>
      <c r="I2185" s="33">
        <v>8.0000000000000002E-3</v>
      </c>
      <c r="J2185" s="33">
        <v>0.6</v>
      </c>
      <c r="K2185" s="33">
        <v>5.7000000000000002E-2</v>
      </c>
      <c r="L2185" s="33">
        <v>2.4E-2</v>
      </c>
      <c r="M2185" s="33">
        <v>34</v>
      </c>
      <c r="N2185" s="8">
        <v>16.399999999999999</v>
      </c>
      <c r="O2185" s="8">
        <v>1013.3</v>
      </c>
      <c r="P2185" s="8">
        <v>19</v>
      </c>
    </row>
    <row r="2186" spans="1:31" s="7" customFormat="1" ht="16" customHeight="1" x14ac:dyDescent="0.2">
      <c r="E2186" s="10"/>
      <c r="F2186" s="8">
        <v>15</v>
      </c>
      <c r="G2186" s="17"/>
      <c r="I2186" s="33">
        <v>6.0000000000000001E-3</v>
      </c>
      <c r="J2186" s="33">
        <v>0.6</v>
      </c>
      <c r="K2186" s="33">
        <v>0.06</v>
      </c>
      <c r="L2186" s="33">
        <v>1.7000000000000001E-2</v>
      </c>
      <c r="M2186" s="33">
        <v>52</v>
      </c>
      <c r="N2186" s="8">
        <v>16.600000000000001</v>
      </c>
      <c r="O2186" s="8">
        <v>1012.2</v>
      </c>
      <c r="P2186" s="8">
        <v>17</v>
      </c>
    </row>
    <row r="2187" spans="1:31" s="7" customFormat="1" ht="16" customHeight="1" x14ac:dyDescent="0.2">
      <c r="E2187" s="10"/>
      <c r="F2187" s="8">
        <v>16</v>
      </c>
      <c r="G2187" s="17"/>
      <c r="I2187" s="33">
        <v>7.0000000000000001E-3</v>
      </c>
      <c r="J2187" s="33">
        <v>0.6</v>
      </c>
      <c r="K2187" s="33">
        <v>5.3999999999999999E-2</v>
      </c>
      <c r="L2187" s="33">
        <v>0.02</v>
      </c>
      <c r="M2187" s="33">
        <v>38</v>
      </c>
      <c r="N2187" s="8">
        <v>16.600000000000001</v>
      </c>
      <c r="O2187" s="8">
        <v>1011.5</v>
      </c>
      <c r="P2187" s="8">
        <v>17</v>
      </c>
    </row>
    <row r="2188" spans="1:31" s="7" customFormat="1" ht="16" customHeight="1" x14ac:dyDescent="0.2">
      <c r="E2188" s="10"/>
      <c r="F2188" s="8">
        <v>17</v>
      </c>
      <c r="G2188" s="17"/>
      <c r="I2188" s="33">
        <v>4.0000000000000001E-3</v>
      </c>
      <c r="J2188" s="33">
        <v>0.5</v>
      </c>
      <c r="K2188" s="33">
        <v>5.0999999999999997E-2</v>
      </c>
      <c r="L2188" s="33">
        <v>0.02</v>
      </c>
      <c r="M2188" s="33">
        <v>37</v>
      </c>
      <c r="N2188" s="8">
        <v>15.5</v>
      </c>
      <c r="O2188" s="8">
        <v>1011.6</v>
      </c>
      <c r="P2188" s="8">
        <v>19</v>
      </c>
    </row>
    <row r="2189" spans="1:31" s="7" customFormat="1" ht="16" customHeight="1" x14ac:dyDescent="0.2">
      <c r="A2189" s="100"/>
      <c r="B2189" s="100"/>
      <c r="C2189" s="100"/>
      <c r="D2189" s="100"/>
      <c r="E2189" s="101">
        <v>42091</v>
      </c>
      <c r="F2189" s="105">
        <v>42711.777083333334</v>
      </c>
      <c r="G2189" s="102"/>
      <c r="H2189" s="102"/>
      <c r="I2189" s="103">
        <v>5.0000000000000001E-3</v>
      </c>
      <c r="J2189" s="103">
        <v>0.5</v>
      </c>
      <c r="K2189" s="103">
        <v>4.2999999999999997E-2</v>
      </c>
      <c r="L2189" s="103">
        <v>2.7E-2</v>
      </c>
      <c r="M2189" s="103">
        <v>21</v>
      </c>
      <c r="N2189" s="104">
        <v>14.3</v>
      </c>
      <c r="O2189" s="104">
        <v>1011.3</v>
      </c>
      <c r="P2189" s="104">
        <v>22</v>
      </c>
      <c r="Q2189" s="106"/>
      <c r="R2189" s="106"/>
      <c r="S2189" s="106"/>
      <c r="T2189" s="106"/>
      <c r="U2189" s="106"/>
      <c r="V2189" s="106"/>
      <c r="W2189" s="106"/>
      <c r="X2189" s="106"/>
      <c r="Y2189" s="106"/>
      <c r="Z2189" s="106"/>
      <c r="AA2189" s="106"/>
      <c r="AB2189" s="106"/>
      <c r="AC2189" s="106"/>
      <c r="AD2189" s="106"/>
      <c r="AE2189" s="106"/>
    </row>
    <row r="2190" spans="1:31" s="7" customFormat="1" ht="17" customHeight="1" x14ac:dyDescent="0.15">
      <c r="A2190" s="45">
        <v>88</v>
      </c>
      <c r="B2190" s="46">
        <v>42092</v>
      </c>
      <c r="C2190" s="47">
        <v>0</v>
      </c>
      <c r="D2190" s="47">
        <v>0</v>
      </c>
      <c r="E2190" s="46">
        <v>42091</v>
      </c>
      <c r="F2190" s="48">
        <v>42711.777083333334</v>
      </c>
      <c r="G2190" s="49"/>
      <c r="H2190" s="49"/>
      <c r="I2190" s="50">
        <v>5.0000000000000001E-3</v>
      </c>
      <c r="J2190" s="51">
        <v>0.5</v>
      </c>
      <c r="K2190" s="51">
        <v>4.2999999999999997E-2</v>
      </c>
      <c r="L2190" s="51">
        <v>2.7E-2</v>
      </c>
      <c r="M2190" s="51">
        <v>21</v>
      </c>
      <c r="N2190" s="52">
        <v>14.3</v>
      </c>
      <c r="O2190" s="52">
        <v>1011.3</v>
      </c>
      <c r="P2190" s="52">
        <v>22</v>
      </c>
      <c r="Q2190" s="53"/>
      <c r="R2190" s="86"/>
      <c r="S2190" s="59"/>
      <c r="T2190" s="59"/>
      <c r="U2190" s="59"/>
      <c r="V2190" s="59"/>
      <c r="W2190" s="59"/>
      <c r="X2190" s="59"/>
      <c r="Y2190" s="59"/>
      <c r="Z2190" s="59"/>
      <c r="AA2190" s="59"/>
      <c r="AB2190" s="59"/>
      <c r="AC2190" s="59"/>
      <c r="AD2190" s="59"/>
      <c r="AE2190" s="59"/>
    </row>
    <row r="2191" spans="1:31" s="7" customFormat="1" ht="16" customHeight="1" x14ac:dyDescent="0.2">
      <c r="F2191" s="26">
        <v>19</v>
      </c>
      <c r="G2191" s="56"/>
      <c r="I2191" s="33">
        <v>7.0000000000000001E-3</v>
      </c>
      <c r="J2191" s="33">
        <v>0.6</v>
      </c>
      <c r="K2191" s="33">
        <v>3.5000000000000003E-2</v>
      </c>
      <c r="L2191" s="33">
        <v>3.5999999999999997E-2</v>
      </c>
      <c r="M2191" s="33">
        <v>34</v>
      </c>
      <c r="N2191" s="8">
        <v>11.6</v>
      </c>
      <c r="O2191" s="8">
        <v>1012</v>
      </c>
      <c r="P2191" s="8">
        <v>25</v>
      </c>
      <c r="Q2191" s="17"/>
      <c r="R2191" s="17"/>
      <c r="S2191" s="17"/>
      <c r="T2191" s="17"/>
      <c r="U2191" s="17"/>
      <c r="V2191" s="17"/>
      <c r="W2191" s="17"/>
      <c r="X2191" s="17"/>
      <c r="Y2191" s="17"/>
      <c r="Z2191" s="17"/>
      <c r="AA2191" s="17"/>
      <c r="AB2191" s="17"/>
      <c r="AC2191" s="17"/>
      <c r="AD2191" s="17"/>
      <c r="AE2191" s="17"/>
    </row>
    <row r="2192" spans="1:31" s="7" customFormat="1" ht="16" customHeight="1" x14ac:dyDescent="0.2">
      <c r="F2192" s="8">
        <v>20</v>
      </c>
      <c r="G2192" s="17"/>
      <c r="I2192" s="33">
        <v>5.0000000000000001E-3</v>
      </c>
      <c r="J2192" s="33">
        <v>0.6</v>
      </c>
      <c r="K2192" s="33">
        <v>4.1000000000000002E-2</v>
      </c>
      <c r="L2192" s="33">
        <v>3.1E-2</v>
      </c>
      <c r="M2192" s="33">
        <v>44</v>
      </c>
      <c r="N2192" s="8">
        <v>10.5</v>
      </c>
      <c r="O2192" s="8">
        <v>1012.5</v>
      </c>
      <c r="P2192" s="8">
        <v>24</v>
      </c>
    </row>
    <row r="2193" spans="5:16" s="7" customFormat="1" ht="16" customHeight="1" x14ac:dyDescent="0.2">
      <c r="F2193" s="8">
        <v>21</v>
      </c>
      <c r="G2193" s="17"/>
      <c r="I2193" s="33">
        <v>5.0000000000000001E-3</v>
      </c>
      <c r="J2193" s="33">
        <v>0.7</v>
      </c>
      <c r="K2193" s="33">
        <v>3.7999999999999999E-2</v>
      </c>
      <c r="L2193" s="33">
        <v>3.5000000000000003E-2</v>
      </c>
      <c r="M2193" s="33">
        <v>44</v>
      </c>
      <c r="N2193" s="8">
        <v>9.8000000000000007</v>
      </c>
      <c r="O2193" s="8">
        <v>1013</v>
      </c>
      <c r="P2193" s="8">
        <v>31</v>
      </c>
    </row>
    <row r="2194" spans="5:16" s="7" customFormat="1" ht="16" customHeight="1" x14ac:dyDescent="0.2">
      <c r="F2194" s="8">
        <v>22</v>
      </c>
      <c r="G2194" s="17"/>
      <c r="I2194" s="33">
        <v>5.0000000000000001E-3</v>
      </c>
      <c r="J2194" s="33">
        <v>0.6</v>
      </c>
      <c r="K2194" s="33">
        <v>3.4000000000000002E-2</v>
      </c>
      <c r="L2194" s="33">
        <v>3.7999999999999999E-2</v>
      </c>
      <c r="M2194" s="33">
        <v>47</v>
      </c>
      <c r="N2194" s="8">
        <v>9.3000000000000007</v>
      </c>
      <c r="O2194" s="8">
        <v>1013.2</v>
      </c>
      <c r="P2194" s="8">
        <v>31</v>
      </c>
    </row>
    <row r="2195" spans="5:16" s="7" customFormat="1" ht="16" customHeight="1" x14ac:dyDescent="0.2">
      <c r="F2195" s="8">
        <v>23</v>
      </c>
      <c r="G2195" s="17"/>
      <c r="I2195" s="33">
        <v>6.0000000000000001E-3</v>
      </c>
      <c r="J2195" s="33">
        <v>0.7</v>
      </c>
      <c r="K2195" s="33">
        <v>2.7E-2</v>
      </c>
      <c r="L2195" s="33">
        <v>4.5999999999999999E-2</v>
      </c>
      <c r="M2195" s="33">
        <v>48</v>
      </c>
      <c r="N2195" s="8">
        <v>9.1</v>
      </c>
      <c r="O2195" s="8">
        <v>1013.2</v>
      </c>
      <c r="P2195" s="8">
        <v>30</v>
      </c>
    </row>
    <row r="2196" spans="5:16" s="7" customFormat="1" ht="16" customHeight="1" x14ac:dyDescent="0.2">
      <c r="F2196" s="8">
        <v>24</v>
      </c>
      <c r="G2196" s="17"/>
      <c r="I2196" s="33">
        <v>6.0000000000000001E-3</v>
      </c>
      <c r="J2196" s="33">
        <v>0.7</v>
      </c>
      <c r="K2196" s="33">
        <v>3.6999999999999998E-2</v>
      </c>
      <c r="L2196" s="33">
        <v>3.3000000000000002E-2</v>
      </c>
      <c r="M2196" s="33">
        <v>44</v>
      </c>
      <c r="N2196" s="8">
        <v>8</v>
      </c>
      <c r="O2196" s="8">
        <v>1012.9</v>
      </c>
      <c r="P2196" s="8">
        <v>37</v>
      </c>
    </row>
    <row r="2197" spans="5:16" s="7" customFormat="1" ht="16" customHeight="1" x14ac:dyDescent="0.2">
      <c r="F2197" s="8">
        <v>1</v>
      </c>
      <c r="G2197" s="17"/>
      <c r="I2197" s="33">
        <v>6.0000000000000001E-3</v>
      </c>
      <c r="J2197" s="33">
        <v>0.5</v>
      </c>
      <c r="K2197" s="33">
        <v>4.2000000000000003E-2</v>
      </c>
      <c r="L2197" s="33">
        <v>2.5999999999999999E-2</v>
      </c>
      <c r="M2197" s="33">
        <v>29</v>
      </c>
      <c r="N2197" s="8">
        <v>8.6</v>
      </c>
      <c r="O2197" s="8">
        <v>1012.8</v>
      </c>
      <c r="P2197" s="8">
        <v>38</v>
      </c>
    </row>
    <row r="2198" spans="5:16" s="7" customFormat="1" ht="16" customHeight="1" x14ac:dyDescent="0.2">
      <c r="F2198" s="8">
        <v>2</v>
      </c>
      <c r="G2198" s="17"/>
      <c r="I2198" s="33">
        <v>6.0000000000000001E-3</v>
      </c>
      <c r="J2198" s="33">
        <v>0.5</v>
      </c>
      <c r="K2198" s="33">
        <v>4.1000000000000002E-2</v>
      </c>
      <c r="L2198" s="33">
        <v>2.3E-2</v>
      </c>
      <c r="M2198" s="33">
        <v>31</v>
      </c>
      <c r="N2198" s="8">
        <v>8.1</v>
      </c>
      <c r="O2198" s="8">
        <v>1012.6</v>
      </c>
      <c r="P2198" s="8">
        <v>40</v>
      </c>
    </row>
    <row r="2199" spans="5:16" s="7" customFormat="1" ht="16" customHeight="1" x14ac:dyDescent="0.2">
      <c r="F2199" s="8">
        <v>3</v>
      </c>
      <c r="G2199" s="17"/>
      <c r="I2199" s="33">
        <v>6.0000000000000001E-3</v>
      </c>
      <c r="J2199" s="33">
        <v>0.5</v>
      </c>
      <c r="K2199" s="33">
        <v>4.4999999999999998E-2</v>
      </c>
      <c r="L2199" s="33">
        <v>1.7000000000000001E-2</v>
      </c>
      <c r="M2199" s="33">
        <v>30</v>
      </c>
      <c r="N2199" s="8">
        <v>8.5</v>
      </c>
      <c r="O2199" s="8">
        <v>1012.8</v>
      </c>
      <c r="P2199" s="8">
        <v>42</v>
      </c>
    </row>
    <row r="2200" spans="5:16" s="7" customFormat="1" ht="16" customHeight="1" x14ac:dyDescent="0.2">
      <c r="F2200" s="8">
        <v>4</v>
      </c>
      <c r="G2200" s="17"/>
      <c r="I2200" s="33">
        <v>6.0000000000000001E-3</v>
      </c>
      <c r="J2200" s="33">
        <v>0.5</v>
      </c>
      <c r="K2200" s="33">
        <v>4.4999999999999998E-2</v>
      </c>
      <c r="L2200" s="33">
        <v>1.7000000000000001E-2</v>
      </c>
      <c r="M2200" s="33">
        <v>29</v>
      </c>
      <c r="N2200" s="8">
        <v>7.9</v>
      </c>
      <c r="O2200" s="8">
        <v>1012.9</v>
      </c>
      <c r="P2200" s="8">
        <v>47</v>
      </c>
    </row>
    <row r="2201" spans="5:16" s="7" customFormat="1" ht="16" customHeight="1" x14ac:dyDescent="0.2">
      <c r="F2201" s="8">
        <v>5</v>
      </c>
      <c r="G2201" s="17"/>
      <c r="I2201" s="33">
        <v>6.0000000000000001E-3</v>
      </c>
      <c r="J2201" s="33">
        <v>0.5</v>
      </c>
      <c r="K2201" s="33">
        <v>4.1000000000000002E-2</v>
      </c>
      <c r="L2201" s="33">
        <v>1.7999999999999999E-2</v>
      </c>
      <c r="M2201" s="33">
        <v>33</v>
      </c>
      <c r="N2201" s="8">
        <v>8</v>
      </c>
      <c r="O2201" s="8">
        <v>1012.8</v>
      </c>
      <c r="P2201" s="8">
        <v>49</v>
      </c>
    </row>
    <row r="2202" spans="5:16" s="7" customFormat="1" ht="16" customHeight="1" x14ac:dyDescent="0.2">
      <c r="F2202" s="8">
        <v>6</v>
      </c>
      <c r="G2202" s="17"/>
      <c r="I2202" s="33">
        <v>5.0000000000000001E-3</v>
      </c>
      <c r="J2202" s="33">
        <v>0.5</v>
      </c>
      <c r="K2202" s="33">
        <v>4.1000000000000002E-2</v>
      </c>
      <c r="L2202" s="33">
        <v>1.7999999999999999E-2</v>
      </c>
      <c r="M2202" s="33">
        <v>30</v>
      </c>
      <c r="N2202" s="8">
        <v>8.1999999999999993</v>
      </c>
      <c r="O2202" s="8">
        <v>1012.9</v>
      </c>
      <c r="P2202" s="8">
        <v>59</v>
      </c>
    </row>
    <row r="2203" spans="5:16" s="7" customFormat="1" ht="16" customHeight="1" x14ac:dyDescent="0.2">
      <c r="F2203" s="8">
        <v>7</v>
      </c>
      <c r="G2203" s="17"/>
      <c r="I2203" s="33">
        <v>5.0000000000000001E-3</v>
      </c>
      <c r="J2203" s="33">
        <v>0.6</v>
      </c>
      <c r="K2203" s="33">
        <v>3.5000000000000003E-2</v>
      </c>
      <c r="L2203" s="33">
        <v>2.1000000000000001E-2</v>
      </c>
      <c r="M2203" s="33">
        <v>36</v>
      </c>
      <c r="N2203" s="8">
        <v>8</v>
      </c>
      <c r="O2203" s="8">
        <v>1013.3</v>
      </c>
      <c r="P2203" s="8">
        <v>74</v>
      </c>
    </row>
    <row r="2204" spans="5:16" s="7" customFormat="1" ht="16" customHeight="1" x14ac:dyDescent="0.2">
      <c r="F2204" s="8">
        <v>8</v>
      </c>
      <c r="G2204" s="17"/>
      <c r="I2204" s="33">
        <v>4.0000000000000001E-3</v>
      </c>
      <c r="J2204" s="33">
        <v>0.5</v>
      </c>
      <c r="K2204" s="33">
        <v>3.5000000000000003E-2</v>
      </c>
      <c r="L2204" s="33">
        <v>0.02</v>
      </c>
      <c r="M2204" s="33">
        <v>38</v>
      </c>
      <c r="N2204" s="8">
        <v>8.1999999999999993</v>
      </c>
      <c r="O2204" s="8">
        <v>1013.6</v>
      </c>
      <c r="P2204" s="8">
        <v>78</v>
      </c>
    </row>
    <row r="2205" spans="5:16" s="7" customFormat="1" ht="16" customHeight="1" x14ac:dyDescent="0.2">
      <c r="F2205" s="8">
        <v>9</v>
      </c>
      <c r="G2205" s="17"/>
      <c r="I2205" s="33">
        <v>4.0000000000000001E-3</v>
      </c>
      <c r="J2205" s="33">
        <v>0.5</v>
      </c>
      <c r="K2205" s="33">
        <v>0.03</v>
      </c>
      <c r="L2205" s="33">
        <v>2.4E-2</v>
      </c>
      <c r="M2205" s="33">
        <v>42</v>
      </c>
      <c r="N2205" s="8">
        <v>8.3000000000000007</v>
      </c>
      <c r="O2205" s="8">
        <v>1014.7</v>
      </c>
      <c r="P2205" s="8">
        <v>80</v>
      </c>
    </row>
    <row r="2206" spans="5:16" s="7" customFormat="1" ht="16" customHeight="1" x14ac:dyDescent="0.2">
      <c r="F2206" s="8">
        <v>10</v>
      </c>
      <c r="G2206" s="17"/>
      <c r="I2206" s="33">
        <v>4.0000000000000001E-3</v>
      </c>
      <c r="J2206" s="33">
        <v>0.6</v>
      </c>
      <c r="K2206" s="33">
        <v>2.1999999999999999E-2</v>
      </c>
      <c r="L2206" s="33">
        <v>0.03</v>
      </c>
      <c r="M2206" s="33">
        <v>51</v>
      </c>
      <c r="N2206" s="8">
        <v>9.1</v>
      </c>
      <c r="O2206" s="8">
        <v>1015.3</v>
      </c>
      <c r="P2206" s="8">
        <v>82</v>
      </c>
    </row>
    <row r="2207" spans="5:16" s="7" customFormat="1" ht="16" customHeight="1" x14ac:dyDescent="0.2">
      <c r="E2207" s="10"/>
      <c r="F2207" s="8">
        <v>11</v>
      </c>
      <c r="G2207" s="17"/>
      <c r="I2207" s="33">
        <v>4.0000000000000001E-3</v>
      </c>
      <c r="J2207" s="33">
        <v>0.5</v>
      </c>
      <c r="K2207" s="33">
        <v>2.5000000000000001E-2</v>
      </c>
      <c r="L2207" s="33">
        <v>2.4E-2</v>
      </c>
      <c r="M2207" s="33">
        <v>63</v>
      </c>
      <c r="N2207" s="8">
        <v>10.199999999999999</v>
      </c>
      <c r="O2207" s="8">
        <v>1015.2</v>
      </c>
      <c r="P2207" s="8">
        <v>81</v>
      </c>
    </row>
    <row r="2208" spans="5:16" s="7" customFormat="1" ht="16" customHeight="1" x14ac:dyDescent="0.2">
      <c r="E2208" s="10"/>
      <c r="F2208" s="8">
        <v>12</v>
      </c>
      <c r="G2208" s="17"/>
      <c r="I2208" s="33">
        <v>4.0000000000000001E-3</v>
      </c>
      <c r="J2208" s="33">
        <v>0.6</v>
      </c>
      <c r="K2208" s="33">
        <v>2.5000000000000001E-2</v>
      </c>
      <c r="L2208" s="33">
        <v>2.9000000000000001E-2</v>
      </c>
      <c r="M2208" s="33">
        <v>42</v>
      </c>
      <c r="N2208" s="8">
        <v>10.8</v>
      </c>
      <c r="O2208" s="8">
        <v>1014.8</v>
      </c>
      <c r="P2208" s="8">
        <v>77</v>
      </c>
    </row>
    <row r="2209" spans="1:31" s="7" customFormat="1" ht="16" customHeight="1" x14ac:dyDescent="0.2">
      <c r="E2209" s="10"/>
      <c r="F2209" s="8">
        <v>13</v>
      </c>
      <c r="G2209" s="17"/>
      <c r="I2209" s="33">
        <v>4.0000000000000001E-3</v>
      </c>
      <c r="J2209" s="33">
        <v>0.6</v>
      </c>
      <c r="K2209" s="33">
        <v>2.5000000000000001E-2</v>
      </c>
      <c r="L2209" s="33">
        <v>0.03</v>
      </c>
      <c r="M2209" s="33">
        <v>69</v>
      </c>
      <c r="N2209" s="8">
        <v>11.9</v>
      </c>
      <c r="O2209" s="8">
        <v>1014.4</v>
      </c>
      <c r="P2209" s="8">
        <v>72</v>
      </c>
    </row>
    <row r="2210" spans="1:31" s="7" customFormat="1" ht="16" customHeight="1" x14ac:dyDescent="0.2">
      <c r="E2210" s="10"/>
      <c r="F2210" s="8">
        <v>14</v>
      </c>
      <c r="G2210" s="17"/>
      <c r="I2210" s="33">
        <v>6.0000000000000001E-3</v>
      </c>
      <c r="J2210" s="33">
        <v>0.7</v>
      </c>
      <c r="K2210" s="33">
        <v>2.7E-2</v>
      </c>
      <c r="L2210" s="33">
        <v>3.3000000000000002E-2</v>
      </c>
      <c r="M2210" s="33">
        <v>77</v>
      </c>
      <c r="N2210" s="8">
        <v>12.2</v>
      </c>
      <c r="O2210" s="8">
        <v>1014.1</v>
      </c>
      <c r="P2210" s="8">
        <v>71</v>
      </c>
    </row>
    <row r="2211" spans="1:31" s="7" customFormat="1" ht="16" customHeight="1" x14ac:dyDescent="0.2">
      <c r="E2211" s="10"/>
      <c r="F2211" s="8">
        <v>15</v>
      </c>
      <c r="G2211" s="17"/>
      <c r="I2211" s="33">
        <v>7.0000000000000001E-3</v>
      </c>
      <c r="J2211" s="33">
        <v>0.6</v>
      </c>
      <c r="K2211" s="33">
        <v>3.6999999999999998E-2</v>
      </c>
      <c r="L2211" s="33">
        <v>2.4E-2</v>
      </c>
      <c r="M2211" s="33">
        <v>89</v>
      </c>
      <c r="N2211" s="8">
        <v>13.6</v>
      </c>
      <c r="O2211" s="8">
        <v>1013.3</v>
      </c>
      <c r="P2211" s="8">
        <v>64</v>
      </c>
    </row>
    <row r="2212" spans="1:31" s="7" customFormat="1" ht="16" customHeight="1" x14ac:dyDescent="0.2">
      <c r="E2212" s="10"/>
      <c r="F2212" s="8">
        <v>16</v>
      </c>
      <c r="G2212" s="17"/>
      <c r="I2212" s="33">
        <v>8.9999999999999993E-3</v>
      </c>
      <c r="J2212" s="33">
        <v>0.7</v>
      </c>
      <c r="K2212" s="33">
        <v>4.7E-2</v>
      </c>
      <c r="L2212" s="33">
        <v>2.1000000000000001E-2</v>
      </c>
      <c r="M2212" s="33">
        <v>122</v>
      </c>
      <c r="N2212" s="8">
        <v>15.3</v>
      </c>
      <c r="O2212" s="8">
        <v>1012.7</v>
      </c>
      <c r="P2212" s="8">
        <v>56</v>
      </c>
    </row>
    <row r="2213" spans="1:31" s="7" customFormat="1" ht="16" customHeight="1" x14ac:dyDescent="0.2">
      <c r="E2213" s="10"/>
      <c r="F2213" s="8">
        <v>17</v>
      </c>
      <c r="G2213" s="17"/>
      <c r="I2213" s="33">
        <v>8.0000000000000002E-3</v>
      </c>
      <c r="J2213" s="33">
        <v>0.6</v>
      </c>
      <c r="K2213" s="33">
        <v>4.8000000000000001E-2</v>
      </c>
      <c r="L2213" s="33">
        <v>2.4E-2</v>
      </c>
      <c r="M2213" s="33">
        <v>122</v>
      </c>
      <c r="N2213" s="8">
        <v>15</v>
      </c>
      <c r="O2213" s="8">
        <v>1012.5</v>
      </c>
      <c r="P2213" s="8">
        <v>54</v>
      </c>
    </row>
    <row r="2214" spans="1:31" s="7" customFormat="1" ht="16" customHeight="1" x14ac:dyDescent="0.2">
      <c r="A2214" s="100"/>
      <c r="B2214" s="100"/>
      <c r="C2214" s="100"/>
      <c r="D2214" s="100"/>
      <c r="E2214" s="101">
        <v>42092</v>
      </c>
      <c r="F2214" s="105">
        <v>42711.756944444445</v>
      </c>
      <c r="G2214" s="102"/>
      <c r="H2214" s="102"/>
      <c r="I2214" s="103">
        <v>6.0000000000000001E-3</v>
      </c>
      <c r="J2214" s="103">
        <v>0.6</v>
      </c>
      <c r="K2214" s="103">
        <v>3.9E-2</v>
      </c>
      <c r="L2214" s="103">
        <v>3.2000000000000001E-2</v>
      </c>
      <c r="M2214" s="103">
        <v>102</v>
      </c>
      <c r="N2214" s="104">
        <v>12.3</v>
      </c>
      <c r="O2214" s="104">
        <v>1013</v>
      </c>
      <c r="P2214" s="104">
        <v>66</v>
      </c>
      <c r="Q2214" s="106"/>
      <c r="R2214" s="106"/>
      <c r="S2214" s="106"/>
      <c r="T2214" s="106"/>
      <c r="U2214" s="106"/>
      <c r="V2214" s="106"/>
      <c r="W2214" s="106"/>
      <c r="X2214" s="106"/>
      <c r="Y2214" s="106"/>
      <c r="Z2214" s="106"/>
      <c r="AA2214" s="106"/>
      <c r="AB2214" s="106"/>
      <c r="AC2214" s="106"/>
      <c r="AD2214" s="106"/>
      <c r="AE2214" s="106"/>
    </row>
    <row r="2215" spans="1:31" s="7" customFormat="1" ht="17" customHeight="1" x14ac:dyDescent="0.15">
      <c r="A2215" s="45">
        <v>89</v>
      </c>
      <c r="B2215" s="46">
        <v>42093</v>
      </c>
      <c r="C2215" s="47">
        <v>1</v>
      </c>
      <c r="D2215" s="47">
        <v>0</v>
      </c>
      <c r="E2215" s="46">
        <v>42092</v>
      </c>
      <c r="F2215" s="48">
        <v>42711.756944444445</v>
      </c>
      <c r="G2215" s="49"/>
      <c r="H2215" s="49"/>
      <c r="I2215" s="50">
        <v>6.0000000000000001E-3</v>
      </c>
      <c r="J2215" s="51">
        <v>0.6</v>
      </c>
      <c r="K2215" s="51">
        <v>3.9E-2</v>
      </c>
      <c r="L2215" s="51">
        <v>3.2000000000000001E-2</v>
      </c>
      <c r="M2215" s="51">
        <v>102</v>
      </c>
      <c r="N2215" s="52">
        <v>12.3</v>
      </c>
      <c r="O2215" s="52">
        <v>1013</v>
      </c>
      <c r="P2215" s="52">
        <v>66</v>
      </c>
      <c r="Q2215" s="53"/>
      <c r="R2215" s="86"/>
      <c r="S2215" s="59"/>
      <c r="T2215" s="59"/>
      <c r="U2215" s="59"/>
      <c r="V2215" s="59"/>
      <c r="W2215" s="59"/>
      <c r="X2215" s="59"/>
      <c r="Y2215" s="59"/>
      <c r="Z2215" s="59"/>
      <c r="AA2215" s="59"/>
      <c r="AB2215" s="59"/>
      <c r="AC2215" s="59"/>
      <c r="AD2215" s="59"/>
      <c r="AE2215" s="59"/>
    </row>
    <row r="2216" spans="1:31" s="7" customFormat="1" ht="16" customHeight="1" x14ac:dyDescent="0.2">
      <c r="F2216" s="26">
        <v>19</v>
      </c>
      <c r="G2216" s="56"/>
      <c r="I2216" s="33">
        <v>4.0000000000000001E-3</v>
      </c>
      <c r="J2216" s="33">
        <v>0.6</v>
      </c>
      <c r="K2216" s="33">
        <v>3.3000000000000002E-2</v>
      </c>
      <c r="L2216" s="33">
        <v>3.3000000000000002E-2</v>
      </c>
      <c r="M2216" s="33">
        <v>74</v>
      </c>
      <c r="N2216" s="8">
        <v>10.199999999999999</v>
      </c>
      <c r="O2216" s="8">
        <v>1013.4</v>
      </c>
      <c r="P2216" s="8">
        <v>73</v>
      </c>
      <c r="Q2216" s="17"/>
      <c r="R2216" s="17"/>
      <c r="S2216" s="17"/>
      <c r="T2216" s="17"/>
      <c r="U2216" s="17"/>
      <c r="V2216" s="17"/>
      <c r="W2216" s="17"/>
      <c r="X2216" s="17"/>
      <c r="Y2216" s="17"/>
      <c r="Z2216" s="17"/>
      <c r="AA2216" s="17"/>
      <c r="AB2216" s="17"/>
      <c r="AC2216" s="17"/>
      <c r="AD2216" s="17"/>
      <c r="AE2216" s="17"/>
    </row>
    <row r="2217" spans="1:31" s="7" customFormat="1" ht="16" customHeight="1" x14ac:dyDescent="0.2">
      <c r="F2217" s="8">
        <v>20</v>
      </c>
      <c r="G2217" s="17"/>
      <c r="I2217" s="33">
        <v>4.0000000000000001E-3</v>
      </c>
      <c r="J2217" s="33">
        <v>0.7</v>
      </c>
      <c r="K2217" s="33">
        <v>2.3E-2</v>
      </c>
      <c r="L2217" s="33">
        <v>3.9E-2</v>
      </c>
      <c r="M2217" s="33">
        <v>69</v>
      </c>
      <c r="N2217" s="8">
        <v>9.4</v>
      </c>
      <c r="O2217" s="8">
        <v>1013.7</v>
      </c>
      <c r="P2217" s="8">
        <v>75</v>
      </c>
    </row>
    <row r="2218" spans="1:31" s="7" customFormat="1" ht="16" customHeight="1" x14ac:dyDescent="0.2">
      <c r="F2218" s="8">
        <v>21</v>
      </c>
      <c r="G2218" s="17"/>
      <c r="I2218" s="33">
        <v>4.0000000000000001E-3</v>
      </c>
      <c r="J2218" s="33">
        <v>0.8</v>
      </c>
      <c r="K2218" s="33">
        <v>8.0000000000000002E-3</v>
      </c>
      <c r="L2218" s="33">
        <v>5.2999999999999999E-2</v>
      </c>
      <c r="M2218" s="33">
        <v>85</v>
      </c>
      <c r="N2218" s="8">
        <v>8.5</v>
      </c>
      <c r="O2218" s="8">
        <v>1014.7</v>
      </c>
      <c r="P2218" s="8">
        <v>83</v>
      </c>
    </row>
    <row r="2219" spans="1:31" s="7" customFormat="1" ht="16" customHeight="1" x14ac:dyDescent="0.2">
      <c r="F2219" s="8">
        <v>22</v>
      </c>
      <c r="G2219" s="17"/>
      <c r="I2219" s="33">
        <v>5.0000000000000001E-3</v>
      </c>
      <c r="J2219" s="33">
        <v>0.8</v>
      </c>
      <c r="K2219" s="33">
        <v>0.01</v>
      </c>
      <c r="L2219" s="33">
        <v>4.9000000000000002E-2</v>
      </c>
      <c r="M2219" s="33">
        <v>97</v>
      </c>
      <c r="N2219" s="8">
        <v>8.1</v>
      </c>
      <c r="O2219" s="8">
        <v>1014.9</v>
      </c>
      <c r="P2219" s="8">
        <v>86</v>
      </c>
    </row>
    <row r="2220" spans="1:31" s="7" customFormat="1" ht="16" customHeight="1" x14ac:dyDescent="0.2">
      <c r="F2220" s="8">
        <v>23</v>
      </c>
      <c r="G2220" s="17"/>
      <c r="I2220" s="33">
        <v>5.0000000000000001E-3</v>
      </c>
      <c r="J2220" s="33">
        <v>0.9</v>
      </c>
      <c r="K2220" s="33">
        <v>3.0000000000000001E-3</v>
      </c>
      <c r="L2220" s="33">
        <v>5.5E-2</v>
      </c>
      <c r="M2220" s="33">
        <v>106</v>
      </c>
      <c r="N2220" s="8">
        <v>6.5</v>
      </c>
      <c r="O2220" s="8">
        <v>1015.1</v>
      </c>
      <c r="P2220" s="8">
        <v>93</v>
      </c>
    </row>
    <row r="2221" spans="1:31" s="7" customFormat="1" ht="16" customHeight="1" x14ac:dyDescent="0.2">
      <c r="F2221" s="8">
        <v>24</v>
      </c>
      <c r="G2221" s="17"/>
      <c r="I2221" s="33">
        <v>5.0000000000000001E-3</v>
      </c>
      <c r="J2221" s="33">
        <v>0.9</v>
      </c>
      <c r="K2221" s="33">
        <v>2E-3</v>
      </c>
      <c r="L2221" s="33">
        <v>5.3999999999999999E-2</v>
      </c>
      <c r="M2221" s="33">
        <v>103</v>
      </c>
      <c r="N2221" s="8">
        <v>6.1</v>
      </c>
      <c r="O2221" s="8">
        <v>1015.1</v>
      </c>
      <c r="P2221" s="8">
        <v>97</v>
      </c>
    </row>
    <row r="2222" spans="1:31" s="7" customFormat="1" ht="16" customHeight="1" x14ac:dyDescent="0.2">
      <c r="F2222" s="8">
        <v>1</v>
      </c>
      <c r="G2222" s="17"/>
      <c r="I2222" s="33">
        <v>3.0000000000000001E-3</v>
      </c>
      <c r="J2222" s="33">
        <v>0.8</v>
      </c>
      <c r="K2222" s="33">
        <v>3.0000000000000001E-3</v>
      </c>
      <c r="L2222" s="33">
        <v>5.0999999999999997E-2</v>
      </c>
      <c r="M2222" s="33">
        <v>91</v>
      </c>
      <c r="N2222" s="8">
        <v>5.0999999999999996</v>
      </c>
      <c r="O2222" s="8">
        <v>1015.1</v>
      </c>
      <c r="P2222" s="8">
        <v>98</v>
      </c>
    </row>
    <row r="2223" spans="1:31" s="7" customFormat="1" ht="16" customHeight="1" x14ac:dyDescent="0.2">
      <c r="F2223" s="8">
        <v>2</v>
      </c>
      <c r="G2223" s="17"/>
      <c r="I2223" s="33">
        <v>3.0000000000000001E-3</v>
      </c>
      <c r="J2223" s="33">
        <v>0.7</v>
      </c>
      <c r="K2223" s="33">
        <v>3.0000000000000001E-3</v>
      </c>
      <c r="L2223" s="33">
        <v>4.5999999999999999E-2</v>
      </c>
      <c r="M2223" s="33">
        <v>94</v>
      </c>
      <c r="N2223" s="8">
        <v>4.9000000000000004</v>
      </c>
      <c r="O2223" s="8">
        <v>1014.5</v>
      </c>
      <c r="P2223" s="8">
        <v>100</v>
      </c>
    </row>
    <row r="2224" spans="1:31" s="7" customFormat="1" ht="16" customHeight="1" x14ac:dyDescent="0.2">
      <c r="F2224" s="8">
        <v>3</v>
      </c>
      <c r="G2224" s="17"/>
      <c r="I2224" s="33">
        <v>3.0000000000000001E-3</v>
      </c>
      <c r="J2224" s="33">
        <v>0.6</v>
      </c>
      <c r="K2224" s="33">
        <v>3.0000000000000001E-3</v>
      </c>
      <c r="L2224" s="33">
        <v>4.4999999999999998E-2</v>
      </c>
      <c r="M2224" s="33">
        <v>81</v>
      </c>
      <c r="N2224" s="8">
        <v>4</v>
      </c>
      <c r="O2224" s="8">
        <v>1014.5</v>
      </c>
      <c r="P2224" s="8">
        <v>100</v>
      </c>
    </row>
    <row r="2225" spans="5:31" s="7" customFormat="1" ht="16" customHeight="1" x14ac:dyDescent="0.2">
      <c r="F2225" s="8">
        <v>4</v>
      </c>
      <c r="G2225" s="17"/>
      <c r="I2225" s="33">
        <v>3.0000000000000001E-3</v>
      </c>
      <c r="J2225" s="33">
        <v>0.7</v>
      </c>
      <c r="K2225" s="33">
        <v>3.0000000000000001E-3</v>
      </c>
      <c r="L2225" s="33">
        <v>4.3999999999999997E-2</v>
      </c>
      <c r="M2225" s="33">
        <v>78</v>
      </c>
      <c r="N2225" s="8">
        <v>4.4000000000000004</v>
      </c>
      <c r="O2225" s="8">
        <v>1014.3</v>
      </c>
      <c r="P2225" s="8">
        <v>100</v>
      </c>
    </row>
    <row r="2226" spans="5:31" s="7" customFormat="1" ht="16" customHeight="1" x14ac:dyDescent="0.2">
      <c r="F2226" s="8">
        <v>5</v>
      </c>
      <c r="G2226" s="17"/>
      <c r="I2226" s="33">
        <v>3.0000000000000001E-3</v>
      </c>
      <c r="J2226" s="33">
        <v>0.8</v>
      </c>
      <c r="K2226" s="33">
        <v>2E-3</v>
      </c>
      <c r="L2226" s="33">
        <v>4.3999999999999997E-2</v>
      </c>
      <c r="M2226" s="33">
        <v>82</v>
      </c>
      <c r="N2226" s="8">
        <v>3.7</v>
      </c>
      <c r="O2226" s="8">
        <v>1014.6</v>
      </c>
      <c r="P2226" s="8">
        <v>100</v>
      </c>
    </row>
    <row r="2227" spans="5:31" s="7" customFormat="1" ht="16" customHeight="1" x14ac:dyDescent="0.2">
      <c r="F2227" s="8">
        <v>6</v>
      </c>
      <c r="G2227" s="17"/>
      <c r="I2227" s="33">
        <v>4.0000000000000001E-3</v>
      </c>
      <c r="J2227" s="33">
        <v>0.9</v>
      </c>
      <c r="K2227" s="33">
        <v>2E-3</v>
      </c>
      <c r="L2227" s="33">
        <v>4.3999999999999997E-2</v>
      </c>
      <c r="M2227" s="33">
        <v>84</v>
      </c>
      <c r="N2227" s="8">
        <v>4.3</v>
      </c>
      <c r="O2227" s="8">
        <v>1014.6</v>
      </c>
      <c r="P2227" s="8">
        <v>100</v>
      </c>
    </row>
    <row r="2228" spans="5:31" s="7" customFormat="1" ht="16" customHeight="1" x14ac:dyDescent="0.2">
      <c r="F2228" s="8">
        <v>7</v>
      </c>
      <c r="G2228" s="17"/>
      <c r="I2228" s="33">
        <v>5.0000000000000001E-3</v>
      </c>
      <c r="J2228" s="33">
        <v>1.1000000000000001</v>
      </c>
      <c r="K2228" s="33">
        <v>2E-3</v>
      </c>
      <c r="L2228" s="33">
        <v>5.2999999999999999E-2</v>
      </c>
      <c r="M2228" s="33">
        <v>105</v>
      </c>
      <c r="N2228" s="8">
        <v>4.8</v>
      </c>
      <c r="O2228" s="8">
        <v>1015.3</v>
      </c>
      <c r="P2228" s="8">
        <v>100</v>
      </c>
    </row>
    <row r="2229" spans="5:31" s="7" customFormat="1" ht="16" customHeight="1" x14ac:dyDescent="0.2">
      <c r="F2229" s="8">
        <v>8</v>
      </c>
      <c r="G2229" s="17"/>
      <c r="I2229" s="33">
        <v>6.0000000000000001E-3</v>
      </c>
      <c r="J2229" s="33">
        <v>1.4</v>
      </c>
      <c r="K2229" s="33">
        <v>2E-3</v>
      </c>
      <c r="L2229" s="33">
        <v>5.5E-2</v>
      </c>
      <c r="M2229" s="33">
        <v>99</v>
      </c>
      <c r="N2229" s="8">
        <v>7.3</v>
      </c>
      <c r="O2229" s="8">
        <v>1015.3</v>
      </c>
      <c r="P2229" s="8">
        <v>98</v>
      </c>
    </row>
    <row r="2230" spans="5:31" s="7" customFormat="1" ht="16" customHeight="1" x14ac:dyDescent="0.2">
      <c r="F2230" s="8">
        <v>9</v>
      </c>
      <c r="G2230" s="17"/>
      <c r="I2230" s="33">
        <v>7.0000000000000001E-3</v>
      </c>
      <c r="J2230" s="33">
        <v>1.2</v>
      </c>
      <c r="K2230" s="33">
        <v>3.0000000000000001E-3</v>
      </c>
      <c r="L2230" s="33">
        <v>7.2999999999999995E-2</v>
      </c>
      <c r="M2230" s="33">
        <v>98</v>
      </c>
      <c r="N2230" s="8">
        <v>11.6</v>
      </c>
      <c r="O2230" s="8">
        <v>1015.6</v>
      </c>
      <c r="P2230" s="8">
        <v>73</v>
      </c>
    </row>
    <row r="2231" spans="5:31" s="7" customFormat="1" ht="16" customHeight="1" x14ac:dyDescent="0.2">
      <c r="F2231" s="8">
        <v>10</v>
      </c>
      <c r="G2231" s="17"/>
      <c r="I2231" s="33">
        <v>7.0000000000000001E-3</v>
      </c>
      <c r="J2231" s="33">
        <v>1</v>
      </c>
      <c r="K2231" s="33">
        <v>4.0000000000000001E-3</v>
      </c>
      <c r="L2231" s="33">
        <v>7.5999999999999998E-2</v>
      </c>
      <c r="M2231" s="33">
        <v>122</v>
      </c>
      <c r="N2231" s="8">
        <v>14.6</v>
      </c>
      <c r="O2231" s="8">
        <v>1016</v>
      </c>
      <c r="P2231" s="8">
        <v>57</v>
      </c>
    </row>
    <row r="2232" spans="5:31" s="7" customFormat="1" ht="16" customHeight="1" x14ac:dyDescent="0.2">
      <c r="E2232" s="10"/>
      <c r="F2232" s="8">
        <v>11</v>
      </c>
      <c r="G2232" s="17"/>
      <c r="I2232" s="33">
        <v>0.01</v>
      </c>
      <c r="J2232" s="33">
        <v>0.8</v>
      </c>
      <c r="K2232" s="33">
        <v>7.0000000000000001E-3</v>
      </c>
      <c r="L2232" s="33">
        <v>7.0999999999999994E-2</v>
      </c>
      <c r="M2232" s="33">
        <v>135</v>
      </c>
      <c r="N2232" s="8">
        <v>16.7</v>
      </c>
      <c r="O2232" s="8">
        <v>1015.8</v>
      </c>
      <c r="P2232" s="8">
        <v>51</v>
      </c>
    </row>
    <row r="2233" spans="5:31" s="7" customFormat="1" ht="16" customHeight="1" x14ac:dyDescent="0.2">
      <c r="E2233" s="10"/>
      <c r="F2233" s="8">
        <v>12</v>
      </c>
      <c r="G2233" s="17"/>
      <c r="I2233" s="33">
        <v>1.2E-2</v>
      </c>
      <c r="J2233" s="33">
        <v>0.7</v>
      </c>
      <c r="K2233" s="33">
        <v>1.2999999999999999E-2</v>
      </c>
      <c r="L2233" s="33">
        <v>6.8000000000000005E-2</v>
      </c>
      <c r="M2233" s="33">
        <v>135</v>
      </c>
      <c r="N2233" s="8">
        <v>18.7</v>
      </c>
      <c r="O2233" s="8">
        <v>1015.2</v>
      </c>
      <c r="P2233" s="8">
        <v>41</v>
      </c>
    </row>
    <row r="2234" spans="5:31" s="7" customFormat="1" ht="16" customHeight="1" x14ac:dyDescent="0.2">
      <c r="E2234" s="10"/>
      <c r="F2234" s="8">
        <v>13</v>
      </c>
      <c r="G2234" s="17"/>
      <c r="I2234" s="33">
        <v>8.9999999999999993E-3</v>
      </c>
      <c r="J2234" s="33">
        <v>0.5</v>
      </c>
      <c r="K2234" s="33">
        <v>4.8000000000000001E-2</v>
      </c>
      <c r="L2234" s="33">
        <v>0.03</v>
      </c>
      <c r="M2234" s="33">
        <v>177</v>
      </c>
      <c r="N2234" s="8">
        <v>19.7</v>
      </c>
      <c r="O2234" s="8">
        <v>1014.5</v>
      </c>
      <c r="P2234" s="8">
        <v>32</v>
      </c>
    </row>
    <row r="2235" spans="5:31" s="7" customFormat="1" ht="16" customHeight="1" x14ac:dyDescent="0.2">
      <c r="E2235" s="10"/>
      <c r="F2235" s="8">
        <v>14</v>
      </c>
      <c r="G2235" s="17"/>
      <c r="I2235" s="33">
        <v>8.0000000000000002E-3</v>
      </c>
      <c r="J2235" s="33">
        <v>0.4</v>
      </c>
      <c r="K2235" s="33">
        <v>5.5E-2</v>
      </c>
      <c r="L2235" s="33">
        <v>2.7E-2</v>
      </c>
      <c r="M2235" s="33">
        <v>283</v>
      </c>
      <c r="N2235" s="8">
        <v>20.9</v>
      </c>
      <c r="O2235" s="8">
        <v>1013.5</v>
      </c>
      <c r="P2235" s="8">
        <v>25</v>
      </c>
    </row>
    <row r="2236" spans="5:31" s="7" customFormat="1" ht="16" customHeight="1" x14ac:dyDescent="0.2">
      <c r="E2236" s="10"/>
      <c r="F2236" s="8">
        <v>15</v>
      </c>
      <c r="G2236" s="17"/>
      <c r="I2236" s="33">
        <v>6.0000000000000001E-3</v>
      </c>
      <c r="J2236" s="33">
        <v>0.4</v>
      </c>
      <c r="K2236" s="33">
        <v>5.6000000000000001E-2</v>
      </c>
      <c r="L2236" s="33">
        <v>2.1999999999999999E-2</v>
      </c>
      <c r="M2236" s="33">
        <v>277</v>
      </c>
      <c r="N2236" s="8">
        <v>20.8</v>
      </c>
      <c r="O2236" s="8">
        <v>1012.5</v>
      </c>
      <c r="P2236" s="8">
        <v>28</v>
      </c>
    </row>
    <row r="2237" spans="5:31" s="7" customFormat="1" ht="16" customHeight="1" x14ac:dyDescent="0.2">
      <c r="E2237" s="10"/>
      <c r="F2237" s="8">
        <v>16</v>
      </c>
      <c r="G2237" s="17"/>
      <c r="I2237" s="33">
        <v>6.0000000000000001E-3</v>
      </c>
      <c r="J2237" s="33">
        <v>0.4</v>
      </c>
      <c r="K2237" s="33">
        <v>5.8000000000000003E-2</v>
      </c>
      <c r="L2237" s="33">
        <v>2.1999999999999999E-2</v>
      </c>
      <c r="M2237" s="33">
        <v>236</v>
      </c>
      <c r="N2237" s="8">
        <v>21</v>
      </c>
      <c r="O2237" s="8">
        <v>1011.9</v>
      </c>
      <c r="P2237" s="8">
        <v>31</v>
      </c>
    </row>
    <row r="2238" spans="5:31" s="7" customFormat="1" ht="16" customHeight="1" x14ac:dyDescent="0.2">
      <c r="E2238" s="10"/>
      <c r="F2238" s="8">
        <v>17</v>
      </c>
      <c r="G2238" s="17"/>
      <c r="I2238" s="33">
        <v>6.0000000000000001E-3</v>
      </c>
      <c r="J2238" s="33">
        <v>0.6</v>
      </c>
      <c r="K2238" s="33">
        <v>6.7000000000000004E-2</v>
      </c>
      <c r="L2238" s="33">
        <v>2.1999999999999999E-2</v>
      </c>
      <c r="M2238" s="33">
        <v>211</v>
      </c>
      <c r="N2238" s="8">
        <v>19.899999999999999</v>
      </c>
      <c r="O2238" s="8">
        <v>1012.1</v>
      </c>
      <c r="P2238" s="8">
        <v>34</v>
      </c>
    </row>
    <row r="2239" spans="5:31" s="7" customFormat="1" ht="16" customHeight="1" x14ac:dyDescent="0.2">
      <c r="F2239" s="8">
        <v>18</v>
      </c>
      <c r="G2239" s="40"/>
      <c r="H2239" s="40"/>
      <c r="I2239" s="75">
        <v>7.0000000000000001E-3</v>
      </c>
      <c r="J2239" s="75">
        <v>0.7</v>
      </c>
      <c r="K2239" s="75">
        <v>0.06</v>
      </c>
      <c r="L2239" s="75">
        <v>2.7E-2</v>
      </c>
      <c r="M2239" s="75">
        <v>194</v>
      </c>
      <c r="N2239" s="7">
        <v>17.399999999999999</v>
      </c>
      <c r="O2239" s="7">
        <v>1012.8</v>
      </c>
      <c r="P2239" s="7">
        <v>43</v>
      </c>
    </row>
    <row r="2240" spans="5:31" s="7" customFormat="1" ht="16" customHeight="1" x14ac:dyDescent="0.2">
      <c r="E2240" s="74">
        <v>42093</v>
      </c>
      <c r="F2240" s="43">
        <v>42711.793749999997</v>
      </c>
      <c r="G2240" s="44"/>
      <c r="I2240" s="33">
        <v>7.0000000000000001E-3</v>
      </c>
      <c r="J2240" s="33">
        <v>0.9</v>
      </c>
      <c r="K2240" s="33">
        <v>5.0999999999999997E-2</v>
      </c>
      <c r="L2240" s="33">
        <v>3.3000000000000002E-2</v>
      </c>
      <c r="M2240" s="33">
        <v>195</v>
      </c>
      <c r="N2240" s="8">
        <v>15.3</v>
      </c>
      <c r="O2240" s="8">
        <v>1013.3</v>
      </c>
      <c r="P2240" s="8">
        <v>52</v>
      </c>
      <c r="Q2240" s="17"/>
      <c r="R2240" s="41"/>
      <c r="S2240" s="17"/>
      <c r="T2240" s="17"/>
      <c r="U2240" s="17"/>
      <c r="V2240" s="17"/>
      <c r="W2240" s="17"/>
      <c r="X2240" s="17"/>
      <c r="Y2240" s="17"/>
      <c r="Z2240" s="17"/>
      <c r="AA2240" s="17"/>
      <c r="AB2240" s="17"/>
      <c r="AC2240" s="17"/>
      <c r="AD2240" s="17"/>
      <c r="AE2240" s="17"/>
    </row>
    <row r="2241" spans="1:31" s="7" customFormat="1" ht="17" customHeight="1" x14ac:dyDescent="0.15">
      <c r="A2241" s="45">
        <v>90</v>
      </c>
      <c r="B2241" s="46">
        <v>42094</v>
      </c>
      <c r="C2241" s="47">
        <v>2</v>
      </c>
      <c r="D2241" s="47">
        <v>0</v>
      </c>
      <c r="E2241" s="46">
        <v>42093</v>
      </c>
      <c r="F2241" s="48">
        <v>42711.793749999997</v>
      </c>
      <c r="G2241" s="49"/>
      <c r="H2241" s="49"/>
      <c r="I2241" s="50">
        <v>7.0000000000000001E-3</v>
      </c>
      <c r="J2241" s="51">
        <v>0.9</v>
      </c>
      <c r="K2241" s="51">
        <v>5.0999999999999997E-2</v>
      </c>
      <c r="L2241" s="51">
        <v>3.3000000000000002E-2</v>
      </c>
      <c r="M2241" s="51">
        <v>195</v>
      </c>
      <c r="N2241" s="52">
        <v>15.3</v>
      </c>
      <c r="O2241" s="52">
        <v>1013.3</v>
      </c>
      <c r="P2241" s="52">
        <v>52</v>
      </c>
      <c r="Q2241" s="68"/>
      <c r="R2241" s="35">
        <v>298</v>
      </c>
      <c r="S2241" s="36" t="str">
        <f>IF(R2241&gt;=296,"G",IF(AND(183&lt;=R2241,R2241&lt;296),"Y",IF(R2241&lt;185,"R")))</f>
        <v>G</v>
      </c>
      <c r="T2241" s="36"/>
      <c r="U2241" s="36"/>
      <c r="V2241" s="36"/>
      <c r="W2241" s="36"/>
      <c r="X2241" s="36"/>
      <c r="Y2241" s="36"/>
      <c r="Z2241" s="36"/>
      <c r="AA2241" s="36"/>
      <c r="AB2241" s="36"/>
      <c r="AC2241" s="36"/>
      <c r="AD2241" s="36"/>
      <c r="AE2241" s="37"/>
    </row>
    <row r="2242" spans="1:31" s="7" customFormat="1" ht="16" customHeight="1" x14ac:dyDescent="0.15">
      <c r="F2242" s="26">
        <v>20</v>
      </c>
      <c r="G2242" s="56"/>
      <c r="I2242" s="33">
        <v>4.0000000000000001E-3</v>
      </c>
      <c r="J2242" s="33">
        <v>0.7</v>
      </c>
      <c r="K2242" s="33">
        <v>3.9E-2</v>
      </c>
      <c r="L2242" s="33">
        <v>4.1000000000000002E-2</v>
      </c>
      <c r="M2242" s="33">
        <v>187</v>
      </c>
      <c r="N2242" s="8">
        <v>13.9</v>
      </c>
      <c r="O2242" s="8">
        <v>1013.5</v>
      </c>
      <c r="P2242" s="8">
        <v>59</v>
      </c>
      <c r="R2242" s="58">
        <v>298</v>
      </c>
      <c r="S2242" s="61" t="str">
        <f>IF(R2242&gt;=296,"G",IF(AND(183&lt;=R2242,R2242&lt;296),"Y",IF(R2242&lt;185,"R")))</f>
        <v>G</v>
      </c>
      <c r="T2242" s="61"/>
      <c r="U2242" s="61"/>
      <c r="V2242" s="61"/>
      <c r="W2242" s="61"/>
      <c r="X2242" s="61"/>
      <c r="Y2242" s="61"/>
      <c r="Z2242" s="61"/>
      <c r="AA2242" s="61"/>
      <c r="AB2242" s="61"/>
      <c r="AC2242" s="61"/>
      <c r="AD2242" s="61"/>
      <c r="AE2242" s="61"/>
    </row>
    <row r="2243" spans="1:31" s="7" customFormat="1" ht="16" customHeight="1" x14ac:dyDescent="0.2">
      <c r="F2243" s="8">
        <v>21</v>
      </c>
      <c r="G2243" s="17"/>
      <c r="I2243" s="33">
        <v>3.0000000000000001E-3</v>
      </c>
      <c r="J2243" s="33">
        <v>0.7</v>
      </c>
      <c r="K2243" s="33">
        <v>0.04</v>
      </c>
      <c r="L2243" s="33">
        <v>4.2000000000000003E-2</v>
      </c>
      <c r="M2243" s="33">
        <v>156</v>
      </c>
      <c r="N2243" s="8">
        <v>12.3</v>
      </c>
      <c r="O2243" s="8">
        <v>1014.6</v>
      </c>
      <c r="P2243" s="8">
        <v>67</v>
      </c>
    </row>
    <row r="2244" spans="1:31" s="7" customFormat="1" ht="16" customHeight="1" x14ac:dyDescent="0.2">
      <c r="F2244" s="8">
        <v>22</v>
      </c>
      <c r="G2244" s="17"/>
      <c r="I2244" s="33">
        <v>3.0000000000000001E-3</v>
      </c>
      <c r="J2244" s="33">
        <v>0.7</v>
      </c>
      <c r="K2244" s="33">
        <v>3.2000000000000001E-2</v>
      </c>
      <c r="L2244" s="33">
        <v>4.5999999999999999E-2</v>
      </c>
      <c r="M2244" s="33">
        <v>130</v>
      </c>
      <c r="N2244" s="8">
        <v>11</v>
      </c>
      <c r="O2244" s="8">
        <v>1014.9</v>
      </c>
      <c r="P2244" s="8">
        <v>72</v>
      </c>
    </row>
    <row r="2245" spans="1:31" s="7" customFormat="1" ht="16" customHeight="1" x14ac:dyDescent="0.2">
      <c r="F2245" s="8">
        <v>23</v>
      </c>
      <c r="G2245" s="17"/>
      <c r="I2245" s="33">
        <v>4.0000000000000001E-3</v>
      </c>
      <c r="J2245" s="33">
        <v>0.7</v>
      </c>
      <c r="K2245" s="33">
        <v>2.1000000000000001E-2</v>
      </c>
      <c r="L2245" s="33">
        <v>5.3999999999999999E-2</v>
      </c>
      <c r="M2245" s="33">
        <v>125</v>
      </c>
      <c r="N2245" s="8">
        <v>10.5</v>
      </c>
      <c r="O2245" s="8">
        <v>1014.9</v>
      </c>
      <c r="P2245" s="8">
        <v>74</v>
      </c>
    </row>
    <row r="2246" spans="1:31" s="7" customFormat="1" ht="16" customHeight="1" x14ac:dyDescent="0.2">
      <c r="F2246" s="8">
        <v>24</v>
      </c>
      <c r="G2246" s="17"/>
      <c r="I2246" s="33">
        <v>4.0000000000000001E-3</v>
      </c>
      <c r="J2246" s="33">
        <v>0.7</v>
      </c>
      <c r="K2246" s="33">
        <v>2.9000000000000001E-2</v>
      </c>
      <c r="L2246" s="33">
        <v>4.3999999999999997E-2</v>
      </c>
      <c r="M2246" s="33">
        <v>131</v>
      </c>
      <c r="N2246" s="8">
        <v>9.4</v>
      </c>
      <c r="O2246" s="8">
        <v>1014.9</v>
      </c>
      <c r="P2246" s="8">
        <v>82</v>
      </c>
    </row>
    <row r="2247" spans="1:31" s="7" customFormat="1" ht="16" customHeight="1" x14ac:dyDescent="0.2">
      <c r="F2247" s="8">
        <v>1</v>
      </c>
      <c r="G2247" s="17"/>
      <c r="I2247" s="33">
        <v>4.0000000000000001E-3</v>
      </c>
      <c r="J2247" s="33">
        <v>0.7</v>
      </c>
      <c r="K2247" s="33">
        <v>3.5999999999999997E-2</v>
      </c>
      <c r="L2247" s="33">
        <v>3.6999999999999998E-2</v>
      </c>
      <c r="M2247" s="33">
        <v>140</v>
      </c>
      <c r="N2247" s="8">
        <v>9.3000000000000007</v>
      </c>
      <c r="O2247" s="8">
        <v>1014.6</v>
      </c>
      <c r="P2247" s="8">
        <v>87</v>
      </c>
    </row>
    <row r="2248" spans="1:31" s="7" customFormat="1" ht="16" customHeight="1" x14ac:dyDescent="0.2">
      <c r="F2248" s="8">
        <v>2</v>
      </c>
      <c r="G2248" s="17"/>
      <c r="I2248" s="33">
        <v>4.0000000000000001E-3</v>
      </c>
      <c r="J2248" s="33">
        <v>0.9</v>
      </c>
      <c r="K2248" s="33">
        <v>2.8000000000000001E-2</v>
      </c>
      <c r="L2248" s="33">
        <v>4.8000000000000001E-2</v>
      </c>
      <c r="M2248" s="33">
        <v>138</v>
      </c>
      <c r="N2248" s="8">
        <v>8.6999999999999993</v>
      </c>
      <c r="O2248" s="8">
        <v>1014</v>
      </c>
      <c r="P2248" s="8">
        <v>89</v>
      </c>
    </row>
    <row r="2249" spans="1:31" s="7" customFormat="1" ht="16" customHeight="1" x14ac:dyDescent="0.2">
      <c r="F2249" s="8">
        <v>3</v>
      </c>
      <c r="G2249" s="17"/>
      <c r="I2249" s="33">
        <v>4.0000000000000001E-3</v>
      </c>
      <c r="J2249" s="33">
        <v>1</v>
      </c>
      <c r="K2249" s="33">
        <v>7.0000000000000001E-3</v>
      </c>
      <c r="L2249" s="33">
        <v>6.6000000000000003E-2</v>
      </c>
      <c r="M2249" s="33">
        <v>130</v>
      </c>
      <c r="N2249" s="8">
        <v>9.9</v>
      </c>
      <c r="O2249" s="8">
        <v>1014.2</v>
      </c>
      <c r="P2249" s="8">
        <v>84</v>
      </c>
    </row>
    <row r="2250" spans="1:31" s="7" customFormat="1" ht="16" customHeight="1" x14ac:dyDescent="0.2">
      <c r="F2250" s="8">
        <v>4</v>
      </c>
      <c r="G2250" s="17"/>
      <c r="I2250" s="33">
        <v>4.0000000000000001E-3</v>
      </c>
      <c r="J2250" s="33">
        <v>1</v>
      </c>
      <c r="K2250" s="33">
        <v>3.0000000000000001E-3</v>
      </c>
      <c r="L2250" s="33">
        <v>6.6000000000000003E-2</v>
      </c>
      <c r="M2250" s="33">
        <v>146</v>
      </c>
      <c r="N2250" s="8">
        <v>8.1</v>
      </c>
      <c r="O2250" s="8">
        <v>1013.5</v>
      </c>
      <c r="P2250" s="8">
        <v>92</v>
      </c>
    </row>
    <row r="2251" spans="1:31" s="7" customFormat="1" ht="16" customHeight="1" x14ac:dyDescent="0.2">
      <c r="F2251" s="8">
        <v>5</v>
      </c>
      <c r="G2251" s="17"/>
      <c r="I2251" s="33">
        <v>4.0000000000000001E-3</v>
      </c>
      <c r="J2251" s="33">
        <v>0.9</v>
      </c>
      <c r="K2251" s="33">
        <v>3.0000000000000001E-3</v>
      </c>
      <c r="L2251" s="33">
        <v>6.2E-2</v>
      </c>
      <c r="M2251" s="33">
        <v>137</v>
      </c>
      <c r="N2251" s="8">
        <v>9.3000000000000007</v>
      </c>
      <c r="O2251" s="8">
        <v>1013.4</v>
      </c>
      <c r="P2251" s="8">
        <v>90</v>
      </c>
    </row>
    <row r="2252" spans="1:31" s="7" customFormat="1" ht="16" customHeight="1" x14ac:dyDescent="0.2">
      <c r="F2252" s="8">
        <v>6</v>
      </c>
      <c r="G2252" s="17"/>
      <c r="I2252" s="33">
        <v>6.0000000000000001E-3</v>
      </c>
      <c r="J2252" s="33">
        <v>1</v>
      </c>
      <c r="K2252" s="33">
        <v>2E-3</v>
      </c>
      <c r="L2252" s="33">
        <v>6.2E-2</v>
      </c>
      <c r="M2252" s="33">
        <v>128</v>
      </c>
      <c r="N2252" s="8">
        <v>10.3</v>
      </c>
      <c r="O2252" s="8">
        <v>1013.4</v>
      </c>
      <c r="P2252" s="8">
        <v>85</v>
      </c>
    </row>
    <row r="2253" spans="1:31" s="7" customFormat="1" ht="16" customHeight="1" x14ac:dyDescent="0.2">
      <c r="F2253" s="8">
        <v>7</v>
      </c>
      <c r="G2253" s="17"/>
      <c r="I2253" s="33">
        <v>7.0000000000000001E-3</v>
      </c>
      <c r="J2253" s="33">
        <v>0.8</v>
      </c>
      <c r="K2253" s="33">
        <v>7.0000000000000001E-3</v>
      </c>
      <c r="L2253" s="33">
        <v>5.8999999999999997E-2</v>
      </c>
      <c r="M2253" s="33">
        <v>118</v>
      </c>
      <c r="N2253" s="8">
        <v>10</v>
      </c>
      <c r="O2253" s="8">
        <v>1013.4</v>
      </c>
      <c r="P2253" s="8">
        <v>84</v>
      </c>
    </row>
    <row r="2254" spans="1:31" s="7" customFormat="1" ht="16" customHeight="1" x14ac:dyDescent="0.2">
      <c r="F2254" s="8">
        <v>8</v>
      </c>
      <c r="G2254" s="17"/>
      <c r="I2254" s="33">
        <v>6.0000000000000001E-3</v>
      </c>
      <c r="J2254" s="33">
        <v>0.9</v>
      </c>
      <c r="K2254" s="33">
        <v>4.0000000000000001E-3</v>
      </c>
      <c r="L2254" s="33">
        <v>6.5000000000000002E-2</v>
      </c>
      <c r="M2254" s="33">
        <v>98</v>
      </c>
      <c r="N2254" s="8">
        <v>10.9</v>
      </c>
      <c r="O2254" s="8">
        <v>1013.6</v>
      </c>
      <c r="P2254" s="8">
        <v>80</v>
      </c>
    </row>
    <row r="2255" spans="1:31" s="7" customFormat="1" ht="16" customHeight="1" x14ac:dyDescent="0.2">
      <c r="F2255" s="8">
        <v>9</v>
      </c>
      <c r="G2255" s="17"/>
      <c r="I2255" s="33">
        <v>6.0000000000000001E-3</v>
      </c>
      <c r="J2255" s="33">
        <v>0.7</v>
      </c>
      <c r="K2255" s="33">
        <v>5.0000000000000001E-3</v>
      </c>
      <c r="L2255" s="33">
        <v>6.7000000000000004E-2</v>
      </c>
      <c r="M2255" s="33">
        <v>76</v>
      </c>
      <c r="N2255" s="8">
        <v>13.5</v>
      </c>
      <c r="O2255" s="8">
        <v>1012.9</v>
      </c>
      <c r="P2255" s="8">
        <v>74</v>
      </c>
    </row>
    <row r="2256" spans="1:31" s="7" customFormat="1" ht="16" customHeight="1" x14ac:dyDescent="0.2">
      <c r="F2256" s="8">
        <v>10</v>
      </c>
      <c r="G2256" s="17"/>
      <c r="I2256" s="33">
        <v>7.0000000000000001E-3</v>
      </c>
      <c r="J2256" s="33">
        <v>0.7</v>
      </c>
      <c r="K2256" s="33">
        <v>0.01</v>
      </c>
      <c r="L2256" s="33">
        <v>6.4000000000000001E-2</v>
      </c>
      <c r="M2256" s="33">
        <v>63</v>
      </c>
      <c r="N2256" s="8">
        <v>14.1</v>
      </c>
      <c r="O2256" s="8">
        <v>1012.8</v>
      </c>
      <c r="P2256" s="8">
        <v>69</v>
      </c>
    </row>
    <row r="2257" spans="1:31" s="7" customFormat="1" ht="16" customHeight="1" x14ac:dyDescent="0.2">
      <c r="E2257" s="10"/>
      <c r="F2257" s="8">
        <v>11</v>
      </c>
      <c r="G2257" s="17"/>
      <c r="I2257" s="33">
        <v>8.0000000000000002E-3</v>
      </c>
      <c r="J2257" s="33">
        <v>0.8</v>
      </c>
      <c r="K2257" s="33">
        <v>7.0000000000000001E-3</v>
      </c>
      <c r="L2257" s="33">
        <v>6.8000000000000005E-2</v>
      </c>
      <c r="M2257" s="33">
        <v>81</v>
      </c>
      <c r="N2257" s="8">
        <v>14.4</v>
      </c>
      <c r="O2257" s="8">
        <v>1012.9</v>
      </c>
      <c r="P2257" s="8">
        <v>66</v>
      </c>
    </row>
    <row r="2258" spans="1:31" s="7" customFormat="1" ht="16" customHeight="1" x14ac:dyDescent="0.2">
      <c r="E2258" s="10"/>
      <c r="F2258" s="8">
        <v>12</v>
      </c>
      <c r="G2258" s="17"/>
      <c r="I2258" s="33">
        <v>7.0000000000000001E-3</v>
      </c>
      <c r="J2258" s="33">
        <v>0.7</v>
      </c>
      <c r="K2258" s="33">
        <v>1.7999999999999999E-2</v>
      </c>
      <c r="L2258" s="33">
        <v>5.6000000000000001E-2</v>
      </c>
      <c r="M2258" s="33">
        <v>90</v>
      </c>
      <c r="N2258" s="8">
        <v>14.1</v>
      </c>
      <c r="O2258" s="8">
        <v>1012.1</v>
      </c>
      <c r="P2258" s="8">
        <v>73</v>
      </c>
    </row>
    <row r="2259" spans="1:31" s="7" customFormat="1" ht="16" customHeight="1" x14ac:dyDescent="0.2">
      <c r="E2259" s="10"/>
      <c r="F2259" s="8">
        <v>13</v>
      </c>
      <c r="G2259" s="17"/>
      <c r="I2259" s="33">
        <v>7.0000000000000001E-3</v>
      </c>
      <c r="J2259" s="33">
        <v>0.7</v>
      </c>
      <c r="K2259" s="33">
        <v>3.5999999999999997E-2</v>
      </c>
      <c r="L2259" s="33">
        <v>4.2999999999999997E-2</v>
      </c>
      <c r="M2259" s="33">
        <v>100</v>
      </c>
      <c r="N2259" s="8">
        <v>14.6</v>
      </c>
      <c r="O2259" s="8">
        <v>1011.2</v>
      </c>
      <c r="P2259" s="8">
        <v>74</v>
      </c>
    </row>
    <row r="2260" spans="1:31" s="7" customFormat="1" ht="16" customHeight="1" x14ac:dyDescent="0.2">
      <c r="E2260" s="10"/>
      <c r="F2260" s="8">
        <v>14</v>
      </c>
      <c r="G2260" s="17"/>
      <c r="I2260" s="33">
        <v>6.0000000000000001E-3</v>
      </c>
      <c r="J2260" s="33">
        <v>0.7</v>
      </c>
      <c r="K2260" s="33">
        <v>4.1000000000000002E-2</v>
      </c>
      <c r="L2260" s="33">
        <v>0.04</v>
      </c>
      <c r="M2260" s="33">
        <v>92</v>
      </c>
      <c r="N2260" s="8">
        <v>13.8</v>
      </c>
      <c r="O2260" s="8">
        <v>1010.4</v>
      </c>
      <c r="P2260" s="8">
        <v>83</v>
      </c>
    </row>
    <row r="2261" spans="1:31" s="7" customFormat="1" ht="16" customHeight="1" x14ac:dyDescent="0.2">
      <c r="E2261" s="10"/>
      <c r="F2261" s="8">
        <v>15</v>
      </c>
      <c r="G2261" s="17"/>
      <c r="I2261" s="33">
        <v>5.0000000000000001E-3</v>
      </c>
      <c r="J2261" s="33">
        <v>0.7</v>
      </c>
      <c r="K2261" s="33">
        <v>4.5999999999999999E-2</v>
      </c>
      <c r="L2261" s="33">
        <v>3.5999999999999997E-2</v>
      </c>
      <c r="M2261" s="33">
        <v>86</v>
      </c>
      <c r="N2261" s="8">
        <v>13.4</v>
      </c>
      <c r="O2261" s="8">
        <v>1009.6</v>
      </c>
      <c r="P2261" s="8">
        <v>88</v>
      </c>
    </row>
    <row r="2262" spans="1:31" s="7" customFormat="1" ht="16" customHeight="1" x14ac:dyDescent="0.2">
      <c r="E2262" s="10"/>
      <c r="F2262" s="8">
        <v>16</v>
      </c>
      <c r="G2262" s="17"/>
      <c r="I2262" s="33">
        <v>5.0000000000000001E-3</v>
      </c>
      <c r="J2262" s="33">
        <v>0.6</v>
      </c>
      <c r="K2262" s="33">
        <v>0.04</v>
      </c>
      <c r="L2262" s="33">
        <v>4.2999999999999997E-2</v>
      </c>
      <c r="M2262" s="33">
        <v>88</v>
      </c>
      <c r="N2262" s="8">
        <v>12.9</v>
      </c>
      <c r="O2262" s="8">
        <v>1008.6</v>
      </c>
      <c r="P2262" s="8">
        <v>98</v>
      </c>
    </row>
    <row r="2263" spans="1:31" s="7" customFormat="1" ht="16" customHeight="1" x14ac:dyDescent="0.2">
      <c r="E2263" s="10"/>
      <c r="F2263" s="8">
        <v>17</v>
      </c>
      <c r="G2263" s="17"/>
      <c r="I2263" s="33">
        <v>4.0000000000000001E-3</v>
      </c>
      <c r="J2263" s="33">
        <v>0.7</v>
      </c>
      <c r="K2263" s="33">
        <v>2.9000000000000001E-2</v>
      </c>
      <c r="L2263" s="33">
        <v>4.9000000000000002E-2</v>
      </c>
      <c r="M2263" s="33">
        <v>80</v>
      </c>
      <c r="N2263" s="8">
        <v>13.2</v>
      </c>
      <c r="O2263" s="8">
        <v>1008.5</v>
      </c>
      <c r="P2263" s="8">
        <v>94</v>
      </c>
    </row>
    <row r="2264" spans="1:31" s="7" customFormat="1" ht="16" customHeight="1" x14ac:dyDescent="0.15">
      <c r="E2264" s="42">
        <v>42094</v>
      </c>
      <c r="F2264" s="67">
        <v>18</v>
      </c>
      <c r="G2264" s="44"/>
      <c r="H2264" s="57"/>
      <c r="I2264" s="33">
        <v>4.0000000000000001E-3</v>
      </c>
      <c r="J2264" s="33">
        <v>0.7</v>
      </c>
      <c r="K2264" s="33">
        <v>0.02</v>
      </c>
      <c r="L2264" s="33">
        <v>5.5E-2</v>
      </c>
      <c r="M2264" s="33">
        <v>78</v>
      </c>
      <c r="N2264" s="8">
        <v>13.1</v>
      </c>
      <c r="O2264" s="8">
        <v>1008.3</v>
      </c>
      <c r="P2264" s="8">
        <v>95</v>
      </c>
      <c r="R2264" s="35">
        <v>300</v>
      </c>
      <c r="S2264" s="36" t="str">
        <f>IF(R2264&gt;=296,"G",IF(AND(183&lt;=R2264,R2264&lt;296),"Y",IF(R2264&lt;185,"R")))</f>
        <v>G</v>
      </c>
      <c r="T2264" s="36"/>
      <c r="U2264" s="36"/>
      <c r="V2264" s="36"/>
      <c r="W2264" s="36"/>
      <c r="X2264" s="36"/>
      <c r="Y2264" s="36"/>
      <c r="Z2264" s="36"/>
      <c r="AA2264" s="36"/>
      <c r="AB2264" s="36"/>
      <c r="AC2264" s="36"/>
      <c r="AD2264" s="36"/>
      <c r="AE2264" s="37"/>
    </row>
    <row r="2265" spans="1:31" s="7" customFormat="1" ht="17" customHeight="1" x14ac:dyDescent="0.15">
      <c r="A2265" s="45">
        <v>91</v>
      </c>
      <c r="B2265" s="46">
        <v>42095</v>
      </c>
      <c r="C2265" s="47">
        <v>3</v>
      </c>
      <c r="D2265" s="47">
        <v>0</v>
      </c>
      <c r="E2265" s="46">
        <v>42094</v>
      </c>
      <c r="F2265" s="47">
        <v>18</v>
      </c>
      <c r="G2265" s="49"/>
      <c r="H2265" s="49"/>
      <c r="I2265" s="50">
        <v>4.0000000000000001E-3</v>
      </c>
      <c r="J2265" s="51">
        <v>0.7</v>
      </c>
      <c r="K2265" s="51">
        <v>0.02</v>
      </c>
      <c r="L2265" s="51">
        <v>5.5E-2</v>
      </c>
      <c r="M2265" s="51">
        <v>78</v>
      </c>
      <c r="N2265" s="52">
        <v>13.1</v>
      </c>
      <c r="O2265" s="52">
        <v>1008.3</v>
      </c>
      <c r="P2265" s="52">
        <v>95</v>
      </c>
      <c r="Q2265" s="53"/>
      <c r="R2265" s="58">
        <v>300</v>
      </c>
      <c r="S2265" s="61" t="str">
        <f>IF(R2265&gt;=296,"G",IF(AND(183&lt;=R2265,R2265&lt;296),"Y",IF(R2265&lt;185,"R")))</f>
        <v>G</v>
      </c>
      <c r="T2265" s="61"/>
      <c r="U2265" s="61"/>
      <c r="V2265" s="61"/>
      <c r="W2265" s="61"/>
      <c r="X2265" s="61"/>
      <c r="Y2265" s="61"/>
      <c r="Z2265" s="61"/>
      <c r="AA2265" s="61"/>
      <c r="AB2265" s="61"/>
      <c r="AC2265" s="61"/>
      <c r="AD2265" s="61"/>
      <c r="AE2265" s="61"/>
    </row>
    <row r="2266" spans="1:31" s="7" customFormat="1" ht="16" customHeight="1" x14ac:dyDescent="0.2">
      <c r="F2266" s="26">
        <v>19</v>
      </c>
      <c r="G2266" s="56"/>
      <c r="I2266" s="33">
        <v>4.0000000000000001E-3</v>
      </c>
      <c r="J2266" s="33">
        <v>0.7</v>
      </c>
      <c r="K2266" s="33">
        <v>1.2E-2</v>
      </c>
      <c r="L2266" s="33">
        <v>6.0999999999999999E-2</v>
      </c>
      <c r="M2266" s="33">
        <v>78</v>
      </c>
      <c r="N2266" s="8">
        <v>12.8</v>
      </c>
      <c r="O2266" s="8">
        <v>1008.5</v>
      </c>
      <c r="P2266" s="8">
        <v>99</v>
      </c>
      <c r="Q2266" s="17"/>
      <c r="R2266" s="17"/>
      <c r="S2266" s="17"/>
      <c r="T2266" s="17"/>
      <c r="U2266" s="17"/>
      <c r="V2266" s="17"/>
      <c r="W2266" s="17"/>
      <c r="X2266" s="17"/>
      <c r="Y2266" s="17"/>
      <c r="Z2266" s="17"/>
      <c r="AA2266" s="17"/>
      <c r="AB2266" s="17"/>
      <c r="AC2266" s="17"/>
      <c r="AD2266" s="17"/>
      <c r="AE2266" s="17"/>
    </row>
    <row r="2267" spans="1:31" s="7" customFormat="1" ht="16" customHeight="1" x14ac:dyDescent="0.2">
      <c r="F2267" s="8">
        <v>20</v>
      </c>
      <c r="G2267" s="17"/>
      <c r="I2267" s="33">
        <v>3.0000000000000001E-3</v>
      </c>
      <c r="J2267" s="33">
        <v>0.8</v>
      </c>
      <c r="K2267" s="33">
        <v>4.0000000000000001E-3</v>
      </c>
      <c r="L2267" s="33">
        <v>6.5000000000000002E-2</v>
      </c>
      <c r="M2267" s="33">
        <v>81</v>
      </c>
      <c r="N2267" s="8">
        <v>12.8</v>
      </c>
      <c r="O2267" s="8">
        <v>1009.2</v>
      </c>
      <c r="P2267" s="8">
        <v>100</v>
      </c>
    </row>
    <row r="2268" spans="1:31" s="7" customFormat="1" ht="16" customHeight="1" x14ac:dyDescent="0.2">
      <c r="F2268" s="8">
        <v>21</v>
      </c>
      <c r="G2268" s="17"/>
      <c r="I2268" s="33">
        <v>3.0000000000000001E-3</v>
      </c>
      <c r="J2268" s="33">
        <v>0.8</v>
      </c>
      <c r="K2268" s="33">
        <v>3.0000000000000001E-3</v>
      </c>
      <c r="L2268" s="33">
        <v>6.3E-2</v>
      </c>
      <c r="M2268" s="33">
        <v>70</v>
      </c>
      <c r="N2268" s="8">
        <v>12.8</v>
      </c>
      <c r="O2268" s="8">
        <v>1009.7</v>
      </c>
      <c r="P2268" s="8">
        <v>100</v>
      </c>
    </row>
    <row r="2269" spans="1:31" s="7" customFormat="1" ht="16" customHeight="1" x14ac:dyDescent="0.2">
      <c r="F2269" s="8">
        <v>22</v>
      </c>
      <c r="G2269" s="17"/>
      <c r="I2269" s="33">
        <v>3.0000000000000001E-3</v>
      </c>
      <c r="J2269" s="33">
        <v>0.8</v>
      </c>
      <c r="K2269" s="33">
        <v>5.0000000000000001E-3</v>
      </c>
      <c r="L2269" s="33">
        <v>5.8000000000000003E-2</v>
      </c>
      <c r="M2269" s="33">
        <v>81</v>
      </c>
      <c r="N2269" s="8">
        <v>12.8</v>
      </c>
      <c r="O2269" s="8">
        <v>1009.8</v>
      </c>
      <c r="P2269" s="8">
        <v>100</v>
      </c>
    </row>
    <row r="2270" spans="1:31" s="7" customFormat="1" ht="16" customHeight="1" x14ac:dyDescent="0.2">
      <c r="F2270" s="8">
        <v>23</v>
      </c>
      <c r="G2270" s="17"/>
      <c r="I2270" s="33">
        <v>3.0000000000000001E-3</v>
      </c>
      <c r="J2270" s="33">
        <v>0.9</v>
      </c>
      <c r="K2270" s="33">
        <v>3.0000000000000001E-3</v>
      </c>
      <c r="L2270" s="33">
        <v>5.8000000000000003E-2</v>
      </c>
      <c r="M2270" s="33">
        <v>72</v>
      </c>
      <c r="N2270" s="8">
        <v>12.6</v>
      </c>
      <c r="O2270" s="8">
        <v>1009.2</v>
      </c>
      <c r="P2270" s="8">
        <v>100</v>
      </c>
    </row>
    <row r="2271" spans="1:31" s="7" customFormat="1" ht="16" customHeight="1" x14ac:dyDescent="0.2">
      <c r="F2271" s="8">
        <v>24</v>
      </c>
      <c r="G2271" s="17"/>
      <c r="I2271" s="33">
        <v>3.0000000000000001E-3</v>
      </c>
      <c r="J2271" s="33">
        <v>0.8</v>
      </c>
      <c r="K2271" s="33">
        <v>3.0000000000000001E-3</v>
      </c>
      <c r="L2271" s="33">
        <v>5.7000000000000002E-2</v>
      </c>
      <c r="M2271" s="33">
        <v>54</v>
      </c>
      <c r="N2271" s="8">
        <v>12.8</v>
      </c>
      <c r="O2271" s="8">
        <v>1008.7</v>
      </c>
      <c r="P2271" s="8">
        <v>100</v>
      </c>
    </row>
    <row r="2272" spans="1:31" s="7" customFormat="1" ht="16" customHeight="1" x14ac:dyDescent="0.2">
      <c r="F2272" s="8">
        <v>1</v>
      </c>
      <c r="G2272" s="17"/>
      <c r="I2272" s="33">
        <v>3.0000000000000001E-3</v>
      </c>
      <c r="J2272" s="33">
        <v>0.7</v>
      </c>
      <c r="K2272" s="33">
        <v>0.01</v>
      </c>
      <c r="L2272" s="33">
        <v>4.5999999999999999E-2</v>
      </c>
      <c r="M2272" s="33">
        <v>44</v>
      </c>
      <c r="N2272" s="8">
        <v>12.8</v>
      </c>
      <c r="O2272" s="8">
        <v>1008.9</v>
      </c>
      <c r="P2272" s="8">
        <v>100</v>
      </c>
    </row>
    <row r="2273" spans="5:16" s="7" customFormat="1" ht="16" customHeight="1" x14ac:dyDescent="0.2">
      <c r="F2273" s="8">
        <v>2</v>
      </c>
      <c r="G2273" s="17"/>
      <c r="I2273" s="33">
        <v>3.0000000000000001E-3</v>
      </c>
      <c r="J2273" s="33">
        <v>0.7</v>
      </c>
      <c r="K2273" s="33">
        <v>8.9999999999999993E-3</v>
      </c>
      <c r="L2273" s="33">
        <v>4.8000000000000001E-2</v>
      </c>
      <c r="M2273" s="33">
        <v>34</v>
      </c>
      <c r="N2273" s="8">
        <v>12.8</v>
      </c>
      <c r="O2273" s="8">
        <v>1008.8</v>
      </c>
      <c r="P2273" s="8">
        <v>100</v>
      </c>
    </row>
    <row r="2274" spans="5:16" s="7" customFormat="1" ht="16" customHeight="1" x14ac:dyDescent="0.2">
      <c r="F2274" s="8">
        <v>3</v>
      </c>
      <c r="G2274" s="17"/>
      <c r="I2274" s="33">
        <v>3.0000000000000001E-3</v>
      </c>
      <c r="J2274" s="33">
        <v>0.6</v>
      </c>
      <c r="K2274" s="33">
        <v>6.0000000000000001E-3</v>
      </c>
      <c r="L2274" s="33">
        <v>4.1000000000000002E-2</v>
      </c>
      <c r="M2274" s="33">
        <v>46</v>
      </c>
      <c r="N2274" s="8">
        <v>12.8</v>
      </c>
      <c r="O2274" s="8">
        <v>1008.4</v>
      </c>
      <c r="P2274" s="8">
        <v>100</v>
      </c>
    </row>
    <row r="2275" spans="5:16" s="7" customFormat="1" ht="16" customHeight="1" x14ac:dyDescent="0.2">
      <c r="F2275" s="8">
        <v>4</v>
      </c>
      <c r="G2275" s="17"/>
      <c r="I2275" s="33">
        <v>3.0000000000000001E-3</v>
      </c>
      <c r="J2275" s="33">
        <v>0.6</v>
      </c>
      <c r="K2275" s="33">
        <v>1.2E-2</v>
      </c>
      <c r="L2275" s="33">
        <v>3.3000000000000002E-2</v>
      </c>
      <c r="M2275" s="33">
        <v>35</v>
      </c>
      <c r="N2275" s="8">
        <v>12.8</v>
      </c>
      <c r="O2275" s="8">
        <v>1008.6</v>
      </c>
      <c r="P2275" s="8">
        <v>100</v>
      </c>
    </row>
    <row r="2276" spans="5:16" s="7" customFormat="1" ht="16" customHeight="1" x14ac:dyDescent="0.2">
      <c r="F2276" s="8">
        <v>5</v>
      </c>
      <c r="G2276" s="17"/>
      <c r="I2276" s="33">
        <v>3.0000000000000001E-3</v>
      </c>
      <c r="J2276" s="33">
        <v>0.6</v>
      </c>
      <c r="K2276" s="33">
        <v>1.2E-2</v>
      </c>
      <c r="L2276" s="33">
        <v>0.03</v>
      </c>
      <c r="M2276" s="33">
        <v>30</v>
      </c>
      <c r="N2276" s="8">
        <v>12.5</v>
      </c>
      <c r="O2276" s="8">
        <v>1008.2</v>
      </c>
      <c r="P2276" s="8">
        <v>100</v>
      </c>
    </row>
    <row r="2277" spans="5:16" s="7" customFormat="1" ht="16" customHeight="1" x14ac:dyDescent="0.2">
      <c r="F2277" s="8">
        <v>6</v>
      </c>
      <c r="G2277" s="17"/>
      <c r="I2277" s="33">
        <v>3.0000000000000001E-3</v>
      </c>
      <c r="J2277" s="33">
        <v>0.6</v>
      </c>
      <c r="K2277" s="33">
        <v>8.0000000000000002E-3</v>
      </c>
      <c r="L2277" s="33">
        <v>3.5000000000000003E-2</v>
      </c>
      <c r="M2277" s="33">
        <v>31</v>
      </c>
      <c r="N2277" s="8">
        <v>12.6</v>
      </c>
      <c r="O2277" s="8">
        <v>1009.2</v>
      </c>
      <c r="P2277" s="8">
        <v>100</v>
      </c>
    </row>
    <row r="2278" spans="5:16" s="7" customFormat="1" ht="16" customHeight="1" x14ac:dyDescent="0.2">
      <c r="F2278" s="8">
        <v>7</v>
      </c>
      <c r="G2278" s="17"/>
      <c r="I2278" s="33">
        <v>3.0000000000000001E-3</v>
      </c>
      <c r="J2278" s="33">
        <v>0.6</v>
      </c>
      <c r="K2278" s="33">
        <v>3.0000000000000001E-3</v>
      </c>
      <c r="L2278" s="33">
        <v>0.04</v>
      </c>
      <c r="M2278" s="33">
        <v>34</v>
      </c>
      <c r="N2278" s="8">
        <v>12.8</v>
      </c>
      <c r="O2278" s="8">
        <v>1010.1</v>
      </c>
      <c r="P2278" s="8">
        <v>100</v>
      </c>
    </row>
    <row r="2279" spans="5:16" s="7" customFormat="1" ht="16" customHeight="1" x14ac:dyDescent="0.2">
      <c r="F2279" s="8">
        <v>8</v>
      </c>
      <c r="G2279" s="17"/>
      <c r="I2279" s="33">
        <v>3.0000000000000001E-3</v>
      </c>
      <c r="J2279" s="33">
        <v>0.6</v>
      </c>
      <c r="K2279" s="33">
        <v>2E-3</v>
      </c>
      <c r="L2279" s="33">
        <v>4.3999999999999997E-2</v>
      </c>
      <c r="M2279" s="33">
        <v>34</v>
      </c>
      <c r="N2279" s="8">
        <v>12.9</v>
      </c>
      <c r="O2279" s="8">
        <v>1010.7</v>
      </c>
      <c r="P2279" s="8">
        <v>100</v>
      </c>
    </row>
    <row r="2280" spans="5:16" s="7" customFormat="1" ht="16" customHeight="1" x14ac:dyDescent="0.2">
      <c r="F2280" s="8">
        <v>9</v>
      </c>
      <c r="G2280" s="17"/>
      <c r="I2280" s="33">
        <v>3.0000000000000001E-3</v>
      </c>
      <c r="J2280" s="33">
        <v>0.6</v>
      </c>
      <c r="K2280" s="33">
        <v>0.01</v>
      </c>
      <c r="L2280" s="33">
        <v>4.1000000000000002E-2</v>
      </c>
      <c r="M2280" s="33">
        <v>36</v>
      </c>
      <c r="N2280" s="8">
        <v>13.1</v>
      </c>
      <c r="O2280" s="8">
        <v>1011.3</v>
      </c>
      <c r="P2280" s="8">
        <v>89</v>
      </c>
    </row>
    <row r="2281" spans="5:16" s="7" customFormat="1" ht="16" customHeight="1" x14ac:dyDescent="0.2">
      <c r="F2281" s="8">
        <v>10</v>
      </c>
      <c r="G2281" s="17"/>
      <c r="I2281" s="33">
        <v>3.0000000000000001E-3</v>
      </c>
      <c r="J2281" s="33">
        <v>0.5</v>
      </c>
      <c r="K2281" s="33">
        <v>2.5000000000000001E-2</v>
      </c>
      <c r="L2281" s="33">
        <v>3.3000000000000002E-2</v>
      </c>
      <c r="M2281" s="33">
        <v>16</v>
      </c>
      <c r="N2281" s="8">
        <v>13.1</v>
      </c>
      <c r="O2281" s="8">
        <v>1012.2</v>
      </c>
      <c r="P2281" s="8">
        <v>78</v>
      </c>
    </row>
    <row r="2282" spans="5:16" s="7" customFormat="1" ht="16" customHeight="1" x14ac:dyDescent="0.2">
      <c r="E2282" s="10"/>
      <c r="F2282" s="8">
        <v>11</v>
      </c>
      <c r="G2282" s="17"/>
      <c r="I2282" s="33">
        <v>3.0000000000000001E-3</v>
      </c>
      <c r="J2282" s="33">
        <v>0.5</v>
      </c>
      <c r="K2282" s="33">
        <v>3.2000000000000001E-2</v>
      </c>
      <c r="L2282" s="33">
        <v>2.5000000000000001E-2</v>
      </c>
      <c r="M2282" s="33">
        <v>11</v>
      </c>
      <c r="N2282" s="8">
        <v>12.8</v>
      </c>
      <c r="O2282" s="8">
        <v>1012.6</v>
      </c>
      <c r="P2282" s="8">
        <v>72</v>
      </c>
    </row>
    <row r="2283" spans="5:16" s="7" customFormat="1" ht="16" customHeight="1" x14ac:dyDescent="0.2">
      <c r="E2283" s="10"/>
      <c r="F2283" s="8">
        <v>12</v>
      </c>
      <c r="G2283" s="17"/>
      <c r="I2283" s="33">
        <v>4.0000000000000001E-3</v>
      </c>
      <c r="J2283" s="33">
        <v>0.4</v>
      </c>
      <c r="K2283" s="33">
        <v>3.3000000000000002E-2</v>
      </c>
      <c r="L2283" s="33">
        <v>2.1999999999999999E-2</v>
      </c>
      <c r="M2283" s="33">
        <v>15</v>
      </c>
      <c r="N2283" s="8">
        <v>13.5</v>
      </c>
      <c r="O2283" s="8">
        <v>1012.4</v>
      </c>
      <c r="P2283" s="8">
        <v>66</v>
      </c>
    </row>
    <row r="2284" spans="5:16" s="7" customFormat="1" ht="16" customHeight="1" x14ac:dyDescent="0.2">
      <c r="E2284" s="10"/>
      <c r="F2284" s="8">
        <v>13</v>
      </c>
      <c r="G2284" s="17"/>
      <c r="I2284" s="33">
        <v>4.0000000000000001E-3</v>
      </c>
      <c r="J2284" s="33">
        <v>0.4</v>
      </c>
      <c r="K2284" s="33">
        <v>3.4000000000000002E-2</v>
      </c>
      <c r="L2284" s="33">
        <v>1.7999999999999999E-2</v>
      </c>
      <c r="M2284" s="33">
        <v>8</v>
      </c>
      <c r="N2284" s="8">
        <v>15.5</v>
      </c>
      <c r="O2284" s="8">
        <v>1012.1</v>
      </c>
      <c r="P2284" s="8">
        <v>54</v>
      </c>
    </row>
    <row r="2285" spans="5:16" s="7" customFormat="1" ht="16" customHeight="1" x14ac:dyDescent="0.2">
      <c r="E2285" s="10"/>
      <c r="F2285" s="8">
        <v>14</v>
      </c>
      <c r="G2285" s="17"/>
      <c r="I2285" s="33">
        <v>5.0000000000000001E-3</v>
      </c>
      <c r="J2285" s="33">
        <v>0.5</v>
      </c>
      <c r="K2285" s="33">
        <v>3.5000000000000003E-2</v>
      </c>
      <c r="L2285" s="33">
        <v>0.02</v>
      </c>
      <c r="M2285" s="33">
        <v>10</v>
      </c>
      <c r="N2285" s="8">
        <v>15.8</v>
      </c>
      <c r="O2285" s="8">
        <v>1011.5</v>
      </c>
      <c r="P2285" s="8">
        <v>48</v>
      </c>
    </row>
    <row r="2286" spans="5:16" s="7" customFormat="1" ht="16" customHeight="1" x14ac:dyDescent="0.2">
      <c r="E2286" s="10"/>
      <c r="F2286" s="8">
        <v>15</v>
      </c>
      <c r="G2286" s="17"/>
      <c r="I2286" s="33">
        <v>5.0000000000000001E-3</v>
      </c>
      <c r="J2286" s="33">
        <v>0.5</v>
      </c>
      <c r="K2286" s="33">
        <v>3.4000000000000002E-2</v>
      </c>
      <c r="L2286" s="33">
        <v>2.1000000000000001E-2</v>
      </c>
      <c r="M2286" s="33">
        <v>17</v>
      </c>
      <c r="N2286" s="8">
        <v>16.399999999999999</v>
      </c>
      <c r="O2286" s="8">
        <v>1010.7</v>
      </c>
      <c r="P2286" s="8">
        <v>47</v>
      </c>
    </row>
    <row r="2287" spans="5:16" s="7" customFormat="1" ht="16" customHeight="1" x14ac:dyDescent="0.2">
      <c r="E2287" s="10"/>
      <c r="F2287" s="8">
        <v>16</v>
      </c>
      <c r="G2287" s="17"/>
      <c r="I2287" s="33">
        <v>4.0000000000000001E-3</v>
      </c>
      <c r="J2287" s="33">
        <v>0.5</v>
      </c>
      <c r="K2287" s="33">
        <v>3.6999999999999998E-2</v>
      </c>
      <c r="L2287" s="33">
        <v>1.9E-2</v>
      </c>
      <c r="M2287" s="33">
        <v>20</v>
      </c>
      <c r="N2287" s="8">
        <v>17.2</v>
      </c>
      <c r="O2287" s="8">
        <v>1010.5</v>
      </c>
      <c r="P2287" s="8">
        <v>45</v>
      </c>
    </row>
    <row r="2288" spans="5:16" s="7" customFormat="1" ht="16" customHeight="1" x14ac:dyDescent="0.2">
      <c r="E2288" s="10"/>
      <c r="F2288" s="8">
        <v>17</v>
      </c>
      <c r="G2288" s="17"/>
      <c r="I2288" s="33">
        <v>4.0000000000000001E-3</v>
      </c>
      <c r="J2288" s="33">
        <v>0.5</v>
      </c>
      <c r="K2288" s="33">
        <v>3.6999999999999998E-2</v>
      </c>
      <c r="L2288" s="33">
        <v>2.1000000000000001E-2</v>
      </c>
      <c r="M2288" s="33">
        <v>21</v>
      </c>
      <c r="N2288" s="8">
        <v>16.600000000000001</v>
      </c>
      <c r="O2288" s="8">
        <v>1010.7</v>
      </c>
      <c r="P2288" s="8">
        <v>46</v>
      </c>
    </row>
    <row r="2289" spans="1:31" s="7" customFormat="1" ht="16" customHeight="1" x14ac:dyDescent="0.15">
      <c r="E2289" s="42">
        <v>42095</v>
      </c>
      <c r="F2289" s="43">
        <v>42711.756944444445</v>
      </c>
      <c r="G2289" s="44"/>
      <c r="H2289" s="57"/>
      <c r="I2289" s="33">
        <v>4.0000000000000001E-3</v>
      </c>
      <c r="J2289" s="33">
        <v>0.5</v>
      </c>
      <c r="K2289" s="33">
        <v>3.3000000000000002E-2</v>
      </c>
      <c r="L2289" s="33">
        <v>2.4E-2</v>
      </c>
      <c r="M2289" s="33">
        <v>12</v>
      </c>
      <c r="N2289" s="8">
        <v>15</v>
      </c>
      <c r="O2289" s="8">
        <v>1011</v>
      </c>
      <c r="P2289" s="8">
        <v>54</v>
      </c>
      <c r="R2289" s="35">
        <v>314</v>
      </c>
      <c r="S2289" s="36" t="str">
        <f>IF(R2289&gt;=296,"G",IF(AND(183&lt;=R2289,R2289&lt;296),"Y",IF(R2289&lt;185,"R")))</f>
        <v>G</v>
      </c>
      <c r="T2289" s="36"/>
      <c r="U2289" s="36"/>
      <c r="V2289" s="36"/>
      <c r="W2289" s="36"/>
      <c r="X2289" s="36"/>
      <c r="Y2289" s="36"/>
      <c r="Z2289" s="36"/>
      <c r="AA2289" s="36"/>
      <c r="AB2289" s="36"/>
      <c r="AC2289" s="36"/>
      <c r="AD2289" s="36"/>
      <c r="AE2289" s="37"/>
    </row>
    <row r="2290" spans="1:31" s="7" customFormat="1" ht="17" customHeight="1" x14ac:dyDescent="0.15">
      <c r="A2290" s="45">
        <v>92</v>
      </c>
      <c r="B2290" s="46">
        <v>42096</v>
      </c>
      <c r="C2290" s="47">
        <v>4</v>
      </c>
      <c r="D2290" s="47">
        <v>0</v>
      </c>
      <c r="E2290" s="46">
        <v>42095</v>
      </c>
      <c r="F2290" s="48">
        <v>42711.756944444445</v>
      </c>
      <c r="G2290" s="49"/>
      <c r="H2290" s="49"/>
      <c r="I2290" s="50">
        <v>4.0000000000000001E-3</v>
      </c>
      <c r="J2290" s="51">
        <v>0.5</v>
      </c>
      <c r="K2290" s="51">
        <v>3.3000000000000002E-2</v>
      </c>
      <c r="L2290" s="51">
        <v>2.4E-2</v>
      </c>
      <c r="M2290" s="51">
        <v>12</v>
      </c>
      <c r="N2290" s="52">
        <v>15</v>
      </c>
      <c r="O2290" s="52">
        <v>1011</v>
      </c>
      <c r="P2290" s="52">
        <v>54</v>
      </c>
      <c r="Q2290" s="53"/>
      <c r="R2290" s="58">
        <v>314</v>
      </c>
      <c r="S2290" s="61" t="str">
        <f>IF(R2290&gt;=296,"G",IF(AND(183&lt;=R2290,R2290&lt;296),"Y",IF(R2290&lt;185,"R")))</f>
        <v>G</v>
      </c>
      <c r="T2290" s="61"/>
      <c r="U2290" s="61"/>
      <c r="V2290" s="61"/>
      <c r="W2290" s="61"/>
      <c r="X2290" s="61"/>
      <c r="Y2290" s="61"/>
      <c r="Z2290" s="61"/>
      <c r="AA2290" s="61"/>
      <c r="AB2290" s="61"/>
      <c r="AC2290" s="61"/>
      <c r="AD2290" s="61"/>
      <c r="AE2290" s="61"/>
    </row>
    <row r="2291" spans="1:31" s="7" customFormat="1" ht="16" customHeight="1" x14ac:dyDescent="0.2">
      <c r="F2291" s="26">
        <v>19</v>
      </c>
      <c r="G2291" s="56"/>
      <c r="I2291" s="33">
        <v>3.0000000000000001E-3</v>
      </c>
      <c r="J2291" s="33">
        <v>0.5</v>
      </c>
      <c r="K2291" s="33">
        <v>2.5000000000000001E-2</v>
      </c>
      <c r="L2291" s="33">
        <v>3.2000000000000001E-2</v>
      </c>
      <c r="M2291" s="33">
        <v>15</v>
      </c>
      <c r="N2291" s="8">
        <v>14.1</v>
      </c>
      <c r="O2291" s="8">
        <v>1012.1</v>
      </c>
      <c r="P2291" s="8">
        <v>55</v>
      </c>
      <c r="Q2291" s="17"/>
      <c r="R2291" s="17"/>
      <c r="S2291" s="17"/>
      <c r="T2291" s="17"/>
      <c r="U2291" s="17"/>
      <c r="V2291" s="17"/>
      <c r="W2291" s="17"/>
      <c r="X2291" s="17"/>
      <c r="Y2291" s="17"/>
      <c r="Z2291" s="17"/>
      <c r="AA2291" s="17"/>
      <c r="AB2291" s="17"/>
      <c r="AC2291" s="17"/>
      <c r="AD2291" s="17"/>
      <c r="AE2291" s="17"/>
    </row>
    <row r="2292" spans="1:31" s="7" customFormat="1" ht="16" customHeight="1" x14ac:dyDescent="0.2">
      <c r="F2292" s="8">
        <v>20</v>
      </c>
      <c r="G2292" s="17"/>
      <c r="I2292" s="33">
        <v>3.0000000000000001E-3</v>
      </c>
      <c r="J2292" s="33">
        <v>0.5</v>
      </c>
      <c r="K2292" s="33">
        <v>2.1999999999999999E-2</v>
      </c>
      <c r="L2292" s="33">
        <v>3.1E-2</v>
      </c>
      <c r="M2292" s="33">
        <v>12</v>
      </c>
      <c r="N2292" s="8">
        <v>12.9</v>
      </c>
      <c r="O2292" s="8">
        <v>1012.8</v>
      </c>
      <c r="P2292" s="8">
        <v>57</v>
      </c>
    </row>
    <row r="2293" spans="1:31" s="7" customFormat="1" ht="16" customHeight="1" x14ac:dyDescent="0.2">
      <c r="F2293" s="8">
        <v>21</v>
      </c>
      <c r="G2293" s="17"/>
      <c r="I2293" s="33">
        <v>3.0000000000000001E-3</v>
      </c>
      <c r="J2293" s="33">
        <v>0.6</v>
      </c>
      <c r="K2293" s="33">
        <v>1.7000000000000001E-2</v>
      </c>
      <c r="L2293" s="33">
        <v>3.5999999999999997E-2</v>
      </c>
      <c r="M2293" s="33">
        <v>16</v>
      </c>
      <c r="N2293" s="8">
        <v>12.3</v>
      </c>
      <c r="O2293" s="8">
        <v>1013.3</v>
      </c>
      <c r="P2293" s="8">
        <v>57</v>
      </c>
    </row>
    <row r="2294" spans="1:31" s="7" customFormat="1" ht="16" customHeight="1" x14ac:dyDescent="0.2">
      <c r="F2294" s="8">
        <v>22</v>
      </c>
      <c r="G2294" s="17"/>
      <c r="I2294" s="33">
        <v>3.0000000000000001E-3</v>
      </c>
      <c r="J2294" s="33">
        <v>0.5</v>
      </c>
      <c r="K2294" s="33">
        <v>1.7999999999999999E-2</v>
      </c>
      <c r="L2294" s="33">
        <v>0.03</v>
      </c>
      <c r="M2294" s="33">
        <v>21</v>
      </c>
      <c r="N2294" s="8">
        <v>11.6</v>
      </c>
      <c r="O2294" s="8">
        <v>1013</v>
      </c>
      <c r="P2294" s="8">
        <v>61</v>
      </c>
    </row>
    <row r="2295" spans="1:31" s="7" customFormat="1" ht="16" customHeight="1" x14ac:dyDescent="0.2">
      <c r="F2295" s="8">
        <v>23</v>
      </c>
      <c r="G2295" s="17"/>
      <c r="I2295" s="33">
        <v>3.0000000000000001E-3</v>
      </c>
      <c r="J2295" s="33">
        <v>0.5</v>
      </c>
      <c r="K2295" s="33">
        <v>0.02</v>
      </c>
      <c r="L2295" s="33">
        <v>2.7E-2</v>
      </c>
      <c r="M2295" s="33">
        <v>21</v>
      </c>
      <c r="N2295" s="8">
        <v>11.4</v>
      </c>
      <c r="O2295" s="8">
        <v>1012.5</v>
      </c>
      <c r="P2295" s="8">
        <v>63</v>
      </c>
    </row>
    <row r="2296" spans="1:31" s="7" customFormat="1" ht="16" customHeight="1" x14ac:dyDescent="0.2">
      <c r="F2296" s="8">
        <v>24</v>
      </c>
      <c r="G2296" s="17"/>
      <c r="I2296" s="33">
        <v>3.0000000000000001E-3</v>
      </c>
      <c r="J2296" s="33">
        <v>0.5</v>
      </c>
      <c r="K2296" s="33">
        <v>2.3E-2</v>
      </c>
      <c r="L2296" s="33">
        <v>2.3E-2</v>
      </c>
      <c r="M2296" s="33">
        <v>21</v>
      </c>
      <c r="N2296" s="8">
        <v>11.1</v>
      </c>
      <c r="O2296" s="8">
        <v>1012.7</v>
      </c>
      <c r="P2296" s="8">
        <v>64</v>
      </c>
    </row>
    <row r="2297" spans="1:31" s="7" customFormat="1" ht="16" customHeight="1" x14ac:dyDescent="0.2">
      <c r="F2297" s="8">
        <v>1</v>
      </c>
      <c r="G2297" s="17"/>
      <c r="I2297" s="33">
        <v>3.0000000000000001E-3</v>
      </c>
      <c r="J2297" s="33">
        <v>0.5</v>
      </c>
      <c r="K2297" s="33">
        <v>2.3E-2</v>
      </c>
      <c r="L2297" s="33">
        <v>2.1999999999999999E-2</v>
      </c>
      <c r="M2297" s="33">
        <v>17</v>
      </c>
      <c r="N2297" s="8">
        <v>10.6</v>
      </c>
      <c r="O2297" s="8">
        <v>1012.3</v>
      </c>
      <c r="P2297" s="8">
        <v>65</v>
      </c>
    </row>
    <row r="2298" spans="1:31" s="7" customFormat="1" ht="16" customHeight="1" x14ac:dyDescent="0.2">
      <c r="F2298" s="8">
        <v>2</v>
      </c>
      <c r="G2298" s="17"/>
      <c r="I2298" s="33">
        <v>3.0000000000000001E-3</v>
      </c>
      <c r="J2298" s="33">
        <v>0.5</v>
      </c>
      <c r="K2298" s="33">
        <v>2.4E-2</v>
      </c>
      <c r="L2298" s="33">
        <v>1.9E-2</v>
      </c>
      <c r="M2298" s="33">
        <v>22</v>
      </c>
      <c r="N2298" s="8">
        <v>10.5</v>
      </c>
      <c r="O2298" s="8">
        <v>1011</v>
      </c>
      <c r="P2298" s="8">
        <v>67</v>
      </c>
    </row>
    <row r="2299" spans="1:31" s="7" customFormat="1" ht="16" customHeight="1" x14ac:dyDescent="0.2">
      <c r="F2299" s="8">
        <v>3</v>
      </c>
      <c r="G2299" s="17"/>
      <c r="I2299" s="33">
        <v>3.0000000000000001E-3</v>
      </c>
      <c r="J2299" s="33">
        <v>0.5</v>
      </c>
      <c r="K2299" s="33">
        <v>2.5999999999999999E-2</v>
      </c>
      <c r="L2299" s="33">
        <v>1.6E-2</v>
      </c>
      <c r="M2299" s="33">
        <v>18</v>
      </c>
      <c r="N2299" s="8">
        <v>10.5</v>
      </c>
      <c r="O2299" s="8">
        <v>1010.2</v>
      </c>
      <c r="P2299" s="8">
        <v>67</v>
      </c>
    </row>
    <row r="2300" spans="1:31" s="7" customFormat="1" ht="16" customHeight="1" x14ac:dyDescent="0.2">
      <c r="F2300" s="8">
        <v>4</v>
      </c>
      <c r="G2300" s="17"/>
      <c r="I2300" s="33">
        <v>3.0000000000000001E-3</v>
      </c>
      <c r="J2300" s="33">
        <v>0.5</v>
      </c>
      <c r="K2300" s="33">
        <v>2.7E-2</v>
      </c>
      <c r="L2300" s="33">
        <v>1.6E-2</v>
      </c>
      <c r="M2300" s="33">
        <v>15</v>
      </c>
      <c r="N2300" s="8">
        <v>10.4</v>
      </c>
      <c r="O2300" s="8">
        <v>1009.1</v>
      </c>
      <c r="P2300" s="8">
        <v>68</v>
      </c>
    </row>
    <row r="2301" spans="1:31" s="7" customFormat="1" ht="16" customHeight="1" x14ac:dyDescent="0.2">
      <c r="F2301" s="8">
        <v>5</v>
      </c>
      <c r="G2301" s="17"/>
      <c r="I2301" s="33">
        <v>3.0000000000000001E-3</v>
      </c>
      <c r="J2301" s="33">
        <v>0.5</v>
      </c>
      <c r="K2301" s="33">
        <v>2.5999999999999999E-2</v>
      </c>
      <c r="L2301" s="33">
        <v>1.7000000000000001E-2</v>
      </c>
      <c r="M2301" s="33">
        <v>21</v>
      </c>
      <c r="N2301" s="8">
        <v>10.4</v>
      </c>
      <c r="O2301" s="8">
        <v>1008.7</v>
      </c>
      <c r="P2301" s="8">
        <v>68</v>
      </c>
    </row>
    <row r="2302" spans="1:31" s="7" customFormat="1" ht="16" customHeight="1" x14ac:dyDescent="0.2">
      <c r="F2302" s="8">
        <v>6</v>
      </c>
      <c r="G2302" s="17"/>
      <c r="I2302" s="33">
        <v>3.0000000000000001E-3</v>
      </c>
      <c r="J2302" s="33">
        <v>0.5</v>
      </c>
      <c r="K2302" s="33">
        <v>2.1999999999999999E-2</v>
      </c>
      <c r="L2302" s="33">
        <v>2.1999999999999999E-2</v>
      </c>
      <c r="M2302" s="33">
        <v>17</v>
      </c>
      <c r="N2302" s="8">
        <v>10.4</v>
      </c>
      <c r="O2302" s="8">
        <v>1008.9</v>
      </c>
      <c r="P2302" s="8">
        <v>68</v>
      </c>
    </row>
    <row r="2303" spans="1:31" s="7" customFormat="1" ht="16" customHeight="1" x14ac:dyDescent="0.2">
      <c r="F2303" s="8">
        <v>7</v>
      </c>
      <c r="G2303" s="17"/>
      <c r="I2303" s="33">
        <v>3.0000000000000001E-3</v>
      </c>
      <c r="J2303" s="33">
        <v>0.6</v>
      </c>
      <c r="K2303" s="33">
        <v>1.2999999999999999E-2</v>
      </c>
      <c r="L2303" s="33">
        <v>3.1E-2</v>
      </c>
      <c r="M2303" s="33">
        <v>17</v>
      </c>
      <c r="N2303" s="8">
        <v>10.6</v>
      </c>
      <c r="O2303" s="8">
        <v>1008.5</v>
      </c>
      <c r="P2303" s="8">
        <v>68</v>
      </c>
    </row>
    <row r="2304" spans="1:31" s="7" customFormat="1" ht="16" customHeight="1" x14ac:dyDescent="0.2">
      <c r="F2304" s="8">
        <v>8</v>
      </c>
      <c r="G2304" s="17"/>
      <c r="I2304" s="33">
        <v>3.0000000000000001E-3</v>
      </c>
      <c r="J2304" s="33">
        <v>0.6</v>
      </c>
      <c r="K2304" s="33">
        <v>8.9999999999999993E-3</v>
      </c>
      <c r="L2304" s="33">
        <v>3.5999999999999997E-2</v>
      </c>
      <c r="M2304" s="33">
        <v>19</v>
      </c>
      <c r="N2304" s="8">
        <v>11</v>
      </c>
      <c r="O2304" s="8">
        <v>1008.1</v>
      </c>
      <c r="P2304" s="8">
        <v>67</v>
      </c>
    </row>
    <row r="2305" spans="1:31" s="7" customFormat="1" ht="16" customHeight="1" x14ac:dyDescent="0.2">
      <c r="F2305" s="8">
        <v>9</v>
      </c>
      <c r="G2305" s="17"/>
      <c r="I2305" s="33">
        <v>3.0000000000000001E-3</v>
      </c>
      <c r="J2305" s="33">
        <v>0.6</v>
      </c>
      <c r="K2305" s="33">
        <v>1.0999999999999999E-2</v>
      </c>
      <c r="L2305" s="33">
        <v>3.5000000000000003E-2</v>
      </c>
      <c r="M2305" s="33">
        <v>23</v>
      </c>
      <c r="N2305" s="8">
        <v>13.1</v>
      </c>
      <c r="O2305" s="8">
        <v>1007</v>
      </c>
      <c r="P2305" s="8">
        <v>62</v>
      </c>
    </row>
    <row r="2306" spans="1:31" s="7" customFormat="1" ht="16" customHeight="1" x14ac:dyDescent="0.2">
      <c r="F2306" s="8">
        <v>10</v>
      </c>
      <c r="G2306" s="17"/>
      <c r="I2306" s="33">
        <v>3.0000000000000001E-3</v>
      </c>
      <c r="J2306" s="33">
        <v>0.6</v>
      </c>
      <c r="K2306" s="33">
        <v>1.7999999999999999E-2</v>
      </c>
      <c r="L2306" s="33">
        <v>2.9000000000000001E-2</v>
      </c>
      <c r="M2306" s="33">
        <v>25</v>
      </c>
      <c r="N2306" s="8">
        <v>15.4</v>
      </c>
      <c r="O2306" s="8">
        <v>1005.3</v>
      </c>
      <c r="P2306" s="8">
        <v>55</v>
      </c>
    </row>
    <row r="2307" spans="1:31" s="7" customFormat="1" ht="16" customHeight="1" x14ac:dyDescent="0.2">
      <c r="E2307" s="10"/>
      <c r="F2307" s="8">
        <v>11</v>
      </c>
      <c r="G2307" s="17"/>
      <c r="I2307" s="33">
        <v>4.0000000000000001E-3</v>
      </c>
      <c r="J2307" s="33">
        <v>0.6</v>
      </c>
      <c r="K2307" s="33">
        <v>2.1999999999999999E-2</v>
      </c>
      <c r="L2307" s="33">
        <v>2.9000000000000001E-2</v>
      </c>
      <c r="M2307" s="33">
        <v>22</v>
      </c>
      <c r="N2307" s="8">
        <v>16.8</v>
      </c>
      <c r="O2307" s="8">
        <v>1003.8</v>
      </c>
      <c r="P2307" s="8">
        <v>54</v>
      </c>
    </row>
    <row r="2308" spans="1:31" s="7" customFormat="1" ht="16" customHeight="1" x14ac:dyDescent="0.2">
      <c r="E2308" s="10"/>
      <c r="F2308" s="8">
        <v>12</v>
      </c>
      <c r="G2308" s="17"/>
      <c r="I2308" s="33">
        <v>4.0000000000000001E-3</v>
      </c>
      <c r="J2308" s="33">
        <v>0.6</v>
      </c>
      <c r="K2308" s="33">
        <v>3.5000000000000003E-2</v>
      </c>
      <c r="L2308" s="33">
        <v>0.02</v>
      </c>
      <c r="M2308" s="33">
        <v>25</v>
      </c>
      <c r="N2308" s="8">
        <v>19.3</v>
      </c>
      <c r="O2308" s="8">
        <v>1001.5</v>
      </c>
      <c r="P2308" s="8">
        <v>50</v>
      </c>
    </row>
    <row r="2309" spans="1:31" s="7" customFormat="1" ht="16" customHeight="1" x14ac:dyDescent="0.2">
      <c r="E2309" s="10"/>
      <c r="F2309" s="8">
        <v>13</v>
      </c>
      <c r="G2309" s="17"/>
      <c r="I2309" s="33">
        <v>5.0000000000000001E-3</v>
      </c>
      <c r="J2309" s="33">
        <v>0.6</v>
      </c>
      <c r="K2309" s="33">
        <v>4.2999999999999997E-2</v>
      </c>
      <c r="L2309" s="33">
        <v>1.7000000000000001E-2</v>
      </c>
      <c r="M2309" s="33">
        <v>25</v>
      </c>
      <c r="N2309" s="8">
        <v>20.6</v>
      </c>
      <c r="O2309" s="8">
        <v>1000.2</v>
      </c>
      <c r="P2309" s="8">
        <v>49</v>
      </c>
    </row>
    <row r="2310" spans="1:31" s="7" customFormat="1" ht="16" customHeight="1" x14ac:dyDescent="0.2">
      <c r="E2310" s="10"/>
      <c r="F2310" s="8">
        <v>14</v>
      </c>
      <c r="G2310" s="17"/>
      <c r="I2310" s="33">
        <v>4.0000000000000001E-3</v>
      </c>
      <c r="J2310" s="33">
        <v>0.6</v>
      </c>
      <c r="K2310" s="33">
        <v>4.7E-2</v>
      </c>
      <c r="L2310" s="33">
        <v>1.7000000000000001E-2</v>
      </c>
      <c r="M2310" s="33">
        <v>32</v>
      </c>
      <c r="N2310" s="8">
        <v>20.5</v>
      </c>
      <c r="O2310" s="8">
        <v>998.2</v>
      </c>
      <c r="P2310" s="8">
        <v>47</v>
      </c>
    </row>
    <row r="2311" spans="1:31" s="7" customFormat="1" ht="16" customHeight="1" x14ac:dyDescent="0.2">
      <c r="E2311" s="10"/>
      <c r="F2311" s="8">
        <v>15</v>
      </c>
      <c r="G2311" s="17"/>
      <c r="I2311" s="33">
        <v>4.0000000000000001E-3</v>
      </c>
      <c r="J2311" s="33">
        <v>0.6</v>
      </c>
      <c r="K2311" s="33">
        <v>4.9000000000000002E-2</v>
      </c>
      <c r="L2311" s="33">
        <v>1.7999999999999999E-2</v>
      </c>
      <c r="M2311" s="33">
        <v>30</v>
      </c>
      <c r="N2311" s="8">
        <v>20.7</v>
      </c>
      <c r="O2311" s="8">
        <v>996.7</v>
      </c>
      <c r="P2311" s="8">
        <v>49</v>
      </c>
    </row>
    <row r="2312" spans="1:31" s="7" customFormat="1" ht="15" customHeight="1" x14ac:dyDescent="0.2">
      <c r="E2312" s="10"/>
      <c r="F2312" s="8">
        <v>16</v>
      </c>
      <c r="G2312" s="17"/>
      <c r="I2312" s="73"/>
      <c r="J2312" s="73"/>
      <c r="K2312" s="73"/>
      <c r="L2312" s="73"/>
      <c r="M2312" s="73"/>
      <c r="N2312" s="8">
        <v>19.7</v>
      </c>
      <c r="O2312" s="8">
        <v>995.7</v>
      </c>
      <c r="P2312" s="8">
        <v>53</v>
      </c>
    </row>
    <row r="2313" spans="1:31" s="7" customFormat="1" ht="16" customHeight="1" x14ac:dyDescent="0.2">
      <c r="E2313" s="10"/>
      <c r="F2313" s="8">
        <v>17</v>
      </c>
      <c r="G2313" s="17"/>
      <c r="I2313" s="33">
        <v>3.0000000000000001E-3</v>
      </c>
      <c r="J2313" s="33">
        <v>0.6</v>
      </c>
      <c r="K2313" s="33">
        <v>0.03</v>
      </c>
      <c r="L2313" s="33">
        <v>2.5000000000000001E-2</v>
      </c>
      <c r="M2313" s="33">
        <v>33</v>
      </c>
      <c r="N2313" s="8">
        <v>19.3</v>
      </c>
      <c r="O2313" s="8">
        <v>994.8</v>
      </c>
      <c r="P2313" s="8">
        <v>56</v>
      </c>
    </row>
    <row r="2314" spans="1:31" s="7" customFormat="1" ht="16" customHeight="1" x14ac:dyDescent="0.2">
      <c r="E2314" s="10"/>
      <c r="F2314" s="8">
        <v>18</v>
      </c>
      <c r="G2314" s="17"/>
      <c r="I2314" s="33">
        <v>3.0000000000000001E-3</v>
      </c>
      <c r="J2314" s="33">
        <v>0.5</v>
      </c>
      <c r="K2314" s="33">
        <v>2.7E-2</v>
      </c>
      <c r="L2314" s="33">
        <v>2.5999999999999999E-2</v>
      </c>
      <c r="M2314" s="33">
        <v>31</v>
      </c>
      <c r="N2314" s="8">
        <v>18.7</v>
      </c>
      <c r="O2314" s="8">
        <v>993.9</v>
      </c>
      <c r="P2314" s="8">
        <v>67</v>
      </c>
    </row>
    <row r="2315" spans="1:31" s="7" customFormat="1" ht="16" customHeight="1" x14ac:dyDescent="0.2">
      <c r="E2315" s="10"/>
      <c r="F2315" s="8">
        <v>19</v>
      </c>
      <c r="G2315" s="17"/>
      <c r="I2315" s="33">
        <v>3.0000000000000001E-3</v>
      </c>
      <c r="J2315" s="33">
        <v>0.5</v>
      </c>
      <c r="K2315" s="33">
        <v>2.1000000000000001E-2</v>
      </c>
      <c r="L2315" s="33">
        <v>2.5999999999999999E-2</v>
      </c>
      <c r="M2315" s="33">
        <v>30</v>
      </c>
      <c r="N2315" s="8">
        <v>18.5</v>
      </c>
      <c r="O2315" s="8">
        <v>993.6</v>
      </c>
      <c r="P2315" s="8">
        <v>73</v>
      </c>
    </row>
    <row r="2316" spans="1:31" s="7" customFormat="1" ht="16" customHeight="1" x14ac:dyDescent="0.15">
      <c r="E2316" s="42">
        <v>42096</v>
      </c>
      <c r="F2316" s="43">
        <v>42711.852083333331</v>
      </c>
      <c r="G2316" s="44"/>
      <c r="H2316" s="57"/>
      <c r="I2316" s="33">
        <v>3.0000000000000001E-3</v>
      </c>
      <c r="J2316" s="33">
        <v>0.5</v>
      </c>
      <c r="K2316" s="33">
        <v>0.02</v>
      </c>
      <c r="L2316" s="33">
        <v>0.02</v>
      </c>
      <c r="M2316" s="33">
        <v>29</v>
      </c>
      <c r="N2316" s="8">
        <v>18.5</v>
      </c>
      <c r="O2316" s="8">
        <v>992.8</v>
      </c>
      <c r="P2316" s="8">
        <v>84</v>
      </c>
      <c r="R2316" s="35">
        <v>305</v>
      </c>
      <c r="S2316" s="36" t="str">
        <f>IF(R2316&gt;=296,"G",IF(AND(183&lt;=R2316,R2316&lt;296),"Y",IF(R2316&lt;185,"R")))</f>
        <v>G</v>
      </c>
      <c r="T2316" s="36"/>
      <c r="U2316" s="36"/>
      <c r="V2316" s="36"/>
      <c r="W2316" s="36"/>
      <c r="X2316" s="36"/>
      <c r="Y2316" s="36"/>
      <c r="Z2316" s="36"/>
      <c r="AA2316" s="36"/>
      <c r="AB2316" s="36"/>
      <c r="AC2316" s="36"/>
      <c r="AD2316" s="36"/>
      <c r="AE2316" s="37"/>
    </row>
    <row r="2317" spans="1:31" s="7" customFormat="1" ht="17" customHeight="1" x14ac:dyDescent="0.15">
      <c r="A2317" s="45">
        <v>93</v>
      </c>
      <c r="B2317" s="46">
        <v>42097</v>
      </c>
      <c r="C2317" s="47">
        <v>5</v>
      </c>
      <c r="D2317" s="47">
        <v>0</v>
      </c>
      <c r="E2317" s="46">
        <v>42096</v>
      </c>
      <c r="F2317" s="48">
        <v>42711.852083333331</v>
      </c>
      <c r="G2317" s="49"/>
      <c r="H2317" s="49"/>
      <c r="I2317" s="50">
        <v>3.0000000000000001E-3</v>
      </c>
      <c r="J2317" s="51">
        <v>0.5</v>
      </c>
      <c r="K2317" s="51">
        <v>0.02</v>
      </c>
      <c r="L2317" s="51">
        <v>0.02</v>
      </c>
      <c r="M2317" s="51">
        <v>29</v>
      </c>
      <c r="N2317" s="52">
        <v>18.5</v>
      </c>
      <c r="O2317" s="52">
        <v>992.8</v>
      </c>
      <c r="P2317" s="52">
        <v>84</v>
      </c>
      <c r="Q2317" s="53"/>
      <c r="R2317" s="58">
        <v>305</v>
      </c>
      <c r="S2317" s="59"/>
      <c r="T2317" s="59"/>
      <c r="U2317" s="59"/>
      <c r="V2317" s="59"/>
      <c r="W2317" s="59"/>
      <c r="X2317" s="59"/>
      <c r="Y2317" s="59"/>
      <c r="Z2317" s="59"/>
      <c r="AA2317" s="59"/>
      <c r="AB2317" s="59"/>
      <c r="AC2317" s="59"/>
      <c r="AD2317" s="59"/>
      <c r="AE2317" s="59"/>
    </row>
    <row r="2318" spans="1:31" s="7" customFormat="1" ht="16" customHeight="1" x14ac:dyDescent="0.2">
      <c r="F2318" s="26">
        <v>21</v>
      </c>
      <c r="G2318" s="56"/>
      <c r="I2318" s="33">
        <v>3.0000000000000001E-3</v>
      </c>
      <c r="J2318" s="33">
        <v>0.5</v>
      </c>
      <c r="K2318" s="33">
        <v>1.7999999999999999E-2</v>
      </c>
      <c r="L2318" s="33">
        <v>1.6E-2</v>
      </c>
      <c r="M2318" s="33">
        <v>22</v>
      </c>
      <c r="N2318" s="8">
        <v>18.600000000000001</v>
      </c>
      <c r="O2318" s="8">
        <v>992.5</v>
      </c>
      <c r="P2318" s="8">
        <v>96</v>
      </c>
      <c r="Q2318" s="17"/>
      <c r="R2318" s="17"/>
      <c r="S2318" s="17"/>
      <c r="T2318" s="17"/>
      <c r="U2318" s="17"/>
      <c r="V2318" s="17"/>
      <c r="W2318" s="17"/>
      <c r="X2318" s="17"/>
      <c r="Y2318" s="17"/>
      <c r="Z2318" s="17"/>
      <c r="AA2318" s="17"/>
      <c r="AB2318" s="17"/>
      <c r="AC2318" s="17"/>
      <c r="AD2318" s="17"/>
      <c r="AE2318" s="17"/>
    </row>
    <row r="2319" spans="1:31" s="7" customFormat="1" ht="16" customHeight="1" x14ac:dyDescent="0.2">
      <c r="F2319" s="8">
        <v>22</v>
      </c>
      <c r="G2319" s="17"/>
      <c r="I2319" s="33">
        <v>3.0000000000000001E-3</v>
      </c>
      <c r="J2319" s="33">
        <v>0.5</v>
      </c>
      <c r="K2319" s="33">
        <v>1.7999999999999999E-2</v>
      </c>
      <c r="L2319" s="33">
        <v>1.2999999999999999E-2</v>
      </c>
      <c r="M2319" s="33">
        <v>18</v>
      </c>
      <c r="N2319" s="8">
        <v>17.8</v>
      </c>
      <c r="O2319" s="8">
        <v>992.7</v>
      </c>
      <c r="P2319" s="8">
        <v>100</v>
      </c>
    </row>
    <row r="2320" spans="1:31" s="7" customFormat="1" ht="16" customHeight="1" x14ac:dyDescent="0.2">
      <c r="F2320" s="8">
        <v>23</v>
      </c>
      <c r="G2320" s="17"/>
      <c r="I2320" s="33">
        <v>3.0000000000000001E-3</v>
      </c>
      <c r="J2320" s="33">
        <v>0.4</v>
      </c>
      <c r="K2320" s="33">
        <v>2.4E-2</v>
      </c>
      <c r="L2320" s="33">
        <v>8.9999999999999993E-3</v>
      </c>
      <c r="M2320" s="33">
        <v>8</v>
      </c>
      <c r="N2320" s="8">
        <v>18</v>
      </c>
      <c r="O2320" s="8">
        <v>993</v>
      </c>
      <c r="P2320" s="8">
        <v>100</v>
      </c>
    </row>
    <row r="2321" spans="5:16" s="7" customFormat="1" ht="16" customHeight="1" x14ac:dyDescent="0.2">
      <c r="F2321" s="8">
        <v>24</v>
      </c>
      <c r="G2321" s="17"/>
      <c r="I2321" s="33">
        <v>3.0000000000000001E-3</v>
      </c>
      <c r="J2321" s="33">
        <v>0.4</v>
      </c>
      <c r="K2321" s="33">
        <v>2.5999999999999999E-2</v>
      </c>
      <c r="L2321" s="33">
        <v>8.9999999999999993E-3</v>
      </c>
      <c r="M2321" s="33">
        <v>12</v>
      </c>
      <c r="N2321" s="8">
        <v>16.2</v>
      </c>
      <c r="O2321" s="8">
        <v>993.7</v>
      </c>
      <c r="P2321" s="8">
        <v>99</v>
      </c>
    </row>
    <row r="2322" spans="5:16" s="7" customFormat="1" ht="16" customHeight="1" x14ac:dyDescent="0.2">
      <c r="F2322" s="8">
        <v>1</v>
      </c>
      <c r="G2322" s="17"/>
      <c r="I2322" s="33">
        <v>2E-3</v>
      </c>
      <c r="J2322" s="33">
        <v>0.4</v>
      </c>
      <c r="K2322" s="33">
        <v>2.4E-2</v>
      </c>
      <c r="L2322" s="33">
        <v>8.0000000000000002E-3</v>
      </c>
      <c r="M2322" s="33">
        <v>4</v>
      </c>
      <c r="N2322" s="8">
        <v>12.8</v>
      </c>
      <c r="O2322" s="8">
        <v>994</v>
      </c>
      <c r="P2322" s="8">
        <v>99</v>
      </c>
    </row>
    <row r="2323" spans="5:16" s="7" customFormat="1" ht="16" customHeight="1" x14ac:dyDescent="0.2">
      <c r="F2323" s="8">
        <v>2</v>
      </c>
      <c r="G2323" s="17"/>
      <c r="I2323" s="33">
        <v>2E-3</v>
      </c>
      <c r="J2323" s="33">
        <v>0.4</v>
      </c>
      <c r="K2323" s="33">
        <v>2.4E-2</v>
      </c>
      <c r="L2323" s="33">
        <v>7.0000000000000001E-3</v>
      </c>
      <c r="M2323" s="33">
        <v>7</v>
      </c>
      <c r="N2323" s="8">
        <v>10.7</v>
      </c>
      <c r="O2323" s="8">
        <v>994.1</v>
      </c>
      <c r="P2323" s="8">
        <v>100</v>
      </c>
    </row>
    <row r="2324" spans="5:16" s="7" customFormat="1" ht="16" customHeight="1" x14ac:dyDescent="0.2">
      <c r="F2324" s="8">
        <v>3</v>
      </c>
      <c r="G2324" s="17"/>
      <c r="I2324" s="33">
        <v>2E-3</v>
      </c>
      <c r="J2324" s="33">
        <v>0.5</v>
      </c>
      <c r="K2324" s="33">
        <v>2.5000000000000001E-2</v>
      </c>
      <c r="L2324" s="33">
        <v>7.0000000000000001E-3</v>
      </c>
      <c r="M2324" s="33">
        <v>6</v>
      </c>
      <c r="N2324" s="8">
        <v>10.4</v>
      </c>
      <c r="O2324" s="8">
        <v>995.1</v>
      </c>
      <c r="P2324" s="8">
        <v>100</v>
      </c>
    </row>
    <row r="2325" spans="5:16" s="7" customFormat="1" ht="16" customHeight="1" x14ac:dyDescent="0.2">
      <c r="F2325" s="8">
        <v>4</v>
      </c>
      <c r="G2325" s="17"/>
      <c r="I2325" s="33">
        <v>2E-3</v>
      </c>
      <c r="J2325" s="33">
        <v>0.6</v>
      </c>
      <c r="K2325" s="33">
        <v>3.1E-2</v>
      </c>
      <c r="L2325" s="33">
        <v>8.0000000000000002E-3</v>
      </c>
      <c r="M2325" s="33">
        <v>11</v>
      </c>
      <c r="N2325" s="8">
        <v>9.5</v>
      </c>
      <c r="O2325" s="8">
        <v>995.8</v>
      </c>
      <c r="P2325" s="8">
        <v>100</v>
      </c>
    </row>
    <row r="2326" spans="5:16" s="7" customFormat="1" ht="16" customHeight="1" x14ac:dyDescent="0.2">
      <c r="F2326" s="8">
        <v>5</v>
      </c>
      <c r="G2326" s="17"/>
      <c r="I2326" s="33">
        <v>2E-3</v>
      </c>
      <c r="J2326" s="33">
        <v>0.6</v>
      </c>
      <c r="K2326" s="33">
        <v>3.5000000000000003E-2</v>
      </c>
      <c r="L2326" s="33">
        <v>8.9999999999999993E-3</v>
      </c>
      <c r="M2326" s="33">
        <v>14</v>
      </c>
      <c r="N2326" s="8">
        <v>8</v>
      </c>
      <c r="O2326" s="8">
        <v>996.7</v>
      </c>
      <c r="P2326" s="8">
        <v>100</v>
      </c>
    </row>
    <row r="2327" spans="5:16" s="7" customFormat="1" ht="16" customHeight="1" x14ac:dyDescent="0.2">
      <c r="F2327" s="8">
        <v>6</v>
      </c>
      <c r="G2327" s="17"/>
      <c r="I2327" s="33">
        <v>2E-3</v>
      </c>
      <c r="J2327" s="33">
        <v>0.7</v>
      </c>
      <c r="K2327" s="33">
        <v>0.03</v>
      </c>
      <c r="L2327" s="33">
        <v>1.0999999999999999E-2</v>
      </c>
      <c r="M2327" s="33">
        <v>32</v>
      </c>
      <c r="N2327" s="8">
        <v>7.6</v>
      </c>
      <c r="O2327" s="8">
        <v>997.5</v>
      </c>
      <c r="P2327" s="8">
        <v>100</v>
      </c>
    </row>
    <row r="2328" spans="5:16" s="7" customFormat="1" ht="16" customHeight="1" x14ac:dyDescent="0.2">
      <c r="F2328" s="8">
        <v>7</v>
      </c>
      <c r="G2328" s="17"/>
      <c r="I2328" s="33">
        <v>2E-3</v>
      </c>
      <c r="J2328" s="33">
        <v>0.9</v>
      </c>
      <c r="K2328" s="33">
        <v>0.02</v>
      </c>
      <c r="L2328" s="33">
        <v>1.7000000000000001E-2</v>
      </c>
      <c r="M2328" s="33">
        <v>37</v>
      </c>
      <c r="N2328" s="8">
        <v>7.3</v>
      </c>
      <c r="O2328" s="8">
        <v>999.4</v>
      </c>
      <c r="P2328" s="8">
        <v>100</v>
      </c>
    </row>
    <row r="2329" spans="5:16" s="7" customFormat="1" ht="16" customHeight="1" x14ac:dyDescent="0.2">
      <c r="F2329" s="8">
        <v>8</v>
      </c>
      <c r="G2329" s="17"/>
      <c r="I2329" s="33">
        <v>2E-3</v>
      </c>
      <c r="J2329" s="33">
        <v>0.8</v>
      </c>
      <c r="K2329" s="33">
        <v>1.6E-2</v>
      </c>
      <c r="L2329" s="33">
        <v>2.1000000000000001E-2</v>
      </c>
      <c r="M2329" s="33">
        <v>37</v>
      </c>
      <c r="N2329" s="8">
        <v>7</v>
      </c>
      <c r="O2329" s="8">
        <v>1000.1</v>
      </c>
      <c r="P2329" s="8">
        <v>100</v>
      </c>
    </row>
    <row r="2330" spans="5:16" s="7" customFormat="1" ht="16" customHeight="1" x14ac:dyDescent="0.2">
      <c r="F2330" s="8">
        <v>9</v>
      </c>
      <c r="G2330" s="17"/>
      <c r="I2330" s="33">
        <v>2E-3</v>
      </c>
      <c r="J2330" s="33">
        <v>0.7</v>
      </c>
      <c r="K2330" s="33">
        <v>1.2E-2</v>
      </c>
      <c r="L2330" s="33">
        <v>2.3E-2</v>
      </c>
      <c r="M2330" s="33">
        <v>29</v>
      </c>
      <c r="N2330" s="8">
        <v>7.2</v>
      </c>
      <c r="O2330" s="8">
        <v>1001.1</v>
      </c>
      <c r="P2330" s="8">
        <v>100</v>
      </c>
    </row>
    <row r="2331" spans="5:16" s="7" customFormat="1" ht="16" customHeight="1" x14ac:dyDescent="0.2">
      <c r="F2331" s="8">
        <v>10</v>
      </c>
      <c r="G2331" s="17"/>
      <c r="I2331" s="33">
        <v>2E-3</v>
      </c>
      <c r="J2331" s="33">
        <v>0.8</v>
      </c>
      <c r="K2331" s="33">
        <v>1.2E-2</v>
      </c>
      <c r="L2331" s="33">
        <v>2.3E-2</v>
      </c>
      <c r="M2331" s="33">
        <v>39</v>
      </c>
      <c r="N2331" s="8">
        <v>7.7</v>
      </c>
      <c r="O2331" s="8">
        <v>1002</v>
      </c>
      <c r="P2331" s="8">
        <v>99</v>
      </c>
    </row>
    <row r="2332" spans="5:16" s="7" customFormat="1" ht="16" customHeight="1" x14ac:dyDescent="0.2">
      <c r="F2332" s="8">
        <v>11</v>
      </c>
      <c r="G2332" s="17"/>
      <c r="I2332" s="33">
        <v>2E-3</v>
      </c>
      <c r="J2332" s="33">
        <v>0.8</v>
      </c>
      <c r="K2332" s="33">
        <v>1.0999999999999999E-2</v>
      </c>
      <c r="L2332" s="33">
        <v>2.4E-2</v>
      </c>
      <c r="M2332" s="33">
        <v>41</v>
      </c>
      <c r="N2332" s="8">
        <v>7.9</v>
      </c>
      <c r="O2332" s="8">
        <v>1002.3</v>
      </c>
      <c r="P2332" s="8">
        <v>98</v>
      </c>
    </row>
    <row r="2333" spans="5:16" s="7" customFormat="1" ht="16" customHeight="1" x14ac:dyDescent="0.2">
      <c r="F2333" s="8">
        <v>12</v>
      </c>
      <c r="G2333" s="17"/>
      <c r="I2333" s="33">
        <v>2E-3</v>
      </c>
      <c r="J2333" s="33">
        <v>0.8</v>
      </c>
      <c r="K2333" s="33">
        <v>1.2E-2</v>
      </c>
      <c r="L2333" s="33">
        <v>2.5000000000000001E-2</v>
      </c>
      <c r="M2333" s="33">
        <v>44</v>
      </c>
      <c r="N2333" s="8">
        <v>8.8000000000000007</v>
      </c>
      <c r="O2333" s="8">
        <v>1003.1</v>
      </c>
      <c r="P2333" s="8">
        <v>98</v>
      </c>
    </row>
    <row r="2334" spans="5:16" s="7" customFormat="1" ht="16" customHeight="1" x14ac:dyDescent="0.2">
      <c r="E2334" s="10"/>
      <c r="F2334" s="8">
        <v>13</v>
      </c>
      <c r="G2334" s="17"/>
      <c r="I2334" s="33">
        <v>3.0000000000000001E-3</v>
      </c>
      <c r="J2334" s="33">
        <v>0.7</v>
      </c>
      <c r="K2334" s="33">
        <v>1.7000000000000001E-2</v>
      </c>
      <c r="L2334" s="33">
        <v>2.7E-2</v>
      </c>
      <c r="M2334" s="33">
        <v>36</v>
      </c>
      <c r="N2334" s="8">
        <v>10.5</v>
      </c>
      <c r="O2334" s="8">
        <v>1003.5</v>
      </c>
      <c r="P2334" s="8">
        <v>91</v>
      </c>
    </row>
    <row r="2335" spans="5:16" s="7" customFormat="1" ht="16" customHeight="1" x14ac:dyDescent="0.2">
      <c r="E2335" s="10"/>
      <c r="F2335" s="8">
        <v>14</v>
      </c>
      <c r="G2335" s="17"/>
      <c r="I2335" s="33">
        <v>3.0000000000000001E-3</v>
      </c>
      <c r="J2335" s="33">
        <v>0.7</v>
      </c>
      <c r="K2335" s="33">
        <v>1.2E-2</v>
      </c>
      <c r="L2335" s="33">
        <v>3.4000000000000002E-2</v>
      </c>
      <c r="M2335" s="33">
        <v>48</v>
      </c>
      <c r="N2335" s="8">
        <v>10.8</v>
      </c>
      <c r="O2335" s="8">
        <v>1003.8</v>
      </c>
      <c r="P2335" s="8">
        <v>86</v>
      </c>
    </row>
    <row r="2336" spans="5:16" s="7" customFormat="1" ht="16" customHeight="1" x14ac:dyDescent="0.2">
      <c r="E2336" s="10"/>
      <c r="F2336" s="8">
        <v>15</v>
      </c>
      <c r="G2336" s="17"/>
      <c r="I2336" s="33">
        <v>3.0000000000000001E-3</v>
      </c>
      <c r="J2336" s="33">
        <v>0.7</v>
      </c>
      <c r="K2336" s="33">
        <v>1.4999999999999999E-2</v>
      </c>
      <c r="L2336" s="33">
        <v>3.1E-2</v>
      </c>
      <c r="M2336" s="33">
        <v>42</v>
      </c>
      <c r="N2336" s="8">
        <v>12.5</v>
      </c>
      <c r="O2336" s="8">
        <v>1004.2</v>
      </c>
      <c r="P2336" s="8">
        <v>78</v>
      </c>
    </row>
    <row r="2337" spans="1:31" s="7" customFormat="1" ht="16" customHeight="1" x14ac:dyDescent="0.2">
      <c r="E2337" s="10"/>
      <c r="F2337" s="8">
        <v>16</v>
      </c>
      <c r="G2337" s="17"/>
      <c r="I2337" s="33">
        <v>3.0000000000000001E-3</v>
      </c>
      <c r="J2337" s="33">
        <v>0.6</v>
      </c>
      <c r="K2337" s="33">
        <v>2.1000000000000001E-2</v>
      </c>
      <c r="L2337" s="33">
        <v>3.1E-2</v>
      </c>
      <c r="M2337" s="33">
        <v>43</v>
      </c>
      <c r="N2337" s="8">
        <v>12.2</v>
      </c>
      <c r="O2337" s="8">
        <v>1004.6</v>
      </c>
      <c r="P2337" s="8">
        <v>76</v>
      </c>
    </row>
    <row r="2338" spans="1:31" s="7" customFormat="1" ht="16" customHeight="1" x14ac:dyDescent="0.2">
      <c r="E2338" s="10"/>
      <c r="F2338" s="8">
        <v>17</v>
      </c>
      <c r="G2338" s="17"/>
      <c r="I2338" s="33">
        <v>3.0000000000000001E-3</v>
      </c>
      <c r="J2338" s="33">
        <v>0.7</v>
      </c>
      <c r="K2338" s="33">
        <v>1.9E-2</v>
      </c>
      <c r="L2338" s="33">
        <v>3.5000000000000003E-2</v>
      </c>
      <c r="M2338" s="33">
        <v>52</v>
      </c>
      <c r="N2338" s="8">
        <v>12.9</v>
      </c>
      <c r="O2338" s="8">
        <v>1005</v>
      </c>
      <c r="P2338" s="8">
        <v>76</v>
      </c>
    </row>
    <row r="2339" spans="1:31" s="7" customFormat="1" ht="16" customHeight="1" x14ac:dyDescent="0.15">
      <c r="E2339" s="42">
        <v>42097</v>
      </c>
      <c r="F2339" s="43">
        <v>42711.788194444445</v>
      </c>
      <c r="G2339" s="44"/>
      <c r="H2339" s="57"/>
      <c r="I2339" s="33">
        <v>3.0000000000000001E-3</v>
      </c>
      <c r="J2339" s="33">
        <v>0.7</v>
      </c>
      <c r="K2339" s="33">
        <v>1.6E-2</v>
      </c>
      <c r="L2339" s="33">
        <v>0.04</v>
      </c>
      <c r="M2339" s="33">
        <v>39</v>
      </c>
      <c r="N2339" s="8">
        <v>12.3</v>
      </c>
      <c r="O2339" s="8">
        <v>1005.6</v>
      </c>
      <c r="P2339" s="8">
        <v>77</v>
      </c>
      <c r="R2339" s="35">
        <v>288</v>
      </c>
      <c r="S2339" s="36" t="str">
        <f>IF(R2339&gt;=296,"G",IF(AND(183&lt;=R2339,R2339&lt;296),"Y",IF(R2339&lt;185,"R")))</f>
        <v>Y</v>
      </c>
      <c r="T2339" s="36"/>
      <c r="U2339" s="36"/>
      <c r="V2339" s="36"/>
      <c r="W2339" s="36"/>
      <c r="X2339" s="36"/>
      <c r="Y2339" s="36"/>
      <c r="Z2339" s="36"/>
      <c r="AA2339" s="36"/>
      <c r="AB2339" s="36"/>
      <c r="AC2339" s="36"/>
      <c r="AD2339" s="36"/>
      <c r="AE2339" s="37"/>
    </row>
    <row r="2340" spans="1:31" s="7" customFormat="1" ht="17" customHeight="1" x14ac:dyDescent="0.15">
      <c r="A2340" s="45">
        <v>94</v>
      </c>
      <c r="B2340" s="46">
        <v>42098</v>
      </c>
      <c r="C2340" s="47">
        <v>6</v>
      </c>
      <c r="D2340" s="47">
        <v>0</v>
      </c>
      <c r="E2340" s="46">
        <v>42097</v>
      </c>
      <c r="F2340" s="48">
        <v>42711.788194444445</v>
      </c>
      <c r="G2340" s="49"/>
      <c r="H2340" s="49"/>
      <c r="I2340" s="50">
        <v>3.0000000000000001E-3</v>
      </c>
      <c r="J2340" s="51">
        <v>0.7</v>
      </c>
      <c r="K2340" s="51">
        <v>1.6E-2</v>
      </c>
      <c r="L2340" s="51">
        <v>0.04</v>
      </c>
      <c r="M2340" s="51">
        <v>39</v>
      </c>
      <c r="N2340" s="52">
        <v>12.3</v>
      </c>
      <c r="O2340" s="52">
        <v>1005.6</v>
      </c>
      <c r="P2340" s="52">
        <v>77</v>
      </c>
      <c r="Q2340" s="53"/>
      <c r="R2340" s="58">
        <v>288</v>
      </c>
      <c r="S2340" s="61" t="str">
        <f>IF(R2340&gt;=296,"G",IF(AND(183&lt;=R2340,R2340&lt;296),"Y",IF(R2340&lt;185,"R")))</f>
        <v>Y</v>
      </c>
      <c r="T2340" s="61"/>
      <c r="U2340" s="61"/>
      <c r="V2340" s="61"/>
      <c r="W2340" s="61"/>
      <c r="X2340" s="61"/>
      <c r="Y2340" s="61"/>
      <c r="Z2340" s="61"/>
      <c r="AA2340" s="61"/>
      <c r="AB2340" s="61"/>
      <c r="AC2340" s="61"/>
      <c r="AD2340" s="61"/>
      <c r="AE2340" s="61"/>
    </row>
    <row r="2341" spans="1:31" s="7" customFormat="1" ht="16" customHeight="1" x14ac:dyDescent="0.2">
      <c r="F2341" s="26">
        <v>19</v>
      </c>
      <c r="G2341" s="56"/>
      <c r="I2341" s="33">
        <v>3.0000000000000001E-3</v>
      </c>
      <c r="J2341" s="33">
        <v>0.7</v>
      </c>
      <c r="K2341" s="33">
        <v>1.4E-2</v>
      </c>
      <c r="L2341" s="33">
        <v>4.8000000000000001E-2</v>
      </c>
      <c r="M2341" s="33">
        <v>45</v>
      </c>
      <c r="N2341" s="8">
        <v>11.5</v>
      </c>
      <c r="O2341" s="8">
        <v>1005.8</v>
      </c>
      <c r="P2341" s="8">
        <v>84</v>
      </c>
      <c r="Q2341" s="17"/>
      <c r="R2341" s="17"/>
      <c r="S2341" s="17"/>
      <c r="T2341" s="17"/>
      <c r="U2341" s="17"/>
      <c r="V2341" s="17"/>
      <c r="W2341" s="17"/>
      <c r="X2341" s="17"/>
      <c r="Y2341" s="17"/>
      <c r="Z2341" s="17"/>
      <c r="AA2341" s="17"/>
      <c r="AB2341" s="17"/>
      <c r="AC2341" s="17"/>
      <c r="AD2341" s="17"/>
      <c r="AE2341" s="17"/>
    </row>
    <row r="2342" spans="1:31" s="7" customFormat="1" ht="16" customHeight="1" x14ac:dyDescent="0.2">
      <c r="F2342" s="8">
        <v>20</v>
      </c>
      <c r="G2342" s="17"/>
      <c r="I2342" s="33">
        <v>3.0000000000000001E-3</v>
      </c>
      <c r="J2342" s="33">
        <v>0.8</v>
      </c>
      <c r="K2342" s="33">
        <v>8.9999999999999993E-3</v>
      </c>
      <c r="L2342" s="33">
        <v>5.2999999999999999E-2</v>
      </c>
      <c r="M2342" s="33">
        <v>42</v>
      </c>
      <c r="N2342" s="8">
        <v>10.4</v>
      </c>
      <c r="O2342" s="8">
        <v>1006.6</v>
      </c>
      <c r="P2342" s="8">
        <v>92</v>
      </c>
    </row>
    <row r="2343" spans="1:31" s="7" customFormat="1" ht="16" customHeight="1" x14ac:dyDescent="0.2">
      <c r="F2343" s="8">
        <v>21</v>
      </c>
      <c r="G2343" s="17"/>
      <c r="I2343" s="33">
        <v>4.0000000000000001E-3</v>
      </c>
      <c r="J2343" s="33">
        <v>0.8</v>
      </c>
      <c r="K2343" s="33">
        <v>5.0000000000000001E-3</v>
      </c>
      <c r="L2343" s="33">
        <v>5.2999999999999999E-2</v>
      </c>
      <c r="M2343" s="33">
        <v>46</v>
      </c>
      <c r="N2343" s="8">
        <v>9.6999999999999993</v>
      </c>
      <c r="O2343" s="8">
        <v>1007.7</v>
      </c>
      <c r="P2343" s="8">
        <v>97</v>
      </c>
    </row>
    <row r="2344" spans="1:31" s="7" customFormat="1" ht="16" customHeight="1" x14ac:dyDescent="0.2">
      <c r="F2344" s="8">
        <v>22</v>
      </c>
      <c r="G2344" s="17"/>
      <c r="I2344" s="33">
        <v>3.0000000000000001E-3</v>
      </c>
      <c r="J2344" s="33">
        <v>0.9</v>
      </c>
      <c r="K2344" s="33">
        <v>3.0000000000000001E-3</v>
      </c>
      <c r="L2344" s="33">
        <v>5.5E-2</v>
      </c>
      <c r="M2344" s="33">
        <v>51</v>
      </c>
      <c r="N2344" s="8">
        <v>9.6999999999999993</v>
      </c>
      <c r="O2344" s="8">
        <v>1008.3</v>
      </c>
      <c r="P2344" s="8">
        <v>98</v>
      </c>
    </row>
    <row r="2345" spans="1:31" s="7" customFormat="1" ht="16" customHeight="1" x14ac:dyDescent="0.2">
      <c r="F2345" s="8">
        <v>23</v>
      </c>
      <c r="G2345" s="17"/>
      <c r="I2345" s="33">
        <v>4.0000000000000001E-3</v>
      </c>
      <c r="J2345" s="33">
        <v>1</v>
      </c>
      <c r="K2345" s="33">
        <v>2E-3</v>
      </c>
      <c r="L2345" s="33">
        <v>5.8999999999999997E-2</v>
      </c>
      <c r="M2345" s="33">
        <v>56</v>
      </c>
      <c r="N2345" s="8">
        <v>9.6999999999999993</v>
      </c>
      <c r="O2345" s="8">
        <v>1008.9</v>
      </c>
      <c r="P2345" s="8">
        <v>98</v>
      </c>
    </row>
    <row r="2346" spans="1:31" s="7" customFormat="1" ht="16" customHeight="1" x14ac:dyDescent="0.2">
      <c r="F2346" s="8">
        <v>24</v>
      </c>
      <c r="G2346" s="17"/>
      <c r="I2346" s="33">
        <v>4.0000000000000001E-3</v>
      </c>
      <c r="J2346" s="33">
        <v>1.1000000000000001</v>
      </c>
      <c r="K2346" s="33">
        <v>2E-3</v>
      </c>
      <c r="L2346" s="33">
        <v>6.4000000000000001E-2</v>
      </c>
      <c r="M2346" s="33">
        <v>56</v>
      </c>
      <c r="N2346" s="8">
        <v>9</v>
      </c>
      <c r="O2346" s="8">
        <v>1009.1</v>
      </c>
      <c r="P2346" s="8">
        <v>100</v>
      </c>
    </row>
    <row r="2347" spans="1:31" s="7" customFormat="1" ht="16" customHeight="1" x14ac:dyDescent="0.2">
      <c r="F2347" s="8">
        <v>1</v>
      </c>
      <c r="G2347" s="17"/>
      <c r="I2347" s="33">
        <v>5.0000000000000001E-3</v>
      </c>
      <c r="J2347" s="33">
        <v>1.2</v>
      </c>
      <c r="K2347" s="33">
        <v>2E-3</v>
      </c>
      <c r="L2347" s="33">
        <v>6.4000000000000001E-2</v>
      </c>
      <c r="M2347" s="33">
        <v>63</v>
      </c>
      <c r="N2347" s="8">
        <v>8.8000000000000007</v>
      </c>
      <c r="O2347" s="8">
        <v>1009.7</v>
      </c>
      <c r="P2347" s="8">
        <v>100</v>
      </c>
    </row>
    <row r="2348" spans="1:31" s="7" customFormat="1" ht="16" customHeight="1" x14ac:dyDescent="0.2">
      <c r="F2348" s="8">
        <v>2</v>
      </c>
      <c r="G2348" s="17"/>
      <c r="I2348" s="33">
        <v>4.0000000000000001E-3</v>
      </c>
      <c r="J2348" s="33">
        <v>0.7</v>
      </c>
      <c r="K2348" s="33">
        <v>7.0000000000000001E-3</v>
      </c>
      <c r="L2348" s="33">
        <v>4.1000000000000002E-2</v>
      </c>
      <c r="M2348" s="33">
        <v>48</v>
      </c>
      <c r="N2348" s="8">
        <v>12</v>
      </c>
      <c r="O2348" s="8">
        <v>1009.9</v>
      </c>
      <c r="P2348" s="8">
        <v>74</v>
      </c>
    </row>
    <row r="2349" spans="1:31" s="7" customFormat="1" ht="16" customHeight="1" x14ac:dyDescent="0.2">
      <c r="F2349" s="8">
        <v>3</v>
      </c>
      <c r="G2349" s="17"/>
      <c r="I2349" s="33">
        <v>3.0000000000000001E-3</v>
      </c>
      <c r="J2349" s="33">
        <v>0.2</v>
      </c>
      <c r="K2349" s="33">
        <v>2.8000000000000001E-2</v>
      </c>
      <c r="L2349" s="33">
        <v>1.4E-2</v>
      </c>
      <c r="M2349" s="33">
        <v>10</v>
      </c>
      <c r="N2349" s="8">
        <v>11.6</v>
      </c>
      <c r="O2349" s="8">
        <v>1010.3</v>
      </c>
      <c r="P2349" s="8">
        <v>67</v>
      </c>
    </row>
    <row r="2350" spans="1:31" s="7" customFormat="1" ht="16" customHeight="1" x14ac:dyDescent="0.2">
      <c r="F2350" s="8">
        <v>4</v>
      </c>
      <c r="G2350" s="17"/>
      <c r="I2350" s="33">
        <v>3.0000000000000001E-3</v>
      </c>
      <c r="J2350" s="33">
        <v>0.3</v>
      </c>
      <c r="K2350" s="33">
        <v>2.8000000000000001E-2</v>
      </c>
      <c r="L2350" s="33">
        <v>1.4999999999999999E-2</v>
      </c>
      <c r="M2350" s="33">
        <v>7</v>
      </c>
      <c r="N2350" s="8">
        <v>11.1</v>
      </c>
      <c r="O2350" s="8">
        <v>1010.5</v>
      </c>
      <c r="P2350" s="8">
        <v>61</v>
      </c>
    </row>
    <row r="2351" spans="1:31" s="7" customFormat="1" ht="16" customHeight="1" x14ac:dyDescent="0.2">
      <c r="F2351" s="8">
        <v>5</v>
      </c>
      <c r="G2351" s="17"/>
      <c r="I2351" s="33">
        <v>3.0000000000000001E-3</v>
      </c>
      <c r="J2351" s="33">
        <v>0.4</v>
      </c>
      <c r="K2351" s="33">
        <v>3.1E-2</v>
      </c>
      <c r="L2351" s="33">
        <v>1.4E-2</v>
      </c>
      <c r="M2351" s="33">
        <v>6</v>
      </c>
      <c r="N2351" s="8">
        <v>10.6</v>
      </c>
      <c r="O2351" s="8">
        <v>1010.3</v>
      </c>
      <c r="P2351" s="8">
        <v>58</v>
      </c>
    </row>
    <row r="2352" spans="1:31" s="7" customFormat="1" ht="16" customHeight="1" x14ac:dyDescent="0.2">
      <c r="F2352" s="8">
        <v>6</v>
      </c>
      <c r="G2352" s="17"/>
      <c r="I2352" s="33">
        <v>3.0000000000000001E-3</v>
      </c>
      <c r="J2352" s="33">
        <v>0.4</v>
      </c>
      <c r="K2352" s="33">
        <v>3.1E-2</v>
      </c>
      <c r="L2352" s="33">
        <v>1.4999999999999999E-2</v>
      </c>
      <c r="M2352" s="33">
        <v>7</v>
      </c>
      <c r="N2352" s="8">
        <v>9.9</v>
      </c>
      <c r="O2352" s="8">
        <v>1010.4</v>
      </c>
      <c r="P2352" s="8">
        <v>57</v>
      </c>
    </row>
    <row r="2353" spans="1:31" s="7" customFormat="1" ht="16" customHeight="1" x14ac:dyDescent="0.2">
      <c r="F2353" s="8">
        <v>7</v>
      </c>
      <c r="G2353" s="17"/>
      <c r="I2353" s="33">
        <v>3.0000000000000001E-3</v>
      </c>
      <c r="J2353" s="33">
        <v>0.4</v>
      </c>
      <c r="K2353" s="33">
        <v>2.7E-2</v>
      </c>
      <c r="L2353" s="33">
        <v>1.9E-2</v>
      </c>
      <c r="M2353" s="33">
        <v>9</v>
      </c>
      <c r="N2353" s="8">
        <v>9.9</v>
      </c>
      <c r="O2353" s="8">
        <v>1010.7</v>
      </c>
      <c r="P2353" s="8">
        <v>55</v>
      </c>
    </row>
    <row r="2354" spans="1:31" s="7" customFormat="1" ht="16" customHeight="1" x14ac:dyDescent="0.2">
      <c r="F2354" s="8">
        <v>8</v>
      </c>
      <c r="G2354" s="17"/>
      <c r="I2354" s="33">
        <v>3.0000000000000001E-3</v>
      </c>
      <c r="J2354" s="33">
        <v>0.4</v>
      </c>
      <c r="K2354" s="33">
        <v>2.8000000000000001E-2</v>
      </c>
      <c r="L2354" s="33">
        <v>1.7999999999999999E-2</v>
      </c>
      <c r="M2354" s="33">
        <v>5</v>
      </c>
      <c r="N2354" s="8">
        <v>10.6</v>
      </c>
      <c r="O2354" s="8">
        <v>1011.1</v>
      </c>
      <c r="P2354" s="8">
        <v>53</v>
      </c>
    </row>
    <row r="2355" spans="1:31" s="7" customFormat="1" ht="16" customHeight="1" x14ac:dyDescent="0.2">
      <c r="F2355" s="8">
        <v>9</v>
      </c>
      <c r="G2355" s="17"/>
      <c r="I2355" s="33">
        <v>3.0000000000000001E-3</v>
      </c>
      <c r="J2355" s="33">
        <v>0.5</v>
      </c>
      <c r="K2355" s="33">
        <v>2.5000000000000001E-2</v>
      </c>
      <c r="L2355" s="33">
        <v>2.1000000000000001E-2</v>
      </c>
      <c r="M2355" s="33">
        <v>13</v>
      </c>
      <c r="N2355" s="8">
        <v>11.8</v>
      </c>
      <c r="O2355" s="8">
        <v>1011.5</v>
      </c>
      <c r="P2355" s="8">
        <v>50</v>
      </c>
    </row>
    <row r="2356" spans="1:31" s="7" customFormat="1" ht="16" customHeight="1" x14ac:dyDescent="0.2">
      <c r="F2356" s="8">
        <v>10</v>
      </c>
      <c r="G2356" s="17"/>
      <c r="I2356" s="33">
        <v>3.0000000000000001E-3</v>
      </c>
      <c r="J2356" s="33">
        <v>0.5</v>
      </c>
      <c r="K2356" s="33">
        <v>2.4E-2</v>
      </c>
      <c r="L2356" s="33">
        <v>2.3E-2</v>
      </c>
      <c r="M2356" s="33">
        <v>7</v>
      </c>
      <c r="N2356" s="8">
        <v>13.1</v>
      </c>
      <c r="O2356" s="8">
        <v>1011.2</v>
      </c>
      <c r="P2356" s="8">
        <v>46</v>
      </c>
    </row>
    <row r="2357" spans="1:31" s="7" customFormat="1" ht="16" customHeight="1" x14ac:dyDescent="0.2">
      <c r="E2357" s="10"/>
      <c r="F2357" s="8">
        <v>11</v>
      </c>
      <c r="G2357" s="17"/>
      <c r="I2357" s="33">
        <v>4.0000000000000001E-3</v>
      </c>
      <c r="J2357" s="33">
        <v>0.5</v>
      </c>
      <c r="K2357" s="33">
        <v>2.9000000000000001E-2</v>
      </c>
      <c r="L2357" s="33">
        <v>1.9E-2</v>
      </c>
      <c r="M2357" s="33">
        <v>14</v>
      </c>
      <c r="N2357" s="8">
        <v>15.2</v>
      </c>
      <c r="O2357" s="8">
        <v>1010.2</v>
      </c>
      <c r="P2357" s="8">
        <v>46</v>
      </c>
    </row>
    <row r="2358" spans="1:31" s="7" customFormat="1" ht="16" customHeight="1" x14ac:dyDescent="0.2">
      <c r="E2358" s="10"/>
      <c r="F2358" s="8">
        <v>12</v>
      </c>
      <c r="G2358" s="17"/>
      <c r="I2358" s="33">
        <v>3.0000000000000001E-3</v>
      </c>
      <c r="J2358" s="33">
        <v>0.5</v>
      </c>
      <c r="K2358" s="33">
        <v>0.03</v>
      </c>
      <c r="L2358" s="33">
        <v>0.02</v>
      </c>
      <c r="M2358" s="33">
        <v>13</v>
      </c>
      <c r="N2358" s="8">
        <v>16.3</v>
      </c>
      <c r="O2358" s="8">
        <v>1010.3</v>
      </c>
      <c r="P2358" s="8">
        <v>41</v>
      </c>
    </row>
    <row r="2359" spans="1:31" s="7" customFormat="1" ht="16" customHeight="1" x14ac:dyDescent="0.2">
      <c r="E2359" s="10"/>
      <c r="F2359" s="8">
        <v>13</v>
      </c>
      <c r="G2359" s="17"/>
      <c r="I2359" s="33">
        <v>3.0000000000000001E-3</v>
      </c>
      <c r="J2359" s="33">
        <v>0.5</v>
      </c>
      <c r="K2359" s="33">
        <v>3.3000000000000002E-2</v>
      </c>
      <c r="L2359" s="33">
        <v>0.02</v>
      </c>
      <c r="M2359" s="33">
        <v>18</v>
      </c>
      <c r="N2359" s="8">
        <v>17.5</v>
      </c>
      <c r="O2359" s="8">
        <v>1009.3</v>
      </c>
      <c r="P2359" s="8">
        <v>40</v>
      </c>
    </row>
    <row r="2360" spans="1:31" s="7" customFormat="1" ht="16" customHeight="1" x14ac:dyDescent="0.2">
      <c r="E2360" s="10"/>
      <c r="F2360" s="8">
        <v>14</v>
      </c>
      <c r="G2360" s="17"/>
      <c r="I2360" s="33">
        <v>3.0000000000000001E-3</v>
      </c>
      <c r="J2360" s="33">
        <v>0.6</v>
      </c>
      <c r="K2360" s="33">
        <v>3.5000000000000003E-2</v>
      </c>
      <c r="L2360" s="33">
        <v>2.1999999999999999E-2</v>
      </c>
      <c r="M2360" s="33">
        <v>22</v>
      </c>
      <c r="N2360" s="8">
        <v>17.899999999999999</v>
      </c>
      <c r="O2360" s="8">
        <v>1008.6</v>
      </c>
      <c r="P2360" s="8">
        <v>40</v>
      </c>
    </row>
    <row r="2361" spans="1:31" s="7" customFormat="1" ht="16" customHeight="1" x14ac:dyDescent="0.2">
      <c r="E2361" s="10"/>
      <c r="F2361" s="8">
        <v>15</v>
      </c>
      <c r="G2361" s="17"/>
      <c r="I2361" s="33">
        <v>3.0000000000000001E-3</v>
      </c>
      <c r="J2361" s="33">
        <v>0.6</v>
      </c>
      <c r="K2361" s="33">
        <v>3.2000000000000001E-2</v>
      </c>
      <c r="L2361" s="33">
        <v>2.4E-2</v>
      </c>
      <c r="M2361" s="33">
        <v>21</v>
      </c>
      <c r="N2361" s="8">
        <v>18.100000000000001</v>
      </c>
      <c r="O2361" s="8">
        <v>1008.7</v>
      </c>
      <c r="P2361" s="8">
        <v>38</v>
      </c>
    </row>
    <row r="2362" spans="1:31" s="7" customFormat="1" ht="16" customHeight="1" x14ac:dyDescent="0.2">
      <c r="E2362" s="10"/>
      <c r="F2362" s="8">
        <v>16</v>
      </c>
      <c r="G2362" s="17"/>
      <c r="I2362" s="33">
        <v>3.0000000000000001E-3</v>
      </c>
      <c r="J2362" s="33">
        <v>0.6</v>
      </c>
      <c r="K2362" s="33">
        <v>3.2000000000000001E-2</v>
      </c>
      <c r="L2362" s="33">
        <v>2.7E-2</v>
      </c>
      <c r="M2362" s="33">
        <v>20</v>
      </c>
      <c r="N2362" s="8">
        <v>17.899999999999999</v>
      </c>
      <c r="O2362" s="8">
        <v>1009</v>
      </c>
      <c r="P2362" s="8">
        <v>41</v>
      </c>
    </row>
    <row r="2363" spans="1:31" s="7" customFormat="1" ht="16" customHeight="1" x14ac:dyDescent="0.2">
      <c r="E2363" s="10"/>
      <c r="F2363" s="8">
        <v>17</v>
      </c>
      <c r="G2363" s="17"/>
      <c r="I2363" s="33">
        <v>4.0000000000000001E-3</v>
      </c>
      <c r="J2363" s="33">
        <v>0.5</v>
      </c>
      <c r="K2363" s="33">
        <v>3.3000000000000002E-2</v>
      </c>
      <c r="L2363" s="33">
        <v>2.4E-2</v>
      </c>
      <c r="M2363" s="33">
        <v>16</v>
      </c>
      <c r="N2363" s="8">
        <v>17.8</v>
      </c>
      <c r="O2363" s="8">
        <v>1008.7</v>
      </c>
      <c r="P2363" s="8">
        <v>43</v>
      </c>
    </row>
    <row r="2364" spans="1:31" s="7" customFormat="1" ht="16" customHeight="1" x14ac:dyDescent="0.15">
      <c r="E2364" s="42">
        <v>42098</v>
      </c>
      <c r="F2364" s="43">
        <v>42711.761805555558</v>
      </c>
      <c r="G2364" s="44"/>
      <c r="H2364" s="57"/>
      <c r="I2364" s="33">
        <v>3.0000000000000001E-3</v>
      </c>
      <c r="J2364" s="33">
        <v>0.6</v>
      </c>
      <c r="K2364" s="33">
        <v>2.5000000000000001E-2</v>
      </c>
      <c r="L2364" s="33">
        <v>3.4000000000000002E-2</v>
      </c>
      <c r="M2364" s="33">
        <v>16</v>
      </c>
      <c r="N2364" s="8">
        <v>14.3</v>
      </c>
      <c r="O2364" s="8">
        <v>1007.7</v>
      </c>
      <c r="P2364" s="8">
        <v>70</v>
      </c>
      <c r="R2364" s="35">
        <v>305</v>
      </c>
      <c r="S2364" s="36" t="str">
        <f>IF(R2364&gt;=296,"G",IF(AND(183&lt;=R2364,R2364&lt;296),"Y",IF(R2364&lt;185,"R")))</f>
        <v>G</v>
      </c>
      <c r="T2364" s="36"/>
      <c r="U2364" s="36"/>
      <c r="V2364" s="36"/>
      <c r="W2364" s="36"/>
      <c r="X2364" s="36"/>
      <c r="Y2364" s="36"/>
      <c r="Z2364" s="36"/>
      <c r="AA2364" s="36"/>
      <c r="AB2364" s="36"/>
      <c r="AC2364" s="36"/>
      <c r="AD2364" s="36"/>
      <c r="AE2364" s="37"/>
    </row>
    <row r="2365" spans="1:31" s="7" customFormat="1" ht="17" customHeight="1" x14ac:dyDescent="0.15">
      <c r="A2365" s="45">
        <v>95</v>
      </c>
      <c r="B2365" s="46">
        <v>42099</v>
      </c>
      <c r="C2365" s="47">
        <v>0</v>
      </c>
      <c r="D2365" s="47">
        <v>0</v>
      </c>
      <c r="E2365" s="46">
        <v>42098</v>
      </c>
      <c r="F2365" s="48">
        <v>42711.761805555558</v>
      </c>
      <c r="G2365" s="49"/>
      <c r="H2365" s="49"/>
      <c r="I2365" s="50">
        <v>3.0000000000000001E-3</v>
      </c>
      <c r="J2365" s="51">
        <v>0.6</v>
      </c>
      <c r="K2365" s="51">
        <v>2.5000000000000001E-2</v>
      </c>
      <c r="L2365" s="51">
        <v>3.4000000000000002E-2</v>
      </c>
      <c r="M2365" s="51">
        <v>16</v>
      </c>
      <c r="N2365" s="52">
        <v>14.3</v>
      </c>
      <c r="O2365" s="52">
        <v>1007.7</v>
      </c>
      <c r="P2365" s="52">
        <v>70</v>
      </c>
      <c r="Q2365" s="53"/>
      <c r="R2365" s="58">
        <v>305</v>
      </c>
      <c r="S2365" s="61" t="str">
        <f>IF(R2365&gt;=296,"G",IF(AND(183&lt;=R2365,R2365&lt;296),"Y",IF(R2365&lt;185,"R")))</f>
        <v>G</v>
      </c>
      <c r="T2365" s="61"/>
      <c r="U2365" s="61"/>
      <c r="V2365" s="61"/>
      <c r="W2365" s="61"/>
      <c r="X2365" s="61"/>
      <c r="Y2365" s="61"/>
      <c r="Z2365" s="61"/>
      <c r="AA2365" s="61"/>
      <c r="AB2365" s="61"/>
      <c r="AC2365" s="61"/>
      <c r="AD2365" s="61"/>
      <c r="AE2365" s="61"/>
    </row>
    <row r="2366" spans="1:31" s="7" customFormat="1" ht="16" customHeight="1" x14ac:dyDescent="0.2">
      <c r="F2366" s="26">
        <v>19</v>
      </c>
      <c r="G2366" s="56"/>
      <c r="I2366" s="33">
        <v>3.0000000000000001E-3</v>
      </c>
      <c r="J2366" s="33">
        <v>0.8</v>
      </c>
      <c r="K2366" s="33">
        <v>1.0999999999999999E-2</v>
      </c>
      <c r="L2366" s="33">
        <v>4.7E-2</v>
      </c>
      <c r="M2366" s="33">
        <v>19</v>
      </c>
      <c r="N2366" s="8">
        <v>12.8</v>
      </c>
      <c r="O2366" s="8">
        <v>1009</v>
      </c>
      <c r="P2366" s="8">
        <v>84</v>
      </c>
      <c r="Q2366" s="17"/>
      <c r="R2366" s="17"/>
      <c r="S2366" s="17"/>
      <c r="T2366" s="17"/>
      <c r="U2366" s="17"/>
      <c r="V2366" s="17"/>
      <c r="W2366" s="17"/>
      <c r="X2366" s="17"/>
      <c r="Y2366" s="17"/>
      <c r="Z2366" s="17"/>
      <c r="AA2366" s="17"/>
      <c r="AB2366" s="17"/>
      <c r="AC2366" s="17"/>
      <c r="AD2366" s="17"/>
      <c r="AE2366" s="17"/>
    </row>
    <row r="2367" spans="1:31" s="7" customFormat="1" ht="16" customHeight="1" x14ac:dyDescent="0.2">
      <c r="F2367" s="8">
        <v>20</v>
      </c>
      <c r="G2367" s="17"/>
      <c r="I2367" s="33">
        <v>3.0000000000000001E-3</v>
      </c>
      <c r="J2367" s="33">
        <v>0.7</v>
      </c>
      <c r="K2367" s="33">
        <v>1.4999999999999999E-2</v>
      </c>
      <c r="L2367" s="33">
        <v>3.6999999999999998E-2</v>
      </c>
      <c r="M2367" s="33">
        <v>26</v>
      </c>
      <c r="N2367" s="8">
        <v>12.1</v>
      </c>
      <c r="O2367" s="8">
        <v>1009.6</v>
      </c>
      <c r="P2367" s="8">
        <v>90</v>
      </c>
    </row>
    <row r="2368" spans="1:31" s="7" customFormat="1" ht="16" customHeight="1" x14ac:dyDescent="0.2">
      <c r="F2368" s="8">
        <v>21</v>
      </c>
      <c r="G2368" s="17"/>
      <c r="I2368" s="33">
        <v>3.0000000000000001E-3</v>
      </c>
      <c r="J2368" s="33">
        <v>0.6</v>
      </c>
      <c r="K2368" s="33">
        <v>1.4999999999999999E-2</v>
      </c>
      <c r="L2368" s="33">
        <v>3.4000000000000002E-2</v>
      </c>
      <c r="M2368" s="33">
        <v>20</v>
      </c>
      <c r="N2368" s="8">
        <v>12.5</v>
      </c>
      <c r="O2368" s="8">
        <v>1010.2</v>
      </c>
      <c r="P2368" s="8">
        <v>86</v>
      </c>
    </row>
    <row r="2369" spans="5:16" s="7" customFormat="1" ht="16" customHeight="1" x14ac:dyDescent="0.2">
      <c r="F2369" s="8">
        <v>22</v>
      </c>
      <c r="G2369" s="17"/>
      <c r="I2369" s="33">
        <v>3.0000000000000001E-3</v>
      </c>
      <c r="J2369" s="33">
        <v>0.5</v>
      </c>
      <c r="K2369" s="33">
        <v>2.7E-2</v>
      </c>
      <c r="L2369" s="33">
        <v>2.5999999999999999E-2</v>
      </c>
      <c r="M2369" s="33">
        <v>17</v>
      </c>
      <c r="N2369" s="8">
        <v>12.2</v>
      </c>
      <c r="O2369" s="8">
        <v>1010.4</v>
      </c>
      <c r="P2369" s="8">
        <v>86</v>
      </c>
    </row>
    <row r="2370" spans="5:16" s="7" customFormat="1" ht="16" customHeight="1" x14ac:dyDescent="0.2">
      <c r="F2370" s="8">
        <v>23</v>
      </c>
      <c r="G2370" s="17"/>
      <c r="I2370" s="33">
        <v>3.0000000000000001E-3</v>
      </c>
      <c r="J2370" s="33">
        <v>0.5</v>
      </c>
      <c r="K2370" s="33">
        <v>2.5000000000000001E-2</v>
      </c>
      <c r="L2370" s="33">
        <v>2.5999999999999999E-2</v>
      </c>
      <c r="M2370" s="33">
        <v>20</v>
      </c>
      <c r="N2370" s="8">
        <v>12.2</v>
      </c>
      <c r="O2370" s="8">
        <v>1010.6</v>
      </c>
      <c r="P2370" s="8">
        <v>86</v>
      </c>
    </row>
    <row r="2371" spans="5:16" s="7" customFormat="1" ht="16" customHeight="1" x14ac:dyDescent="0.2">
      <c r="F2371" s="8">
        <v>24</v>
      </c>
      <c r="G2371" s="17"/>
      <c r="I2371" s="33">
        <v>3.0000000000000001E-3</v>
      </c>
      <c r="J2371" s="33">
        <v>0.5</v>
      </c>
      <c r="K2371" s="33">
        <v>0.02</v>
      </c>
      <c r="L2371" s="33">
        <v>2.7E-2</v>
      </c>
      <c r="M2371" s="33">
        <v>20</v>
      </c>
      <c r="N2371" s="8">
        <v>12.2</v>
      </c>
      <c r="O2371" s="8">
        <v>1010.1</v>
      </c>
      <c r="P2371" s="8">
        <v>86</v>
      </c>
    </row>
    <row r="2372" spans="5:16" s="7" customFormat="1" ht="16" customHeight="1" x14ac:dyDescent="0.2">
      <c r="F2372" s="8">
        <v>1</v>
      </c>
      <c r="G2372" s="17"/>
      <c r="I2372" s="33">
        <v>3.0000000000000001E-3</v>
      </c>
      <c r="J2372" s="33">
        <v>0.5</v>
      </c>
      <c r="K2372" s="33">
        <v>2.5000000000000001E-2</v>
      </c>
      <c r="L2372" s="33">
        <v>1.9E-2</v>
      </c>
      <c r="M2372" s="33">
        <v>20</v>
      </c>
      <c r="N2372" s="8">
        <v>11.6</v>
      </c>
      <c r="O2372" s="8">
        <v>1009.6</v>
      </c>
      <c r="P2372" s="8">
        <v>80</v>
      </c>
    </row>
    <row r="2373" spans="5:16" s="7" customFormat="1" ht="16" customHeight="1" x14ac:dyDescent="0.2">
      <c r="F2373" s="8">
        <v>2</v>
      </c>
      <c r="G2373" s="17"/>
      <c r="I2373" s="33">
        <v>3.0000000000000001E-3</v>
      </c>
      <c r="J2373" s="33">
        <v>0.5</v>
      </c>
      <c r="K2373" s="33">
        <v>2.8000000000000001E-2</v>
      </c>
      <c r="L2373" s="33">
        <v>1.4E-2</v>
      </c>
      <c r="M2373" s="33">
        <v>17</v>
      </c>
      <c r="N2373" s="8">
        <v>11.4</v>
      </c>
      <c r="O2373" s="8">
        <v>1009.5</v>
      </c>
      <c r="P2373" s="8">
        <v>80</v>
      </c>
    </row>
    <row r="2374" spans="5:16" s="7" customFormat="1" ht="16" customHeight="1" x14ac:dyDescent="0.2">
      <c r="F2374" s="8">
        <v>3</v>
      </c>
      <c r="G2374" s="17"/>
      <c r="I2374" s="33">
        <v>3.0000000000000001E-3</v>
      </c>
      <c r="J2374" s="33">
        <v>0.5</v>
      </c>
      <c r="K2374" s="33">
        <v>3.1E-2</v>
      </c>
      <c r="L2374" s="33">
        <v>1.2999999999999999E-2</v>
      </c>
      <c r="M2374" s="33">
        <v>15</v>
      </c>
      <c r="N2374" s="8">
        <v>11.4</v>
      </c>
      <c r="O2374" s="8">
        <v>1009.4</v>
      </c>
      <c r="P2374" s="8">
        <v>78</v>
      </c>
    </row>
    <row r="2375" spans="5:16" s="7" customFormat="1" ht="16" customHeight="1" x14ac:dyDescent="0.2">
      <c r="F2375" s="8">
        <v>4</v>
      </c>
      <c r="G2375" s="17"/>
      <c r="I2375" s="33">
        <v>3.0000000000000001E-3</v>
      </c>
      <c r="J2375" s="33">
        <v>0.5</v>
      </c>
      <c r="K2375" s="33">
        <v>3.4000000000000002E-2</v>
      </c>
      <c r="L2375" s="33">
        <v>0.01</v>
      </c>
      <c r="M2375" s="33">
        <v>14</v>
      </c>
      <c r="N2375" s="8">
        <v>10.9</v>
      </c>
      <c r="O2375" s="8">
        <v>1009.2</v>
      </c>
      <c r="P2375" s="8">
        <v>80</v>
      </c>
    </row>
    <row r="2376" spans="5:16" s="7" customFormat="1" ht="16" customHeight="1" x14ac:dyDescent="0.2">
      <c r="F2376" s="8">
        <v>5</v>
      </c>
      <c r="G2376" s="17"/>
      <c r="I2376" s="33">
        <v>3.0000000000000001E-3</v>
      </c>
      <c r="J2376" s="33">
        <v>0.5</v>
      </c>
      <c r="K2376" s="33">
        <v>3.4000000000000002E-2</v>
      </c>
      <c r="L2376" s="33">
        <v>0.01</v>
      </c>
      <c r="M2376" s="33">
        <v>12</v>
      </c>
      <c r="N2376" s="8">
        <v>10.7</v>
      </c>
      <c r="O2376" s="8">
        <v>1008.3</v>
      </c>
      <c r="P2376" s="8">
        <v>81</v>
      </c>
    </row>
    <row r="2377" spans="5:16" s="7" customFormat="1" ht="16" customHeight="1" x14ac:dyDescent="0.2">
      <c r="F2377" s="8">
        <v>6</v>
      </c>
      <c r="G2377" s="17"/>
      <c r="I2377" s="33">
        <v>3.0000000000000001E-3</v>
      </c>
      <c r="J2377" s="33">
        <v>0.5</v>
      </c>
      <c r="K2377" s="33">
        <v>2.9000000000000001E-2</v>
      </c>
      <c r="L2377" s="33">
        <v>1.4999999999999999E-2</v>
      </c>
      <c r="M2377" s="33">
        <v>11</v>
      </c>
      <c r="N2377" s="8">
        <v>10.5</v>
      </c>
      <c r="O2377" s="8">
        <v>1008.4</v>
      </c>
      <c r="P2377" s="8">
        <v>83</v>
      </c>
    </row>
    <row r="2378" spans="5:16" s="7" customFormat="1" ht="16" customHeight="1" x14ac:dyDescent="0.2">
      <c r="F2378" s="8">
        <v>7</v>
      </c>
      <c r="G2378" s="17"/>
      <c r="I2378" s="33">
        <v>3.0000000000000001E-3</v>
      </c>
      <c r="J2378" s="33">
        <v>0.5</v>
      </c>
      <c r="K2378" s="33">
        <v>2.5000000000000001E-2</v>
      </c>
      <c r="L2378" s="33">
        <v>1.9E-2</v>
      </c>
      <c r="M2378" s="33">
        <v>16</v>
      </c>
      <c r="N2378" s="8">
        <v>10.5</v>
      </c>
      <c r="O2378" s="8">
        <v>1008.8</v>
      </c>
      <c r="P2378" s="8">
        <v>82</v>
      </c>
    </row>
    <row r="2379" spans="5:16" s="7" customFormat="1" ht="16" customHeight="1" x14ac:dyDescent="0.2">
      <c r="F2379" s="8">
        <v>8</v>
      </c>
      <c r="G2379" s="17"/>
      <c r="I2379" s="33">
        <v>3.0000000000000001E-3</v>
      </c>
      <c r="J2379" s="33">
        <v>0.5</v>
      </c>
      <c r="K2379" s="33">
        <v>2.1999999999999999E-2</v>
      </c>
      <c r="L2379" s="33">
        <v>2.3E-2</v>
      </c>
      <c r="M2379" s="33">
        <v>16</v>
      </c>
      <c r="N2379" s="8">
        <v>10.8</v>
      </c>
      <c r="O2379" s="8">
        <v>1009.6</v>
      </c>
      <c r="P2379" s="8">
        <v>82</v>
      </c>
    </row>
    <row r="2380" spans="5:16" s="7" customFormat="1" ht="16" customHeight="1" x14ac:dyDescent="0.2">
      <c r="F2380" s="8">
        <v>9</v>
      </c>
      <c r="G2380" s="17"/>
      <c r="I2380" s="33">
        <v>3.0000000000000001E-3</v>
      </c>
      <c r="J2380" s="33">
        <v>0.5</v>
      </c>
      <c r="K2380" s="33">
        <v>1.7000000000000001E-2</v>
      </c>
      <c r="L2380" s="33">
        <v>2.7E-2</v>
      </c>
      <c r="M2380" s="33">
        <v>14</v>
      </c>
      <c r="N2380" s="8">
        <v>10.8</v>
      </c>
      <c r="O2380" s="8">
        <v>1010</v>
      </c>
      <c r="P2380" s="8">
        <v>82</v>
      </c>
    </row>
    <row r="2381" spans="5:16" s="7" customFormat="1" ht="16" customHeight="1" x14ac:dyDescent="0.2">
      <c r="F2381" s="8">
        <v>10</v>
      </c>
      <c r="G2381" s="17"/>
      <c r="I2381" s="33">
        <v>3.0000000000000001E-3</v>
      </c>
      <c r="J2381" s="33">
        <v>0.5</v>
      </c>
      <c r="K2381" s="33">
        <v>1.4999999999999999E-2</v>
      </c>
      <c r="L2381" s="33">
        <v>2.9000000000000001E-2</v>
      </c>
      <c r="M2381" s="33">
        <v>19</v>
      </c>
      <c r="N2381" s="8">
        <v>10.8</v>
      </c>
      <c r="O2381" s="8">
        <v>1010.4</v>
      </c>
      <c r="P2381" s="8">
        <v>86</v>
      </c>
    </row>
    <row r="2382" spans="5:16" s="7" customFormat="1" ht="16" customHeight="1" x14ac:dyDescent="0.2">
      <c r="E2382" s="10"/>
      <c r="F2382" s="8">
        <v>11</v>
      </c>
      <c r="G2382" s="17"/>
      <c r="I2382" s="33">
        <v>3.0000000000000001E-3</v>
      </c>
      <c r="J2382" s="33">
        <v>0.5</v>
      </c>
      <c r="K2382" s="33">
        <v>1.6E-2</v>
      </c>
      <c r="L2382" s="33">
        <v>2.8000000000000001E-2</v>
      </c>
      <c r="M2382" s="33">
        <v>20</v>
      </c>
      <c r="N2382" s="8">
        <v>10.3</v>
      </c>
      <c r="O2382" s="8">
        <v>1010.5</v>
      </c>
      <c r="P2382" s="8">
        <v>97</v>
      </c>
    </row>
    <row r="2383" spans="5:16" s="7" customFormat="1" ht="16" customHeight="1" x14ac:dyDescent="0.2">
      <c r="E2383" s="10"/>
      <c r="F2383" s="8">
        <v>12</v>
      </c>
      <c r="G2383" s="17"/>
      <c r="I2383" s="33">
        <v>3.0000000000000001E-3</v>
      </c>
      <c r="J2383" s="33">
        <v>0.6</v>
      </c>
      <c r="K2383" s="33">
        <v>1.4999999999999999E-2</v>
      </c>
      <c r="L2383" s="33">
        <v>0.03</v>
      </c>
      <c r="M2383" s="33">
        <v>25</v>
      </c>
      <c r="N2383" s="8">
        <v>10.199999999999999</v>
      </c>
      <c r="O2383" s="8">
        <v>1009.8</v>
      </c>
      <c r="P2383" s="8">
        <v>95</v>
      </c>
    </row>
    <row r="2384" spans="5:16" s="7" customFormat="1" ht="16" customHeight="1" x14ac:dyDescent="0.2">
      <c r="E2384" s="10"/>
      <c r="F2384" s="8">
        <v>13</v>
      </c>
      <c r="G2384" s="17"/>
      <c r="I2384" s="33">
        <v>3.0000000000000001E-3</v>
      </c>
      <c r="J2384" s="33">
        <v>0.5</v>
      </c>
      <c r="K2384" s="33">
        <v>1.2999999999999999E-2</v>
      </c>
      <c r="L2384" s="33">
        <v>2.9000000000000001E-2</v>
      </c>
      <c r="M2384" s="33">
        <v>18</v>
      </c>
      <c r="N2384" s="8">
        <v>11.1</v>
      </c>
      <c r="O2384" s="8">
        <v>1009.6</v>
      </c>
      <c r="P2384" s="8">
        <v>89</v>
      </c>
    </row>
    <row r="2385" spans="1:31" s="7" customFormat="1" ht="16" customHeight="1" x14ac:dyDescent="0.2">
      <c r="E2385" s="10"/>
      <c r="F2385" s="8">
        <v>14</v>
      </c>
      <c r="G2385" s="17"/>
      <c r="I2385" s="33">
        <v>3.0000000000000001E-3</v>
      </c>
      <c r="J2385" s="33">
        <v>0.6</v>
      </c>
      <c r="K2385" s="33">
        <v>0.01</v>
      </c>
      <c r="L2385" s="33">
        <v>3.2000000000000001E-2</v>
      </c>
      <c r="M2385" s="33">
        <v>18</v>
      </c>
      <c r="N2385" s="8">
        <v>10.8</v>
      </c>
      <c r="O2385" s="8">
        <v>1009.4</v>
      </c>
      <c r="P2385" s="8">
        <v>94</v>
      </c>
    </row>
    <row r="2386" spans="1:31" s="7" customFormat="1" ht="16" customHeight="1" x14ac:dyDescent="0.2">
      <c r="E2386" s="10"/>
      <c r="F2386" s="8">
        <v>15</v>
      </c>
      <c r="G2386" s="17"/>
      <c r="I2386" s="33">
        <v>3.0000000000000001E-3</v>
      </c>
      <c r="J2386" s="33">
        <v>0.6</v>
      </c>
      <c r="K2386" s="33">
        <v>8.0000000000000002E-3</v>
      </c>
      <c r="L2386" s="33">
        <v>3.5000000000000003E-2</v>
      </c>
      <c r="M2386" s="33">
        <v>14</v>
      </c>
      <c r="N2386" s="8">
        <v>10.8</v>
      </c>
      <c r="O2386" s="8">
        <v>1009.1</v>
      </c>
      <c r="P2386" s="8">
        <v>96</v>
      </c>
    </row>
    <row r="2387" spans="1:31" s="7" customFormat="1" ht="16" customHeight="1" x14ac:dyDescent="0.2">
      <c r="E2387" s="10"/>
      <c r="F2387" s="8">
        <v>16</v>
      </c>
      <c r="G2387" s="17"/>
      <c r="I2387" s="33">
        <v>3.0000000000000001E-3</v>
      </c>
      <c r="J2387" s="33">
        <v>0.7</v>
      </c>
      <c r="K2387" s="33">
        <v>7.0000000000000001E-3</v>
      </c>
      <c r="L2387" s="33">
        <v>3.5999999999999997E-2</v>
      </c>
      <c r="M2387" s="33">
        <v>17</v>
      </c>
      <c r="N2387" s="8">
        <v>11.2</v>
      </c>
      <c r="O2387" s="8">
        <v>1008.6</v>
      </c>
      <c r="P2387" s="8">
        <v>95</v>
      </c>
    </row>
    <row r="2388" spans="1:31" s="7" customFormat="1" ht="16" customHeight="1" x14ac:dyDescent="0.2">
      <c r="E2388" s="10"/>
      <c r="F2388" s="8">
        <v>17</v>
      </c>
      <c r="G2388" s="17"/>
      <c r="I2388" s="33">
        <v>3.0000000000000001E-3</v>
      </c>
      <c r="J2388" s="33">
        <v>0.6</v>
      </c>
      <c r="K2388" s="33">
        <v>5.0000000000000001E-3</v>
      </c>
      <c r="L2388" s="33">
        <v>3.6999999999999998E-2</v>
      </c>
      <c r="M2388" s="33">
        <v>19</v>
      </c>
      <c r="N2388" s="8">
        <v>11.4</v>
      </c>
      <c r="O2388" s="8">
        <v>1009.5</v>
      </c>
      <c r="P2388" s="8">
        <v>92</v>
      </c>
    </row>
    <row r="2389" spans="1:31" s="7" customFormat="1" ht="16" customHeight="1" x14ac:dyDescent="0.15">
      <c r="E2389" s="42">
        <v>42099</v>
      </c>
      <c r="F2389" s="43">
        <v>42711.765277777777</v>
      </c>
      <c r="G2389" s="44"/>
      <c r="H2389" s="57"/>
      <c r="I2389" s="33">
        <v>3.0000000000000001E-3</v>
      </c>
      <c r="J2389" s="33">
        <v>0.7</v>
      </c>
      <c r="K2389" s="33">
        <v>4.0000000000000001E-3</v>
      </c>
      <c r="L2389" s="33">
        <v>3.9E-2</v>
      </c>
      <c r="M2389" s="33">
        <v>13</v>
      </c>
      <c r="N2389" s="8">
        <v>10.7</v>
      </c>
      <c r="O2389" s="8">
        <v>1010.2</v>
      </c>
      <c r="P2389" s="8">
        <v>98</v>
      </c>
      <c r="R2389" s="35">
        <v>295</v>
      </c>
      <c r="S2389" s="36" t="str">
        <f>IF(R2389&gt;=296,"G",IF(AND(183&lt;=R2389,R2389&lt;296),"Y",IF(R2389&lt;185,"R")))</f>
        <v>Y</v>
      </c>
      <c r="T2389" s="36"/>
      <c r="U2389" s="36"/>
      <c r="V2389" s="36"/>
      <c r="W2389" s="36"/>
      <c r="X2389" s="36"/>
      <c r="Y2389" s="36"/>
      <c r="Z2389" s="36"/>
      <c r="AA2389" s="36"/>
      <c r="AB2389" s="36"/>
      <c r="AC2389" s="36"/>
      <c r="AD2389" s="36"/>
      <c r="AE2389" s="37"/>
    </row>
    <row r="2390" spans="1:31" s="7" customFormat="1" ht="17" customHeight="1" x14ac:dyDescent="0.15">
      <c r="A2390" s="45">
        <v>96</v>
      </c>
      <c r="B2390" s="46">
        <v>42100</v>
      </c>
      <c r="C2390" s="47">
        <v>1</v>
      </c>
      <c r="D2390" s="47">
        <v>0</v>
      </c>
      <c r="E2390" s="46">
        <v>42099</v>
      </c>
      <c r="F2390" s="48">
        <v>42711.765277777777</v>
      </c>
      <c r="G2390" s="49"/>
      <c r="H2390" s="49"/>
      <c r="I2390" s="50">
        <v>3.0000000000000001E-3</v>
      </c>
      <c r="J2390" s="51">
        <v>0.7</v>
      </c>
      <c r="K2390" s="51">
        <v>4.0000000000000001E-3</v>
      </c>
      <c r="L2390" s="51">
        <v>3.9E-2</v>
      </c>
      <c r="M2390" s="51">
        <v>13</v>
      </c>
      <c r="N2390" s="52">
        <v>10.7</v>
      </c>
      <c r="O2390" s="52">
        <v>1010.2</v>
      </c>
      <c r="P2390" s="52">
        <v>98</v>
      </c>
      <c r="Q2390" s="53"/>
      <c r="R2390" s="58">
        <v>295</v>
      </c>
      <c r="S2390" s="61" t="str">
        <f>IF(R2390&gt;=296,"G",IF(AND(183&lt;=R2390,R2390&lt;296),"Y",IF(R2390&lt;185,"R")))</f>
        <v>Y</v>
      </c>
      <c r="T2390" s="61"/>
      <c r="U2390" s="61"/>
      <c r="V2390" s="61"/>
      <c r="W2390" s="61"/>
      <c r="X2390" s="61"/>
      <c r="Y2390" s="61"/>
      <c r="Z2390" s="61"/>
      <c r="AA2390" s="61"/>
      <c r="AB2390" s="61"/>
      <c r="AC2390" s="61"/>
      <c r="AD2390" s="61"/>
      <c r="AE2390" s="61"/>
    </row>
    <row r="2391" spans="1:31" s="7" customFormat="1" ht="16" customHeight="1" x14ac:dyDescent="0.2">
      <c r="F2391" s="26">
        <v>19</v>
      </c>
      <c r="G2391" s="56"/>
      <c r="I2391" s="33">
        <v>3.0000000000000001E-3</v>
      </c>
      <c r="J2391" s="33">
        <v>0.8</v>
      </c>
      <c r="K2391" s="33">
        <v>2E-3</v>
      </c>
      <c r="L2391" s="33">
        <v>4.2999999999999997E-2</v>
      </c>
      <c r="M2391" s="33">
        <v>20</v>
      </c>
      <c r="N2391" s="8">
        <v>10.6</v>
      </c>
      <c r="O2391" s="8">
        <v>1010</v>
      </c>
      <c r="P2391" s="8">
        <v>100</v>
      </c>
      <c r="Q2391" s="17"/>
      <c r="R2391" s="17"/>
      <c r="S2391" s="17"/>
      <c r="T2391" s="17"/>
      <c r="U2391" s="17"/>
      <c r="V2391" s="17"/>
      <c r="W2391" s="17"/>
      <c r="X2391" s="17"/>
      <c r="Y2391" s="17"/>
      <c r="Z2391" s="17"/>
      <c r="AA2391" s="17"/>
      <c r="AB2391" s="17"/>
      <c r="AC2391" s="17"/>
      <c r="AD2391" s="17"/>
      <c r="AE2391" s="17"/>
    </row>
    <row r="2392" spans="1:31" s="7" customFormat="1" ht="16" customHeight="1" x14ac:dyDescent="0.2">
      <c r="F2392" s="8">
        <v>20</v>
      </c>
      <c r="G2392" s="17"/>
      <c r="I2392" s="33">
        <v>3.0000000000000001E-3</v>
      </c>
      <c r="J2392" s="33">
        <v>0.7</v>
      </c>
      <c r="K2392" s="33">
        <v>2E-3</v>
      </c>
      <c r="L2392" s="33">
        <v>4.2999999999999997E-2</v>
      </c>
      <c r="M2392" s="33">
        <v>26</v>
      </c>
      <c r="N2392" s="8">
        <v>10.7</v>
      </c>
      <c r="O2392" s="8">
        <v>1011.2</v>
      </c>
      <c r="P2392" s="8">
        <v>100</v>
      </c>
    </row>
    <row r="2393" spans="1:31" s="7" customFormat="1" ht="16" customHeight="1" x14ac:dyDescent="0.2">
      <c r="F2393" s="8">
        <v>21</v>
      </c>
      <c r="G2393" s="17"/>
      <c r="I2393" s="33">
        <v>3.0000000000000001E-3</v>
      </c>
      <c r="J2393" s="33">
        <v>0.7</v>
      </c>
      <c r="K2393" s="33">
        <v>2E-3</v>
      </c>
      <c r="L2393" s="33">
        <v>4.3999999999999997E-2</v>
      </c>
      <c r="M2393" s="33">
        <v>17</v>
      </c>
      <c r="N2393" s="8">
        <v>10.7</v>
      </c>
      <c r="O2393" s="8">
        <v>1011.6</v>
      </c>
      <c r="P2393" s="8">
        <v>98</v>
      </c>
    </row>
    <row r="2394" spans="1:31" s="7" customFormat="1" ht="16" customHeight="1" x14ac:dyDescent="0.2">
      <c r="F2394" s="8">
        <v>22</v>
      </c>
      <c r="G2394" s="17"/>
      <c r="I2394" s="33">
        <v>3.0000000000000001E-3</v>
      </c>
      <c r="J2394" s="33">
        <v>0.7</v>
      </c>
      <c r="K2394" s="33">
        <v>2E-3</v>
      </c>
      <c r="L2394" s="33">
        <v>4.3999999999999997E-2</v>
      </c>
      <c r="M2394" s="33">
        <v>32</v>
      </c>
      <c r="N2394" s="8">
        <v>10.9</v>
      </c>
      <c r="O2394" s="8">
        <v>1012</v>
      </c>
      <c r="P2394" s="8">
        <v>97</v>
      </c>
    </row>
    <row r="2395" spans="1:31" s="7" customFormat="1" ht="16" customHeight="1" x14ac:dyDescent="0.2">
      <c r="F2395" s="8">
        <v>23</v>
      </c>
      <c r="G2395" s="17"/>
      <c r="I2395" s="33">
        <v>4.0000000000000001E-3</v>
      </c>
      <c r="J2395" s="33">
        <v>0.8</v>
      </c>
      <c r="K2395" s="33">
        <v>2E-3</v>
      </c>
      <c r="L2395" s="33">
        <v>4.2999999999999997E-2</v>
      </c>
      <c r="M2395" s="33">
        <v>34</v>
      </c>
      <c r="N2395" s="8">
        <v>10.6</v>
      </c>
      <c r="O2395" s="8">
        <v>1011.8</v>
      </c>
      <c r="P2395" s="8">
        <v>98</v>
      </c>
    </row>
    <row r="2396" spans="1:31" s="7" customFormat="1" ht="16" customHeight="1" x14ac:dyDescent="0.2">
      <c r="F2396" s="8">
        <v>24</v>
      </c>
      <c r="G2396" s="17"/>
      <c r="I2396" s="33">
        <v>4.0000000000000001E-3</v>
      </c>
      <c r="J2396" s="33">
        <v>0.8</v>
      </c>
      <c r="K2396" s="33">
        <v>2E-3</v>
      </c>
      <c r="L2396" s="33">
        <v>4.1000000000000002E-2</v>
      </c>
      <c r="M2396" s="33">
        <v>32</v>
      </c>
      <c r="N2396" s="8">
        <v>10.5</v>
      </c>
      <c r="O2396" s="8">
        <v>1012.2</v>
      </c>
      <c r="P2396" s="8">
        <v>97</v>
      </c>
    </row>
    <row r="2397" spans="1:31" s="7" customFormat="1" ht="16" customHeight="1" x14ac:dyDescent="0.2">
      <c r="F2397" s="8">
        <v>1</v>
      </c>
      <c r="G2397" s="17"/>
      <c r="I2397" s="33">
        <v>3.0000000000000001E-3</v>
      </c>
      <c r="J2397" s="33">
        <v>0.7</v>
      </c>
      <c r="K2397" s="33">
        <v>2E-3</v>
      </c>
      <c r="L2397" s="33">
        <v>4.2999999999999997E-2</v>
      </c>
      <c r="M2397" s="33">
        <v>24</v>
      </c>
      <c r="N2397" s="8">
        <v>10.4</v>
      </c>
      <c r="O2397" s="8">
        <v>1012.1</v>
      </c>
      <c r="P2397" s="8">
        <v>98</v>
      </c>
    </row>
    <row r="2398" spans="1:31" s="7" customFormat="1" ht="16" customHeight="1" x14ac:dyDescent="0.2">
      <c r="F2398" s="8">
        <v>2</v>
      </c>
      <c r="G2398" s="17"/>
      <c r="I2398" s="33">
        <v>3.0000000000000001E-3</v>
      </c>
      <c r="J2398" s="33">
        <v>0.5</v>
      </c>
      <c r="K2398" s="33">
        <v>3.0000000000000001E-3</v>
      </c>
      <c r="L2398" s="33">
        <v>3.6999999999999998E-2</v>
      </c>
      <c r="M2398" s="33">
        <v>32</v>
      </c>
      <c r="N2398" s="8">
        <v>10.1</v>
      </c>
      <c r="O2398" s="8">
        <v>1012.3</v>
      </c>
      <c r="P2398" s="8">
        <v>98</v>
      </c>
    </row>
    <row r="2399" spans="1:31" s="7" customFormat="1" ht="16" customHeight="1" x14ac:dyDescent="0.2">
      <c r="F2399" s="8">
        <v>3</v>
      </c>
      <c r="G2399" s="17"/>
      <c r="I2399" s="33">
        <v>2E-3</v>
      </c>
      <c r="J2399" s="33">
        <v>0.5</v>
      </c>
      <c r="K2399" s="33">
        <v>7.0000000000000001E-3</v>
      </c>
      <c r="L2399" s="33">
        <v>0.03</v>
      </c>
      <c r="M2399" s="33">
        <v>28</v>
      </c>
      <c r="N2399" s="8">
        <v>9.9</v>
      </c>
      <c r="O2399" s="8">
        <v>1011.8</v>
      </c>
      <c r="P2399" s="8">
        <v>97</v>
      </c>
    </row>
    <row r="2400" spans="1:31" s="7" customFormat="1" ht="16" customHeight="1" x14ac:dyDescent="0.2">
      <c r="F2400" s="8">
        <v>4</v>
      </c>
      <c r="G2400" s="17"/>
      <c r="I2400" s="33">
        <v>2E-3</v>
      </c>
      <c r="J2400" s="33">
        <v>0.4</v>
      </c>
      <c r="K2400" s="33">
        <v>0.02</v>
      </c>
      <c r="L2400" s="33">
        <v>1.7000000000000001E-2</v>
      </c>
      <c r="M2400" s="33">
        <v>28</v>
      </c>
      <c r="N2400" s="8">
        <v>9.6999999999999993</v>
      </c>
      <c r="O2400" s="8">
        <v>1012</v>
      </c>
      <c r="P2400" s="8">
        <v>93</v>
      </c>
    </row>
    <row r="2401" spans="1:31" s="7" customFormat="1" ht="16" customHeight="1" x14ac:dyDescent="0.2">
      <c r="F2401" s="8">
        <v>5</v>
      </c>
      <c r="G2401" s="17"/>
      <c r="I2401" s="33">
        <v>2E-3</v>
      </c>
      <c r="J2401" s="33">
        <v>0.6</v>
      </c>
      <c r="K2401" s="33">
        <v>1.9E-2</v>
      </c>
      <c r="L2401" s="33">
        <v>1.7999999999999999E-2</v>
      </c>
      <c r="M2401" s="33">
        <v>25</v>
      </c>
      <c r="N2401" s="8">
        <v>9.1</v>
      </c>
      <c r="O2401" s="8">
        <v>1012</v>
      </c>
      <c r="P2401" s="8">
        <v>88</v>
      </c>
    </row>
    <row r="2402" spans="1:31" s="7" customFormat="1" ht="16" customHeight="1" x14ac:dyDescent="0.2">
      <c r="F2402" s="8">
        <v>6</v>
      </c>
      <c r="G2402" s="17"/>
      <c r="I2402" s="33">
        <v>2E-3</v>
      </c>
      <c r="J2402" s="33">
        <v>0.6</v>
      </c>
      <c r="K2402" s="33">
        <v>1.2999999999999999E-2</v>
      </c>
      <c r="L2402" s="33">
        <v>2.5999999999999999E-2</v>
      </c>
      <c r="M2402" s="33">
        <v>30</v>
      </c>
      <c r="N2402" s="8">
        <v>9.6999999999999993</v>
      </c>
      <c r="O2402" s="8">
        <v>1013</v>
      </c>
      <c r="P2402" s="8">
        <v>84</v>
      </c>
    </row>
    <row r="2403" spans="1:31" s="7" customFormat="1" ht="16" customHeight="1" x14ac:dyDescent="0.2">
      <c r="F2403" s="8">
        <v>7</v>
      </c>
      <c r="G2403" s="17"/>
      <c r="I2403" s="33">
        <v>2E-3</v>
      </c>
      <c r="J2403" s="33">
        <v>0.6</v>
      </c>
      <c r="K2403" s="33">
        <v>6.0000000000000001E-3</v>
      </c>
      <c r="L2403" s="33">
        <v>3.4000000000000002E-2</v>
      </c>
      <c r="M2403" s="33">
        <v>33</v>
      </c>
      <c r="N2403" s="8">
        <v>9.9</v>
      </c>
      <c r="O2403" s="8">
        <v>1013.7</v>
      </c>
      <c r="P2403" s="8">
        <v>82</v>
      </c>
    </row>
    <row r="2404" spans="1:31" s="7" customFormat="1" ht="16" customHeight="1" x14ac:dyDescent="0.2">
      <c r="F2404" s="8">
        <v>8</v>
      </c>
      <c r="G2404" s="17"/>
      <c r="I2404" s="33">
        <v>3.0000000000000001E-3</v>
      </c>
      <c r="J2404" s="33">
        <v>0.7</v>
      </c>
      <c r="K2404" s="33">
        <v>8.9999999999999993E-3</v>
      </c>
      <c r="L2404" s="33">
        <v>3.4000000000000002E-2</v>
      </c>
      <c r="M2404" s="33">
        <v>33</v>
      </c>
      <c r="N2404" s="8">
        <v>10.8</v>
      </c>
      <c r="O2404" s="8">
        <v>1014.2</v>
      </c>
      <c r="P2404" s="8">
        <v>73</v>
      </c>
    </row>
    <row r="2405" spans="1:31" s="7" customFormat="1" ht="16" customHeight="1" x14ac:dyDescent="0.2">
      <c r="F2405" s="8">
        <v>9</v>
      </c>
      <c r="G2405" s="17"/>
      <c r="I2405" s="33">
        <v>3.0000000000000001E-3</v>
      </c>
      <c r="J2405" s="33">
        <v>0.7</v>
      </c>
      <c r="K2405" s="33">
        <v>8.9999999999999993E-3</v>
      </c>
      <c r="L2405" s="33">
        <v>3.5000000000000003E-2</v>
      </c>
      <c r="M2405" s="33">
        <v>44</v>
      </c>
      <c r="N2405" s="8">
        <v>11.4</v>
      </c>
      <c r="O2405" s="8">
        <v>1014.8</v>
      </c>
      <c r="P2405" s="8">
        <v>68</v>
      </c>
    </row>
    <row r="2406" spans="1:31" s="7" customFormat="1" ht="16" customHeight="1" x14ac:dyDescent="0.2">
      <c r="F2406" s="8">
        <v>10</v>
      </c>
      <c r="G2406" s="17"/>
      <c r="I2406" s="33">
        <v>3.0000000000000001E-3</v>
      </c>
      <c r="J2406" s="33">
        <v>0.6</v>
      </c>
      <c r="K2406" s="33">
        <v>1.4E-2</v>
      </c>
      <c r="L2406" s="33">
        <v>0.03</v>
      </c>
      <c r="M2406" s="33">
        <v>44</v>
      </c>
      <c r="N2406" s="8">
        <v>12</v>
      </c>
      <c r="O2406" s="8">
        <v>1015.2</v>
      </c>
      <c r="P2406" s="8">
        <v>68</v>
      </c>
    </row>
    <row r="2407" spans="1:31" s="7" customFormat="1" ht="16" customHeight="1" x14ac:dyDescent="0.2">
      <c r="E2407" s="10"/>
      <c r="F2407" s="8">
        <v>11</v>
      </c>
      <c r="G2407" s="17"/>
      <c r="I2407" s="33">
        <v>3.0000000000000001E-3</v>
      </c>
      <c r="J2407" s="33">
        <v>0.6</v>
      </c>
      <c r="K2407" s="33">
        <v>1.9E-2</v>
      </c>
      <c r="L2407" s="33">
        <v>2.7E-2</v>
      </c>
      <c r="M2407" s="33">
        <v>55</v>
      </c>
      <c r="N2407" s="8">
        <v>13.9</v>
      </c>
      <c r="O2407" s="8">
        <v>1015</v>
      </c>
      <c r="P2407" s="8">
        <v>56</v>
      </c>
    </row>
    <row r="2408" spans="1:31" s="7" customFormat="1" ht="16" customHeight="1" x14ac:dyDescent="0.2">
      <c r="E2408" s="10"/>
      <c r="F2408" s="8">
        <v>12</v>
      </c>
      <c r="G2408" s="17"/>
      <c r="I2408" s="33">
        <v>4.0000000000000001E-3</v>
      </c>
      <c r="J2408" s="33">
        <v>0.5</v>
      </c>
      <c r="K2408" s="33">
        <v>2.8000000000000001E-2</v>
      </c>
      <c r="L2408" s="33">
        <v>2.1999999999999999E-2</v>
      </c>
      <c r="M2408" s="33">
        <v>78</v>
      </c>
      <c r="N2408" s="8">
        <v>14.7</v>
      </c>
      <c r="O2408" s="8">
        <v>1014.5</v>
      </c>
      <c r="P2408" s="8">
        <v>44</v>
      </c>
    </row>
    <row r="2409" spans="1:31" s="7" customFormat="1" ht="16" customHeight="1" x14ac:dyDescent="0.2">
      <c r="E2409" s="10"/>
      <c r="F2409" s="8">
        <v>13</v>
      </c>
      <c r="G2409" s="17"/>
      <c r="I2409" s="33">
        <v>3.0000000000000001E-3</v>
      </c>
      <c r="J2409" s="33">
        <v>0.5</v>
      </c>
      <c r="K2409" s="33">
        <v>3.2000000000000001E-2</v>
      </c>
      <c r="L2409" s="33">
        <v>1.7999999999999999E-2</v>
      </c>
      <c r="M2409" s="33">
        <v>104</v>
      </c>
      <c r="N2409" s="8">
        <v>14.4</v>
      </c>
      <c r="O2409" s="8">
        <v>1014</v>
      </c>
      <c r="P2409" s="8">
        <v>39</v>
      </c>
    </row>
    <row r="2410" spans="1:31" s="7" customFormat="1" ht="16" customHeight="1" x14ac:dyDescent="0.2">
      <c r="E2410" s="10"/>
      <c r="F2410" s="8">
        <v>14</v>
      </c>
      <c r="G2410" s="17"/>
      <c r="I2410" s="33">
        <v>3.0000000000000001E-3</v>
      </c>
      <c r="J2410" s="33">
        <v>0.5</v>
      </c>
      <c r="K2410" s="33">
        <v>3.7999999999999999E-2</v>
      </c>
      <c r="L2410" s="33">
        <v>1.4999999999999999E-2</v>
      </c>
      <c r="M2410" s="33">
        <v>99</v>
      </c>
      <c r="N2410" s="8">
        <v>15.3</v>
      </c>
      <c r="O2410" s="8">
        <v>1013.4</v>
      </c>
      <c r="P2410" s="8">
        <v>47</v>
      </c>
    </row>
    <row r="2411" spans="1:31" s="7" customFormat="1" ht="16" customHeight="1" x14ac:dyDescent="0.2">
      <c r="E2411" s="10"/>
      <c r="F2411" s="8">
        <v>15</v>
      </c>
      <c r="G2411" s="17"/>
      <c r="I2411" s="33">
        <v>3.0000000000000001E-3</v>
      </c>
      <c r="J2411" s="33">
        <v>0.5</v>
      </c>
      <c r="K2411" s="33">
        <v>4.2999999999999997E-2</v>
      </c>
      <c r="L2411" s="33">
        <v>1.2E-2</v>
      </c>
      <c r="M2411" s="33">
        <v>108</v>
      </c>
      <c r="N2411" s="8">
        <v>15.1</v>
      </c>
      <c r="O2411" s="8">
        <v>1013.3</v>
      </c>
      <c r="P2411" s="8">
        <v>43</v>
      </c>
    </row>
    <row r="2412" spans="1:31" s="7" customFormat="1" ht="16" customHeight="1" x14ac:dyDescent="0.2">
      <c r="E2412" s="10"/>
      <c r="F2412" s="8">
        <v>16</v>
      </c>
      <c r="G2412" s="17"/>
      <c r="I2412" s="33">
        <v>3.0000000000000001E-3</v>
      </c>
      <c r="J2412" s="33">
        <v>0.5</v>
      </c>
      <c r="K2412" s="33">
        <v>4.1000000000000002E-2</v>
      </c>
      <c r="L2412" s="33">
        <v>1.4999999999999999E-2</v>
      </c>
      <c r="M2412" s="33">
        <v>115</v>
      </c>
      <c r="N2412" s="8">
        <v>12.6</v>
      </c>
      <c r="O2412" s="8">
        <v>1013.2</v>
      </c>
      <c r="P2412" s="8">
        <v>48</v>
      </c>
    </row>
    <row r="2413" spans="1:31" s="7" customFormat="1" ht="16" customHeight="1" x14ac:dyDescent="0.2">
      <c r="E2413" s="10"/>
      <c r="F2413" s="8">
        <v>17</v>
      </c>
      <c r="G2413" s="17"/>
      <c r="I2413" s="33">
        <v>3.0000000000000001E-3</v>
      </c>
      <c r="J2413" s="33">
        <v>0.5</v>
      </c>
      <c r="K2413" s="33">
        <v>3.7999999999999999E-2</v>
      </c>
      <c r="L2413" s="33">
        <v>1.6E-2</v>
      </c>
      <c r="M2413" s="33">
        <v>98</v>
      </c>
      <c r="N2413" s="8">
        <v>11.9</v>
      </c>
      <c r="O2413" s="8">
        <v>1013.8</v>
      </c>
      <c r="P2413" s="8">
        <v>48</v>
      </c>
    </row>
    <row r="2414" spans="1:31" s="7" customFormat="1" ht="16" customHeight="1" x14ac:dyDescent="0.15">
      <c r="F2414" s="8">
        <v>18</v>
      </c>
      <c r="G2414" s="17"/>
      <c r="H2414" s="40"/>
      <c r="I2414" s="33">
        <v>3.0000000000000001E-3</v>
      </c>
      <c r="J2414" s="33">
        <v>0.5</v>
      </c>
      <c r="K2414" s="33">
        <v>3.5999999999999997E-2</v>
      </c>
      <c r="L2414" s="33">
        <v>1.6E-2</v>
      </c>
      <c r="M2414" s="33">
        <v>86</v>
      </c>
      <c r="N2414" s="8">
        <v>11</v>
      </c>
      <c r="O2414" s="8">
        <v>1014</v>
      </c>
      <c r="P2414" s="8">
        <v>54</v>
      </c>
      <c r="R2414" s="107"/>
      <c r="S2414" s="108"/>
      <c r="T2414" s="108"/>
      <c r="U2414" s="108"/>
      <c r="V2414" s="108"/>
      <c r="W2414" s="108"/>
      <c r="X2414" s="108"/>
      <c r="Y2414" s="108"/>
      <c r="Z2414" s="108"/>
      <c r="AA2414" s="108"/>
      <c r="AB2414" s="108"/>
      <c r="AC2414" s="108"/>
      <c r="AD2414" s="108"/>
      <c r="AE2414" s="109"/>
    </row>
    <row r="2415" spans="1:31" s="7" customFormat="1" ht="16" customHeight="1" x14ac:dyDescent="0.2">
      <c r="E2415" s="42">
        <v>42100</v>
      </c>
      <c r="F2415" s="43">
        <v>42711.79583333333</v>
      </c>
      <c r="G2415" s="44"/>
      <c r="I2415" s="33">
        <v>3.0000000000000001E-3</v>
      </c>
      <c r="J2415" s="33">
        <v>0.5</v>
      </c>
      <c r="K2415" s="33">
        <v>3.2000000000000001E-2</v>
      </c>
      <c r="L2415" s="33">
        <v>1.9E-2</v>
      </c>
      <c r="M2415" s="33">
        <v>74</v>
      </c>
      <c r="N2415" s="8">
        <v>10.6</v>
      </c>
      <c r="O2415" s="8">
        <v>1014.4</v>
      </c>
      <c r="P2415" s="8">
        <v>51</v>
      </c>
      <c r="Q2415" s="17"/>
      <c r="R2415" s="110"/>
      <c r="S2415" s="17"/>
      <c r="T2415" s="17"/>
      <c r="U2415" s="17"/>
      <c r="V2415" s="17"/>
      <c r="W2415" s="17"/>
      <c r="X2415" s="17"/>
      <c r="Y2415" s="17"/>
      <c r="Z2415" s="17"/>
      <c r="AA2415" s="17"/>
      <c r="AB2415" s="17"/>
      <c r="AC2415" s="17"/>
      <c r="AD2415" s="17"/>
      <c r="AE2415" s="17"/>
    </row>
    <row r="2416" spans="1:31" s="7" customFormat="1" ht="17" customHeight="1" x14ac:dyDescent="0.15">
      <c r="A2416" s="45">
        <v>97</v>
      </c>
      <c r="B2416" s="46">
        <v>42101</v>
      </c>
      <c r="C2416" s="47">
        <v>2</v>
      </c>
      <c r="D2416" s="47">
        <v>0</v>
      </c>
      <c r="E2416" s="46">
        <v>42100</v>
      </c>
      <c r="F2416" s="48">
        <v>42711.79583333333</v>
      </c>
      <c r="G2416" s="49"/>
      <c r="H2416" s="49"/>
      <c r="I2416" s="50">
        <v>3.0000000000000001E-3</v>
      </c>
      <c r="J2416" s="51">
        <v>0.5</v>
      </c>
      <c r="K2416" s="51">
        <v>3.2000000000000001E-2</v>
      </c>
      <c r="L2416" s="51">
        <v>1.9E-2</v>
      </c>
      <c r="M2416" s="51">
        <v>74</v>
      </c>
      <c r="N2416" s="52">
        <v>10.6</v>
      </c>
      <c r="O2416" s="52">
        <v>1014.4</v>
      </c>
      <c r="P2416" s="52">
        <v>51</v>
      </c>
      <c r="Q2416" s="68"/>
      <c r="R2416" s="35">
        <v>298</v>
      </c>
      <c r="S2416" s="36" t="str">
        <f>IF(R2416&gt;=296,"G",IF(AND(183&lt;=R2416,R2416&lt;296),"Y",IF(R2416&lt;185,"R")))</f>
        <v>G</v>
      </c>
      <c r="T2416" s="36"/>
      <c r="U2416" s="36"/>
      <c r="V2416" s="36"/>
      <c r="W2416" s="36"/>
      <c r="X2416" s="36"/>
      <c r="Y2416" s="36"/>
      <c r="Z2416" s="36"/>
      <c r="AA2416" s="36"/>
      <c r="AB2416" s="36"/>
      <c r="AC2416" s="36"/>
      <c r="AD2416" s="36"/>
      <c r="AE2416" s="37"/>
    </row>
    <row r="2417" spans="5:16" s="7" customFormat="1" ht="16" customHeight="1" x14ac:dyDescent="0.2">
      <c r="F2417" s="26">
        <v>20</v>
      </c>
      <c r="G2417" s="56"/>
      <c r="I2417" s="33">
        <v>3.0000000000000001E-3</v>
      </c>
      <c r="J2417" s="33">
        <v>0.5</v>
      </c>
      <c r="K2417" s="33">
        <v>2.8000000000000001E-2</v>
      </c>
      <c r="L2417" s="33">
        <v>2.1999999999999999E-2</v>
      </c>
      <c r="M2417" s="33">
        <v>67</v>
      </c>
      <c r="N2417" s="8">
        <v>9.3000000000000007</v>
      </c>
      <c r="O2417" s="8">
        <v>1015.5</v>
      </c>
      <c r="P2417" s="8">
        <v>58</v>
      </c>
    </row>
    <row r="2418" spans="5:16" s="7" customFormat="1" ht="16" customHeight="1" x14ac:dyDescent="0.2">
      <c r="F2418" s="8">
        <v>21</v>
      </c>
      <c r="G2418" s="17"/>
      <c r="I2418" s="33">
        <v>3.0000000000000001E-3</v>
      </c>
      <c r="J2418" s="33">
        <v>0.6</v>
      </c>
      <c r="K2418" s="33">
        <v>2.8000000000000001E-2</v>
      </c>
      <c r="L2418" s="33">
        <v>1.7999999999999999E-2</v>
      </c>
      <c r="M2418" s="33">
        <v>60</v>
      </c>
      <c r="N2418" s="8">
        <v>9</v>
      </c>
      <c r="O2418" s="8">
        <v>1016.6</v>
      </c>
      <c r="P2418" s="8">
        <v>58</v>
      </c>
    </row>
    <row r="2419" spans="5:16" s="7" customFormat="1" ht="16" customHeight="1" x14ac:dyDescent="0.2">
      <c r="F2419" s="8">
        <v>22</v>
      </c>
      <c r="G2419" s="17"/>
      <c r="I2419" s="33">
        <v>3.0000000000000001E-3</v>
      </c>
      <c r="J2419" s="33">
        <v>0.5</v>
      </c>
      <c r="K2419" s="33">
        <v>2.7E-2</v>
      </c>
      <c r="L2419" s="33">
        <v>1.9E-2</v>
      </c>
      <c r="M2419" s="33">
        <v>48</v>
      </c>
      <c r="N2419" s="8">
        <v>8.1</v>
      </c>
      <c r="O2419" s="8">
        <v>1016.7</v>
      </c>
      <c r="P2419" s="8">
        <v>64</v>
      </c>
    </row>
    <row r="2420" spans="5:16" s="7" customFormat="1" ht="16" customHeight="1" x14ac:dyDescent="0.2">
      <c r="F2420" s="8">
        <v>23</v>
      </c>
      <c r="G2420" s="17"/>
      <c r="I2420" s="33">
        <v>2E-3</v>
      </c>
      <c r="J2420" s="33">
        <v>0.5</v>
      </c>
      <c r="K2420" s="33">
        <v>2.5999999999999999E-2</v>
      </c>
      <c r="L2420" s="33">
        <v>1.7000000000000001E-2</v>
      </c>
      <c r="M2420" s="33">
        <v>44</v>
      </c>
      <c r="N2420" s="8">
        <v>8</v>
      </c>
      <c r="O2420" s="8">
        <v>1017.3</v>
      </c>
      <c r="P2420" s="8">
        <v>57</v>
      </c>
    </row>
    <row r="2421" spans="5:16" s="7" customFormat="1" ht="16" customHeight="1" x14ac:dyDescent="0.2">
      <c r="F2421" s="8">
        <v>24</v>
      </c>
      <c r="G2421" s="17"/>
      <c r="I2421" s="33">
        <v>3.0000000000000001E-3</v>
      </c>
      <c r="J2421" s="33">
        <v>0.5</v>
      </c>
      <c r="K2421" s="33">
        <v>2.1999999999999999E-2</v>
      </c>
      <c r="L2421" s="33">
        <v>2.1000000000000001E-2</v>
      </c>
      <c r="M2421" s="33">
        <v>36</v>
      </c>
      <c r="N2421" s="8">
        <v>7.7</v>
      </c>
      <c r="O2421" s="8">
        <v>1017.3</v>
      </c>
      <c r="P2421" s="8">
        <v>56</v>
      </c>
    </row>
    <row r="2422" spans="5:16" s="7" customFormat="1" ht="16" customHeight="1" x14ac:dyDescent="0.2">
      <c r="F2422" s="8">
        <v>1</v>
      </c>
      <c r="G2422" s="17"/>
      <c r="I2422" s="33">
        <v>3.0000000000000001E-3</v>
      </c>
      <c r="J2422" s="33">
        <v>0.5</v>
      </c>
      <c r="K2422" s="33">
        <v>2.1000000000000001E-2</v>
      </c>
      <c r="L2422" s="33">
        <v>2.3E-2</v>
      </c>
      <c r="M2422" s="33">
        <v>41</v>
      </c>
      <c r="N2422" s="8">
        <v>7.4</v>
      </c>
      <c r="O2422" s="8">
        <v>1017.4</v>
      </c>
      <c r="P2422" s="8">
        <v>57</v>
      </c>
    </row>
    <row r="2423" spans="5:16" s="7" customFormat="1" ht="16" customHeight="1" x14ac:dyDescent="0.2">
      <c r="F2423" s="8">
        <v>2</v>
      </c>
      <c r="G2423" s="17"/>
      <c r="I2423" s="33">
        <v>2E-3</v>
      </c>
      <c r="J2423" s="33">
        <v>0.5</v>
      </c>
      <c r="K2423" s="33">
        <v>2.1999999999999999E-2</v>
      </c>
      <c r="L2423" s="33">
        <v>1.7000000000000001E-2</v>
      </c>
      <c r="M2423" s="33">
        <v>39</v>
      </c>
      <c r="N2423" s="8">
        <v>6.7</v>
      </c>
      <c r="O2423" s="8">
        <v>1017.6</v>
      </c>
      <c r="P2423" s="8">
        <v>63</v>
      </c>
    </row>
    <row r="2424" spans="5:16" s="7" customFormat="1" ht="16" customHeight="1" x14ac:dyDescent="0.2">
      <c r="F2424" s="8">
        <v>3</v>
      </c>
      <c r="G2424" s="17"/>
      <c r="I2424" s="33">
        <v>2E-3</v>
      </c>
      <c r="J2424" s="33">
        <v>0.5</v>
      </c>
      <c r="K2424" s="33">
        <v>2.3E-2</v>
      </c>
      <c r="L2424" s="33">
        <v>1.4999999999999999E-2</v>
      </c>
      <c r="M2424" s="33">
        <v>38</v>
      </c>
      <c r="N2424" s="8">
        <v>6</v>
      </c>
      <c r="O2424" s="8">
        <v>1017.7</v>
      </c>
      <c r="P2424" s="8">
        <v>71</v>
      </c>
    </row>
    <row r="2425" spans="5:16" s="7" customFormat="1" ht="16" customHeight="1" x14ac:dyDescent="0.2">
      <c r="F2425" s="8">
        <v>4</v>
      </c>
      <c r="G2425" s="17"/>
      <c r="I2425" s="33">
        <v>2E-3</v>
      </c>
      <c r="J2425" s="33">
        <v>0.5</v>
      </c>
      <c r="K2425" s="33">
        <v>2.5000000000000001E-2</v>
      </c>
      <c r="L2425" s="33">
        <v>1.4E-2</v>
      </c>
      <c r="M2425" s="33">
        <v>45</v>
      </c>
      <c r="N2425" s="8">
        <v>5.8</v>
      </c>
      <c r="O2425" s="8">
        <v>1017.8</v>
      </c>
      <c r="P2425" s="8">
        <v>76</v>
      </c>
    </row>
    <row r="2426" spans="5:16" s="7" customFormat="1" ht="16" customHeight="1" x14ac:dyDescent="0.2">
      <c r="F2426" s="8">
        <v>5</v>
      </c>
      <c r="G2426" s="17"/>
      <c r="I2426" s="33">
        <v>2E-3</v>
      </c>
      <c r="J2426" s="33">
        <v>0.5</v>
      </c>
      <c r="K2426" s="33">
        <v>2.5000000000000001E-2</v>
      </c>
      <c r="L2426" s="33">
        <v>1.4E-2</v>
      </c>
      <c r="M2426" s="33">
        <v>48</v>
      </c>
      <c r="N2426" s="8">
        <v>5.4</v>
      </c>
      <c r="O2426" s="8">
        <v>1018.6</v>
      </c>
      <c r="P2426" s="8">
        <v>75</v>
      </c>
    </row>
    <row r="2427" spans="5:16" s="7" customFormat="1" ht="16" customHeight="1" x14ac:dyDescent="0.2">
      <c r="F2427" s="8">
        <v>6</v>
      </c>
      <c r="G2427" s="17"/>
      <c r="I2427" s="33">
        <v>2E-3</v>
      </c>
      <c r="J2427" s="33">
        <v>0.5</v>
      </c>
      <c r="K2427" s="33">
        <v>2.1000000000000001E-2</v>
      </c>
      <c r="L2427" s="33">
        <v>1.7000000000000001E-2</v>
      </c>
      <c r="M2427" s="33">
        <v>42</v>
      </c>
      <c r="N2427" s="8">
        <v>4.9000000000000004</v>
      </c>
      <c r="O2427" s="8">
        <v>1018.8</v>
      </c>
      <c r="P2427" s="8">
        <v>81</v>
      </c>
    </row>
    <row r="2428" spans="5:16" s="7" customFormat="1" ht="16" customHeight="1" x14ac:dyDescent="0.2">
      <c r="F2428" s="8">
        <v>7</v>
      </c>
      <c r="G2428" s="17"/>
      <c r="I2428" s="33">
        <v>2E-3</v>
      </c>
      <c r="J2428" s="33">
        <v>0.5</v>
      </c>
      <c r="K2428" s="33">
        <v>1.2E-2</v>
      </c>
      <c r="L2428" s="33">
        <v>2.8000000000000001E-2</v>
      </c>
      <c r="M2428" s="33">
        <v>48</v>
      </c>
      <c r="N2428" s="8">
        <v>5.5</v>
      </c>
      <c r="O2428" s="8">
        <v>1019.4</v>
      </c>
      <c r="P2428" s="8">
        <v>83</v>
      </c>
    </row>
    <row r="2429" spans="5:16" s="7" customFormat="1" ht="16" customHeight="1" x14ac:dyDescent="0.2">
      <c r="F2429" s="8">
        <v>8</v>
      </c>
      <c r="G2429" s="17"/>
      <c r="I2429" s="33">
        <v>3.0000000000000001E-3</v>
      </c>
      <c r="J2429" s="33">
        <v>0.6</v>
      </c>
      <c r="K2429" s="33">
        <v>5.0000000000000001E-3</v>
      </c>
      <c r="L2429" s="33">
        <v>3.5999999999999997E-2</v>
      </c>
      <c r="M2429" s="33">
        <v>50</v>
      </c>
      <c r="N2429" s="8">
        <v>6.2</v>
      </c>
      <c r="O2429" s="8">
        <v>1019.5</v>
      </c>
      <c r="P2429" s="8">
        <v>78</v>
      </c>
    </row>
    <row r="2430" spans="5:16" s="7" customFormat="1" ht="16" customHeight="1" x14ac:dyDescent="0.2">
      <c r="F2430" s="8">
        <v>9</v>
      </c>
      <c r="G2430" s="17"/>
      <c r="I2430" s="33">
        <v>3.0000000000000001E-3</v>
      </c>
      <c r="J2430" s="33">
        <v>0.6</v>
      </c>
      <c r="K2430" s="33">
        <v>8.9999999999999993E-3</v>
      </c>
      <c r="L2430" s="33">
        <v>3.3000000000000002E-2</v>
      </c>
      <c r="M2430" s="33">
        <v>53</v>
      </c>
      <c r="N2430" s="8">
        <v>8.6</v>
      </c>
      <c r="O2430" s="8">
        <v>1019.6</v>
      </c>
      <c r="P2430" s="8">
        <v>68</v>
      </c>
    </row>
    <row r="2431" spans="5:16" s="7" customFormat="1" ht="16" customHeight="1" x14ac:dyDescent="0.2">
      <c r="F2431" s="8">
        <v>10</v>
      </c>
      <c r="G2431" s="17"/>
      <c r="I2431" s="33">
        <v>3.0000000000000001E-3</v>
      </c>
      <c r="J2431" s="33">
        <v>0.7</v>
      </c>
      <c r="K2431" s="33">
        <v>1.2999999999999999E-2</v>
      </c>
      <c r="L2431" s="33">
        <v>3.1E-2</v>
      </c>
      <c r="M2431" s="33">
        <v>46</v>
      </c>
      <c r="N2431" s="8">
        <v>10.7</v>
      </c>
      <c r="O2431" s="8">
        <v>1019.7</v>
      </c>
      <c r="P2431" s="8">
        <v>58</v>
      </c>
    </row>
    <row r="2432" spans="5:16" s="7" customFormat="1" ht="16" customHeight="1" x14ac:dyDescent="0.2">
      <c r="E2432" s="10"/>
      <c r="F2432" s="8">
        <v>11</v>
      </c>
      <c r="G2432" s="17"/>
      <c r="I2432" s="33">
        <v>3.0000000000000001E-3</v>
      </c>
      <c r="J2432" s="33">
        <v>0.7</v>
      </c>
      <c r="K2432" s="33">
        <v>0.01</v>
      </c>
      <c r="L2432" s="33">
        <v>3.4000000000000002E-2</v>
      </c>
      <c r="M2432" s="33">
        <v>50</v>
      </c>
      <c r="N2432" s="8">
        <v>10.7</v>
      </c>
      <c r="O2432" s="8">
        <v>1019.7</v>
      </c>
      <c r="P2432" s="8">
        <v>57</v>
      </c>
    </row>
    <row r="2433" spans="1:31" s="7" customFormat="1" ht="16" customHeight="1" x14ac:dyDescent="0.2">
      <c r="E2433" s="10"/>
      <c r="F2433" s="8">
        <v>12</v>
      </c>
      <c r="G2433" s="17"/>
      <c r="I2433" s="33">
        <v>3.0000000000000001E-3</v>
      </c>
      <c r="J2433" s="33">
        <v>0.6</v>
      </c>
      <c r="K2433" s="33">
        <v>1.4999999999999999E-2</v>
      </c>
      <c r="L2433" s="33">
        <v>2.7E-2</v>
      </c>
      <c r="M2433" s="33">
        <v>56</v>
      </c>
      <c r="N2433" s="8">
        <v>11.4</v>
      </c>
      <c r="O2433" s="8">
        <v>1019.5</v>
      </c>
      <c r="P2433" s="8">
        <v>57</v>
      </c>
    </row>
    <row r="2434" spans="1:31" s="7" customFormat="1" ht="16" customHeight="1" x14ac:dyDescent="0.2">
      <c r="E2434" s="10"/>
      <c r="F2434" s="8">
        <v>13</v>
      </c>
      <c r="G2434" s="17"/>
      <c r="I2434" s="33">
        <v>3.0000000000000001E-3</v>
      </c>
      <c r="J2434" s="33">
        <v>0.6</v>
      </c>
      <c r="K2434" s="33">
        <v>1.9E-2</v>
      </c>
      <c r="L2434" s="33">
        <v>2.7E-2</v>
      </c>
      <c r="M2434" s="33">
        <v>41</v>
      </c>
      <c r="N2434" s="8">
        <v>12.3</v>
      </c>
      <c r="O2434" s="8">
        <v>1018.9</v>
      </c>
      <c r="P2434" s="8">
        <v>58</v>
      </c>
    </row>
    <row r="2435" spans="1:31" s="7" customFormat="1" ht="16" customHeight="1" x14ac:dyDescent="0.2">
      <c r="E2435" s="10"/>
      <c r="F2435" s="8">
        <v>14</v>
      </c>
      <c r="G2435" s="17"/>
      <c r="I2435" s="33">
        <v>3.0000000000000001E-3</v>
      </c>
      <c r="J2435" s="33">
        <v>0.5</v>
      </c>
      <c r="K2435" s="33">
        <v>2.1000000000000001E-2</v>
      </c>
      <c r="L2435" s="33">
        <v>2.5000000000000001E-2</v>
      </c>
      <c r="M2435" s="33">
        <v>49</v>
      </c>
      <c r="N2435" s="8">
        <v>12.4</v>
      </c>
      <c r="O2435" s="8">
        <v>1019.1</v>
      </c>
      <c r="P2435" s="8">
        <v>52</v>
      </c>
    </row>
    <row r="2436" spans="1:31" s="7" customFormat="1" ht="16" customHeight="1" x14ac:dyDescent="0.2">
      <c r="E2436" s="10"/>
      <c r="F2436" s="8">
        <v>15</v>
      </c>
      <c r="G2436" s="17"/>
      <c r="I2436" s="33">
        <v>3.0000000000000001E-3</v>
      </c>
      <c r="J2436" s="33">
        <v>0.5</v>
      </c>
      <c r="K2436" s="33">
        <v>2.5999999999999999E-2</v>
      </c>
      <c r="L2436" s="33">
        <v>2.1000000000000001E-2</v>
      </c>
      <c r="M2436" s="33">
        <v>41</v>
      </c>
      <c r="N2436" s="8">
        <v>12.2</v>
      </c>
      <c r="O2436" s="8">
        <v>1017.8</v>
      </c>
      <c r="P2436" s="8">
        <v>52</v>
      </c>
    </row>
    <row r="2437" spans="1:31" s="7" customFormat="1" ht="16" customHeight="1" x14ac:dyDescent="0.2">
      <c r="E2437" s="10"/>
      <c r="F2437" s="8">
        <v>16</v>
      </c>
      <c r="G2437" s="17"/>
      <c r="I2437" s="33">
        <v>3.0000000000000001E-3</v>
      </c>
      <c r="J2437" s="33">
        <v>0.5</v>
      </c>
      <c r="K2437" s="33">
        <v>3.2000000000000001E-2</v>
      </c>
      <c r="L2437" s="33">
        <v>1.6E-2</v>
      </c>
      <c r="M2437" s="33">
        <v>38</v>
      </c>
      <c r="N2437" s="8">
        <v>12.5</v>
      </c>
      <c r="O2437" s="8">
        <v>1018</v>
      </c>
      <c r="P2437" s="8">
        <v>52</v>
      </c>
    </row>
    <row r="2438" spans="1:31" s="7" customFormat="1" ht="16" customHeight="1" x14ac:dyDescent="0.2">
      <c r="E2438" s="10"/>
      <c r="F2438" s="8">
        <v>17</v>
      </c>
      <c r="G2438" s="17"/>
      <c r="I2438" s="33">
        <v>2E-3</v>
      </c>
      <c r="J2438" s="33">
        <v>0.5</v>
      </c>
      <c r="K2438" s="33">
        <v>3.4000000000000002E-2</v>
      </c>
      <c r="L2438" s="33">
        <v>1.6E-2</v>
      </c>
      <c r="M2438" s="33">
        <v>45</v>
      </c>
      <c r="N2438" s="8">
        <v>12.3</v>
      </c>
      <c r="O2438" s="8">
        <v>1018.4</v>
      </c>
      <c r="P2438" s="8">
        <v>51</v>
      </c>
    </row>
    <row r="2439" spans="1:31" s="7" customFormat="1" ht="16" customHeight="1" x14ac:dyDescent="0.15">
      <c r="E2439" s="42">
        <v>42101</v>
      </c>
      <c r="F2439" s="43">
        <v>42711.75277777778</v>
      </c>
      <c r="G2439" s="44"/>
      <c r="H2439" s="57"/>
      <c r="I2439" s="33">
        <v>2E-3</v>
      </c>
      <c r="J2439" s="33">
        <v>0.5</v>
      </c>
      <c r="K2439" s="33">
        <v>3.3000000000000002E-2</v>
      </c>
      <c r="L2439" s="33">
        <v>1.7000000000000001E-2</v>
      </c>
      <c r="M2439" s="33">
        <v>53</v>
      </c>
      <c r="N2439" s="8">
        <v>11.4</v>
      </c>
      <c r="O2439" s="8">
        <v>1018.4</v>
      </c>
      <c r="P2439" s="8">
        <v>53</v>
      </c>
      <c r="R2439" s="35">
        <v>292</v>
      </c>
      <c r="S2439" s="36" t="str">
        <f>IF(R2439&gt;=296,"G",IF(AND(183&lt;=R2439,R2439&lt;296),"Y",IF(R2439&lt;185,"R")))</f>
        <v>Y</v>
      </c>
      <c r="T2439" s="36"/>
      <c r="U2439" s="36"/>
      <c r="V2439" s="36"/>
      <c r="W2439" s="36"/>
      <c r="X2439" s="36"/>
      <c r="Y2439" s="36"/>
      <c r="Z2439" s="36"/>
      <c r="AA2439" s="36"/>
      <c r="AB2439" s="36"/>
      <c r="AC2439" s="36"/>
      <c r="AD2439" s="36"/>
      <c r="AE2439" s="37"/>
    </row>
    <row r="2440" spans="1:31" s="7" customFormat="1" ht="17" customHeight="1" x14ac:dyDescent="0.15">
      <c r="A2440" s="45">
        <v>98</v>
      </c>
      <c r="B2440" s="46">
        <v>42102</v>
      </c>
      <c r="C2440" s="47">
        <v>3</v>
      </c>
      <c r="D2440" s="47">
        <v>0</v>
      </c>
      <c r="E2440" s="46">
        <v>42101</v>
      </c>
      <c r="F2440" s="48">
        <v>42711.75277777778</v>
      </c>
      <c r="G2440" s="49"/>
      <c r="H2440" s="49"/>
      <c r="I2440" s="50">
        <v>2E-3</v>
      </c>
      <c r="J2440" s="51">
        <v>0.5</v>
      </c>
      <c r="K2440" s="51">
        <v>3.3000000000000002E-2</v>
      </c>
      <c r="L2440" s="51">
        <v>1.7000000000000001E-2</v>
      </c>
      <c r="M2440" s="51">
        <v>53</v>
      </c>
      <c r="N2440" s="52">
        <v>11.4</v>
      </c>
      <c r="O2440" s="52">
        <v>1018.4</v>
      </c>
      <c r="P2440" s="52">
        <v>53</v>
      </c>
      <c r="Q2440" s="53"/>
      <c r="R2440" s="58">
        <v>292</v>
      </c>
      <c r="S2440" s="61" t="str">
        <f>IF(R2440&gt;=296,"G",IF(AND(183&lt;=R2440,R2440&lt;296),"Y",IF(R2440&lt;185,"R")))</f>
        <v>Y</v>
      </c>
      <c r="T2440" s="61"/>
      <c r="U2440" s="61"/>
      <c r="V2440" s="61"/>
      <c r="W2440" s="61"/>
      <c r="X2440" s="61"/>
      <c r="Y2440" s="61"/>
      <c r="Z2440" s="61"/>
      <c r="AA2440" s="61"/>
      <c r="AB2440" s="61"/>
      <c r="AC2440" s="61"/>
      <c r="AD2440" s="61"/>
      <c r="AE2440" s="61"/>
    </row>
    <row r="2441" spans="1:31" s="7" customFormat="1" ht="16" customHeight="1" x14ac:dyDescent="0.2">
      <c r="F2441" s="26">
        <v>19</v>
      </c>
      <c r="G2441" s="56"/>
      <c r="I2441" s="33">
        <v>2E-3</v>
      </c>
      <c r="J2441" s="33">
        <v>0.5</v>
      </c>
      <c r="K2441" s="33">
        <v>2.9000000000000001E-2</v>
      </c>
      <c r="L2441" s="33">
        <v>2.1999999999999999E-2</v>
      </c>
      <c r="M2441" s="33">
        <v>55</v>
      </c>
      <c r="N2441" s="8">
        <v>10.4</v>
      </c>
      <c r="O2441" s="8">
        <v>1018.9</v>
      </c>
      <c r="P2441" s="8">
        <v>56</v>
      </c>
      <c r="Q2441" s="17"/>
      <c r="R2441" s="17"/>
      <c r="S2441" s="17"/>
      <c r="T2441" s="17"/>
      <c r="U2441" s="17"/>
      <c r="V2441" s="17"/>
      <c r="W2441" s="17"/>
      <c r="X2441" s="17"/>
      <c r="Y2441" s="17"/>
      <c r="Z2441" s="17"/>
      <c r="AA2441" s="17"/>
      <c r="AB2441" s="17"/>
      <c r="AC2441" s="17"/>
      <c r="AD2441" s="17"/>
      <c r="AE2441" s="17"/>
    </row>
    <row r="2442" spans="1:31" s="7" customFormat="1" ht="16" customHeight="1" x14ac:dyDescent="0.2">
      <c r="F2442" s="8">
        <v>20</v>
      </c>
      <c r="G2442" s="17"/>
      <c r="I2442" s="33">
        <v>2E-3</v>
      </c>
      <c r="J2442" s="33">
        <v>0.6</v>
      </c>
      <c r="K2442" s="33">
        <v>2.5000000000000001E-2</v>
      </c>
      <c r="L2442" s="33">
        <v>2.5000000000000001E-2</v>
      </c>
      <c r="M2442" s="33">
        <v>51</v>
      </c>
      <c r="N2442" s="8">
        <v>9.6999999999999993</v>
      </c>
      <c r="O2442" s="8">
        <v>1019.3</v>
      </c>
      <c r="P2442" s="8">
        <v>58</v>
      </c>
    </row>
    <row r="2443" spans="1:31" s="7" customFormat="1" ht="16" customHeight="1" x14ac:dyDescent="0.2">
      <c r="F2443" s="8">
        <v>21</v>
      </c>
      <c r="G2443" s="17"/>
      <c r="I2443" s="33">
        <v>2E-3</v>
      </c>
      <c r="J2443" s="33">
        <v>0.6</v>
      </c>
      <c r="K2443" s="33">
        <v>1.2999999999999999E-2</v>
      </c>
      <c r="L2443" s="33">
        <v>3.2000000000000001E-2</v>
      </c>
      <c r="M2443" s="33">
        <v>44</v>
      </c>
      <c r="N2443" s="8">
        <v>9.1999999999999993</v>
      </c>
      <c r="O2443" s="8">
        <v>1020.3</v>
      </c>
      <c r="P2443" s="8">
        <v>59</v>
      </c>
    </row>
    <row r="2444" spans="1:31" s="7" customFormat="1" ht="16" customHeight="1" x14ac:dyDescent="0.2">
      <c r="F2444" s="8">
        <v>22</v>
      </c>
      <c r="G2444" s="17"/>
      <c r="I2444" s="33">
        <v>2E-3</v>
      </c>
      <c r="J2444" s="33">
        <v>0.5</v>
      </c>
      <c r="K2444" s="33">
        <v>1.4E-2</v>
      </c>
      <c r="L2444" s="33">
        <v>0.03</v>
      </c>
      <c r="M2444" s="33">
        <v>41</v>
      </c>
      <c r="N2444" s="8">
        <v>8.8000000000000007</v>
      </c>
      <c r="O2444" s="8">
        <v>1020.8</v>
      </c>
      <c r="P2444" s="8">
        <v>61</v>
      </c>
    </row>
    <row r="2445" spans="1:31" s="7" customFormat="1" ht="16" customHeight="1" x14ac:dyDescent="0.2">
      <c r="F2445" s="8">
        <v>23</v>
      </c>
      <c r="G2445" s="17"/>
      <c r="I2445" s="33">
        <v>2E-3</v>
      </c>
      <c r="J2445" s="33">
        <v>0.5</v>
      </c>
      <c r="K2445" s="33">
        <v>1.7000000000000001E-2</v>
      </c>
      <c r="L2445" s="33">
        <v>2.3E-2</v>
      </c>
      <c r="M2445" s="33">
        <v>31</v>
      </c>
      <c r="N2445" s="8">
        <v>8.5</v>
      </c>
      <c r="O2445" s="8">
        <v>1021.7</v>
      </c>
      <c r="P2445" s="8">
        <v>60</v>
      </c>
    </row>
    <row r="2446" spans="1:31" s="7" customFormat="1" ht="16" customHeight="1" x14ac:dyDescent="0.2">
      <c r="F2446" s="8">
        <v>24</v>
      </c>
      <c r="G2446" s="17"/>
      <c r="I2446" s="33">
        <v>2E-3</v>
      </c>
      <c r="J2446" s="33">
        <v>0.5</v>
      </c>
      <c r="K2446" s="33">
        <v>1.7000000000000001E-2</v>
      </c>
      <c r="L2446" s="33">
        <v>2.4E-2</v>
      </c>
      <c r="M2446" s="33">
        <v>18</v>
      </c>
      <c r="N2446" s="8">
        <v>7.9</v>
      </c>
      <c r="O2446" s="8">
        <v>1022</v>
      </c>
      <c r="P2446" s="8">
        <v>64</v>
      </c>
    </row>
    <row r="2447" spans="1:31" s="7" customFormat="1" ht="16" customHeight="1" x14ac:dyDescent="0.2">
      <c r="F2447" s="8">
        <v>1</v>
      </c>
      <c r="G2447" s="17"/>
      <c r="I2447" s="33">
        <v>2E-3</v>
      </c>
      <c r="J2447" s="33">
        <v>0.4</v>
      </c>
      <c r="K2447" s="33">
        <v>1.4999999999999999E-2</v>
      </c>
      <c r="L2447" s="33">
        <v>2.3E-2</v>
      </c>
      <c r="M2447" s="33">
        <v>17</v>
      </c>
      <c r="N2447" s="8">
        <v>7.4</v>
      </c>
      <c r="O2447" s="8">
        <v>1022.2</v>
      </c>
      <c r="P2447" s="8">
        <v>64</v>
      </c>
    </row>
    <row r="2448" spans="1:31" s="7" customFormat="1" ht="16" customHeight="1" x14ac:dyDescent="0.2">
      <c r="F2448" s="8">
        <v>2</v>
      </c>
      <c r="G2448" s="17"/>
      <c r="I2448" s="33">
        <v>2E-3</v>
      </c>
      <c r="J2448" s="33">
        <v>0.4</v>
      </c>
      <c r="K2448" s="33">
        <v>0.02</v>
      </c>
      <c r="L2448" s="33">
        <v>1.7000000000000001E-2</v>
      </c>
      <c r="M2448" s="33">
        <v>13</v>
      </c>
      <c r="N2448" s="8">
        <v>7</v>
      </c>
      <c r="O2448" s="8">
        <v>1022.2</v>
      </c>
      <c r="P2448" s="8">
        <v>66</v>
      </c>
    </row>
    <row r="2449" spans="5:31" s="7" customFormat="1" ht="16" customHeight="1" x14ac:dyDescent="0.2">
      <c r="F2449" s="8">
        <v>3</v>
      </c>
      <c r="G2449" s="17"/>
      <c r="I2449" s="33">
        <v>2E-3</v>
      </c>
      <c r="J2449" s="33">
        <v>0.3</v>
      </c>
      <c r="K2449" s="33">
        <v>2.1000000000000001E-2</v>
      </c>
      <c r="L2449" s="33">
        <v>1.4999999999999999E-2</v>
      </c>
      <c r="M2449" s="33">
        <v>12</v>
      </c>
      <c r="N2449" s="8">
        <v>6.8</v>
      </c>
      <c r="O2449" s="8">
        <v>1022.1</v>
      </c>
      <c r="P2449" s="8">
        <v>66</v>
      </c>
    </row>
    <row r="2450" spans="5:31" s="7" customFormat="1" ht="16" customHeight="1" x14ac:dyDescent="0.2">
      <c r="F2450" s="8">
        <v>4</v>
      </c>
      <c r="G2450" s="17"/>
      <c r="I2450" s="33">
        <v>2E-3</v>
      </c>
      <c r="J2450" s="33">
        <v>0.3</v>
      </c>
      <c r="K2450" s="33">
        <v>2.4E-2</v>
      </c>
      <c r="L2450" s="33">
        <v>1.2999999999999999E-2</v>
      </c>
      <c r="M2450" s="33">
        <v>12</v>
      </c>
      <c r="N2450" s="8">
        <v>7</v>
      </c>
      <c r="O2450" s="8">
        <v>1022.2</v>
      </c>
      <c r="P2450" s="8">
        <v>65</v>
      </c>
    </row>
    <row r="2451" spans="5:31" s="7" customFormat="1" ht="16" customHeight="1" x14ac:dyDescent="0.2">
      <c r="F2451" s="8">
        <v>5</v>
      </c>
      <c r="G2451" s="17"/>
      <c r="I2451" s="33">
        <v>2E-3</v>
      </c>
      <c r="J2451" s="33">
        <v>0.4</v>
      </c>
      <c r="K2451" s="33">
        <v>2.4E-2</v>
      </c>
      <c r="L2451" s="33">
        <v>1.4E-2</v>
      </c>
      <c r="M2451" s="33">
        <v>10</v>
      </c>
      <c r="N2451" s="8">
        <v>6.7</v>
      </c>
      <c r="O2451" s="8">
        <v>1021.9</v>
      </c>
      <c r="P2451" s="8">
        <v>66</v>
      </c>
    </row>
    <row r="2452" spans="5:31" s="7" customFormat="1" ht="16" customHeight="1" x14ac:dyDescent="0.2">
      <c r="F2452" s="8">
        <v>6</v>
      </c>
      <c r="G2452" s="17"/>
      <c r="I2452" s="33">
        <v>2E-3</v>
      </c>
      <c r="J2452" s="33">
        <v>0.4</v>
      </c>
      <c r="K2452" s="33">
        <v>1.6E-2</v>
      </c>
      <c r="L2452" s="33">
        <v>0.02</v>
      </c>
      <c r="M2452" s="33">
        <v>10</v>
      </c>
      <c r="N2452" s="8">
        <v>6.2</v>
      </c>
      <c r="O2452" s="8">
        <v>1022.1</v>
      </c>
      <c r="P2452" s="8">
        <v>68</v>
      </c>
    </row>
    <row r="2453" spans="5:31" s="7" customFormat="1" ht="16" customHeight="1" x14ac:dyDescent="0.2">
      <c r="F2453" s="8">
        <v>7</v>
      </c>
      <c r="G2453" s="17"/>
      <c r="I2453" s="33">
        <v>2E-3</v>
      </c>
      <c r="J2453" s="33">
        <v>0.3</v>
      </c>
      <c r="K2453" s="33">
        <v>1.0999999999999999E-2</v>
      </c>
      <c r="L2453" s="33">
        <v>2.5999999999999999E-2</v>
      </c>
      <c r="M2453" s="33">
        <v>10</v>
      </c>
      <c r="N2453" s="8">
        <v>6.5</v>
      </c>
      <c r="O2453" s="8">
        <v>1022.5</v>
      </c>
      <c r="P2453" s="8">
        <v>67</v>
      </c>
    </row>
    <row r="2454" spans="5:31" s="7" customFormat="1" ht="16" customHeight="1" x14ac:dyDescent="0.2">
      <c r="F2454" s="8">
        <v>8</v>
      </c>
      <c r="G2454" s="17"/>
      <c r="I2454" s="33">
        <v>3.0000000000000001E-3</v>
      </c>
      <c r="J2454" s="33">
        <v>0.4</v>
      </c>
      <c r="K2454" s="33">
        <v>8.0000000000000002E-3</v>
      </c>
      <c r="L2454" s="33">
        <v>2.8000000000000001E-2</v>
      </c>
      <c r="M2454" s="33">
        <v>12</v>
      </c>
      <c r="N2454" s="8">
        <v>7.3</v>
      </c>
      <c r="O2454" s="8">
        <v>1022.8</v>
      </c>
      <c r="P2454" s="8">
        <v>65</v>
      </c>
    </row>
    <row r="2455" spans="5:31" s="7" customFormat="1" ht="16" customHeight="1" x14ac:dyDescent="0.2">
      <c r="F2455" s="8">
        <v>9</v>
      </c>
      <c r="G2455" s="17"/>
      <c r="I2455" s="33">
        <v>3.0000000000000001E-3</v>
      </c>
      <c r="J2455" s="33">
        <v>0.6</v>
      </c>
      <c r="K2455" s="33">
        <v>8.9999999999999993E-3</v>
      </c>
      <c r="L2455" s="33">
        <v>0.03</v>
      </c>
      <c r="M2455" s="33">
        <v>15</v>
      </c>
      <c r="N2455" s="8">
        <v>8.3000000000000007</v>
      </c>
      <c r="O2455" s="8">
        <v>1022.9</v>
      </c>
      <c r="P2455" s="8">
        <v>63</v>
      </c>
    </row>
    <row r="2456" spans="5:31" s="7" customFormat="1" ht="16" customHeight="1" x14ac:dyDescent="0.2">
      <c r="F2456" s="8">
        <v>10</v>
      </c>
      <c r="G2456" s="17"/>
      <c r="I2456" s="33">
        <v>3.0000000000000001E-3</v>
      </c>
      <c r="J2456" s="33">
        <v>0.8</v>
      </c>
      <c r="K2456" s="33">
        <v>1.0999999999999999E-2</v>
      </c>
      <c r="L2456" s="33">
        <v>2.9000000000000001E-2</v>
      </c>
      <c r="M2456" s="33">
        <v>27</v>
      </c>
      <c r="N2456" s="8">
        <v>9.5</v>
      </c>
      <c r="O2456" s="8">
        <v>1023.3</v>
      </c>
      <c r="P2456" s="8">
        <v>58</v>
      </c>
    </row>
    <row r="2457" spans="5:31" s="7" customFormat="1" ht="16" customHeight="1" x14ac:dyDescent="0.2">
      <c r="E2457" s="10"/>
      <c r="F2457" s="8">
        <v>11</v>
      </c>
      <c r="G2457" s="17"/>
      <c r="I2457" s="33">
        <v>3.0000000000000001E-3</v>
      </c>
      <c r="J2457" s="33">
        <v>0.8</v>
      </c>
      <c r="K2457" s="33">
        <v>1.4E-2</v>
      </c>
      <c r="L2457" s="33">
        <v>2.7E-2</v>
      </c>
      <c r="M2457" s="33">
        <v>27</v>
      </c>
      <c r="N2457" s="8">
        <v>10.8</v>
      </c>
      <c r="O2457" s="8">
        <v>1022.7</v>
      </c>
      <c r="P2457" s="8">
        <v>55</v>
      </c>
    </row>
    <row r="2458" spans="5:31" s="7" customFormat="1" ht="16" customHeight="1" x14ac:dyDescent="0.2">
      <c r="E2458" s="10"/>
      <c r="F2458" s="8">
        <v>12</v>
      </c>
      <c r="G2458" s="17"/>
      <c r="I2458" s="33">
        <v>3.0000000000000001E-3</v>
      </c>
      <c r="J2458" s="33">
        <v>0.8</v>
      </c>
      <c r="K2458" s="33">
        <v>1.9E-2</v>
      </c>
      <c r="L2458" s="33">
        <v>2.8000000000000001E-2</v>
      </c>
      <c r="M2458" s="33">
        <v>38</v>
      </c>
      <c r="N2458" s="8">
        <v>12.3</v>
      </c>
      <c r="O2458" s="8">
        <v>1021.9</v>
      </c>
      <c r="P2458" s="8">
        <v>48</v>
      </c>
    </row>
    <row r="2459" spans="5:31" s="7" customFormat="1" ht="16" customHeight="1" x14ac:dyDescent="0.2">
      <c r="E2459" s="10"/>
      <c r="F2459" s="8">
        <v>13</v>
      </c>
      <c r="G2459" s="17"/>
      <c r="I2459" s="33">
        <v>3.0000000000000001E-3</v>
      </c>
      <c r="J2459" s="33">
        <v>0.5</v>
      </c>
      <c r="K2459" s="33">
        <v>2.1999999999999999E-2</v>
      </c>
      <c r="L2459" s="33">
        <v>2.7E-2</v>
      </c>
      <c r="M2459" s="33">
        <v>33</v>
      </c>
      <c r="N2459" s="8">
        <v>12.3</v>
      </c>
      <c r="O2459" s="8">
        <v>1021.3</v>
      </c>
      <c r="P2459" s="8">
        <v>43</v>
      </c>
    </row>
    <row r="2460" spans="5:31" s="7" customFormat="1" ht="16" customHeight="1" x14ac:dyDescent="0.2">
      <c r="E2460" s="10"/>
      <c r="F2460" s="8">
        <v>14</v>
      </c>
      <c r="G2460" s="17"/>
      <c r="I2460" s="33">
        <v>3.0000000000000001E-3</v>
      </c>
      <c r="J2460" s="33">
        <v>0.5</v>
      </c>
      <c r="K2460" s="33">
        <v>2.5999999999999999E-2</v>
      </c>
      <c r="L2460" s="33">
        <v>2.8000000000000001E-2</v>
      </c>
      <c r="M2460" s="33">
        <v>38</v>
      </c>
      <c r="N2460" s="8">
        <v>12.5</v>
      </c>
      <c r="O2460" s="8">
        <v>1020.8</v>
      </c>
      <c r="P2460" s="8">
        <v>47</v>
      </c>
    </row>
    <row r="2461" spans="5:31" s="7" customFormat="1" ht="16" customHeight="1" x14ac:dyDescent="0.2">
      <c r="E2461" s="10"/>
      <c r="F2461" s="8">
        <v>15</v>
      </c>
      <c r="G2461" s="17"/>
      <c r="I2461" s="33">
        <v>3.0000000000000001E-3</v>
      </c>
      <c r="J2461" s="33">
        <v>0.5</v>
      </c>
      <c r="K2461" s="33">
        <v>3.1E-2</v>
      </c>
      <c r="L2461" s="33">
        <v>2.5999999999999999E-2</v>
      </c>
      <c r="M2461" s="33">
        <v>43</v>
      </c>
      <c r="N2461" s="8">
        <v>12.3</v>
      </c>
      <c r="O2461" s="8">
        <v>1020.2</v>
      </c>
      <c r="P2461" s="8">
        <v>49</v>
      </c>
    </row>
    <row r="2462" spans="5:31" s="7" customFormat="1" ht="16" customHeight="1" x14ac:dyDescent="0.2">
      <c r="E2462" s="10"/>
      <c r="F2462" s="8">
        <v>16</v>
      </c>
      <c r="G2462" s="17"/>
      <c r="I2462" s="33">
        <v>3.0000000000000001E-3</v>
      </c>
      <c r="J2462" s="33">
        <v>0.5</v>
      </c>
      <c r="K2462" s="33">
        <v>0.04</v>
      </c>
      <c r="L2462" s="33">
        <v>2.1000000000000001E-2</v>
      </c>
      <c r="M2462" s="33">
        <v>36</v>
      </c>
      <c r="N2462" s="8">
        <v>13.2</v>
      </c>
      <c r="O2462" s="8">
        <v>1019.9</v>
      </c>
      <c r="P2462" s="8">
        <v>46</v>
      </c>
    </row>
    <row r="2463" spans="5:31" s="7" customFormat="1" ht="16" customHeight="1" x14ac:dyDescent="0.2">
      <c r="E2463" s="10"/>
      <c r="F2463" s="8">
        <v>17</v>
      </c>
      <c r="G2463" s="17"/>
      <c r="I2463" s="33">
        <v>3.0000000000000001E-3</v>
      </c>
      <c r="J2463" s="33">
        <v>0.5</v>
      </c>
      <c r="K2463" s="33">
        <v>4.1000000000000002E-2</v>
      </c>
      <c r="L2463" s="33">
        <v>2.1999999999999999E-2</v>
      </c>
      <c r="M2463" s="33">
        <v>46</v>
      </c>
      <c r="N2463" s="8">
        <v>13</v>
      </c>
      <c r="O2463" s="8">
        <v>1020</v>
      </c>
      <c r="P2463" s="8">
        <v>47</v>
      </c>
    </row>
    <row r="2464" spans="5:31" s="7" customFormat="1" ht="16" customHeight="1" x14ac:dyDescent="0.15">
      <c r="E2464" s="42">
        <v>42102</v>
      </c>
      <c r="F2464" s="43">
        <v>42711.759722222225</v>
      </c>
      <c r="G2464" s="44"/>
      <c r="H2464" s="57"/>
      <c r="I2464" s="33">
        <v>3.0000000000000001E-3</v>
      </c>
      <c r="J2464" s="33">
        <v>0.6</v>
      </c>
      <c r="K2464" s="33">
        <v>4.2000000000000003E-2</v>
      </c>
      <c r="L2464" s="33">
        <v>2.4E-2</v>
      </c>
      <c r="M2464" s="33">
        <v>35</v>
      </c>
      <c r="N2464" s="8">
        <v>11.1</v>
      </c>
      <c r="O2464" s="8">
        <v>1020</v>
      </c>
      <c r="P2464" s="8">
        <v>51</v>
      </c>
      <c r="R2464" s="35">
        <v>284</v>
      </c>
      <c r="S2464" s="36" t="str">
        <f>IF(R2464&gt;=296,"G",IF(AND(183&lt;=R2464,R2464&lt;296),"Y",IF(R2464&lt;185,"R")))</f>
        <v>Y</v>
      </c>
      <c r="T2464" s="36"/>
      <c r="U2464" s="36"/>
      <c r="V2464" s="36"/>
      <c r="W2464" s="36"/>
      <c r="X2464" s="36"/>
      <c r="Y2464" s="36"/>
      <c r="Z2464" s="36"/>
      <c r="AA2464" s="36"/>
      <c r="AB2464" s="36"/>
      <c r="AC2464" s="36"/>
      <c r="AD2464" s="36"/>
      <c r="AE2464" s="37"/>
    </row>
    <row r="2465" spans="1:31" s="7" customFormat="1" ht="17" customHeight="1" x14ac:dyDescent="0.15">
      <c r="A2465" s="45">
        <v>99</v>
      </c>
      <c r="B2465" s="46">
        <v>42103</v>
      </c>
      <c r="C2465" s="47">
        <v>4</v>
      </c>
      <c r="D2465" s="47">
        <v>0</v>
      </c>
      <c r="E2465" s="46">
        <v>42102</v>
      </c>
      <c r="F2465" s="48">
        <v>42711.759722222225</v>
      </c>
      <c r="G2465" s="49"/>
      <c r="H2465" s="49"/>
      <c r="I2465" s="50">
        <v>3.0000000000000001E-3</v>
      </c>
      <c r="J2465" s="51">
        <v>0.6</v>
      </c>
      <c r="K2465" s="51">
        <v>4.2000000000000003E-2</v>
      </c>
      <c r="L2465" s="51">
        <v>2.4E-2</v>
      </c>
      <c r="M2465" s="51">
        <v>35</v>
      </c>
      <c r="N2465" s="52">
        <v>11.1</v>
      </c>
      <c r="O2465" s="52">
        <v>1020</v>
      </c>
      <c r="P2465" s="52">
        <v>51</v>
      </c>
      <c r="Q2465" s="53"/>
      <c r="R2465" s="58">
        <v>284</v>
      </c>
      <c r="S2465" s="61" t="str">
        <f>IF(R2465&gt;=296,"G",IF(AND(183&lt;=R2465,R2465&lt;296),"Y",IF(R2465&lt;185,"R")))</f>
        <v>Y</v>
      </c>
      <c r="T2465" s="61"/>
      <c r="U2465" s="61"/>
      <c r="V2465" s="61"/>
      <c r="W2465" s="61"/>
      <c r="X2465" s="61"/>
      <c r="Y2465" s="61"/>
      <c r="Z2465" s="61"/>
      <c r="AA2465" s="61"/>
      <c r="AB2465" s="61"/>
      <c r="AC2465" s="61"/>
      <c r="AD2465" s="61"/>
      <c r="AE2465" s="61"/>
    </row>
    <row r="2466" spans="1:31" s="7" customFormat="1" ht="16" customHeight="1" x14ac:dyDescent="0.2">
      <c r="F2466" s="26">
        <v>19</v>
      </c>
      <c r="G2466" s="56"/>
      <c r="I2466" s="33">
        <v>3.0000000000000001E-3</v>
      </c>
      <c r="J2466" s="33">
        <v>0.5</v>
      </c>
      <c r="K2466" s="33">
        <v>4.1000000000000002E-2</v>
      </c>
      <c r="L2466" s="33">
        <v>2.7E-2</v>
      </c>
      <c r="M2466" s="33">
        <v>45</v>
      </c>
      <c r="N2466" s="8">
        <v>9.9</v>
      </c>
      <c r="O2466" s="8">
        <v>1020.3</v>
      </c>
      <c r="P2466" s="8">
        <v>50</v>
      </c>
      <c r="Q2466" s="17"/>
      <c r="R2466" s="17"/>
      <c r="S2466" s="17"/>
      <c r="T2466" s="17"/>
      <c r="U2466" s="17"/>
      <c r="V2466" s="17"/>
      <c r="W2466" s="17"/>
      <c r="X2466" s="17"/>
      <c r="Y2466" s="17"/>
      <c r="Z2466" s="17"/>
      <c r="AA2466" s="17"/>
      <c r="AB2466" s="17"/>
      <c r="AC2466" s="17"/>
      <c r="AD2466" s="17"/>
      <c r="AE2466" s="17"/>
    </row>
    <row r="2467" spans="1:31" s="7" customFormat="1" ht="16" customHeight="1" x14ac:dyDescent="0.2">
      <c r="F2467" s="8">
        <v>20</v>
      </c>
      <c r="G2467" s="17"/>
      <c r="I2467" s="33">
        <v>3.0000000000000001E-3</v>
      </c>
      <c r="J2467" s="33">
        <v>0.6</v>
      </c>
      <c r="K2467" s="33">
        <v>3.5999999999999997E-2</v>
      </c>
      <c r="L2467" s="33">
        <v>3.4000000000000002E-2</v>
      </c>
      <c r="M2467" s="33">
        <v>46</v>
      </c>
      <c r="N2467" s="8">
        <v>8.6</v>
      </c>
      <c r="O2467" s="8">
        <v>1020.7</v>
      </c>
      <c r="P2467" s="8">
        <v>56</v>
      </c>
    </row>
    <row r="2468" spans="1:31" s="7" customFormat="1" ht="16" customHeight="1" x14ac:dyDescent="0.2">
      <c r="F2468" s="8">
        <v>21</v>
      </c>
      <c r="G2468" s="17"/>
      <c r="I2468" s="33">
        <v>3.0000000000000001E-3</v>
      </c>
      <c r="J2468" s="33">
        <v>0.7</v>
      </c>
      <c r="K2468" s="33">
        <v>2.1000000000000001E-2</v>
      </c>
      <c r="L2468" s="33">
        <v>4.2999999999999997E-2</v>
      </c>
      <c r="M2468" s="33">
        <v>43</v>
      </c>
      <c r="N2468" s="8">
        <v>7.9</v>
      </c>
      <c r="O2468" s="8">
        <v>1021.2</v>
      </c>
      <c r="P2468" s="8">
        <v>63</v>
      </c>
    </row>
    <row r="2469" spans="1:31" s="7" customFormat="1" ht="16" customHeight="1" x14ac:dyDescent="0.2">
      <c r="F2469" s="8">
        <v>22</v>
      </c>
      <c r="G2469" s="17"/>
      <c r="I2469" s="33">
        <v>4.0000000000000001E-3</v>
      </c>
      <c r="J2469" s="33">
        <v>0.6</v>
      </c>
      <c r="K2469" s="33">
        <v>1.7000000000000001E-2</v>
      </c>
      <c r="L2469" s="33">
        <v>4.2000000000000003E-2</v>
      </c>
      <c r="M2469" s="33">
        <v>54</v>
      </c>
      <c r="N2469" s="8">
        <v>7.4</v>
      </c>
      <c r="O2469" s="8">
        <v>1021.4</v>
      </c>
      <c r="P2469" s="8">
        <v>62</v>
      </c>
    </row>
    <row r="2470" spans="1:31" s="7" customFormat="1" ht="16" customHeight="1" x14ac:dyDescent="0.2">
      <c r="F2470" s="8">
        <v>23</v>
      </c>
      <c r="G2470" s="17"/>
      <c r="I2470" s="33">
        <v>4.0000000000000001E-3</v>
      </c>
      <c r="J2470" s="33">
        <v>0.5</v>
      </c>
      <c r="K2470" s="33">
        <v>2.1000000000000001E-2</v>
      </c>
      <c r="L2470" s="33">
        <v>0.04</v>
      </c>
      <c r="M2470" s="33">
        <v>38</v>
      </c>
      <c r="N2470" s="8">
        <v>6.4</v>
      </c>
      <c r="O2470" s="8">
        <v>1021.6</v>
      </c>
      <c r="P2470" s="8">
        <v>65</v>
      </c>
    </row>
    <row r="2471" spans="1:31" s="7" customFormat="1" ht="16" customHeight="1" x14ac:dyDescent="0.2">
      <c r="F2471" s="8">
        <v>24</v>
      </c>
      <c r="G2471" s="17"/>
      <c r="I2471" s="33">
        <v>3.0000000000000001E-3</v>
      </c>
      <c r="J2471" s="33">
        <v>0.6</v>
      </c>
      <c r="K2471" s="33">
        <v>1.0999999999999999E-2</v>
      </c>
      <c r="L2471" s="33">
        <v>4.9000000000000002E-2</v>
      </c>
      <c r="M2471" s="33">
        <v>37</v>
      </c>
      <c r="N2471" s="8">
        <v>5.4</v>
      </c>
      <c r="O2471" s="8">
        <v>1021.7</v>
      </c>
      <c r="P2471" s="8">
        <v>75</v>
      </c>
    </row>
    <row r="2472" spans="1:31" s="7" customFormat="1" ht="16" customHeight="1" x14ac:dyDescent="0.2">
      <c r="F2472" s="8">
        <v>1</v>
      </c>
      <c r="G2472" s="17"/>
      <c r="I2472" s="33">
        <v>4.0000000000000001E-3</v>
      </c>
      <c r="J2472" s="33">
        <v>0.9</v>
      </c>
      <c r="K2472" s="33">
        <v>3.0000000000000001E-3</v>
      </c>
      <c r="L2472" s="33">
        <v>5.6000000000000001E-2</v>
      </c>
      <c r="M2472" s="33">
        <v>45</v>
      </c>
      <c r="N2472" s="8">
        <v>4.8</v>
      </c>
      <c r="O2472" s="8">
        <v>1021.8</v>
      </c>
      <c r="P2472" s="8">
        <v>76</v>
      </c>
    </row>
    <row r="2473" spans="1:31" s="7" customFormat="1" ht="16" customHeight="1" x14ac:dyDescent="0.2">
      <c r="F2473" s="8">
        <v>2</v>
      </c>
      <c r="G2473" s="17"/>
      <c r="I2473" s="33">
        <v>4.0000000000000001E-3</v>
      </c>
      <c r="J2473" s="33">
        <v>1</v>
      </c>
      <c r="K2473" s="33">
        <v>2E-3</v>
      </c>
      <c r="L2473" s="33">
        <v>5.3999999999999999E-2</v>
      </c>
      <c r="M2473" s="33">
        <v>52</v>
      </c>
      <c r="N2473" s="8">
        <v>5.6</v>
      </c>
      <c r="O2473" s="8">
        <v>1021.7</v>
      </c>
      <c r="P2473" s="8">
        <v>66</v>
      </c>
    </row>
    <row r="2474" spans="1:31" s="7" customFormat="1" ht="16" customHeight="1" x14ac:dyDescent="0.2">
      <c r="F2474" s="8">
        <v>3</v>
      </c>
      <c r="G2474" s="17"/>
      <c r="I2474" s="33">
        <v>3.0000000000000001E-3</v>
      </c>
      <c r="J2474" s="33">
        <v>0.8</v>
      </c>
      <c r="K2474" s="33">
        <v>2E-3</v>
      </c>
      <c r="L2474" s="33">
        <v>5.0999999999999997E-2</v>
      </c>
      <c r="M2474" s="33">
        <v>43</v>
      </c>
      <c r="N2474" s="8">
        <v>5.3</v>
      </c>
      <c r="O2474" s="8">
        <v>1021.7</v>
      </c>
      <c r="P2474" s="8">
        <v>68</v>
      </c>
    </row>
    <row r="2475" spans="1:31" s="7" customFormat="1" ht="16" customHeight="1" x14ac:dyDescent="0.2">
      <c r="F2475" s="8">
        <v>4</v>
      </c>
      <c r="G2475" s="17"/>
      <c r="I2475" s="33">
        <v>3.0000000000000001E-3</v>
      </c>
      <c r="J2475" s="33">
        <v>0.8</v>
      </c>
      <c r="K2475" s="33">
        <v>2E-3</v>
      </c>
      <c r="L2475" s="33">
        <v>4.9000000000000002E-2</v>
      </c>
      <c r="M2475" s="33">
        <v>43</v>
      </c>
      <c r="N2475" s="8">
        <v>4.9000000000000004</v>
      </c>
      <c r="O2475" s="8">
        <v>1021.5</v>
      </c>
      <c r="P2475" s="8">
        <v>71</v>
      </c>
    </row>
    <row r="2476" spans="1:31" s="7" customFormat="1" ht="16" customHeight="1" x14ac:dyDescent="0.2">
      <c r="F2476" s="8">
        <v>5</v>
      </c>
      <c r="G2476" s="17"/>
      <c r="I2476" s="33">
        <v>4.0000000000000001E-3</v>
      </c>
      <c r="J2476" s="33">
        <v>0.7</v>
      </c>
      <c r="K2476" s="33">
        <v>2E-3</v>
      </c>
      <c r="L2476" s="33">
        <v>0.05</v>
      </c>
      <c r="M2476" s="33">
        <v>44</v>
      </c>
      <c r="N2476" s="8">
        <v>5.4</v>
      </c>
      <c r="O2476" s="8">
        <v>1021.7</v>
      </c>
      <c r="P2476" s="8">
        <v>72</v>
      </c>
    </row>
    <row r="2477" spans="1:31" s="7" customFormat="1" ht="16" customHeight="1" x14ac:dyDescent="0.2">
      <c r="F2477" s="8">
        <v>6</v>
      </c>
      <c r="G2477" s="17"/>
      <c r="I2477" s="33">
        <v>4.0000000000000001E-3</v>
      </c>
      <c r="J2477" s="33">
        <v>0.6</v>
      </c>
      <c r="K2477" s="33">
        <v>2E-3</v>
      </c>
      <c r="L2477" s="33">
        <v>0.05</v>
      </c>
      <c r="M2477" s="33">
        <v>48</v>
      </c>
      <c r="N2477" s="8">
        <v>5.3</v>
      </c>
      <c r="O2477" s="8">
        <v>1022</v>
      </c>
      <c r="P2477" s="8">
        <v>73</v>
      </c>
    </row>
    <row r="2478" spans="1:31" s="7" customFormat="1" ht="16" customHeight="1" x14ac:dyDescent="0.2">
      <c r="F2478" s="8">
        <v>7</v>
      </c>
      <c r="G2478" s="17"/>
      <c r="I2478" s="33">
        <v>5.0000000000000001E-3</v>
      </c>
      <c r="J2478" s="33">
        <v>0.7</v>
      </c>
      <c r="K2478" s="33">
        <v>2E-3</v>
      </c>
      <c r="L2478" s="33">
        <v>5.3999999999999999E-2</v>
      </c>
      <c r="M2478" s="33">
        <v>49</v>
      </c>
      <c r="N2478" s="8">
        <v>5.0999999999999996</v>
      </c>
      <c r="O2478" s="8">
        <v>1022.5</v>
      </c>
      <c r="P2478" s="8">
        <v>79</v>
      </c>
    </row>
    <row r="2479" spans="1:31" s="7" customFormat="1" ht="16" customHeight="1" x14ac:dyDescent="0.2">
      <c r="F2479" s="8">
        <v>8</v>
      </c>
      <c r="G2479" s="17"/>
      <c r="I2479" s="33">
        <v>6.0000000000000001E-3</v>
      </c>
      <c r="J2479" s="33">
        <v>0.8</v>
      </c>
      <c r="K2479" s="33">
        <v>3.0000000000000001E-3</v>
      </c>
      <c r="L2479" s="33">
        <v>5.2999999999999999E-2</v>
      </c>
      <c r="M2479" s="33">
        <v>55</v>
      </c>
      <c r="N2479" s="8">
        <v>6.7</v>
      </c>
      <c r="O2479" s="8">
        <v>1022</v>
      </c>
      <c r="P2479" s="8">
        <v>68</v>
      </c>
    </row>
    <row r="2480" spans="1:31" s="7" customFormat="1" ht="16" customHeight="1" x14ac:dyDescent="0.2">
      <c r="F2480" s="8">
        <v>9</v>
      </c>
      <c r="G2480" s="17"/>
      <c r="I2480" s="33">
        <v>5.0000000000000001E-3</v>
      </c>
      <c r="J2480" s="33">
        <v>0.8</v>
      </c>
      <c r="K2480" s="33">
        <v>4.0000000000000001E-3</v>
      </c>
      <c r="L2480" s="33">
        <v>5.6000000000000001E-2</v>
      </c>
      <c r="M2480" s="33">
        <v>58</v>
      </c>
      <c r="N2480" s="8">
        <v>8.6999999999999993</v>
      </c>
      <c r="O2480" s="8">
        <v>1022.5</v>
      </c>
      <c r="P2480" s="8">
        <v>61</v>
      </c>
    </row>
    <row r="2481" spans="1:31" s="7" customFormat="1" ht="16" customHeight="1" x14ac:dyDescent="0.2">
      <c r="F2481" s="8">
        <v>10</v>
      </c>
      <c r="G2481" s="17"/>
      <c r="I2481" s="33">
        <v>6.0000000000000001E-3</v>
      </c>
      <c r="J2481" s="33">
        <v>0.7</v>
      </c>
      <c r="K2481" s="33">
        <v>0.01</v>
      </c>
      <c r="L2481" s="33">
        <v>5.2999999999999999E-2</v>
      </c>
      <c r="M2481" s="33">
        <v>59</v>
      </c>
      <c r="N2481" s="8">
        <v>10.4</v>
      </c>
      <c r="O2481" s="8">
        <v>1022.4</v>
      </c>
      <c r="P2481" s="8">
        <v>57</v>
      </c>
    </row>
    <row r="2482" spans="1:31" s="7" customFormat="1" ht="16" customHeight="1" x14ac:dyDescent="0.2">
      <c r="E2482" s="10"/>
      <c r="F2482" s="8">
        <v>11</v>
      </c>
      <c r="G2482" s="17"/>
      <c r="I2482" s="33">
        <v>8.0000000000000002E-3</v>
      </c>
      <c r="J2482" s="33">
        <v>0.8</v>
      </c>
      <c r="K2482" s="33">
        <v>1.4999999999999999E-2</v>
      </c>
      <c r="L2482" s="33">
        <v>4.7E-2</v>
      </c>
      <c r="M2482" s="33">
        <v>58</v>
      </c>
      <c r="N2482" s="8">
        <v>11.6</v>
      </c>
      <c r="O2482" s="8">
        <v>1022</v>
      </c>
      <c r="P2482" s="8">
        <v>53</v>
      </c>
    </row>
    <row r="2483" spans="1:31" s="7" customFormat="1" ht="16" customHeight="1" x14ac:dyDescent="0.2">
      <c r="E2483" s="10"/>
      <c r="F2483" s="8">
        <v>12</v>
      </c>
      <c r="G2483" s="17"/>
      <c r="I2483" s="33">
        <v>7.0000000000000001E-3</v>
      </c>
      <c r="J2483" s="33">
        <v>0.7</v>
      </c>
      <c r="K2483" s="33">
        <v>2.8000000000000001E-2</v>
      </c>
      <c r="L2483" s="33">
        <v>3.5999999999999997E-2</v>
      </c>
      <c r="M2483" s="33">
        <v>53</v>
      </c>
      <c r="N2483" s="8">
        <v>12.6</v>
      </c>
      <c r="O2483" s="8">
        <v>1021.2</v>
      </c>
      <c r="P2483" s="8">
        <v>48</v>
      </c>
    </row>
    <row r="2484" spans="1:31" s="7" customFormat="1" ht="16" customHeight="1" x14ac:dyDescent="0.2">
      <c r="E2484" s="10"/>
      <c r="F2484" s="8">
        <v>13</v>
      </c>
      <c r="G2484" s="17"/>
      <c r="I2484" s="33">
        <v>7.0000000000000001E-3</v>
      </c>
      <c r="J2484" s="33">
        <v>0.6</v>
      </c>
      <c r="K2484" s="33">
        <v>3.3000000000000002E-2</v>
      </c>
      <c r="L2484" s="33">
        <v>3.3000000000000002E-2</v>
      </c>
      <c r="M2484" s="33">
        <v>52</v>
      </c>
      <c r="N2484" s="8">
        <v>14.2</v>
      </c>
      <c r="O2484" s="8">
        <v>1020.4</v>
      </c>
      <c r="P2484" s="8">
        <v>40</v>
      </c>
    </row>
    <row r="2485" spans="1:31" s="7" customFormat="1" ht="16" customHeight="1" x14ac:dyDescent="0.2">
      <c r="E2485" s="10"/>
      <c r="F2485" s="8">
        <v>14</v>
      </c>
      <c r="G2485" s="17"/>
      <c r="I2485" s="33">
        <v>7.0000000000000001E-3</v>
      </c>
      <c r="J2485" s="33">
        <v>0.6</v>
      </c>
      <c r="K2485" s="33">
        <v>4.2999999999999997E-2</v>
      </c>
      <c r="L2485" s="33">
        <v>2.8000000000000001E-2</v>
      </c>
      <c r="M2485" s="33">
        <v>47</v>
      </c>
      <c r="N2485" s="8">
        <v>14.8</v>
      </c>
      <c r="O2485" s="8">
        <v>1019.6</v>
      </c>
      <c r="P2485" s="8">
        <v>39</v>
      </c>
    </row>
    <row r="2486" spans="1:31" s="7" customFormat="1" ht="16" customHeight="1" x14ac:dyDescent="0.2">
      <c r="E2486" s="10"/>
      <c r="F2486" s="8">
        <v>15</v>
      </c>
      <c r="G2486" s="17"/>
      <c r="I2486" s="33">
        <v>8.0000000000000002E-3</v>
      </c>
      <c r="J2486" s="33">
        <v>0.7</v>
      </c>
      <c r="K2486" s="33">
        <v>5.0999999999999997E-2</v>
      </c>
      <c r="L2486" s="33">
        <v>2.8000000000000001E-2</v>
      </c>
      <c r="M2486" s="33">
        <v>53</v>
      </c>
      <c r="N2486" s="8">
        <v>15.4</v>
      </c>
      <c r="O2486" s="8">
        <v>1019.1</v>
      </c>
      <c r="P2486" s="8">
        <v>37</v>
      </c>
    </row>
    <row r="2487" spans="1:31" s="7" customFormat="1" ht="16" customHeight="1" x14ac:dyDescent="0.2">
      <c r="E2487" s="10"/>
      <c r="F2487" s="8">
        <v>16</v>
      </c>
      <c r="G2487" s="17"/>
      <c r="I2487" s="33">
        <v>8.9999999999999993E-3</v>
      </c>
      <c r="J2487" s="33">
        <v>0.7</v>
      </c>
      <c r="K2487" s="33">
        <v>5.1999999999999998E-2</v>
      </c>
      <c r="L2487" s="33">
        <v>2.9000000000000001E-2</v>
      </c>
      <c r="M2487" s="33">
        <v>77</v>
      </c>
      <c r="N2487" s="8">
        <v>15</v>
      </c>
      <c r="O2487" s="8">
        <v>1018.8</v>
      </c>
      <c r="P2487" s="8">
        <v>34</v>
      </c>
    </row>
    <row r="2488" spans="1:31" s="7" customFormat="1" ht="16" customHeight="1" x14ac:dyDescent="0.2">
      <c r="E2488" s="10"/>
      <c r="F2488" s="8">
        <v>17</v>
      </c>
      <c r="G2488" s="17"/>
      <c r="I2488" s="33">
        <v>8.0000000000000002E-3</v>
      </c>
      <c r="J2488" s="33">
        <v>0.6</v>
      </c>
      <c r="K2488" s="33">
        <v>5.5E-2</v>
      </c>
      <c r="L2488" s="33">
        <v>2.9000000000000001E-2</v>
      </c>
      <c r="M2488" s="33">
        <v>59</v>
      </c>
      <c r="N2488" s="8">
        <v>13.9</v>
      </c>
      <c r="O2488" s="8">
        <v>1018.8</v>
      </c>
      <c r="P2488" s="8">
        <v>35</v>
      </c>
    </row>
    <row r="2489" spans="1:31" s="7" customFormat="1" ht="16" customHeight="1" x14ac:dyDescent="0.15">
      <c r="E2489" s="42">
        <v>42103</v>
      </c>
      <c r="F2489" s="43">
        <v>42711.762499999997</v>
      </c>
      <c r="G2489" s="44"/>
      <c r="H2489" s="57"/>
      <c r="I2489" s="33">
        <v>7.0000000000000001E-3</v>
      </c>
      <c r="J2489" s="33">
        <v>0.5</v>
      </c>
      <c r="K2489" s="33">
        <v>4.5999999999999999E-2</v>
      </c>
      <c r="L2489" s="33">
        <v>3.3000000000000002E-2</v>
      </c>
      <c r="M2489" s="33">
        <v>57</v>
      </c>
      <c r="N2489" s="8">
        <v>12.5</v>
      </c>
      <c r="O2489" s="8">
        <v>1019.3</v>
      </c>
      <c r="P2489" s="8">
        <v>44</v>
      </c>
      <c r="R2489" s="35">
        <v>296</v>
      </c>
      <c r="S2489" s="36" t="str">
        <f>IF(R2489&gt;=296,"G",IF(AND(183&lt;=R2489,R2489&lt;296),"Y",IF(R2489&lt;185,"R")))</f>
        <v>G</v>
      </c>
      <c r="T2489" s="36"/>
      <c r="U2489" s="36"/>
      <c r="V2489" s="36"/>
      <c r="W2489" s="36"/>
      <c r="X2489" s="36"/>
      <c r="Y2489" s="36"/>
      <c r="Z2489" s="36"/>
      <c r="AA2489" s="36"/>
      <c r="AB2489" s="36"/>
      <c r="AC2489" s="36"/>
      <c r="AD2489" s="36"/>
      <c r="AE2489" s="37"/>
    </row>
    <row r="2490" spans="1:31" s="7" customFormat="1" ht="17" customHeight="1" x14ac:dyDescent="0.15">
      <c r="A2490" s="45">
        <v>100</v>
      </c>
      <c r="B2490" s="46">
        <v>42104</v>
      </c>
      <c r="C2490" s="47">
        <v>5</v>
      </c>
      <c r="D2490" s="47">
        <v>0</v>
      </c>
      <c r="E2490" s="46">
        <v>42103</v>
      </c>
      <c r="F2490" s="48">
        <v>42711.762499999997</v>
      </c>
      <c r="G2490" s="49"/>
      <c r="H2490" s="49"/>
      <c r="I2490" s="50">
        <v>7.0000000000000001E-3</v>
      </c>
      <c r="J2490" s="51">
        <v>0.5</v>
      </c>
      <c r="K2490" s="51">
        <v>4.5999999999999999E-2</v>
      </c>
      <c r="L2490" s="51">
        <v>3.3000000000000002E-2</v>
      </c>
      <c r="M2490" s="51">
        <v>57</v>
      </c>
      <c r="N2490" s="52">
        <v>12.5</v>
      </c>
      <c r="O2490" s="52">
        <v>1019.3</v>
      </c>
      <c r="P2490" s="52">
        <v>44</v>
      </c>
      <c r="Q2490" s="53"/>
      <c r="R2490" s="58">
        <v>296</v>
      </c>
      <c r="S2490" s="61" t="str">
        <f>IF(R2490&gt;=296,"G",IF(AND(183&lt;=R2490,R2490&lt;296),"Y",IF(R2490&lt;185,"R")))</f>
        <v>G</v>
      </c>
      <c r="T2490" s="61"/>
      <c r="U2490" s="61"/>
      <c r="V2490" s="61"/>
      <c r="W2490" s="61"/>
      <c r="X2490" s="61"/>
      <c r="Y2490" s="61"/>
      <c r="Z2490" s="61"/>
      <c r="AA2490" s="61"/>
      <c r="AB2490" s="61"/>
      <c r="AC2490" s="61"/>
      <c r="AD2490" s="61"/>
      <c r="AE2490" s="61"/>
    </row>
    <row r="2491" spans="1:31" s="7" customFormat="1" ht="16" customHeight="1" x14ac:dyDescent="0.2">
      <c r="F2491" s="26">
        <v>19</v>
      </c>
      <c r="G2491" s="56"/>
      <c r="I2491" s="33">
        <v>6.0000000000000001E-3</v>
      </c>
      <c r="J2491" s="33">
        <v>0.5</v>
      </c>
      <c r="K2491" s="33">
        <v>3.7999999999999999E-2</v>
      </c>
      <c r="L2491" s="33">
        <v>3.6999999999999998E-2</v>
      </c>
      <c r="M2491" s="33">
        <v>44</v>
      </c>
      <c r="N2491" s="8">
        <v>10.6</v>
      </c>
      <c r="O2491" s="8">
        <v>1019.4</v>
      </c>
      <c r="P2491" s="8">
        <v>43</v>
      </c>
      <c r="Q2491" s="17"/>
      <c r="R2491" s="17"/>
      <c r="S2491" s="17"/>
      <c r="T2491" s="17"/>
      <c r="U2491" s="17"/>
      <c r="V2491" s="17"/>
      <c r="W2491" s="17"/>
      <c r="X2491" s="17"/>
      <c r="Y2491" s="17"/>
      <c r="Z2491" s="17"/>
      <c r="AA2491" s="17"/>
      <c r="AB2491" s="17"/>
      <c r="AC2491" s="17"/>
      <c r="AD2491" s="17"/>
      <c r="AE2491" s="17"/>
    </row>
    <row r="2492" spans="1:31" s="7" customFormat="1" ht="16" customHeight="1" x14ac:dyDescent="0.2">
      <c r="F2492" s="8">
        <v>20</v>
      </c>
      <c r="G2492" s="17"/>
      <c r="I2492" s="33">
        <v>6.0000000000000001E-3</v>
      </c>
      <c r="J2492" s="33">
        <v>0.6</v>
      </c>
      <c r="K2492" s="33">
        <v>2.4E-2</v>
      </c>
      <c r="L2492" s="33">
        <v>4.9000000000000002E-2</v>
      </c>
      <c r="M2492" s="33">
        <v>36</v>
      </c>
      <c r="N2492" s="8">
        <v>9.3000000000000007</v>
      </c>
      <c r="O2492" s="8">
        <v>1020</v>
      </c>
      <c r="P2492" s="8">
        <v>53</v>
      </c>
    </row>
    <row r="2493" spans="1:31" s="7" customFormat="1" ht="16" customHeight="1" x14ac:dyDescent="0.2">
      <c r="F2493" s="8">
        <v>21</v>
      </c>
      <c r="G2493" s="17"/>
      <c r="I2493" s="33">
        <v>7.0000000000000001E-3</v>
      </c>
      <c r="J2493" s="33">
        <v>0.8</v>
      </c>
      <c r="K2493" s="33">
        <v>1.4E-2</v>
      </c>
      <c r="L2493" s="33">
        <v>5.8999999999999997E-2</v>
      </c>
      <c r="M2493" s="33">
        <v>48</v>
      </c>
      <c r="N2493" s="8">
        <v>8.1</v>
      </c>
      <c r="O2493" s="8">
        <v>1020.7</v>
      </c>
      <c r="P2493" s="8">
        <v>60</v>
      </c>
    </row>
    <row r="2494" spans="1:31" s="7" customFormat="1" ht="16" customHeight="1" x14ac:dyDescent="0.2">
      <c r="F2494" s="8">
        <v>22</v>
      </c>
      <c r="G2494" s="17"/>
      <c r="I2494" s="33">
        <v>5.0000000000000001E-3</v>
      </c>
      <c r="J2494" s="33">
        <v>0.8</v>
      </c>
      <c r="K2494" s="33">
        <v>4.0000000000000001E-3</v>
      </c>
      <c r="L2494" s="33">
        <v>6.5000000000000002E-2</v>
      </c>
      <c r="M2494" s="33">
        <v>66</v>
      </c>
      <c r="N2494" s="8">
        <v>7.6</v>
      </c>
      <c r="O2494" s="8">
        <v>1020.3</v>
      </c>
      <c r="P2494" s="8">
        <v>62</v>
      </c>
    </row>
    <row r="2495" spans="1:31" s="7" customFormat="1" ht="16" customHeight="1" x14ac:dyDescent="0.2">
      <c r="F2495" s="8">
        <v>23</v>
      </c>
      <c r="G2495" s="17"/>
      <c r="I2495" s="33">
        <v>5.0000000000000001E-3</v>
      </c>
      <c r="J2495" s="33">
        <v>0.8</v>
      </c>
      <c r="K2495" s="33">
        <v>3.0000000000000001E-3</v>
      </c>
      <c r="L2495" s="33">
        <v>6.3E-2</v>
      </c>
      <c r="M2495" s="33">
        <v>58</v>
      </c>
      <c r="N2495" s="8">
        <v>6.4</v>
      </c>
      <c r="O2495" s="8">
        <v>1020.1</v>
      </c>
      <c r="P2495" s="8">
        <v>67</v>
      </c>
    </row>
    <row r="2496" spans="1:31" s="7" customFormat="1" ht="16" customHeight="1" x14ac:dyDescent="0.2">
      <c r="F2496" s="8">
        <v>24</v>
      </c>
      <c r="G2496" s="17"/>
      <c r="I2496" s="33">
        <v>5.0000000000000001E-3</v>
      </c>
      <c r="J2496" s="33">
        <v>0.7</v>
      </c>
      <c r="K2496" s="33">
        <v>4.0000000000000001E-3</v>
      </c>
      <c r="L2496" s="33">
        <v>0.06</v>
      </c>
      <c r="M2496" s="33">
        <v>46</v>
      </c>
      <c r="N2496" s="8">
        <v>5.5</v>
      </c>
      <c r="O2496" s="8">
        <v>1020.4</v>
      </c>
      <c r="P2496" s="8">
        <v>73</v>
      </c>
    </row>
    <row r="2497" spans="5:16" s="7" customFormat="1" ht="16" customHeight="1" x14ac:dyDescent="0.2">
      <c r="F2497" s="8">
        <v>1</v>
      </c>
      <c r="G2497" s="17"/>
      <c r="I2497" s="33">
        <v>5.0000000000000001E-3</v>
      </c>
      <c r="J2497" s="33">
        <v>0.7</v>
      </c>
      <c r="K2497" s="33">
        <v>5.0000000000000001E-3</v>
      </c>
      <c r="L2497" s="33">
        <v>5.8999999999999997E-2</v>
      </c>
      <c r="M2497" s="33">
        <v>51</v>
      </c>
      <c r="N2497" s="8">
        <v>5.0999999999999996</v>
      </c>
      <c r="O2497" s="8">
        <v>1020.3</v>
      </c>
      <c r="P2497" s="8">
        <v>75</v>
      </c>
    </row>
    <row r="2498" spans="5:16" s="7" customFormat="1" ht="16" customHeight="1" x14ac:dyDescent="0.2">
      <c r="F2498" s="8">
        <v>2</v>
      </c>
      <c r="G2498" s="17"/>
      <c r="I2498" s="33">
        <v>4.0000000000000001E-3</v>
      </c>
      <c r="J2498" s="33">
        <v>0.8</v>
      </c>
      <c r="K2498" s="33">
        <v>6.0000000000000001E-3</v>
      </c>
      <c r="L2498" s="33">
        <v>5.3999999999999999E-2</v>
      </c>
      <c r="M2498" s="33">
        <v>50</v>
      </c>
      <c r="N2498" s="8">
        <v>4.5999999999999996</v>
      </c>
      <c r="O2498" s="8">
        <v>1020.2</v>
      </c>
      <c r="P2498" s="8">
        <v>81</v>
      </c>
    </row>
    <row r="2499" spans="5:16" s="7" customFormat="1" ht="16" customHeight="1" x14ac:dyDescent="0.2">
      <c r="F2499" s="8">
        <v>3</v>
      </c>
      <c r="G2499" s="17"/>
      <c r="I2499" s="33">
        <v>4.0000000000000001E-3</v>
      </c>
      <c r="J2499" s="33">
        <v>0.7</v>
      </c>
      <c r="K2499" s="33">
        <v>4.0000000000000001E-3</v>
      </c>
      <c r="L2499" s="33">
        <v>5.5E-2</v>
      </c>
      <c r="M2499" s="33">
        <v>46</v>
      </c>
      <c r="N2499" s="8">
        <v>4.0999999999999996</v>
      </c>
      <c r="O2499" s="8">
        <v>1019.9</v>
      </c>
      <c r="P2499" s="8">
        <v>85</v>
      </c>
    </row>
    <row r="2500" spans="5:16" s="7" customFormat="1" ht="16" customHeight="1" x14ac:dyDescent="0.2">
      <c r="F2500" s="8">
        <v>4</v>
      </c>
      <c r="G2500" s="17"/>
      <c r="I2500" s="33">
        <v>4.0000000000000001E-3</v>
      </c>
      <c r="J2500" s="33">
        <v>0.8</v>
      </c>
      <c r="K2500" s="33">
        <v>2E-3</v>
      </c>
      <c r="L2500" s="33">
        <v>5.7000000000000002E-2</v>
      </c>
      <c r="M2500" s="33">
        <v>49</v>
      </c>
      <c r="N2500" s="8">
        <v>3.7</v>
      </c>
      <c r="O2500" s="8">
        <v>1019.6</v>
      </c>
      <c r="P2500" s="8">
        <v>90</v>
      </c>
    </row>
    <row r="2501" spans="5:16" s="7" customFormat="1" ht="16" customHeight="1" x14ac:dyDescent="0.2">
      <c r="F2501" s="8">
        <v>5</v>
      </c>
      <c r="G2501" s="17"/>
      <c r="I2501" s="33">
        <v>5.0000000000000001E-3</v>
      </c>
      <c r="J2501" s="33">
        <v>0.9</v>
      </c>
      <c r="K2501" s="33">
        <v>2E-3</v>
      </c>
      <c r="L2501" s="33">
        <v>5.7000000000000002E-2</v>
      </c>
      <c r="M2501" s="33">
        <v>48</v>
      </c>
      <c r="N2501" s="8">
        <v>3.1</v>
      </c>
      <c r="O2501" s="8">
        <v>1019.3</v>
      </c>
      <c r="P2501" s="8">
        <v>94</v>
      </c>
    </row>
    <row r="2502" spans="5:16" s="7" customFormat="1" ht="16" customHeight="1" x14ac:dyDescent="0.2">
      <c r="F2502" s="8">
        <v>6</v>
      </c>
      <c r="G2502" s="17"/>
      <c r="I2502" s="33">
        <v>5.0000000000000001E-3</v>
      </c>
      <c r="J2502" s="33">
        <v>0.9</v>
      </c>
      <c r="K2502" s="33">
        <v>2E-3</v>
      </c>
      <c r="L2502" s="33">
        <v>5.8999999999999997E-2</v>
      </c>
      <c r="M2502" s="33">
        <v>51</v>
      </c>
      <c r="N2502" s="8">
        <v>3</v>
      </c>
      <c r="O2502" s="8">
        <v>1019.4</v>
      </c>
      <c r="P2502" s="8">
        <v>90</v>
      </c>
    </row>
    <row r="2503" spans="5:16" s="7" customFormat="1" ht="16" customHeight="1" x14ac:dyDescent="0.2">
      <c r="F2503" s="8">
        <v>7</v>
      </c>
      <c r="G2503" s="17"/>
      <c r="I2503" s="33">
        <v>6.0000000000000001E-3</v>
      </c>
      <c r="J2503" s="33">
        <v>1.1000000000000001</v>
      </c>
      <c r="K2503" s="33">
        <v>2E-3</v>
      </c>
      <c r="L2503" s="33">
        <v>6.5000000000000002E-2</v>
      </c>
      <c r="M2503" s="33">
        <v>51</v>
      </c>
      <c r="N2503" s="8">
        <v>4.2</v>
      </c>
      <c r="O2503" s="8">
        <v>1019.5</v>
      </c>
      <c r="P2503" s="8">
        <v>88</v>
      </c>
    </row>
    <row r="2504" spans="5:16" s="7" customFormat="1" ht="16" customHeight="1" x14ac:dyDescent="0.2">
      <c r="F2504" s="8">
        <v>8</v>
      </c>
      <c r="G2504" s="17"/>
      <c r="I2504" s="33">
        <v>7.0000000000000001E-3</v>
      </c>
      <c r="J2504" s="33">
        <v>1.3</v>
      </c>
      <c r="K2504" s="33">
        <v>2E-3</v>
      </c>
      <c r="L2504" s="33">
        <v>6.9000000000000006E-2</v>
      </c>
      <c r="M2504" s="33">
        <v>60</v>
      </c>
      <c r="N2504" s="8">
        <v>6.7</v>
      </c>
      <c r="O2504" s="8">
        <v>1019.7</v>
      </c>
      <c r="P2504" s="8">
        <v>72</v>
      </c>
    </row>
    <row r="2505" spans="5:16" s="7" customFormat="1" ht="16" customHeight="1" x14ac:dyDescent="0.2">
      <c r="F2505" s="8">
        <v>9</v>
      </c>
      <c r="G2505" s="17"/>
      <c r="I2505" s="33">
        <v>7.0000000000000001E-3</v>
      </c>
      <c r="J2505" s="33">
        <v>1</v>
      </c>
      <c r="K2505" s="33">
        <v>3.0000000000000001E-3</v>
      </c>
      <c r="L2505" s="33">
        <v>7.3999999999999996E-2</v>
      </c>
      <c r="M2505" s="33">
        <v>72</v>
      </c>
      <c r="N2505" s="8">
        <v>9.3000000000000007</v>
      </c>
      <c r="O2505" s="8">
        <v>1019.8</v>
      </c>
      <c r="P2505" s="8">
        <v>57</v>
      </c>
    </row>
    <row r="2506" spans="5:16" s="7" customFormat="1" ht="16" customHeight="1" x14ac:dyDescent="0.2">
      <c r="F2506" s="8">
        <v>10</v>
      </c>
      <c r="G2506" s="17"/>
      <c r="I2506" s="33">
        <v>7.0000000000000001E-3</v>
      </c>
      <c r="J2506" s="33">
        <v>0.8</v>
      </c>
      <c r="K2506" s="33">
        <v>7.0000000000000001E-3</v>
      </c>
      <c r="L2506" s="33">
        <v>6.7000000000000004E-2</v>
      </c>
      <c r="M2506" s="33">
        <v>76</v>
      </c>
      <c r="N2506" s="8">
        <v>12.4</v>
      </c>
      <c r="O2506" s="8">
        <v>1019.6</v>
      </c>
      <c r="P2506" s="8">
        <v>43</v>
      </c>
    </row>
    <row r="2507" spans="5:16" s="7" customFormat="1" ht="15" customHeight="1" x14ac:dyDescent="0.2">
      <c r="E2507" s="10"/>
      <c r="F2507" s="8">
        <v>11</v>
      </c>
      <c r="G2507" s="17"/>
      <c r="I2507" s="73"/>
      <c r="J2507" s="73"/>
      <c r="K2507" s="73"/>
      <c r="L2507" s="73"/>
      <c r="M2507" s="73"/>
      <c r="N2507" s="8">
        <v>16.3</v>
      </c>
      <c r="O2507" s="8">
        <v>1019.3</v>
      </c>
      <c r="P2507" s="8">
        <v>30</v>
      </c>
    </row>
    <row r="2508" spans="5:16" s="7" customFormat="1" ht="16" customHeight="1" x14ac:dyDescent="0.2">
      <c r="E2508" s="10"/>
      <c r="F2508" s="8">
        <v>12</v>
      </c>
      <c r="G2508" s="17"/>
      <c r="I2508" s="33">
        <v>7.0000000000000001E-3</v>
      </c>
      <c r="J2508" s="33">
        <v>0.5</v>
      </c>
      <c r="K2508" s="33">
        <v>5.8999999999999997E-2</v>
      </c>
      <c r="L2508" s="33">
        <v>2.1000000000000001E-2</v>
      </c>
      <c r="M2508" s="33">
        <v>74</v>
      </c>
      <c r="N2508" s="8">
        <v>16.5</v>
      </c>
      <c r="O2508" s="8">
        <v>1018.7</v>
      </c>
      <c r="P2508" s="8">
        <v>28</v>
      </c>
    </row>
    <row r="2509" spans="5:16" s="7" customFormat="1" ht="16" customHeight="1" x14ac:dyDescent="0.2">
      <c r="E2509" s="10"/>
      <c r="F2509" s="8">
        <v>13</v>
      </c>
      <c r="G2509" s="17"/>
      <c r="I2509" s="33">
        <v>6.0000000000000001E-3</v>
      </c>
      <c r="J2509" s="33">
        <v>0.5</v>
      </c>
      <c r="K2509" s="33">
        <v>6.0999999999999999E-2</v>
      </c>
      <c r="L2509" s="33">
        <v>0.02</v>
      </c>
      <c r="M2509" s="33">
        <v>82</v>
      </c>
      <c r="N2509" s="8">
        <v>17</v>
      </c>
      <c r="O2509" s="8">
        <v>1018.1</v>
      </c>
      <c r="P2509" s="8">
        <v>26</v>
      </c>
    </row>
    <row r="2510" spans="5:16" s="7" customFormat="1" ht="16" customHeight="1" x14ac:dyDescent="0.2">
      <c r="E2510" s="10"/>
      <c r="F2510" s="8">
        <v>14</v>
      </c>
      <c r="G2510" s="17"/>
      <c r="I2510" s="33">
        <v>6.0000000000000001E-3</v>
      </c>
      <c r="J2510" s="33">
        <v>0.5</v>
      </c>
      <c r="K2510" s="33">
        <v>6.2E-2</v>
      </c>
      <c r="L2510" s="33">
        <v>1.7999999999999999E-2</v>
      </c>
      <c r="M2510" s="33">
        <v>67</v>
      </c>
      <c r="N2510" s="8">
        <v>18.3</v>
      </c>
      <c r="O2510" s="8">
        <v>1017.4</v>
      </c>
      <c r="P2510" s="8">
        <v>22</v>
      </c>
    </row>
    <row r="2511" spans="5:16" s="7" customFormat="1" ht="16" customHeight="1" x14ac:dyDescent="0.2">
      <c r="E2511" s="10"/>
      <c r="F2511" s="8">
        <v>15</v>
      </c>
      <c r="G2511" s="17"/>
      <c r="I2511" s="33">
        <v>4.0000000000000001E-3</v>
      </c>
      <c r="J2511" s="33">
        <v>0.5</v>
      </c>
      <c r="K2511" s="33">
        <v>6.2E-2</v>
      </c>
      <c r="L2511" s="33">
        <v>1.6E-2</v>
      </c>
      <c r="M2511" s="33">
        <v>55</v>
      </c>
      <c r="N2511" s="8">
        <v>17.899999999999999</v>
      </c>
      <c r="O2511" s="8">
        <v>1016.7</v>
      </c>
      <c r="P2511" s="8">
        <v>30</v>
      </c>
    </row>
    <row r="2512" spans="5:16" s="7" customFormat="1" ht="16" customHeight="1" x14ac:dyDescent="0.2">
      <c r="E2512" s="10"/>
      <c r="F2512" s="8">
        <v>16</v>
      </c>
      <c r="G2512" s="17"/>
      <c r="I2512" s="33">
        <v>4.0000000000000001E-3</v>
      </c>
      <c r="J2512" s="33">
        <v>0.5</v>
      </c>
      <c r="K2512" s="33">
        <v>0.06</v>
      </c>
      <c r="L2512" s="33">
        <v>1.6E-2</v>
      </c>
      <c r="M2512" s="33">
        <v>48</v>
      </c>
      <c r="N2512" s="8">
        <v>17.399999999999999</v>
      </c>
      <c r="O2512" s="8">
        <v>1016.4</v>
      </c>
      <c r="P2512" s="8">
        <v>30</v>
      </c>
    </row>
    <row r="2513" spans="1:31" s="7" customFormat="1" ht="16" customHeight="1" x14ac:dyDescent="0.2">
      <c r="E2513" s="10"/>
      <c r="F2513" s="8">
        <v>17</v>
      </c>
      <c r="G2513" s="17"/>
      <c r="I2513" s="33">
        <v>5.0000000000000001E-3</v>
      </c>
      <c r="J2513" s="33">
        <v>0.6</v>
      </c>
      <c r="K2513" s="33">
        <v>5.6000000000000001E-2</v>
      </c>
      <c r="L2513" s="33">
        <v>2.3E-2</v>
      </c>
      <c r="M2513" s="33">
        <v>55</v>
      </c>
      <c r="N2513" s="8">
        <v>15.7</v>
      </c>
      <c r="O2513" s="8">
        <v>1016.8</v>
      </c>
      <c r="P2513" s="8">
        <v>31</v>
      </c>
    </row>
    <row r="2514" spans="1:31" s="7" customFormat="1" ht="16" customHeight="1" x14ac:dyDescent="0.15">
      <c r="E2514" s="42">
        <v>42104</v>
      </c>
      <c r="F2514" s="43">
        <v>42711.789583333331</v>
      </c>
      <c r="G2514" s="44"/>
      <c r="H2514" s="57"/>
      <c r="I2514" s="33">
        <v>5.0000000000000001E-3</v>
      </c>
      <c r="J2514" s="33">
        <v>0.6</v>
      </c>
      <c r="K2514" s="33">
        <v>5.0999999999999997E-2</v>
      </c>
      <c r="L2514" s="33">
        <v>2.5999999999999999E-2</v>
      </c>
      <c r="M2514" s="33">
        <v>58</v>
      </c>
      <c r="N2514" s="8">
        <v>13.4</v>
      </c>
      <c r="O2514" s="8">
        <v>1017.4</v>
      </c>
      <c r="P2514" s="8">
        <v>37</v>
      </c>
      <c r="R2514" s="35">
        <v>253</v>
      </c>
      <c r="S2514" s="36" t="str">
        <f>IF(R2514&gt;=296,"G",IF(AND(183&lt;=R2514,R2514&lt;296),"Y",IF(R2514&lt;185,"R")))</f>
        <v>Y</v>
      </c>
      <c r="T2514" s="36"/>
      <c r="U2514" s="36"/>
      <c r="V2514" s="36"/>
      <c r="W2514" s="36"/>
      <c r="X2514" s="36"/>
      <c r="Y2514" s="36"/>
      <c r="Z2514" s="36"/>
      <c r="AA2514" s="36"/>
      <c r="AB2514" s="36"/>
      <c r="AC2514" s="36"/>
      <c r="AD2514" s="36"/>
      <c r="AE2514" s="37"/>
    </row>
    <row r="2515" spans="1:31" s="7" customFormat="1" ht="17" customHeight="1" x14ac:dyDescent="0.15">
      <c r="A2515" s="45">
        <v>101</v>
      </c>
      <c r="B2515" s="46">
        <v>42105</v>
      </c>
      <c r="C2515" s="47">
        <v>6</v>
      </c>
      <c r="D2515" s="47">
        <v>0</v>
      </c>
      <c r="E2515" s="46">
        <v>42104</v>
      </c>
      <c r="F2515" s="48">
        <v>42711.789583333331</v>
      </c>
      <c r="G2515" s="49"/>
      <c r="H2515" s="49"/>
      <c r="I2515" s="50">
        <v>5.0000000000000001E-3</v>
      </c>
      <c r="J2515" s="51">
        <v>0.6</v>
      </c>
      <c r="K2515" s="51">
        <v>5.0999999999999997E-2</v>
      </c>
      <c r="L2515" s="51">
        <v>2.5999999999999999E-2</v>
      </c>
      <c r="M2515" s="51">
        <v>58</v>
      </c>
      <c r="N2515" s="52">
        <v>13.4</v>
      </c>
      <c r="O2515" s="52">
        <v>1017.4</v>
      </c>
      <c r="P2515" s="52">
        <v>37</v>
      </c>
      <c r="Q2515" s="53"/>
      <c r="R2515" s="58">
        <v>253</v>
      </c>
      <c r="S2515" s="61" t="str">
        <f>IF(R2515&gt;=296,"G",IF(AND(183&lt;=R2515,R2515&lt;296),"Y",IF(R2515&lt;185,"R")))</f>
        <v>Y</v>
      </c>
      <c r="T2515" s="61"/>
      <c r="U2515" s="61"/>
      <c r="V2515" s="61"/>
      <c r="W2515" s="61"/>
      <c r="X2515" s="61"/>
      <c r="Y2515" s="61"/>
      <c r="Z2515" s="61"/>
      <c r="AA2515" s="61"/>
      <c r="AB2515" s="61"/>
      <c r="AC2515" s="61"/>
      <c r="AD2515" s="61"/>
      <c r="AE2515" s="61"/>
    </row>
    <row r="2516" spans="1:31" s="7" customFormat="1" ht="16" customHeight="1" x14ac:dyDescent="0.2">
      <c r="F2516" s="26">
        <v>19</v>
      </c>
      <c r="G2516" s="56"/>
      <c r="I2516" s="33">
        <v>5.0000000000000001E-3</v>
      </c>
      <c r="J2516" s="33">
        <v>0.6</v>
      </c>
      <c r="K2516" s="33">
        <v>4.4999999999999998E-2</v>
      </c>
      <c r="L2516" s="33">
        <v>3.2000000000000001E-2</v>
      </c>
      <c r="M2516" s="33">
        <v>54</v>
      </c>
      <c r="N2516" s="8">
        <v>12.1</v>
      </c>
      <c r="O2516" s="8">
        <v>1017.7</v>
      </c>
      <c r="P2516" s="8">
        <v>38</v>
      </c>
      <c r="Q2516" s="17"/>
      <c r="R2516" s="17"/>
      <c r="S2516" s="17"/>
      <c r="T2516" s="17"/>
      <c r="U2516" s="17"/>
      <c r="V2516" s="17"/>
      <c r="W2516" s="17"/>
      <c r="X2516" s="17"/>
      <c r="Y2516" s="17"/>
      <c r="Z2516" s="17"/>
      <c r="AA2516" s="17"/>
      <c r="AB2516" s="17"/>
      <c r="AC2516" s="17"/>
      <c r="AD2516" s="17"/>
      <c r="AE2516" s="17"/>
    </row>
    <row r="2517" spans="1:31" s="7" customFormat="1" ht="16" customHeight="1" x14ac:dyDescent="0.2">
      <c r="F2517" s="8">
        <v>20</v>
      </c>
      <c r="G2517" s="17"/>
      <c r="I2517" s="33">
        <v>5.0000000000000001E-3</v>
      </c>
      <c r="J2517" s="33">
        <v>0.6</v>
      </c>
      <c r="K2517" s="33">
        <v>3.3000000000000002E-2</v>
      </c>
      <c r="L2517" s="33">
        <v>3.9E-2</v>
      </c>
      <c r="M2517" s="33">
        <v>52</v>
      </c>
      <c r="N2517" s="8">
        <v>10.4</v>
      </c>
      <c r="O2517" s="8">
        <v>1018.3</v>
      </c>
      <c r="P2517" s="8">
        <v>49</v>
      </c>
    </row>
    <row r="2518" spans="1:31" s="7" customFormat="1" ht="16" customHeight="1" x14ac:dyDescent="0.2">
      <c r="F2518" s="8">
        <v>21</v>
      </c>
      <c r="G2518" s="17"/>
      <c r="I2518" s="33">
        <v>5.0000000000000001E-3</v>
      </c>
      <c r="J2518" s="33">
        <v>0.7</v>
      </c>
      <c r="K2518" s="33">
        <v>2.4E-2</v>
      </c>
      <c r="L2518" s="33">
        <v>4.5999999999999999E-2</v>
      </c>
      <c r="M2518" s="33">
        <v>51</v>
      </c>
      <c r="N2518" s="8">
        <v>9.4</v>
      </c>
      <c r="O2518" s="8">
        <v>1019</v>
      </c>
      <c r="P2518" s="8">
        <v>56</v>
      </c>
    </row>
    <row r="2519" spans="1:31" s="7" customFormat="1" ht="16" customHeight="1" x14ac:dyDescent="0.2">
      <c r="F2519" s="8">
        <v>22</v>
      </c>
      <c r="G2519" s="17"/>
      <c r="I2519" s="33">
        <v>4.0000000000000001E-3</v>
      </c>
      <c r="J2519" s="33">
        <v>0.8</v>
      </c>
      <c r="K2519" s="33">
        <v>8.9999999999999993E-3</v>
      </c>
      <c r="L2519" s="33">
        <v>5.8999999999999997E-2</v>
      </c>
      <c r="M2519" s="33">
        <v>56</v>
      </c>
      <c r="N2519" s="8">
        <v>8.6</v>
      </c>
      <c r="O2519" s="8">
        <v>1019.3</v>
      </c>
      <c r="P2519" s="8">
        <v>60</v>
      </c>
    </row>
    <row r="2520" spans="1:31" s="7" customFormat="1" ht="16" customHeight="1" x14ac:dyDescent="0.2">
      <c r="F2520" s="8">
        <v>23</v>
      </c>
      <c r="G2520" s="17"/>
      <c r="I2520" s="33">
        <v>4.0000000000000001E-3</v>
      </c>
      <c r="J2520" s="33">
        <v>1</v>
      </c>
      <c r="K2520" s="33">
        <v>5.0000000000000001E-3</v>
      </c>
      <c r="L2520" s="33">
        <v>0.06</v>
      </c>
      <c r="M2520" s="33">
        <v>63</v>
      </c>
      <c r="N2520" s="8">
        <v>7.3</v>
      </c>
      <c r="O2520" s="8">
        <v>1019.6</v>
      </c>
      <c r="P2520" s="8">
        <v>66</v>
      </c>
    </row>
    <row r="2521" spans="1:31" s="7" customFormat="1" ht="16" customHeight="1" x14ac:dyDescent="0.2">
      <c r="F2521" s="8">
        <v>24</v>
      </c>
      <c r="G2521" s="17"/>
      <c r="I2521" s="33">
        <v>6.0000000000000001E-3</v>
      </c>
      <c r="J2521" s="33">
        <v>1.1000000000000001</v>
      </c>
      <c r="K2521" s="33">
        <v>2E-3</v>
      </c>
      <c r="L2521" s="33">
        <v>6.6000000000000003E-2</v>
      </c>
      <c r="M2521" s="33">
        <v>59</v>
      </c>
      <c r="N2521" s="8">
        <v>7.3</v>
      </c>
      <c r="O2521" s="8">
        <v>1020.3</v>
      </c>
      <c r="P2521" s="8">
        <v>65</v>
      </c>
    </row>
    <row r="2522" spans="1:31" s="7" customFormat="1" ht="16" customHeight="1" x14ac:dyDescent="0.2">
      <c r="F2522" s="8">
        <v>1</v>
      </c>
      <c r="G2522" s="17"/>
      <c r="I2522" s="33">
        <v>6.0000000000000001E-3</v>
      </c>
      <c r="J2522" s="33">
        <v>0.9</v>
      </c>
      <c r="K2522" s="33">
        <v>2E-3</v>
      </c>
      <c r="L2522" s="33">
        <v>6.4000000000000001E-2</v>
      </c>
      <c r="M2522" s="33">
        <v>70</v>
      </c>
      <c r="N2522" s="8">
        <v>6.8</v>
      </c>
      <c r="O2522" s="8">
        <v>1020.4</v>
      </c>
      <c r="P2522" s="8">
        <v>66</v>
      </c>
    </row>
    <row r="2523" spans="1:31" s="7" customFormat="1" ht="16" customHeight="1" x14ac:dyDescent="0.2">
      <c r="F2523" s="8">
        <v>2</v>
      </c>
      <c r="G2523" s="17"/>
      <c r="I2523" s="33">
        <v>6.0000000000000001E-3</v>
      </c>
      <c r="J2523" s="33">
        <v>1</v>
      </c>
      <c r="K2523" s="33">
        <v>2E-3</v>
      </c>
      <c r="L2523" s="33">
        <v>6.0999999999999999E-2</v>
      </c>
      <c r="M2523" s="33">
        <v>68</v>
      </c>
      <c r="N2523" s="8">
        <v>5.9</v>
      </c>
      <c r="O2523" s="8">
        <v>1020.4</v>
      </c>
      <c r="P2523" s="8">
        <v>74</v>
      </c>
    </row>
    <row r="2524" spans="1:31" s="7" customFormat="1" ht="16" customHeight="1" x14ac:dyDescent="0.2">
      <c r="F2524" s="8">
        <v>3</v>
      </c>
      <c r="G2524" s="17"/>
      <c r="I2524" s="33">
        <v>5.0000000000000001E-3</v>
      </c>
      <c r="J2524" s="33">
        <v>0.9</v>
      </c>
      <c r="K2524" s="33">
        <v>2E-3</v>
      </c>
      <c r="L2524" s="33">
        <v>5.8999999999999997E-2</v>
      </c>
      <c r="M2524" s="33">
        <v>70</v>
      </c>
      <c r="N2524" s="8">
        <v>6</v>
      </c>
      <c r="O2524" s="8">
        <v>1020.3</v>
      </c>
      <c r="P2524" s="8">
        <v>80</v>
      </c>
    </row>
    <row r="2525" spans="1:31" s="7" customFormat="1" ht="16" customHeight="1" x14ac:dyDescent="0.2">
      <c r="F2525" s="8">
        <v>4</v>
      </c>
      <c r="G2525" s="17"/>
      <c r="I2525" s="33">
        <v>5.0000000000000001E-3</v>
      </c>
      <c r="J2525" s="33">
        <v>0.8</v>
      </c>
      <c r="K2525" s="33">
        <v>2E-3</v>
      </c>
      <c r="L2525" s="33">
        <v>5.3999999999999999E-2</v>
      </c>
      <c r="M2525" s="33">
        <v>68</v>
      </c>
      <c r="N2525" s="8">
        <v>5.7</v>
      </c>
      <c r="O2525" s="8">
        <v>1020.7</v>
      </c>
      <c r="P2525" s="8">
        <v>82</v>
      </c>
    </row>
    <row r="2526" spans="1:31" s="7" customFormat="1" ht="16" customHeight="1" x14ac:dyDescent="0.2">
      <c r="F2526" s="8">
        <v>5</v>
      </c>
      <c r="G2526" s="17"/>
      <c r="I2526" s="33">
        <v>5.0000000000000001E-3</v>
      </c>
      <c r="J2526" s="33">
        <v>0.6</v>
      </c>
      <c r="K2526" s="33">
        <v>2E-3</v>
      </c>
      <c r="L2526" s="33">
        <v>5.2999999999999999E-2</v>
      </c>
      <c r="M2526" s="33">
        <v>57</v>
      </c>
      <c r="N2526" s="8">
        <v>4.4000000000000004</v>
      </c>
      <c r="O2526" s="8">
        <v>1021.2</v>
      </c>
      <c r="P2526" s="8">
        <v>90</v>
      </c>
    </row>
    <row r="2527" spans="1:31" s="7" customFormat="1" ht="16" customHeight="1" x14ac:dyDescent="0.2">
      <c r="F2527" s="8">
        <v>6</v>
      </c>
      <c r="G2527" s="17"/>
      <c r="I2527" s="33">
        <v>6.0000000000000001E-3</v>
      </c>
      <c r="J2527" s="33">
        <v>0.5</v>
      </c>
      <c r="K2527" s="33">
        <v>3.0000000000000001E-3</v>
      </c>
      <c r="L2527" s="33">
        <v>4.8000000000000001E-2</v>
      </c>
      <c r="M2527" s="33">
        <v>53</v>
      </c>
      <c r="N2527" s="8">
        <v>4.3</v>
      </c>
      <c r="O2527" s="8">
        <v>1021.5</v>
      </c>
      <c r="P2527" s="8">
        <v>93</v>
      </c>
    </row>
    <row r="2528" spans="1:31" s="7" customFormat="1" ht="16" customHeight="1" x14ac:dyDescent="0.2">
      <c r="F2528" s="8">
        <v>7</v>
      </c>
      <c r="G2528" s="17"/>
      <c r="I2528" s="33">
        <v>6.0000000000000001E-3</v>
      </c>
      <c r="J2528" s="33">
        <v>0.6</v>
      </c>
      <c r="K2528" s="33">
        <v>2E-3</v>
      </c>
      <c r="L2528" s="33">
        <v>5.0999999999999997E-2</v>
      </c>
      <c r="M2528" s="33">
        <v>58</v>
      </c>
      <c r="N2528" s="8">
        <v>5.3</v>
      </c>
      <c r="O2528" s="8">
        <v>1021.8</v>
      </c>
      <c r="P2528" s="8">
        <v>82</v>
      </c>
    </row>
    <row r="2529" spans="1:31" s="7" customFormat="1" ht="16" customHeight="1" x14ac:dyDescent="0.2">
      <c r="F2529" s="8">
        <v>8</v>
      </c>
      <c r="G2529" s="17"/>
      <c r="I2529" s="33">
        <v>6.0000000000000001E-3</v>
      </c>
      <c r="J2529" s="33">
        <v>0.7</v>
      </c>
      <c r="K2529" s="33">
        <v>4.0000000000000001E-3</v>
      </c>
      <c r="L2529" s="33">
        <v>4.7E-2</v>
      </c>
      <c r="M2529" s="33">
        <v>58</v>
      </c>
      <c r="N2529" s="8">
        <v>7.5</v>
      </c>
      <c r="O2529" s="8">
        <v>1021.9</v>
      </c>
      <c r="P2529" s="8">
        <v>74</v>
      </c>
    </row>
    <row r="2530" spans="1:31" s="7" customFormat="1" ht="16" customHeight="1" x14ac:dyDescent="0.2">
      <c r="F2530" s="8">
        <v>9</v>
      </c>
      <c r="G2530" s="17"/>
      <c r="I2530" s="33">
        <v>7.0000000000000001E-3</v>
      </c>
      <c r="J2530" s="33">
        <v>0.9</v>
      </c>
      <c r="K2530" s="33">
        <v>7.0000000000000001E-3</v>
      </c>
      <c r="L2530" s="33">
        <v>5.6000000000000001E-2</v>
      </c>
      <c r="M2530" s="33">
        <v>63</v>
      </c>
      <c r="N2530" s="8">
        <v>9.9</v>
      </c>
      <c r="O2530" s="8">
        <v>1022</v>
      </c>
      <c r="P2530" s="8">
        <v>63</v>
      </c>
    </row>
    <row r="2531" spans="1:31" s="7" customFormat="1" ht="16" customHeight="1" x14ac:dyDescent="0.2">
      <c r="F2531" s="8">
        <v>10</v>
      </c>
      <c r="G2531" s="17"/>
      <c r="I2531" s="33">
        <v>8.0000000000000002E-3</v>
      </c>
      <c r="J2531" s="33">
        <v>0.8</v>
      </c>
      <c r="K2531" s="33">
        <v>0.01</v>
      </c>
      <c r="L2531" s="33">
        <v>6.2E-2</v>
      </c>
      <c r="M2531" s="33">
        <v>79</v>
      </c>
      <c r="N2531" s="8">
        <v>13.4</v>
      </c>
      <c r="O2531" s="8">
        <v>1022.3</v>
      </c>
      <c r="P2531" s="8">
        <v>51</v>
      </c>
    </row>
    <row r="2532" spans="1:31" s="7" customFormat="1" ht="16" customHeight="1" x14ac:dyDescent="0.2">
      <c r="E2532" s="10"/>
      <c r="F2532" s="8">
        <v>11</v>
      </c>
      <c r="G2532" s="17"/>
      <c r="I2532" s="33">
        <v>0.01</v>
      </c>
      <c r="J2532" s="33">
        <v>0.6</v>
      </c>
      <c r="K2532" s="33">
        <v>0.02</v>
      </c>
      <c r="L2532" s="33">
        <v>5.0999999999999997E-2</v>
      </c>
      <c r="M2532" s="33">
        <v>98</v>
      </c>
      <c r="N2532" s="8">
        <v>16.2</v>
      </c>
      <c r="O2532" s="8">
        <v>1022.3</v>
      </c>
      <c r="P2532" s="8">
        <v>41</v>
      </c>
    </row>
    <row r="2533" spans="1:31" s="7" customFormat="1" ht="16" customHeight="1" x14ac:dyDescent="0.2">
      <c r="E2533" s="10"/>
      <c r="F2533" s="8">
        <v>12</v>
      </c>
      <c r="G2533" s="17"/>
      <c r="I2533" s="33">
        <v>8.9999999999999993E-3</v>
      </c>
      <c r="J2533" s="33">
        <v>0.6</v>
      </c>
      <c r="K2533" s="33">
        <v>3.2000000000000001E-2</v>
      </c>
      <c r="L2533" s="33">
        <v>4.5999999999999999E-2</v>
      </c>
      <c r="M2533" s="33">
        <v>103</v>
      </c>
      <c r="N2533" s="8">
        <v>17.600000000000001</v>
      </c>
      <c r="O2533" s="8">
        <v>1021.6</v>
      </c>
      <c r="P2533" s="8">
        <v>34</v>
      </c>
    </row>
    <row r="2534" spans="1:31" s="7" customFormat="1" ht="16" customHeight="1" x14ac:dyDescent="0.2">
      <c r="E2534" s="10"/>
      <c r="F2534" s="8">
        <v>13</v>
      </c>
      <c r="G2534" s="17"/>
      <c r="I2534" s="33">
        <v>8.9999999999999993E-3</v>
      </c>
      <c r="J2534" s="33">
        <v>0.6</v>
      </c>
      <c r="K2534" s="33">
        <v>3.9E-2</v>
      </c>
      <c r="L2534" s="33">
        <v>4.5999999999999999E-2</v>
      </c>
      <c r="M2534" s="33">
        <v>96</v>
      </c>
      <c r="N2534" s="8">
        <v>19.3</v>
      </c>
      <c r="O2534" s="8">
        <v>1020.6</v>
      </c>
      <c r="P2534" s="8">
        <v>30</v>
      </c>
    </row>
    <row r="2535" spans="1:31" s="7" customFormat="1" ht="16" customHeight="1" x14ac:dyDescent="0.2">
      <c r="E2535" s="10"/>
      <c r="F2535" s="8">
        <v>14</v>
      </c>
      <c r="G2535" s="17"/>
      <c r="I2535" s="33">
        <v>7.0000000000000001E-3</v>
      </c>
      <c r="J2535" s="33">
        <v>0.5</v>
      </c>
      <c r="K2535" s="33">
        <v>5.2999999999999999E-2</v>
      </c>
      <c r="L2535" s="33">
        <v>3.4000000000000002E-2</v>
      </c>
      <c r="M2535" s="33">
        <v>85</v>
      </c>
      <c r="N2535" s="8">
        <v>20.6</v>
      </c>
      <c r="O2535" s="8">
        <v>1020.1</v>
      </c>
      <c r="P2535" s="8">
        <v>30</v>
      </c>
    </row>
    <row r="2536" spans="1:31" s="7" customFormat="1" ht="16" customHeight="1" x14ac:dyDescent="0.2">
      <c r="E2536" s="10"/>
      <c r="F2536" s="8">
        <v>15</v>
      </c>
      <c r="G2536" s="17"/>
      <c r="I2536" s="33">
        <v>5.0000000000000001E-3</v>
      </c>
      <c r="J2536" s="33">
        <v>0.4</v>
      </c>
      <c r="K2536" s="33">
        <v>5.7000000000000002E-2</v>
      </c>
      <c r="L2536" s="33">
        <v>2.1000000000000001E-2</v>
      </c>
      <c r="M2536" s="33">
        <v>56</v>
      </c>
      <c r="N2536" s="8">
        <v>19.8</v>
      </c>
      <c r="O2536" s="8">
        <v>1019.6</v>
      </c>
      <c r="P2536" s="8">
        <v>31</v>
      </c>
    </row>
    <row r="2537" spans="1:31" s="7" customFormat="1" ht="16" customHeight="1" x14ac:dyDescent="0.2">
      <c r="E2537" s="10"/>
      <c r="F2537" s="8">
        <v>16</v>
      </c>
      <c r="G2537" s="17"/>
      <c r="I2537" s="33">
        <v>5.0000000000000001E-3</v>
      </c>
      <c r="J2537" s="33">
        <v>0.4</v>
      </c>
      <c r="K2537" s="33">
        <v>5.3999999999999999E-2</v>
      </c>
      <c r="L2537" s="33">
        <v>0.02</v>
      </c>
      <c r="M2537" s="33">
        <v>42</v>
      </c>
      <c r="N2537" s="8">
        <v>19.600000000000001</v>
      </c>
      <c r="O2537" s="8">
        <v>1019.4</v>
      </c>
      <c r="P2537" s="8">
        <v>26</v>
      </c>
    </row>
    <row r="2538" spans="1:31" s="7" customFormat="1" ht="16" customHeight="1" x14ac:dyDescent="0.2">
      <c r="E2538" s="10"/>
      <c r="F2538" s="8">
        <v>17</v>
      </c>
      <c r="G2538" s="17"/>
      <c r="I2538" s="33">
        <v>5.0000000000000001E-3</v>
      </c>
      <c r="J2538" s="33">
        <v>0.5</v>
      </c>
      <c r="K2538" s="33">
        <v>5.0999999999999997E-2</v>
      </c>
      <c r="L2538" s="33">
        <v>2.5999999999999999E-2</v>
      </c>
      <c r="M2538" s="33">
        <v>42</v>
      </c>
      <c r="N2538" s="8">
        <v>19</v>
      </c>
      <c r="O2538" s="8">
        <v>1019.6</v>
      </c>
      <c r="P2538" s="8">
        <v>25</v>
      </c>
    </row>
    <row r="2539" spans="1:31" s="7" customFormat="1" ht="16" customHeight="1" x14ac:dyDescent="0.15">
      <c r="E2539" s="42">
        <v>42105</v>
      </c>
      <c r="F2539" s="43">
        <v>42711.752083333333</v>
      </c>
      <c r="G2539" s="44"/>
      <c r="H2539" s="57"/>
      <c r="I2539" s="33">
        <v>5.0000000000000001E-3</v>
      </c>
      <c r="J2539" s="33">
        <v>0.6</v>
      </c>
      <c r="K2539" s="33">
        <v>5.0999999999999997E-2</v>
      </c>
      <c r="L2539" s="33">
        <v>2.5000000000000001E-2</v>
      </c>
      <c r="M2539" s="33">
        <v>62</v>
      </c>
      <c r="N2539" s="8">
        <v>17.100000000000001</v>
      </c>
      <c r="O2539" s="8">
        <v>1020</v>
      </c>
      <c r="P2539" s="8">
        <v>24</v>
      </c>
      <c r="R2539" s="35">
        <v>246</v>
      </c>
      <c r="S2539" s="36" t="str">
        <f>IF(R2539&gt;=296,"G",IF(AND(183&lt;=R2539,R2539&lt;296),"Y",IF(R2539&lt;185,"R")))</f>
        <v>Y</v>
      </c>
      <c r="T2539" s="36"/>
      <c r="U2539" s="36"/>
      <c r="V2539" s="36"/>
      <c r="W2539" s="36"/>
      <c r="X2539" s="36"/>
      <c r="Y2539" s="36"/>
      <c r="Z2539" s="36"/>
      <c r="AA2539" s="36"/>
      <c r="AB2539" s="36"/>
      <c r="AC2539" s="36"/>
      <c r="AD2539" s="36"/>
      <c r="AE2539" s="37"/>
    </row>
    <row r="2540" spans="1:31" s="7" customFormat="1" ht="17" customHeight="1" x14ac:dyDescent="0.15">
      <c r="A2540" s="45">
        <v>102</v>
      </c>
      <c r="B2540" s="46">
        <v>42106</v>
      </c>
      <c r="C2540" s="47">
        <v>0</v>
      </c>
      <c r="D2540" s="47">
        <v>0</v>
      </c>
      <c r="E2540" s="46">
        <v>42105</v>
      </c>
      <c r="F2540" s="48">
        <v>42711.752083333333</v>
      </c>
      <c r="G2540" s="49"/>
      <c r="H2540" s="49"/>
      <c r="I2540" s="50">
        <v>5.0000000000000001E-3</v>
      </c>
      <c r="J2540" s="51">
        <v>0.6</v>
      </c>
      <c r="K2540" s="51">
        <v>5.0999999999999997E-2</v>
      </c>
      <c r="L2540" s="51">
        <v>2.5000000000000001E-2</v>
      </c>
      <c r="M2540" s="51">
        <v>62</v>
      </c>
      <c r="N2540" s="52">
        <v>17.100000000000001</v>
      </c>
      <c r="O2540" s="52">
        <v>1020</v>
      </c>
      <c r="P2540" s="52">
        <v>24</v>
      </c>
      <c r="Q2540" s="53"/>
      <c r="R2540" s="58">
        <v>246</v>
      </c>
      <c r="S2540" s="61" t="str">
        <f>IF(R2540&gt;=296,"G",IF(AND(183&lt;=R2540,R2540&lt;296),"Y",IF(R2540&lt;185,"R")))</f>
        <v>Y</v>
      </c>
      <c r="T2540" s="61"/>
      <c r="U2540" s="61"/>
      <c r="V2540" s="61"/>
      <c r="W2540" s="61"/>
      <c r="X2540" s="61"/>
      <c r="Y2540" s="61"/>
      <c r="Z2540" s="61"/>
      <c r="AA2540" s="61"/>
      <c r="AB2540" s="61"/>
      <c r="AC2540" s="61"/>
      <c r="AD2540" s="61"/>
      <c r="AE2540" s="61"/>
    </row>
    <row r="2541" spans="1:31" s="7" customFormat="1" ht="16" customHeight="1" x14ac:dyDescent="0.2">
      <c r="F2541" s="26">
        <v>19</v>
      </c>
      <c r="G2541" s="56"/>
      <c r="I2541" s="33">
        <v>4.0000000000000001E-3</v>
      </c>
      <c r="J2541" s="33">
        <v>0.6</v>
      </c>
      <c r="K2541" s="33">
        <v>4.8000000000000001E-2</v>
      </c>
      <c r="L2541" s="33">
        <v>2.8000000000000001E-2</v>
      </c>
      <c r="M2541" s="33">
        <v>48</v>
      </c>
      <c r="N2541" s="8">
        <v>15.7</v>
      </c>
      <c r="O2541" s="8">
        <v>1020.5</v>
      </c>
      <c r="P2541" s="8">
        <v>29</v>
      </c>
      <c r="Q2541" s="17"/>
      <c r="R2541" s="17"/>
      <c r="S2541" s="17"/>
      <c r="T2541" s="17"/>
      <c r="U2541" s="17"/>
      <c r="V2541" s="17"/>
      <c r="W2541" s="17"/>
      <c r="X2541" s="17"/>
      <c r="Y2541" s="17"/>
      <c r="Z2541" s="17"/>
      <c r="AA2541" s="17"/>
      <c r="AB2541" s="17"/>
      <c r="AC2541" s="17"/>
      <c r="AD2541" s="17"/>
      <c r="AE2541" s="17"/>
    </row>
    <row r="2542" spans="1:31" s="7" customFormat="1" ht="16" customHeight="1" x14ac:dyDescent="0.2">
      <c r="F2542" s="8">
        <v>20</v>
      </c>
      <c r="G2542" s="17"/>
      <c r="I2542" s="33">
        <v>6.0000000000000001E-3</v>
      </c>
      <c r="J2542" s="33">
        <v>0.7</v>
      </c>
      <c r="K2542" s="33">
        <v>4.1000000000000002E-2</v>
      </c>
      <c r="L2542" s="33">
        <v>3.7999999999999999E-2</v>
      </c>
      <c r="M2542" s="33">
        <v>44</v>
      </c>
      <c r="N2542" s="8">
        <v>14.6</v>
      </c>
      <c r="O2542" s="8">
        <v>1021.5</v>
      </c>
      <c r="P2542" s="8">
        <v>35</v>
      </c>
    </row>
    <row r="2543" spans="1:31" s="7" customFormat="1" ht="16" customHeight="1" x14ac:dyDescent="0.2">
      <c r="F2543" s="8">
        <v>21</v>
      </c>
      <c r="G2543" s="17"/>
      <c r="I2543" s="33">
        <v>0.01</v>
      </c>
      <c r="J2543" s="33">
        <v>0.8</v>
      </c>
      <c r="K2543" s="33">
        <v>2.9000000000000001E-2</v>
      </c>
      <c r="L2543" s="33">
        <v>4.9000000000000002E-2</v>
      </c>
      <c r="M2543" s="33">
        <v>62</v>
      </c>
      <c r="N2543" s="8">
        <v>11.8</v>
      </c>
      <c r="O2543" s="8">
        <v>1022.3</v>
      </c>
      <c r="P2543" s="8">
        <v>51</v>
      </c>
    </row>
    <row r="2544" spans="1:31" s="7" customFormat="1" ht="16" customHeight="1" x14ac:dyDescent="0.2">
      <c r="F2544" s="8">
        <v>22</v>
      </c>
      <c r="G2544" s="17"/>
      <c r="I2544" s="33">
        <v>8.0000000000000002E-3</v>
      </c>
      <c r="J2544" s="33">
        <v>0.6</v>
      </c>
      <c r="K2544" s="33">
        <v>0.04</v>
      </c>
      <c r="L2544" s="33">
        <v>3.7999999999999999E-2</v>
      </c>
      <c r="M2544" s="33">
        <v>71</v>
      </c>
      <c r="N2544" s="8">
        <v>11.6</v>
      </c>
      <c r="O2544" s="8">
        <v>1022.3</v>
      </c>
      <c r="P2544" s="8">
        <v>48</v>
      </c>
    </row>
    <row r="2545" spans="5:16" s="7" customFormat="1" ht="16" customHeight="1" x14ac:dyDescent="0.2">
      <c r="F2545" s="8">
        <v>23</v>
      </c>
      <c r="G2545" s="17"/>
      <c r="I2545" s="33">
        <v>8.0000000000000002E-3</v>
      </c>
      <c r="J2545" s="33">
        <v>0.7</v>
      </c>
      <c r="K2545" s="33">
        <v>3.6999999999999998E-2</v>
      </c>
      <c r="L2545" s="33">
        <v>4.3999999999999997E-2</v>
      </c>
      <c r="M2545" s="33">
        <v>76</v>
      </c>
      <c r="N2545" s="8">
        <v>9.6999999999999993</v>
      </c>
      <c r="O2545" s="8">
        <v>1022.4</v>
      </c>
      <c r="P2545" s="8">
        <v>59</v>
      </c>
    </row>
    <row r="2546" spans="5:16" s="7" customFormat="1" ht="16" customHeight="1" x14ac:dyDescent="0.2">
      <c r="F2546" s="8">
        <v>24</v>
      </c>
      <c r="G2546" s="17"/>
      <c r="I2546" s="33">
        <v>7.0000000000000001E-3</v>
      </c>
      <c r="J2546" s="33">
        <v>0.8</v>
      </c>
      <c r="K2546" s="33">
        <v>1.4999999999999999E-2</v>
      </c>
      <c r="L2546" s="33">
        <v>6.6000000000000003E-2</v>
      </c>
      <c r="M2546" s="33">
        <v>76</v>
      </c>
      <c r="N2546" s="8">
        <v>9.1</v>
      </c>
      <c r="O2546" s="8">
        <v>1022.8</v>
      </c>
      <c r="P2546" s="8">
        <v>63</v>
      </c>
    </row>
    <row r="2547" spans="5:16" s="7" customFormat="1" ht="16" customHeight="1" x14ac:dyDescent="0.2">
      <c r="F2547" s="8">
        <v>1</v>
      </c>
      <c r="G2547" s="17"/>
      <c r="I2547" s="33">
        <v>6.0000000000000001E-3</v>
      </c>
      <c r="J2547" s="33">
        <v>0.9</v>
      </c>
      <c r="K2547" s="33">
        <v>3.0000000000000001E-3</v>
      </c>
      <c r="L2547" s="33">
        <v>7.2999999999999995E-2</v>
      </c>
      <c r="M2547" s="33">
        <v>85</v>
      </c>
      <c r="N2547" s="8">
        <v>8.3000000000000007</v>
      </c>
      <c r="O2547" s="8">
        <v>1022.9</v>
      </c>
      <c r="P2547" s="8">
        <v>67</v>
      </c>
    </row>
    <row r="2548" spans="5:16" s="7" customFormat="1" ht="16" customHeight="1" x14ac:dyDescent="0.2">
      <c r="F2548" s="8">
        <v>2</v>
      </c>
      <c r="G2548" s="17"/>
      <c r="I2548" s="33">
        <v>6.0000000000000001E-3</v>
      </c>
      <c r="J2548" s="33">
        <v>1.1000000000000001</v>
      </c>
      <c r="K2548" s="33">
        <v>2E-3</v>
      </c>
      <c r="L2548" s="33">
        <v>7.0000000000000007E-2</v>
      </c>
      <c r="M2548" s="33">
        <v>88</v>
      </c>
      <c r="N2548" s="8">
        <v>8.1999999999999993</v>
      </c>
      <c r="O2548" s="8">
        <v>1022.2</v>
      </c>
      <c r="P2548" s="8">
        <v>63</v>
      </c>
    </row>
    <row r="2549" spans="5:16" s="7" customFormat="1" ht="16" customHeight="1" x14ac:dyDescent="0.2">
      <c r="F2549" s="8">
        <v>3</v>
      </c>
      <c r="G2549" s="17"/>
      <c r="I2549" s="33">
        <v>5.0000000000000001E-3</v>
      </c>
      <c r="J2549" s="33">
        <v>1</v>
      </c>
      <c r="K2549" s="33">
        <v>4.0000000000000001E-3</v>
      </c>
      <c r="L2549" s="33">
        <v>6.3E-2</v>
      </c>
      <c r="M2549" s="33">
        <v>82</v>
      </c>
      <c r="N2549" s="8">
        <v>7.4</v>
      </c>
      <c r="O2549" s="8">
        <v>1022.1</v>
      </c>
      <c r="P2549" s="8">
        <v>69</v>
      </c>
    </row>
    <row r="2550" spans="5:16" s="7" customFormat="1" ht="16" customHeight="1" x14ac:dyDescent="0.2">
      <c r="F2550" s="8">
        <v>4</v>
      </c>
      <c r="G2550" s="17"/>
      <c r="I2550" s="33">
        <v>5.0000000000000001E-3</v>
      </c>
      <c r="J2550" s="33">
        <v>0.9</v>
      </c>
      <c r="K2550" s="33">
        <v>6.0000000000000001E-3</v>
      </c>
      <c r="L2550" s="33">
        <v>5.7000000000000002E-2</v>
      </c>
      <c r="M2550" s="33">
        <v>72</v>
      </c>
      <c r="N2550" s="8">
        <v>7.6</v>
      </c>
      <c r="O2550" s="8">
        <v>1021.7</v>
      </c>
      <c r="P2550" s="8">
        <v>70</v>
      </c>
    </row>
    <row r="2551" spans="5:16" s="7" customFormat="1" ht="16" customHeight="1" x14ac:dyDescent="0.2">
      <c r="F2551" s="8">
        <v>5</v>
      </c>
      <c r="G2551" s="17"/>
      <c r="I2551" s="33">
        <v>5.0000000000000001E-3</v>
      </c>
      <c r="J2551" s="33">
        <v>0.8</v>
      </c>
      <c r="K2551" s="33">
        <v>2E-3</v>
      </c>
      <c r="L2551" s="33">
        <v>0.06</v>
      </c>
      <c r="M2551" s="33">
        <v>80</v>
      </c>
      <c r="N2551" s="8">
        <v>7.4</v>
      </c>
      <c r="O2551" s="8">
        <v>1021.8</v>
      </c>
      <c r="P2551" s="8">
        <v>72</v>
      </c>
    </row>
    <row r="2552" spans="5:16" s="7" customFormat="1" ht="16" customHeight="1" x14ac:dyDescent="0.2">
      <c r="F2552" s="8">
        <v>6</v>
      </c>
      <c r="G2552" s="17"/>
      <c r="I2552" s="33">
        <v>7.0000000000000001E-3</v>
      </c>
      <c r="J2552" s="33">
        <v>0.7</v>
      </c>
      <c r="K2552" s="33">
        <v>2E-3</v>
      </c>
      <c r="L2552" s="33">
        <v>0.06</v>
      </c>
      <c r="M2552" s="33">
        <v>72</v>
      </c>
      <c r="N2552" s="8">
        <v>7.3</v>
      </c>
      <c r="O2552" s="8">
        <v>1021.5</v>
      </c>
      <c r="P2552" s="8">
        <v>74</v>
      </c>
    </row>
    <row r="2553" spans="5:16" s="7" customFormat="1" ht="16" customHeight="1" x14ac:dyDescent="0.2">
      <c r="F2553" s="8">
        <v>7</v>
      </c>
      <c r="G2553" s="17"/>
      <c r="I2553" s="33">
        <v>1.0999999999999999E-2</v>
      </c>
      <c r="J2553" s="33">
        <v>0.8</v>
      </c>
      <c r="K2553" s="33">
        <v>2E-3</v>
      </c>
      <c r="L2553" s="33">
        <v>0.06</v>
      </c>
      <c r="M2553" s="33">
        <v>74</v>
      </c>
      <c r="N2553" s="8">
        <v>7.8</v>
      </c>
      <c r="O2553" s="8">
        <v>1021.6</v>
      </c>
      <c r="P2553" s="8">
        <v>75</v>
      </c>
    </row>
    <row r="2554" spans="5:16" s="7" customFormat="1" ht="16" customHeight="1" x14ac:dyDescent="0.2">
      <c r="F2554" s="8">
        <v>8</v>
      </c>
      <c r="G2554" s="17"/>
      <c r="I2554" s="33">
        <v>8.9999999999999993E-3</v>
      </c>
      <c r="J2554" s="33">
        <v>0.8</v>
      </c>
      <c r="K2554" s="33">
        <v>4.0000000000000001E-3</v>
      </c>
      <c r="L2554" s="33">
        <v>5.8999999999999997E-2</v>
      </c>
      <c r="M2554" s="33">
        <v>69</v>
      </c>
      <c r="N2554" s="8">
        <v>11.3</v>
      </c>
      <c r="O2554" s="8">
        <v>1021.5</v>
      </c>
      <c r="P2554" s="8">
        <v>57</v>
      </c>
    </row>
    <row r="2555" spans="5:16" s="7" customFormat="1" ht="16" customHeight="1" x14ac:dyDescent="0.2">
      <c r="F2555" s="8">
        <v>9</v>
      </c>
      <c r="G2555" s="17"/>
      <c r="I2555" s="33">
        <v>8.0000000000000002E-3</v>
      </c>
      <c r="J2555" s="33">
        <v>0.6</v>
      </c>
      <c r="K2555" s="33">
        <v>8.9999999999999993E-3</v>
      </c>
      <c r="L2555" s="33">
        <v>5.0999999999999997E-2</v>
      </c>
      <c r="M2555" s="33">
        <v>72</v>
      </c>
      <c r="N2555" s="8">
        <v>14</v>
      </c>
      <c r="O2555" s="8">
        <v>1021.3</v>
      </c>
      <c r="P2555" s="8">
        <v>42</v>
      </c>
    </row>
    <row r="2556" spans="5:16" s="7" customFormat="1" ht="16" customHeight="1" x14ac:dyDescent="0.2">
      <c r="F2556" s="8">
        <v>10</v>
      </c>
      <c r="G2556" s="17"/>
      <c r="I2556" s="33">
        <v>7.0000000000000001E-3</v>
      </c>
      <c r="J2556" s="33">
        <v>0.5</v>
      </c>
      <c r="K2556" s="33">
        <v>1.6E-2</v>
      </c>
      <c r="L2556" s="33">
        <v>4.5999999999999999E-2</v>
      </c>
      <c r="M2556" s="33">
        <v>67</v>
      </c>
      <c r="N2556" s="8">
        <v>16.3</v>
      </c>
      <c r="O2556" s="8">
        <v>1021.1</v>
      </c>
      <c r="P2556" s="8">
        <v>36</v>
      </c>
    </row>
    <row r="2557" spans="5:16" s="7" customFormat="1" ht="16" customHeight="1" x14ac:dyDescent="0.2">
      <c r="E2557" s="10"/>
      <c r="F2557" s="8">
        <v>11</v>
      </c>
      <c r="G2557" s="17"/>
      <c r="I2557" s="33">
        <v>7.0000000000000001E-3</v>
      </c>
      <c r="J2557" s="33">
        <v>0.5</v>
      </c>
      <c r="K2557" s="33">
        <v>2.5999999999999999E-2</v>
      </c>
      <c r="L2557" s="33">
        <v>3.7999999999999999E-2</v>
      </c>
      <c r="M2557" s="33">
        <v>54</v>
      </c>
      <c r="N2557" s="8">
        <v>18.3</v>
      </c>
      <c r="O2557" s="8">
        <v>1020.7</v>
      </c>
      <c r="P2557" s="8">
        <v>33</v>
      </c>
    </row>
    <row r="2558" spans="5:16" s="7" customFormat="1" ht="16" customHeight="1" x14ac:dyDescent="0.2">
      <c r="E2558" s="10"/>
      <c r="F2558" s="8">
        <v>12</v>
      </c>
      <c r="G2558" s="17"/>
      <c r="I2558" s="33">
        <v>6.0000000000000001E-3</v>
      </c>
      <c r="J2558" s="33">
        <v>0.5</v>
      </c>
      <c r="K2558" s="33">
        <v>4.1000000000000002E-2</v>
      </c>
      <c r="L2558" s="33">
        <v>0.03</v>
      </c>
      <c r="M2558" s="33">
        <v>52</v>
      </c>
      <c r="N2558" s="8">
        <v>19.100000000000001</v>
      </c>
      <c r="O2558" s="8">
        <v>1020</v>
      </c>
      <c r="P2558" s="8">
        <v>24</v>
      </c>
    </row>
    <row r="2559" spans="5:16" s="7" customFormat="1" ht="16" customHeight="1" x14ac:dyDescent="0.2">
      <c r="E2559" s="10"/>
      <c r="F2559" s="8">
        <v>13</v>
      </c>
      <c r="G2559" s="17"/>
      <c r="I2559" s="33">
        <v>5.0000000000000001E-3</v>
      </c>
      <c r="J2559" s="33">
        <v>0.6</v>
      </c>
      <c r="K2559" s="33">
        <v>4.5999999999999999E-2</v>
      </c>
      <c r="L2559" s="33">
        <v>2.8000000000000001E-2</v>
      </c>
      <c r="M2559" s="33">
        <v>50</v>
      </c>
      <c r="N2559" s="8">
        <v>19</v>
      </c>
      <c r="O2559" s="8">
        <v>1019.5</v>
      </c>
      <c r="P2559" s="8">
        <v>24</v>
      </c>
    </row>
    <row r="2560" spans="5:16" s="7" customFormat="1" ht="16" customHeight="1" x14ac:dyDescent="0.2">
      <c r="E2560" s="10"/>
      <c r="F2560" s="8">
        <v>14</v>
      </c>
      <c r="G2560" s="17"/>
      <c r="I2560" s="33">
        <v>4.0000000000000001E-3</v>
      </c>
      <c r="J2560" s="33">
        <v>0.5</v>
      </c>
      <c r="K2560" s="33">
        <v>5.7000000000000002E-2</v>
      </c>
      <c r="L2560" s="33">
        <v>2.1000000000000001E-2</v>
      </c>
      <c r="M2560" s="33">
        <v>45</v>
      </c>
      <c r="N2560" s="8">
        <v>19.3</v>
      </c>
      <c r="O2560" s="8">
        <v>1018.9</v>
      </c>
      <c r="P2560" s="8">
        <v>22</v>
      </c>
    </row>
    <row r="2561" spans="1:31" s="7" customFormat="1" ht="16" customHeight="1" x14ac:dyDescent="0.2">
      <c r="E2561" s="10"/>
      <c r="F2561" s="8">
        <v>15</v>
      </c>
      <c r="G2561" s="17"/>
      <c r="I2561" s="33">
        <v>4.0000000000000001E-3</v>
      </c>
      <c r="J2561" s="33">
        <v>0.5</v>
      </c>
      <c r="K2561" s="33">
        <v>4.8000000000000001E-2</v>
      </c>
      <c r="L2561" s="33">
        <v>2.4E-2</v>
      </c>
      <c r="M2561" s="33">
        <v>35</v>
      </c>
      <c r="N2561" s="8">
        <v>19.7</v>
      </c>
      <c r="O2561" s="8">
        <v>1018</v>
      </c>
      <c r="P2561" s="8">
        <v>20</v>
      </c>
    </row>
    <row r="2562" spans="1:31" s="7" customFormat="1" ht="16" customHeight="1" x14ac:dyDescent="0.2">
      <c r="E2562" s="10"/>
      <c r="F2562" s="8">
        <v>16</v>
      </c>
      <c r="G2562" s="17"/>
      <c r="I2562" s="33">
        <v>3.0000000000000001E-3</v>
      </c>
      <c r="J2562" s="33">
        <v>0.5</v>
      </c>
      <c r="K2562" s="33">
        <v>4.9000000000000002E-2</v>
      </c>
      <c r="L2562" s="33">
        <v>2.1999999999999999E-2</v>
      </c>
      <c r="M2562" s="33">
        <v>38</v>
      </c>
      <c r="N2562" s="8">
        <v>19.600000000000001</v>
      </c>
      <c r="O2562" s="8">
        <v>1017.7</v>
      </c>
      <c r="P2562" s="8">
        <v>19</v>
      </c>
    </row>
    <row r="2563" spans="1:31" s="7" customFormat="1" ht="16" customHeight="1" x14ac:dyDescent="0.2">
      <c r="E2563" s="10"/>
      <c r="F2563" s="8">
        <v>17</v>
      </c>
      <c r="G2563" s="17"/>
      <c r="I2563" s="33">
        <v>3.0000000000000001E-3</v>
      </c>
      <c r="J2563" s="33">
        <v>0.5</v>
      </c>
      <c r="K2563" s="33">
        <v>5.1999999999999998E-2</v>
      </c>
      <c r="L2563" s="33">
        <v>1.7999999999999999E-2</v>
      </c>
      <c r="M2563" s="33">
        <v>31</v>
      </c>
      <c r="N2563" s="8">
        <v>19.3</v>
      </c>
      <c r="O2563" s="8">
        <v>1017.7</v>
      </c>
      <c r="P2563" s="8">
        <v>20</v>
      </c>
    </row>
    <row r="2564" spans="1:31" s="7" customFormat="1" ht="16" customHeight="1" x14ac:dyDescent="0.15">
      <c r="E2564" s="42">
        <v>42106</v>
      </c>
      <c r="F2564" s="43">
        <v>42711.755555555559</v>
      </c>
      <c r="G2564" s="44"/>
      <c r="H2564" s="57"/>
      <c r="I2564" s="33">
        <v>3.0000000000000001E-3</v>
      </c>
      <c r="J2564" s="33">
        <v>0.5</v>
      </c>
      <c r="K2564" s="33">
        <v>5.1999999999999998E-2</v>
      </c>
      <c r="L2564" s="33">
        <v>1.7000000000000001E-2</v>
      </c>
      <c r="M2564" s="33">
        <v>34</v>
      </c>
      <c r="N2564" s="8">
        <v>18.399999999999999</v>
      </c>
      <c r="O2564" s="8">
        <v>1018.6</v>
      </c>
      <c r="P2564" s="8">
        <v>20</v>
      </c>
      <c r="R2564" s="35">
        <v>200</v>
      </c>
      <c r="S2564" s="36" t="str">
        <f>IF(R2564&gt;=296,"G",IF(AND(183&lt;=R2564,R2564&lt;296),"Y",IF(R2564&lt;185,"R")))</f>
        <v>Y</v>
      </c>
      <c r="T2564" s="36"/>
      <c r="U2564" s="36"/>
      <c r="V2564" s="36"/>
      <c r="W2564" s="36"/>
      <c r="X2564" s="36"/>
      <c r="Y2564" s="36"/>
      <c r="Z2564" s="36"/>
      <c r="AA2564" s="36"/>
      <c r="AB2564" s="36"/>
      <c r="AC2564" s="36"/>
      <c r="AD2564" s="36"/>
      <c r="AE2564" s="37"/>
    </row>
    <row r="2565" spans="1:31" s="7" customFormat="1" ht="17" customHeight="1" x14ac:dyDescent="0.15">
      <c r="A2565" s="45">
        <v>103</v>
      </c>
      <c r="B2565" s="46">
        <v>42107</v>
      </c>
      <c r="C2565" s="47">
        <v>1</v>
      </c>
      <c r="D2565" s="47">
        <v>0</v>
      </c>
      <c r="E2565" s="46">
        <v>42106</v>
      </c>
      <c r="F2565" s="48">
        <v>42711.755555555559</v>
      </c>
      <c r="G2565" s="49"/>
      <c r="H2565" s="49"/>
      <c r="I2565" s="50">
        <v>3.0000000000000001E-3</v>
      </c>
      <c r="J2565" s="51">
        <v>0.5</v>
      </c>
      <c r="K2565" s="51">
        <v>5.1999999999999998E-2</v>
      </c>
      <c r="L2565" s="51">
        <v>1.7000000000000001E-2</v>
      </c>
      <c r="M2565" s="51">
        <v>34</v>
      </c>
      <c r="N2565" s="52">
        <v>18.399999999999999</v>
      </c>
      <c r="O2565" s="52">
        <v>1018.6</v>
      </c>
      <c r="P2565" s="52">
        <v>20</v>
      </c>
      <c r="Q2565" s="53"/>
      <c r="R2565" s="58">
        <v>200</v>
      </c>
      <c r="S2565" s="61" t="str">
        <f>IF(R2565&gt;=296,"G",IF(AND(183&lt;=R2565,R2565&lt;296),"Y",IF(R2565&lt;185,"R")))</f>
        <v>Y</v>
      </c>
      <c r="T2565" s="61"/>
      <c r="U2565" s="61"/>
      <c r="V2565" s="61"/>
      <c r="W2565" s="61"/>
      <c r="X2565" s="61"/>
      <c r="Y2565" s="61"/>
      <c r="Z2565" s="61"/>
      <c r="AA2565" s="61"/>
      <c r="AB2565" s="61"/>
      <c r="AC2565" s="61"/>
      <c r="AD2565" s="61"/>
      <c r="AE2565" s="61"/>
    </row>
    <row r="2566" spans="1:31" s="7" customFormat="1" ht="16" customHeight="1" x14ac:dyDescent="0.2">
      <c r="F2566" s="26">
        <v>19</v>
      </c>
      <c r="G2566" s="56"/>
      <c r="I2566" s="33">
        <v>3.0000000000000001E-3</v>
      </c>
      <c r="J2566" s="33">
        <v>0.5</v>
      </c>
      <c r="K2566" s="33">
        <v>4.5999999999999999E-2</v>
      </c>
      <c r="L2566" s="33">
        <v>2.1000000000000001E-2</v>
      </c>
      <c r="M2566" s="33">
        <v>32</v>
      </c>
      <c r="N2566" s="8">
        <v>17.399999999999999</v>
      </c>
      <c r="O2566" s="8">
        <v>1018.5</v>
      </c>
      <c r="P2566" s="8">
        <v>20</v>
      </c>
      <c r="Q2566" s="17"/>
      <c r="R2566" s="17"/>
      <c r="S2566" s="17"/>
      <c r="T2566" s="17"/>
      <c r="U2566" s="17"/>
      <c r="V2566" s="17"/>
      <c r="W2566" s="17"/>
      <c r="X2566" s="17"/>
      <c r="Y2566" s="17"/>
      <c r="Z2566" s="17"/>
      <c r="AA2566" s="17"/>
      <c r="AB2566" s="17"/>
      <c r="AC2566" s="17"/>
      <c r="AD2566" s="17"/>
      <c r="AE2566" s="17"/>
    </row>
    <row r="2567" spans="1:31" s="7" customFormat="1" ht="16" customHeight="1" x14ac:dyDescent="0.2">
      <c r="F2567" s="8">
        <v>20</v>
      </c>
      <c r="G2567" s="17"/>
      <c r="I2567" s="33">
        <v>3.0000000000000001E-3</v>
      </c>
      <c r="J2567" s="33">
        <v>0.5</v>
      </c>
      <c r="K2567" s="33">
        <v>4.2999999999999997E-2</v>
      </c>
      <c r="L2567" s="33">
        <v>2.3E-2</v>
      </c>
      <c r="M2567" s="33">
        <v>30</v>
      </c>
      <c r="N2567" s="8">
        <v>16.600000000000001</v>
      </c>
      <c r="O2567" s="8">
        <v>1019.1</v>
      </c>
      <c r="P2567" s="8">
        <v>23</v>
      </c>
    </row>
    <row r="2568" spans="1:31" s="7" customFormat="1" ht="16" customHeight="1" x14ac:dyDescent="0.2">
      <c r="F2568" s="8">
        <v>21</v>
      </c>
      <c r="G2568" s="17"/>
      <c r="I2568" s="33">
        <v>3.0000000000000001E-3</v>
      </c>
      <c r="J2568" s="33">
        <v>0.5</v>
      </c>
      <c r="K2568" s="33">
        <v>3.5000000000000003E-2</v>
      </c>
      <c r="L2568" s="33">
        <v>2.9000000000000001E-2</v>
      </c>
      <c r="M2568" s="33">
        <v>35</v>
      </c>
      <c r="N2568" s="8">
        <v>15.9</v>
      </c>
      <c r="O2568" s="8">
        <v>1019.9</v>
      </c>
      <c r="P2568" s="8">
        <v>25</v>
      </c>
    </row>
    <row r="2569" spans="1:31" s="7" customFormat="1" ht="16" customHeight="1" x14ac:dyDescent="0.2">
      <c r="F2569" s="8">
        <v>22</v>
      </c>
      <c r="G2569" s="17"/>
      <c r="I2569" s="33">
        <v>3.0000000000000001E-3</v>
      </c>
      <c r="J2569" s="33">
        <v>0.5</v>
      </c>
      <c r="K2569" s="33">
        <v>4.1000000000000002E-2</v>
      </c>
      <c r="L2569" s="33">
        <v>2.1999999999999999E-2</v>
      </c>
      <c r="M2569" s="33">
        <v>34</v>
      </c>
      <c r="N2569" s="8">
        <v>15.3</v>
      </c>
      <c r="O2569" s="8">
        <v>1020</v>
      </c>
      <c r="P2569" s="8">
        <v>21</v>
      </c>
    </row>
    <row r="2570" spans="1:31" s="7" customFormat="1" ht="16" customHeight="1" x14ac:dyDescent="0.2">
      <c r="F2570" s="8">
        <v>23</v>
      </c>
      <c r="G2570" s="17"/>
      <c r="I2570" s="33">
        <v>3.0000000000000001E-3</v>
      </c>
      <c r="J2570" s="33">
        <v>0.5</v>
      </c>
      <c r="K2570" s="33">
        <v>3.3000000000000002E-2</v>
      </c>
      <c r="L2570" s="33">
        <v>2.5000000000000001E-2</v>
      </c>
      <c r="M2570" s="33">
        <v>36</v>
      </c>
      <c r="N2570" s="8">
        <v>14.4</v>
      </c>
      <c r="O2570" s="8">
        <v>1019.9</v>
      </c>
      <c r="P2570" s="8">
        <v>27</v>
      </c>
    </row>
    <row r="2571" spans="1:31" s="7" customFormat="1" ht="16" customHeight="1" x14ac:dyDescent="0.2">
      <c r="F2571" s="8">
        <v>24</v>
      </c>
      <c r="G2571" s="17"/>
      <c r="I2571" s="33">
        <v>3.0000000000000001E-3</v>
      </c>
      <c r="J2571" s="33">
        <v>0.5</v>
      </c>
      <c r="K2571" s="33">
        <v>4.2000000000000003E-2</v>
      </c>
      <c r="L2571" s="33">
        <v>1.6E-2</v>
      </c>
      <c r="M2571" s="33">
        <v>35</v>
      </c>
      <c r="N2571" s="8">
        <v>14.1</v>
      </c>
      <c r="O2571" s="8">
        <v>1019.9</v>
      </c>
      <c r="P2571" s="8">
        <v>27</v>
      </c>
    </row>
    <row r="2572" spans="1:31" s="7" customFormat="1" ht="16" customHeight="1" x14ac:dyDescent="0.2">
      <c r="F2572" s="8">
        <v>1</v>
      </c>
      <c r="G2572" s="17"/>
      <c r="I2572" s="33">
        <v>3.0000000000000001E-3</v>
      </c>
      <c r="J2572" s="33">
        <v>0.5</v>
      </c>
      <c r="K2572" s="33">
        <v>5.0999999999999997E-2</v>
      </c>
      <c r="L2572" s="33">
        <v>0.01</v>
      </c>
      <c r="M2572" s="33">
        <v>31</v>
      </c>
      <c r="N2572" s="8">
        <v>13.4</v>
      </c>
      <c r="O2572" s="8">
        <v>1019.7</v>
      </c>
      <c r="P2572" s="8">
        <v>30</v>
      </c>
    </row>
    <row r="2573" spans="1:31" s="7" customFormat="1" ht="16" customHeight="1" x14ac:dyDescent="0.2">
      <c r="F2573" s="8">
        <v>2</v>
      </c>
      <c r="G2573" s="17"/>
      <c r="I2573" s="33">
        <v>3.0000000000000001E-3</v>
      </c>
      <c r="J2573" s="33">
        <v>0.5</v>
      </c>
      <c r="K2573" s="33">
        <v>5.1999999999999998E-2</v>
      </c>
      <c r="L2573" s="33">
        <v>8.0000000000000002E-3</v>
      </c>
      <c r="M2573" s="33">
        <v>33</v>
      </c>
      <c r="N2573" s="8">
        <v>12.8</v>
      </c>
      <c r="O2573" s="8">
        <v>1019.2</v>
      </c>
      <c r="P2573" s="8">
        <v>36</v>
      </c>
    </row>
    <row r="2574" spans="1:31" s="7" customFormat="1" ht="16" customHeight="1" x14ac:dyDescent="0.2">
      <c r="F2574" s="8">
        <v>3</v>
      </c>
      <c r="G2574" s="17"/>
      <c r="I2574" s="33">
        <v>3.0000000000000001E-3</v>
      </c>
      <c r="J2574" s="33">
        <v>0.5</v>
      </c>
      <c r="K2574" s="33">
        <v>5.1999999999999998E-2</v>
      </c>
      <c r="L2574" s="33">
        <v>7.0000000000000001E-3</v>
      </c>
      <c r="M2574" s="33">
        <v>22</v>
      </c>
      <c r="N2574" s="8">
        <v>12.2</v>
      </c>
      <c r="O2574" s="8">
        <v>1018.1</v>
      </c>
      <c r="P2574" s="8">
        <v>40</v>
      </c>
    </row>
    <row r="2575" spans="1:31" s="7" customFormat="1" ht="16" customHeight="1" x14ac:dyDescent="0.2">
      <c r="F2575" s="8">
        <v>4</v>
      </c>
      <c r="G2575" s="17"/>
      <c r="I2575" s="33">
        <v>3.0000000000000001E-3</v>
      </c>
      <c r="J2575" s="33">
        <v>0.5</v>
      </c>
      <c r="K2575" s="33">
        <v>5.0999999999999997E-2</v>
      </c>
      <c r="L2575" s="33">
        <v>8.0000000000000002E-3</v>
      </c>
      <c r="M2575" s="33">
        <v>25</v>
      </c>
      <c r="N2575" s="8">
        <v>12.3</v>
      </c>
      <c r="O2575" s="8">
        <v>1017.7</v>
      </c>
      <c r="P2575" s="8">
        <v>39</v>
      </c>
    </row>
    <row r="2576" spans="1:31" s="7" customFormat="1" ht="16" customHeight="1" x14ac:dyDescent="0.2">
      <c r="F2576" s="8">
        <v>5</v>
      </c>
      <c r="G2576" s="17"/>
      <c r="I2576" s="33">
        <v>3.0000000000000001E-3</v>
      </c>
      <c r="J2576" s="33">
        <v>0.5</v>
      </c>
      <c r="K2576" s="33">
        <v>4.9000000000000002E-2</v>
      </c>
      <c r="L2576" s="33">
        <v>8.9999999999999993E-3</v>
      </c>
      <c r="M2576" s="33">
        <v>23</v>
      </c>
      <c r="N2576" s="8">
        <v>12</v>
      </c>
      <c r="O2576" s="8">
        <v>1017.4</v>
      </c>
      <c r="P2576" s="8">
        <v>42</v>
      </c>
    </row>
    <row r="2577" spans="1:31" s="7" customFormat="1" ht="16" customHeight="1" x14ac:dyDescent="0.2">
      <c r="F2577" s="8">
        <v>6</v>
      </c>
      <c r="G2577" s="17"/>
      <c r="I2577" s="33">
        <v>3.0000000000000001E-3</v>
      </c>
      <c r="J2577" s="33">
        <v>0.5</v>
      </c>
      <c r="K2577" s="33">
        <v>4.4999999999999998E-2</v>
      </c>
      <c r="L2577" s="33">
        <v>1.2999999999999999E-2</v>
      </c>
      <c r="M2577" s="33">
        <v>19</v>
      </c>
      <c r="N2577" s="8">
        <v>11.9</v>
      </c>
      <c r="O2577" s="8">
        <v>1017.4</v>
      </c>
      <c r="P2577" s="8">
        <v>44</v>
      </c>
    </row>
    <row r="2578" spans="1:31" s="7" customFormat="1" ht="16" customHeight="1" x14ac:dyDescent="0.2">
      <c r="F2578" s="8">
        <v>7</v>
      </c>
      <c r="G2578" s="17"/>
      <c r="I2578" s="33">
        <v>3.0000000000000001E-3</v>
      </c>
      <c r="J2578" s="33">
        <v>0.5</v>
      </c>
      <c r="K2578" s="33">
        <v>3.5000000000000003E-2</v>
      </c>
      <c r="L2578" s="33">
        <v>2.3E-2</v>
      </c>
      <c r="M2578" s="33">
        <v>24</v>
      </c>
      <c r="N2578" s="8">
        <v>12</v>
      </c>
      <c r="O2578" s="8">
        <v>1017.4</v>
      </c>
      <c r="P2578" s="8">
        <v>43</v>
      </c>
    </row>
    <row r="2579" spans="1:31" s="7" customFormat="1" ht="16" customHeight="1" x14ac:dyDescent="0.2">
      <c r="F2579" s="8">
        <v>8</v>
      </c>
      <c r="G2579" s="17"/>
      <c r="I2579" s="33">
        <v>3.0000000000000001E-3</v>
      </c>
      <c r="J2579" s="33">
        <v>0.6</v>
      </c>
      <c r="K2579" s="33">
        <v>3.2000000000000001E-2</v>
      </c>
      <c r="L2579" s="33">
        <v>2.5999999999999999E-2</v>
      </c>
      <c r="M2579" s="33">
        <v>24</v>
      </c>
      <c r="N2579" s="8">
        <v>12.3</v>
      </c>
      <c r="O2579" s="8">
        <v>1017.2</v>
      </c>
      <c r="P2579" s="8">
        <v>42</v>
      </c>
    </row>
    <row r="2580" spans="1:31" s="7" customFormat="1" ht="16" customHeight="1" x14ac:dyDescent="0.2">
      <c r="F2580" s="8">
        <v>9</v>
      </c>
      <c r="G2580" s="17"/>
      <c r="I2580" s="33">
        <v>3.0000000000000001E-3</v>
      </c>
      <c r="J2580" s="33">
        <v>0.5</v>
      </c>
      <c r="K2580" s="33">
        <v>3.6999999999999998E-2</v>
      </c>
      <c r="L2580" s="33">
        <v>2.1000000000000001E-2</v>
      </c>
      <c r="M2580" s="33">
        <v>26</v>
      </c>
      <c r="N2580" s="8">
        <v>13.3</v>
      </c>
      <c r="O2580" s="8">
        <v>1016.8</v>
      </c>
      <c r="P2580" s="8">
        <v>37</v>
      </c>
    </row>
    <row r="2581" spans="1:31" s="7" customFormat="1" ht="16" customHeight="1" x14ac:dyDescent="0.2">
      <c r="F2581" s="8">
        <v>10</v>
      </c>
      <c r="G2581" s="17"/>
      <c r="I2581" s="33">
        <v>3.0000000000000001E-3</v>
      </c>
      <c r="J2581" s="33">
        <v>0.5</v>
      </c>
      <c r="K2581" s="33">
        <v>3.7999999999999999E-2</v>
      </c>
      <c r="L2581" s="33">
        <v>0.02</v>
      </c>
      <c r="M2581" s="33">
        <v>29</v>
      </c>
      <c r="N2581" s="8">
        <v>13.5</v>
      </c>
      <c r="O2581" s="8">
        <v>1016.4</v>
      </c>
      <c r="P2581" s="8">
        <v>39</v>
      </c>
    </row>
    <row r="2582" spans="1:31" s="7" customFormat="1" ht="16" customHeight="1" x14ac:dyDescent="0.2">
      <c r="E2582" s="10"/>
      <c r="F2582" s="8">
        <v>11</v>
      </c>
      <c r="G2582" s="17"/>
      <c r="I2582" s="33">
        <v>3.0000000000000001E-3</v>
      </c>
      <c r="J2582" s="33">
        <v>0.5</v>
      </c>
      <c r="K2582" s="33">
        <v>4.2999999999999997E-2</v>
      </c>
      <c r="L2582" s="33">
        <v>1.7000000000000001E-2</v>
      </c>
      <c r="M2582" s="33">
        <v>27</v>
      </c>
      <c r="N2582" s="8">
        <v>14.7</v>
      </c>
      <c r="O2582" s="8">
        <v>1015.6</v>
      </c>
      <c r="P2582" s="8">
        <v>38</v>
      </c>
    </row>
    <row r="2583" spans="1:31" s="7" customFormat="1" ht="16" customHeight="1" x14ac:dyDescent="0.2">
      <c r="E2583" s="10"/>
      <c r="F2583" s="8">
        <v>12</v>
      </c>
      <c r="G2583" s="17"/>
      <c r="I2583" s="33">
        <v>3.0000000000000001E-3</v>
      </c>
      <c r="J2583" s="33">
        <v>0.5</v>
      </c>
      <c r="K2583" s="33">
        <v>4.4999999999999998E-2</v>
      </c>
      <c r="L2583" s="33">
        <v>1.7000000000000001E-2</v>
      </c>
      <c r="M2583" s="33">
        <v>39</v>
      </c>
      <c r="N2583" s="8">
        <v>15.1</v>
      </c>
      <c r="O2583" s="8">
        <v>1014.6</v>
      </c>
      <c r="P2583" s="8">
        <v>39</v>
      </c>
    </row>
    <row r="2584" spans="1:31" s="7" customFormat="1" ht="16" customHeight="1" x14ac:dyDescent="0.2">
      <c r="E2584" s="10"/>
      <c r="F2584" s="8">
        <v>13</v>
      </c>
      <c r="G2584" s="17"/>
      <c r="I2584" s="33">
        <v>3.0000000000000001E-3</v>
      </c>
      <c r="J2584" s="33">
        <v>0.5</v>
      </c>
      <c r="K2584" s="33">
        <v>0.05</v>
      </c>
      <c r="L2584" s="33">
        <v>1.4E-2</v>
      </c>
      <c r="M2584" s="33">
        <v>31</v>
      </c>
      <c r="N2584" s="8">
        <v>17</v>
      </c>
      <c r="O2584" s="8">
        <v>1013.6</v>
      </c>
      <c r="P2584" s="8">
        <v>38</v>
      </c>
    </row>
    <row r="2585" spans="1:31" s="7" customFormat="1" ht="16" customHeight="1" x14ac:dyDescent="0.2">
      <c r="E2585" s="10"/>
      <c r="F2585" s="8">
        <v>14</v>
      </c>
      <c r="G2585" s="17"/>
      <c r="I2585" s="33">
        <v>3.0000000000000001E-3</v>
      </c>
      <c r="J2585" s="33">
        <v>0.5</v>
      </c>
      <c r="K2585" s="33">
        <v>5.0999999999999997E-2</v>
      </c>
      <c r="L2585" s="33">
        <v>1.4999999999999999E-2</v>
      </c>
      <c r="M2585" s="33">
        <v>34</v>
      </c>
      <c r="N2585" s="8">
        <v>16.100000000000001</v>
      </c>
      <c r="O2585" s="8">
        <v>1012.9</v>
      </c>
      <c r="P2585" s="8">
        <v>41</v>
      </c>
    </row>
    <row r="2586" spans="1:31" s="7" customFormat="1" ht="16" customHeight="1" x14ac:dyDescent="0.2">
      <c r="E2586" s="10"/>
      <c r="F2586" s="8">
        <v>15</v>
      </c>
      <c r="G2586" s="17"/>
      <c r="I2586" s="33">
        <v>3.0000000000000001E-3</v>
      </c>
      <c r="J2586" s="33">
        <v>0.5</v>
      </c>
      <c r="K2586" s="33">
        <v>4.3999999999999997E-2</v>
      </c>
      <c r="L2586" s="33">
        <v>2.1000000000000001E-2</v>
      </c>
      <c r="M2586" s="33">
        <v>31</v>
      </c>
      <c r="N2586" s="8">
        <v>14.4</v>
      </c>
      <c r="O2586" s="8">
        <v>1012.2</v>
      </c>
      <c r="P2586" s="8">
        <v>57</v>
      </c>
    </row>
    <row r="2587" spans="1:31" s="7" customFormat="1" ht="16" customHeight="1" x14ac:dyDescent="0.2">
      <c r="E2587" s="10"/>
      <c r="F2587" s="8">
        <v>16</v>
      </c>
      <c r="G2587" s="17"/>
      <c r="I2587" s="33">
        <v>3.0000000000000001E-3</v>
      </c>
      <c r="J2587" s="33">
        <v>0.5</v>
      </c>
      <c r="K2587" s="33">
        <v>4.4999999999999998E-2</v>
      </c>
      <c r="L2587" s="33">
        <v>1.7999999999999999E-2</v>
      </c>
      <c r="M2587" s="33">
        <v>25</v>
      </c>
      <c r="N2587" s="8">
        <v>13.9</v>
      </c>
      <c r="O2587" s="8">
        <v>1011.5</v>
      </c>
      <c r="P2587" s="8">
        <v>60</v>
      </c>
    </row>
    <row r="2588" spans="1:31" s="7" customFormat="1" ht="16" customHeight="1" x14ac:dyDescent="0.2">
      <c r="E2588" s="10"/>
      <c r="F2588" s="8">
        <v>17</v>
      </c>
      <c r="G2588" s="17"/>
      <c r="I2588" s="33">
        <v>3.0000000000000001E-3</v>
      </c>
      <c r="J2588" s="33">
        <v>0.4</v>
      </c>
      <c r="K2588" s="33">
        <v>4.8000000000000001E-2</v>
      </c>
      <c r="L2588" s="33">
        <v>1.6E-2</v>
      </c>
      <c r="M2588" s="33">
        <v>21</v>
      </c>
      <c r="N2588" s="8">
        <v>12.2</v>
      </c>
      <c r="O2588" s="8">
        <v>1011.6</v>
      </c>
      <c r="P2588" s="8">
        <v>69</v>
      </c>
    </row>
    <row r="2589" spans="1:31" s="7" customFormat="1" ht="16" customHeight="1" x14ac:dyDescent="0.15">
      <c r="E2589" s="42">
        <v>42107</v>
      </c>
      <c r="F2589" s="43">
        <v>42711.772916666669</v>
      </c>
      <c r="G2589" s="44"/>
      <c r="H2589" s="57"/>
      <c r="I2589" s="33">
        <v>3.0000000000000001E-3</v>
      </c>
      <c r="J2589" s="33">
        <v>0.5</v>
      </c>
      <c r="K2589" s="33">
        <v>0.04</v>
      </c>
      <c r="L2589" s="33">
        <v>2.3E-2</v>
      </c>
      <c r="M2589" s="33">
        <v>22</v>
      </c>
      <c r="N2589" s="8">
        <v>11.2</v>
      </c>
      <c r="O2589" s="8">
        <v>1011.2</v>
      </c>
      <c r="P2589" s="8">
        <v>70</v>
      </c>
      <c r="R2589" s="35">
        <v>231</v>
      </c>
      <c r="S2589" s="36" t="str">
        <f>IF(R2589&gt;=296,"G",IF(AND(183&lt;=R2589,R2589&lt;296),"Y",IF(R2589&lt;185,"R")))</f>
        <v>Y</v>
      </c>
      <c r="T2589" s="36"/>
      <c r="U2589" s="36"/>
      <c r="V2589" s="36"/>
      <c r="W2589" s="36"/>
      <c r="X2589" s="36"/>
      <c r="Y2589" s="36"/>
      <c r="Z2589" s="36"/>
      <c r="AA2589" s="36"/>
      <c r="AB2589" s="36"/>
      <c r="AC2589" s="36"/>
      <c r="AD2589" s="36"/>
      <c r="AE2589" s="37"/>
    </row>
    <row r="2590" spans="1:31" s="7" customFormat="1" ht="17" customHeight="1" x14ac:dyDescent="0.15">
      <c r="A2590" s="45">
        <v>104</v>
      </c>
      <c r="B2590" s="46">
        <v>42108</v>
      </c>
      <c r="C2590" s="47">
        <v>2</v>
      </c>
      <c r="D2590" s="47">
        <v>0</v>
      </c>
      <c r="E2590" s="46">
        <v>42107</v>
      </c>
      <c r="F2590" s="48">
        <v>42711.772916666669</v>
      </c>
      <c r="G2590" s="49"/>
      <c r="H2590" s="49"/>
      <c r="I2590" s="50">
        <v>3.0000000000000001E-3</v>
      </c>
      <c r="J2590" s="51">
        <v>0.5</v>
      </c>
      <c r="K2590" s="51">
        <v>0.04</v>
      </c>
      <c r="L2590" s="51">
        <v>2.3E-2</v>
      </c>
      <c r="M2590" s="51">
        <v>22</v>
      </c>
      <c r="N2590" s="52">
        <v>11.2</v>
      </c>
      <c r="O2590" s="52">
        <v>1011.2</v>
      </c>
      <c r="P2590" s="52">
        <v>70</v>
      </c>
      <c r="Q2590" s="53"/>
      <c r="R2590" s="58">
        <v>231</v>
      </c>
      <c r="S2590" s="61" t="str">
        <f>IF(R2590&gt;=296,"G",IF(AND(183&lt;=R2590,R2590&lt;296),"Y",IF(R2590&lt;185,"R")))</f>
        <v>Y</v>
      </c>
      <c r="T2590" s="61"/>
      <c r="U2590" s="61"/>
      <c r="V2590" s="61"/>
      <c r="W2590" s="61"/>
      <c r="X2590" s="61"/>
      <c r="Y2590" s="61"/>
      <c r="Z2590" s="61"/>
      <c r="AA2590" s="61"/>
      <c r="AB2590" s="61"/>
      <c r="AC2590" s="61"/>
      <c r="AD2590" s="61"/>
      <c r="AE2590" s="61"/>
    </row>
    <row r="2591" spans="1:31" s="7" customFormat="1" ht="16" customHeight="1" x14ac:dyDescent="0.2">
      <c r="F2591" s="26">
        <v>19</v>
      </c>
      <c r="G2591" s="56"/>
      <c r="I2591" s="33">
        <v>2E-3</v>
      </c>
      <c r="J2591" s="33">
        <v>0.5</v>
      </c>
      <c r="K2591" s="33">
        <v>0.04</v>
      </c>
      <c r="L2591" s="33">
        <v>0.02</v>
      </c>
      <c r="M2591" s="33">
        <v>17</v>
      </c>
      <c r="N2591" s="8">
        <v>10.5</v>
      </c>
      <c r="O2591" s="8">
        <v>1011.1</v>
      </c>
      <c r="P2591" s="8">
        <v>73</v>
      </c>
      <c r="Q2591" s="17"/>
      <c r="R2591" s="17"/>
      <c r="S2591" s="17"/>
      <c r="T2591" s="17"/>
      <c r="U2591" s="17"/>
      <c r="V2591" s="17"/>
      <c r="W2591" s="17"/>
      <c r="X2591" s="17"/>
      <c r="Y2591" s="17"/>
      <c r="Z2591" s="17"/>
      <c r="AA2591" s="17"/>
      <c r="AB2591" s="17"/>
      <c r="AC2591" s="17"/>
      <c r="AD2591" s="17"/>
      <c r="AE2591" s="17"/>
    </row>
    <row r="2592" spans="1:31" s="7" customFormat="1" ht="16" customHeight="1" x14ac:dyDescent="0.2">
      <c r="F2592" s="8">
        <v>20</v>
      </c>
      <c r="G2592" s="17"/>
      <c r="I2592" s="33">
        <v>2E-3</v>
      </c>
      <c r="J2592" s="33">
        <v>0.5</v>
      </c>
      <c r="K2592" s="33">
        <v>3.7999999999999999E-2</v>
      </c>
      <c r="L2592" s="33">
        <v>2.1999999999999999E-2</v>
      </c>
      <c r="M2592" s="33">
        <v>22</v>
      </c>
      <c r="N2592" s="8">
        <v>9.8000000000000007</v>
      </c>
      <c r="O2592" s="8">
        <v>1010.8</v>
      </c>
      <c r="P2592" s="8">
        <v>74</v>
      </c>
    </row>
    <row r="2593" spans="5:16" s="7" customFormat="1" ht="16" customHeight="1" x14ac:dyDescent="0.2">
      <c r="F2593" s="8">
        <v>21</v>
      </c>
      <c r="G2593" s="17"/>
      <c r="I2593" s="33">
        <v>2E-3</v>
      </c>
      <c r="J2593" s="33">
        <v>0.5</v>
      </c>
      <c r="K2593" s="33">
        <v>3.7999999999999999E-2</v>
      </c>
      <c r="L2593" s="33">
        <v>2.1000000000000001E-2</v>
      </c>
      <c r="M2593" s="33">
        <v>23</v>
      </c>
      <c r="N2593" s="8">
        <v>9.1999999999999993</v>
      </c>
      <c r="O2593" s="8">
        <v>1011</v>
      </c>
      <c r="P2593" s="8">
        <v>78</v>
      </c>
    </row>
    <row r="2594" spans="5:16" s="7" customFormat="1" ht="16" customHeight="1" x14ac:dyDescent="0.2">
      <c r="F2594" s="8">
        <v>22</v>
      </c>
      <c r="G2594" s="17"/>
      <c r="I2594" s="33">
        <v>2E-3</v>
      </c>
      <c r="J2594" s="33">
        <v>0.5</v>
      </c>
      <c r="K2594" s="33">
        <v>4.3999999999999997E-2</v>
      </c>
      <c r="L2594" s="33">
        <v>2.1000000000000001E-2</v>
      </c>
      <c r="M2594" s="33">
        <v>27</v>
      </c>
      <c r="N2594" s="8">
        <v>8.6</v>
      </c>
      <c r="O2594" s="8">
        <v>1010.8</v>
      </c>
      <c r="P2594" s="8">
        <v>81</v>
      </c>
    </row>
    <row r="2595" spans="5:16" s="7" customFormat="1" ht="16" customHeight="1" x14ac:dyDescent="0.2">
      <c r="F2595" s="8">
        <v>23</v>
      </c>
      <c r="G2595" s="17"/>
      <c r="I2595" s="33">
        <v>2E-3</v>
      </c>
      <c r="J2595" s="33">
        <v>0.5</v>
      </c>
      <c r="K2595" s="33">
        <v>4.4999999999999998E-2</v>
      </c>
      <c r="L2595" s="33">
        <v>0.02</v>
      </c>
      <c r="M2595" s="33">
        <v>29</v>
      </c>
      <c r="N2595" s="8">
        <v>7.9</v>
      </c>
      <c r="O2595" s="8">
        <v>1010.1</v>
      </c>
      <c r="P2595" s="8">
        <v>82</v>
      </c>
    </row>
    <row r="2596" spans="5:16" s="7" customFormat="1" ht="16" customHeight="1" x14ac:dyDescent="0.2">
      <c r="F2596" s="8">
        <v>24</v>
      </c>
      <c r="G2596" s="17"/>
      <c r="I2596" s="33">
        <v>2E-3</v>
      </c>
      <c r="J2596" s="33">
        <v>0.5</v>
      </c>
      <c r="K2596" s="33">
        <v>4.5999999999999999E-2</v>
      </c>
      <c r="L2596" s="33">
        <v>0.02</v>
      </c>
      <c r="M2596" s="33">
        <v>34</v>
      </c>
      <c r="N2596" s="8">
        <v>7.7</v>
      </c>
      <c r="O2596" s="8">
        <v>1009.4</v>
      </c>
      <c r="P2596" s="8">
        <v>86</v>
      </c>
    </row>
    <row r="2597" spans="5:16" s="7" customFormat="1" ht="16" customHeight="1" x14ac:dyDescent="0.2">
      <c r="F2597" s="8">
        <v>1</v>
      </c>
      <c r="G2597" s="17"/>
      <c r="I2597" s="33">
        <v>2E-3</v>
      </c>
      <c r="J2597" s="33">
        <v>0.6</v>
      </c>
      <c r="K2597" s="33">
        <v>4.7E-2</v>
      </c>
      <c r="L2597" s="33">
        <v>1.7999999999999999E-2</v>
      </c>
      <c r="M2597" s="33">
        <v>33</v>
      </c>
      <c r="N2597" s="8">
        <v>7.6</v>
      </c>
      <c r="O2597" s="8">
        <v>1008.5</v>
      </c>
      <c r="P2597" s="8">
        <v>86</v>
      </c>
    </row>
    <row r="2598" spans="5:16" s="7" customFormat="1" ht="16" customHeight="1" x14ac:dyDescent="0.2">
      <c r="F2598" s="8">
        <v>2</v>
      </c>
      <c r="G2598" s="17"/>
      <c r="I2598" s="33">
        <v>2E-3</v>
      </c>
      <c r="J2598" s="33">
        <v>0.6</v>
      </c>
      <c r="K2598" s="33">
        <v>5.0999999999999997E-2</v>
      </c>
      <c r="L2598" s="33">
        <v>1.4E-2</v>
      </c>
      <c r="M2598" s="33">
        <v>33</v>
      </c>
      <c r="N2598" s="8">
        <v>7.9</v>
      </c>
      <c r="O2598" s="8">
        <v>1007.7</v>
      </c>
      <c r="P2598" s="8">
        <v>82</v>
      </c>
    </row>
    <row r="2599" spans="5:16" s="7" customFormat="1" ht="16" customHeight="1" x14ac:dyDescent="0.2">
      <c r="F2599" s="8">
        <v>3</v>
      </c>
      <c r="G2599" s="17"/>
      <c r="I2599" s="33">
        <v>2E-3</v>
      </c>
      <c r="J2599" s="33">
        <v>0.6</v>
      </c>
      <c r="K2599" s="33">
        <v>5.2999999999999999E-2</v>
      </c>
      <c r="L2599" s="33">
        <v>1.2999999999999999E-2</v>
      </c>
      <c r="M2599" s="33">
        <v>33</v>
      </c>
      <c r="N2599" s="8">
        <v>7.9</v>
      </c>
      <c r="O2599" s="8">
        <v>1006.9</v>
      </c>
      <c r="P2599" s="8">
        <v>82</v>
      </c>
    </row>
    <row r="2600" spans="5:16" s="7" customFormat="1" ht="16" customHeight="1" x14ac:dyDescent="0.2">
      <c r="F2600" s="8">
        <v>4</v>
      </c>
      <c r="G2600" s="17"/>
      <c r="I2600" s="33">
        <v>2E-3</v>
      </c>
      <c r="J2600" s="33">
        <v>0.5</v>
      </c>
      <c r="K2600" s="33">
        <v>5.3999999999999999E-2</v>
      </c>
      <c r="L2600" s="33">
        <v>1.2E-2</v>
      </c>
      <c r="M2600" s="33">
        <v>28</v>
      </c>
      <c r="N2600" s="8">
        <v>7.7</v>
      </c>
      <c r="O2600" s="8">
        <v>1006.2</v>
      </c>
      <c r="P2600" s="8">
        <v>83</v>
      </c>
    </row>
    <row r="2601" spans="5:16" s="7" customFormat="1" ht="16" customHeight="1" x14ac:dyDescent="0.2">
      <c r="F2601" s="8">
        <v>5</v>
      </c>
      <c r="G2601" s="17"/>
      <c r="I2601" s="33">
        <v>2E-3</v>
      </c>
      <c r="J2601" s="33">
        <v>0.5</v>
      </c>
      <c r="K2601" s="33">
        <v>4.8000000000000001E-2</v>
      </c>
      <c r="L2601" s="33">
        <v>1.4999999999999999E-2</v>
      </c>
      <c r="M2601" s="33">
        <v>25</v>
      </c>
      <c r="N2601" s="8">
        <v>7.8</v>
      </c>
      <c r="O2601" s="8">
        <v>1005.9</v>
      </c>
      <c r="P2601" s="8">
        <v>78</v>
      </c>
    </row>
    <row r="2602" spans="5:16" s="7" customFormat="1" ht="16" customHeight="1" x14ac:dyDescent="0.2">
      <c r="F2602" s="8">
        <v>6</v>
      </c>
      <c r="G2602" s="17"/>
      <c r="I2602" s="33">
        <v>2E-3</v>
      </c>
      <c r="J2602" s="33">
        <v>0.5</v>
      </c>
      <c r="K2602" s="33">
        <v>4.1000000000000002E-2</v>
      </c>
      <c r="L2602" s="33">
        <v>0.02</v>
      </c>
      <c r="M2602" s="33">
        <v>24</v>
      </c>
      <c r="N2602" s="8">
        <v>7.4</v>
      </c>
      <c r="O2602" s="8">
        <v>1005.6</v>
      </c>
      <c r="P2602" s="8">
        <v>88</v>
      </c>
    </row>
    <row r="2603" spans="5:16" s="7" customFormat="1" ht="16" customHeight="1" x14ac:dyDescent="0.2">
      <c r="F2603" s="8">
        <v>7</v>
      </c>
      <c r="G2603" s="17"/>
      <c r="I2603" s="33">
        <v>2E-3</v>
      </c>
      <c r="J2603" s="33">
        <v>0.6</v>
      </c>
      <c r="K2603" s="33">
        <v>2.5999999999999999E-2</v>
      </c>
      <c r="L2603" s="33">
        <v>3.4000000000000002E-2</v>
      </c>
      <c r="M2603" s="33">
        <v>28</v>
      </c>
      <c r="N2603" s="8">
        <v>7.3</v>
      </c>
      <c r="O2603" s="8">
        <v>1005.9</v>
      </c>
      <c r="P2603" s="8">
        <v>86</v>
      </c>
    </row>
    <row r="2604" spans="5:16" s="7" customFormat="1" ht="16" customHeight="1" x14ac:dyDescent="0.2">
      <c r="F2604" s="8">
        <v>8</v>
      </c>
      <c r="G2604" s="17"/>
      <c r="I2604" s="33">
        <v>2E-3</v>
      </c>
      <c r="J2604" s="33">
        <v>0.6</v>
      </c>
      <c r="K2604" s="33">
        <v>2.3E-2</v>
      </c>
      <c r="L2604" s="33">
        <v>3.7999999999999999E-2</v>
      </c>
      <c r="M2604" s="33">
        <v>30</v>
      </c>
      <c r="N2604" s="8">
        <v>7.4</v>
      </c>
      <c r="O2604" s="8">
        <v>1006.2</v>
      </c>
      <c r="P2604" s="8">
        <v>92</v>
      </c>
    </row>
    <row r="2605" spans="5:16" s="7" customFormat="1" ht="16" customHeight="1" x14ac:dyDescent="0.2">
      <c r="F2605" s="8">
        <v>9</v>
      </c>
      <c r="G2605" s="17"/>
      <c r="I2605" s="33">
        <v>2E-3</v>
      </c>
      <c r="J2605" s="33">
        <v>0.6</v>
      </c>
      <c r="K2605" s="33">
        <v>2.1999999999999999E-2</v>
      </c>
      <c r="L2605" s="33">
        <v>3.9E-2</v>
      </c>
      <c r="M2605" s="33">
        <v>22</v>
      </c>
      <c r="N2605" s="8">
        <v>7.2</v>
      </c>
      <c r="O2605" s="8">
        <v>1006.3</v>
      </c>
      <c r="P2605" s="8">
        <v>91</v>
      </c>
    </row>
    <row r="2606" spans="5:16" s="7" customFormat="1" ht="16" customHeight="1" x14ac:dyDescent="0.2">
      <c r="F2606" s="8">
        <v>10</v>
      </c>
      <c r="G2606" s="17"/>
      <c r="I2606" s="33">
        <v>2E-3</v>
      </c>
      <c r="J2606" s="33">
        <v>0.6</v>
      </c>
      <c r="K2606" s="33">
        <v>2.5000000000000001E-2</v>
      </c>
      <c r="L2606" s="33">
        <v>3.7999999999999999E-2</v>
      </c>
      <c r="M2606" s="33">
        <v>21</v>
      </c>
      <c r="N2606" s="8">
        <v>7.6</v>
      </c>
      <c r="O2606" s="8">
        <v>1006.2</v>
      </c>
      <c r="P2606" s="8">
        <v>91</v>
      </c>
    </row>
    <row r="2607" spans="5:16" s="7" customFormat="1" ht="16" customHeight="1" x14ac:dyDescent="0.2">
      <c r="E2607" s="10"/>
      <c r="F2607" s="8">
        <v>11</v>
      </c>
      <c r="G2607" s="17"/>
      <c r="I2607" s="33">
        <v>2E-3</v>
      </c>
      <c r="J2607" s="33">
        <v>0.6</v>
      </c>
      <c r="K2607" s="33">
        <v>2.5999999999999999E-2</v>
      </c>
      <c r="L2607" s="33">
        <v>3.5000000000000003E-2</v>
      </c>
      <c r="M2607" s="33">
        <v>22</v>
      </c>
      <c r="N2607" s="8">
        <v>7.5</v>
      </c>
      <c r="O2607" s="8">
        <v>1006.1</v>
      </c>
      <c r="P2607" s="8">
        <v>91</v>
      </c>
    </row>
    <row r="2608" spans="5:16" s="7" customFormat="1" ht="16" customHeight="1" x14ac:dyDescent="0.2">
      <c r="E2608" s="10"/>
      <c r="F2608" s="8">
        <v>12</v>
      </c>
      <c r="G2608" s="17"/>
      <c r="I2608" s="33">
        <v>2E-3</v>
      </c>
      <c r="J2608" s="33">
        <v>0.6</v>
      </c>
      <c r="K2608" s="33">
        <v>3.1E-2</v>
      </c>
      <c r="L2608" s="33">
        <v>3.2000000000000001E-2</v>
      </c>
      <c r="M2608" s="33">
        <v>21</v>
      </c>
      <c r="N2608" s="8">
        <v>7.9</v>
      </c>
      <c r="O2608" s="8">
        <v>1005.6</v>
      </c>
      <c r="P2608" s="8">
        <v>91</v>
      </c>
    </row>
    <row r="2609" spans="1:31" s="7" customFormat="1" ht="16" customHeight="1" x14ac:dyDescent="0.2">
      <c r="E2609" s="10"/>
      <c r="F2609" s="8">
        <v>13</v>
      </c>
      <c r="G2609" s="17"/>
      <c r="I2609" s="33">
        <v>2E-3</v>
      </c>
      <c r="J2609" s="33">
        <v>0.6</v>
      </c>
      <c r="K2609" s="33">
        <v>3.1E-2</v>
      </c>
      <c r="L2609" s="33">
        <v>0.03</v>
      </c>
      <c r="M2609" s="33">
        <v>20</v>
      </c>
      <c r="N2609" s="8">
        <v>9</v>
      </c>
      <c r="O2609" s="8">
        <v>1004.8</v>
      </c>
      <c r="P2609" s="8">
        <v>79</v>
      </c>
    </row>
    <row r="2610" spans="1:31" s="7" customFormat="1" ht="16" customHeight="1" x14ac:dyDescent="0.2">
      <c r="E2610" s="10"/>
      <c r="F2610" s="8">
        <v>14</v>
      </c>
      <c r="G2610" s="17"/>
      <c r="I2610" s="33">
        <v>2E-3</v>
      </c>
      <c r="J2610" s="33">
        <v>0.6</v>
      </c>
      <c r="K2610" s="33">
        <v>3.5000000000000003E-2</v>
      </c>
      <c r="L2610" s="33">
        <v>2.8000000000000001E-2</v>
      </c>
      <c r="M2610" s="33">
        <v>13</v>
      </c>
      <c r="N2610" s="8">
        <v>9.4</v>
      </c>
      <c r="O2610" s="8">
        <v>1004.3</v>
      </c>
      <c r="P2610" s="8">
        <v>76</v>
      </c>
    </row>
    <row r="2611" spans="1:31" s="7" customFormat="1" ht="16" customHeight="1" x14ac:dyDescent="0.2">
      <c r="E2611" s="10"/>
      <c r="F2611" s="8">
        <v>15</v>
      </c>
      <c r="G2611" s="17"/>
      <c r="I2611" s="33">
        <v>2E-3</v>
      </c>
      <c r="J2611" s="33">
        <v>0.6</v>
      </c>
      <c r="K2611" s="33">
        <v>2.5999999999999999E-2</v>
      </c>
      <c r="L2611" s="33">
        <v>3.5000000000000003E-2</v>
      </c>
      <c r="M2611" s="33">
        <v>15</v>
      </c>
      <c r="N2611" s="8">
        <v>9.1999999999999993</v>
      </c>
      <c r="O2611" s="8">
        <v>1003.8</v>
      </c>
      <c r="P2611" s="8">
        <v>76</v>
      </c>
    </row>
    <row r="2612" spans="1:31" s="7" customFormat="1" ht="16" customHeight="1" x14ac:dyDescent="0.2">
      <c r="E2612" s="10"/>
      <c r="F2612" s="8">
        <v>16</v>
      </c>
      <c r="G2612" s="17"/>
      <c r="I2612" s="33">
        <v>2E-3</v>
      </c>
      <c r="J2612" s="33">
        <v>0.7</v>
      </c>
      <c r="K2612" s="33">
        <v>2.1999999999999999E-2</v>
      </c>
      <c r="L2612" s="33">
        <v>3.7999999999999999E-2</v>
      </c>
      <c r="M2612" s="33">
        <v>10</v>
      </c>
      <c r="N2612" s="8">
        <v>8.6999999999999993</v>
      </c>
      <c r="O2612" s="8">
        <v>1003.3</v>
      </c>
      <c r="P2612" s="8">
        <v>84</v>
      </c>
    </row>
    <row r="2613" spans="1:31" s="7" customFormat="1" ht="16" customHeight="1" x14ac:dyDescent="0.2">
      <c r="E2613" s="10"/>
      <c r="F2613" s="8">
        <v>17</v>
      </c>
      <c r="G2613" s="17"/>
      <c r="I2613" s="33">
        <v>2E-3</v>
      </c>
      <c r="J2613" s="33">
        <v>0.6</v>
      </c>
      <c r="K2613" s="33">
        <v>2.1000000000000001E-2</v>
      </c>
      <c r="L2613" s="33">
        <v>3.7999999999999999E-2</v>
      </c>
      <c r="M2613" s="33">
        <v>14</v>
      </c>
      <c r="N2613" s="8">
        <v>8.6</v>
      </c>
      <c r="O2613" s="8">
        <v>1002.8</v>
      </c>
      <c r="P2613" s="8">
        <v>82</v>
      </c>
    </row>
    <row r="2614" spans="1:31" s="7" customFormat="1" ht="16" customHeight="1" x14ac:dyDescent="0.15">
      <c r="F2614" s="8">
        <v>18</v>
      </c>
      <c r="G2614" s="17"/>
      <c r="H2614" s="40"/>
      <c r="I2614" s="33">
        <v>2E-3</v>
      </c>
      <c r="J2614" s="33">
        <v>0.6</v>
      </c>
      <c r="K2614" s="33">
        <v>1.4999999999999999E-2</v>
      </c>
      <c r="L2614" s="33">
        <v>4.4999999999999998E-2</v>
      </c>
      <c r="M2614" s="33">
        <v>13</v>
      </c>
      <c r="N2614" s="8">
        <v>8.6</v>
      </c>
      <c r="O2614" s="8">
        <v>1002.9</v>
      </c>
      <c r="P2614" s="8">
        <v>83</v>
      </c>
      <c r="R2614" s="107"/>
      <c r="S2614" s="108"/>
      <c r="T2614" s="108"/>
      <c r="U2614" s="108"/>
      <c r="V2614" s="108"/>
      <c r="W2614" s="108"/>
      <c r="X2614" s="108"/>
      <c r="Y2614" s="108"/>
      <c r="Z2614" s="108"/>
      <c r="AA2614" s="108"/>
      <c r="AB2614" s="108"/>
      <c r="AC2614" s="108"/>
      <c r="AD2614" s="108"/>
      <c r="AE2614" s="109"/>
    </row>
    <row r="2615" spans="1:31" s="7" customFormat="1" ht="16" customHeight="1" x14ac:dyDescent="0.2">
      <c r="E2615" s="42">
        <v>42108</v>
      </c>
      <c r="F2615" s="43">
        <v>42711.81527777778</v>
      </c>
      <c r="G2615" s="44"/>
      <c r="I2615" s="33">
        <v>2E-3</v>
      </c>
      <c r="J2615" s="33">
        <v>0.6</v>
      </c>
      <c r="K2615" s="33">
        <v>1.0999999999999999E-2</v>
      </c>
      <c r="L2615" s="33">
        <v>4.5999999999999999E-2</v>
      </c>
      <c r="M2615" s="33">
        <v>9</v>
      </c>
      <c r="N2615" s="8">
        <v>8.5</v>
      </c>
      <c r="O2615" s="8">
        <v>1003</v>
      </c>
      <c r="P2615" s="8">
        <v>83</v>
      </c>
      <c r="Q2615" s="17"/>
      <c r="R2615" s="110"/>
      <c r="S2615" s="17"/>
      <c r="T2615" s="17"/>
      <c r="U2615" s="17"/>
      <c r="V2615" s="17"/>
      <c r="W2615" s="17"/>
      <c r="X2615" s="17"/>
      <c r="Y2615" s="17"/>
      <c r="Z2615" s="17"/>
      <c r="AA2615" s="17"/>
      <c r="AB2615" s="17"/>
      <c r="AC2615" s="17"/>
      <c r="AD2615" s="17"/>
      <c r="AE2615" s="17"/>
    </row>
    <row r="2616" spans="1:31" s="7" customFormat="1" ht="17" customHeight="1" x14ac:dyDescent="0.15">
      <c r="A2616" s="45">
        <v>105</v>
      </c>
      <c r="B2616" s="46">
        <v>42109</v>
      </c>
      <c r="C2616" s="47">
        <v>3</v>
      </c>
      <c r="D2616" s="47">
        <v>0</v>
      </c>
      <c r="E2616" s="46">
        <v>42108</v>
      </c>
      <c r="F2616" s="48">
        <v>42711.81527777778</v>
      </c>
      <c r="G2616" s="49"/>
      <c r="H2616" s="49"/>
      <c r="I2616" s="50">
        <v>2E-3</v>
      </c>
      <c r="J2616" s="51">
        <v>0.6</v>
      </c>
      <c r="K2616" s="51">
        <v>1.0999999999999999E-2</v>
      </c>
      <c r="L2616" s="51">
        <v>4.5999999999999999E-2</v>
      </c>
      <c r="M2616" s="51">
        <v>9</v>
      </c>
      <c r="N2616" s="52">
        <v>8.5</v>
      </c>
      <c r="O2616" s="52">
        <v>1003</v>
      </c>
      <c r="P2616" s="52">
        <v>83</v>
      </c>
      <c r="Q2616" s="68"/>
      <c r="R2616" s="35">
        <v>230</v>
      </c>
      <c r="S2616" s="36" t="str">
        <f>IF(R2616&gt;=296,"G",IF(AND(183&lt;=R2616,R2616&lt;296),"Y",IF(R2616&lt;185,"R")))</f>
        <v>Y</v>
      </c>
      <c r="T2616" s="36"/>
      <c r="U2616" s="36"/>
      <c r="V2616" s="36"/>
      <c r="W2616" s="36"/>
      <c r="X2616" s="36"/>
      <c r="Y2616" s="36"/>
      <c r="Z2616" s="36"/>
      <c r="AA2616" s="36"/>
      <c r="AB2616" s="36"/>
      <c r="AC2616" s="36"/>
      <c r="AD2616" s="36"/>
      <c r="AE2616" s="37"/>
    </row>
    <row r="2617" spans="1:31" s="7" customFormat="1" ht="16" customHeight="1" x14ac:dyDescent="0.2">
      <c r="F2617" s="26">
        <v>20</v>
      </c>
      <c r="G2617" s="56"/>
      <c r="I2617" s="33">
        <v>2E-3</v>
      </c>
      <c r="J2617" s="33">
        <v>0.5</v>
      </c>
      <c r="K2617" s="33">
        <v>1.6E-2</v>
      </c>
      <c r="L2617" s="33">
        <v>3.9E-2</v>
      </c>
      <c r="M2617" s="33">
        <v>6</v>
      </c>
      <c r="N2617" s="8">
        <v>7.6</v>
      </c>
      <c r="O2617" s="8">
        <v>1003.2</v>
      </c>
      <c r="P2617" s="8">
        <v>89</v>
      </c>
    </row>
    <row r="2618" spans="1:31" s="7" customFormat="1" ht="16" customHeight="1" x14ac:dyDescent="0.2">
      <c r="F2618" s="8">
        <v>21</v>
      </c>
      <c r="G2618" s="17"/>
      <c r="I2618" s="33">
        <v>2E-3</v>
      </c>
      <c r="J2618" s="33">
        <v>0.5</v>
      </c>
      <c r="K2618" s="33">
        <v>2.5999999999999999E-2</v>
      </c>
      <c r="L2618" s="33">
        <v>3.2000000000000001E-2</v>
      </c>
      <c r="M2618" s="33">
        <v>8</v>
      </c>
      <c r="N2618" s="8">
        <v>7.3</v>
      </c>
      <c r="O2618" s="8">
        <v>1003.6</v>
      </c>
      <c r="P2618" s="8">
        <v>89</v>
      </c>
    </row>
    <row r="2619" spans="1:31" s="7" customFormat="1" ht="16" customHeight="1" x14ac:dyDescent="0.2">
      <c r="F2619" s="8">
        <v>22</v>
      </c>
      <c r="G2619" s="17"/>
      <c r="I2619" s="33">
        <v>2E-3</v>
      </c>
      <c r="J2619" s="33">
        <v>0.5</v>
      </c>
      <c r="K2619" s="33">
        <v>2.8000000000000001E-2</v>
      </c>
      <c r="L2619" s="33">
        <v>2.9000000000000001E-2</v>
      </c>
      <c r="M2619" s="33">
        <v>6</v>
      </c>
      <c r="N2619" s="8">
        <v>7.4</v>
      </c>
      <c r="O2619" s="8">
        <v>1003.6</v>
      </c>
      <c r="P2619" s="8">
        <v>87</v>
      </c>
    </row>
    <row r="2620" spans="1:31" s="7" customFormat="1" ht="16" customHeight="1" x14ac:dyDescent="0.2">
      <c r="F2620" s="8">
        <v>23</v>
      </c>
      <c r="G2620" s="17"/>
      <c r="I2620" s="33">
        <v>2E-3</v>
      </c>
      <c r="J2620" s="33">
        <v>0.5</v>
      </c>
      <c r="K2620" s="33">
        <v>2.1999999999999999E-2</v>
      </c>
      <c r="L2620" s="33">
        <v>3.3000000000000002E-2</v>
      </c>
      <c r="M2620" s="33">
        <v>12</v>
      </c>
      <c r="N2620" s="8">
        <v>7.5</v>
      </c>
      <c r="O2620" s="8">
        <v>1003.4</v>
      </c>
      <c r="P2620" s="8">
        <v>88</v>
      </c>
    </row>
    <row r="2621" spans="1:31" s="7" customFormat="1" ht="16" customHeight="1" x14ac:dyDescent="0.2">
      <c r="F2621" s="8">
        <v>24</v>
      </c>
      <c r="G2621" s="17"/>
      <c r="I2621" s="33">
        <v>2E-3</v>
      </c>
      <c r="J2621" s="33">
        <v>0.5</v>
      </c>
      <c r="K2621" s="33">
        <v>1.9E-2</v>
      </c>
      <c r="L2621" s="33">
        <v>3.4000000000000002E-2</v>
      </c>
      <c r="M2621" s="33">
        <v>12</v>
      </c>
      <c r="N2621" s="8">
        <v>7.3</v>
      </c>
      <c r="O2621" s="8">
        <v>1003.4</v>
      </c>
      <c r="P2621" s="8">
        <v>92</v>
      </c>
    </row>
    <row r="2622" spans="1:31" s="7" customFormat="1" ht="16" customHeight="1" x14ac:dyDescent="0.2">
      <c r="F2622" s="8">
        <v>1</v>
      </c>
      <c r="G2622" s="17"/>
      <c r="I2622" s="33">
        <v>2E-3</v>
      </c>
      <c r="J2622" s="33">
        <v>0.6</v>
      </c>
      <c r="K2622" s="33">
        <v>1.2999999999999999E-2</v>
      </c>
      <c r="L2622" s="33">
        <v>3.5999999999999997E-2</v>
      </c>
      <c r="M2622" s="33">
        <v>15</v>
      </c>
      <c r="N2622" s="8">
        <v>6.7</v>
      </c>
      <c r="O2622" s="8">
        <v>1003.3</v>
      </c>
      <c r="P2622" s="8">
        <v>94</v>
      </c>
    </row>
    <row r="2623" spans="1:31" s="7" customFormat="1" ht="16" customHeight="1" x14ac:dyDescent="0.2">
      <c r="F2623" s="8">
        <v>2</v>
      </c>
      <c r="G2623" s="17"/>
      <c r="I2623" s="33">
        <v>2E-3</v>
      </c>
      <c r="J2623" s="33">
        <v>0.5</v>
      </c>
      <c r="K2623" s="33">
        <v>1.7999999999999999E-2</v>
      </c>
      <c r="L2623" s="33">
        <v>2.9000000000000001E-2</v>
      </c>
      <c r="M2623" s="33">
        <v>11</v>
      </c>
      <c r="N2623" s="8">
        <v>6.5</v>
      </c>
      <c r="O2623" s="8">
        <v>1003.4</v>
      </c>
      <c r="P2623" s="8">
        <v>96</v>
      </c>
    </row>
    <row r="2624" spans="1:31" s="7" customFormat="1" ht="16" customHeight="1" x14ac:dyDescent="0.2">
      <c r="F2624" s="8">
        <v>3</v>
      </c>
      <c r="G2624" s="17"/>
      <c r="I2624" s="33">
        <v>2E-3</v>
      </c>
      <c r="J2624" s="33">
        <v>0.5</v>
      </c>
      <c r="K2624" s="33">
        <v>3.2000000000000001E-2</v>
      </c>
      <c r="L2624" s="33">
        <v>1.7999999999999999E-2</v>
      </c>
      <c r="M2624" s="33">
        <v>11</v>
      </c>
      <c r="N2624" s="8">
        <v>6.3</v>
      </c>
      <c r="O2624" s="8">
        <v>1003.7</v>
      </c>
      <c r="P2624" s="8">
        <v>98</v>
      </c>
    </row>
    <row r="2625" spans="5:16" s="7" customFormat="1" ht="16" customHeight="1" x14ac:dyDescent="0.2">
      <c r="F2625" s="8">
        <v>4</v>
      </c>
      <c r="G2625" s="17"/>
      <c r="I2625" s="33">
        <v>2E-3</v>
      </c>
      <c r="J2625" s="33">
        <v>0.5</v>
      </c>
      <c r="K2625" s="33">
        <v>2.9000000000000001E-2</v>
      </c>
      <c r="L2625" s="33">
        <v>2.1000000000000001E-2</v>
      </c>
      <c r="M2625" s="33">
        <v>9</v>
      </c>
      <c r="N2625" s="8">
        <v>6.5</v>
      </c>
      <c r="O2625" s="8">
        <v>1004</v>
      </c>
      <c r="P2625" s="8">
        <v>99</v>
      </c>
    </row>
    <row r="2626" spans="5:16" s="7" customFormat="1" ht="16" customHeight="1" x14ac:dyDescent="0.2">
      <c r="F2626" s="8">
        <v>5</v>
      </c>
      <c r="G2626" s="17"/>
      <c r="I2626" s="33">
        <v>2E-3</v>
      </c>
      <c r="J2626" s="33">
        <v>0.7</v>
      </c>
      <c r="K2626" s="33">
        <v>2.3E-2</v>
      </c>
      <c r="L2626" s="33">
        <v>2.4E-2</v>
      </c>
      <c r="M2626" s="33">
        <v>13</v>
      </c>
      <c r="N2626" s="8">
        <v>6.4</v>
      </c>
      <c r="O2626" s="8">
        <v>1003.7</v>
      </c>
      <c r="P2626" s="8">
        <v>98</v>
      </c>
    </row>
    <row r="2627" spans="5:16" s="7" customFormat="1" ht="16" customHeight="1" x14ac:dyDescent="0.2">
      <c r="F2627" s="8">
        <v>6</v>
      </c>
      <c r="G2627" s="17"/>
      <c r="I2627" s="33">
        <v>3.0000000000000001E-3</v>
      </c>
      <c r="J2627" s="33">
        <v>0.6</v>
      </c>
      <c r="K2627" s="33">
        <v>1.7000000000000001E-2</v>
      </c>
      <c r="L2627" s="33">
        <v>2.8000000000000001E-2</v>
      </c>
      <c r="M2627" s="33">
        <v>16</v>
      </c>
      <c r="N2627" s="8">
        <v>6.9</v>
      </c>
      <c r="O2627" s="8">
        <v>1003.2</v>
      </c>
      <c r="P2627" s="8">
        <v>98</v>
      </c>
    </row>
    <row r="2628" spans="5:16" s="7" customFormat="1" ht="16" customHeight="1" x14ac:dyDescent="0.2">
      <c r="F2628" s="8">
        <v>7</v>
      </c>
      <c r="G2628" s="17"/>
      <c r="I2628" s="33">
        <v>2E-3</v>
      </c>
      <c r="J2628" s="33">
        <v>0.6</v>
      </c>
      <c r="K2628" s="33">
        <v>1.2E-2</v>
      </c>
      <c r="L2628" s="33">
        <v>3.3000000000000002E-2</v>
      </c>
      <c r="M2628" s="33">
        <v>18</v>
      </c>
      <c r="N2628" s="8">
        <v>7.3</v>
      </c>
      <c r="O2628" s="8">
        <v>1004</v>
      </c>
      <c r="P2628" s="8">
        <v>99</v>
      </c>
    </row>
    <row r="2629" spans="5:16" s="7" customFormat="1" ht="16" customHeight="1" x14ac:dyDescent="0.2">
      <c r="F2629" s="8">
        <v>8</v>
      </c>
      <c r="G2629" s="17"/>
      <c r="I2629" s="33">
        <v>2E-3</v>
      </c>
      <c r="J2629" s="33">
        <v>0.5</v>
      </c>
      <c r="K2629" s="33">
        <v>2.3E-2</v>
      </c>
      <c r="L2629" s="33">
        <v>2.9000000000000001E-2</v>
      </c>
      <c r="M2629" s="33">
        <v>20</v>
      </c>
      <c r="N2629" s="8">
        <v>7.9</v>
      </c>
      <c r="O2629" s="8">
        <v>1004.8</v>
      </c>
      <c r="P2629" s="8">
        <v>93</v>
      </c>
    </row>
    <row r="2630" spans="5:16" s="7" customFormat="1" ht="16" customHeight="1" x14ac:dyDescent="0.2">
      <c r="F2630" s="8">
        <v>9</v>
      </c>
      <c r="G2630" s="17"/>
      <c r="I2630" s="33">
        <v>2E-3</v>
      </c>
      <c r="J2630" s="33">
        <v>0.5</v>
      </c>
      <c r="K2630" s="33">
        <v>3.5000000000000003E-2</v>
      </c>
      <c r="L2630" s="33">
        <v>2.1999999999999999E-2</v>
      </c>
      <c r="M2630" s="33">
        <v>24</v>
      </c>
      <c r="N2630" s="8">
        <v>9.1</v>
      </c>
      <c r="O2630" s="8">
        <v>1005</v>
      </c>
      <c r="P2630" s="8">
        <v>85</v>
      </c>
    </row>
    <row r="2631" spans="5:16" s="7" customFormat="1" ht="16" customHeight="1" x14ac:dyDescent="0.2">
      <c r="F2631" s="8">
        <v>10</v>
      </c>
      <c r="G2631" s="17"/>
      <c r="I2631" s="33">
        <v>3.0000000000000001E-3</v>
      </c>
      <c r="J2631" s="33">
        <v>0.7</v>
      </c>
      <c r="K2631" s="33">
        <v>3.9E-2</v>
      </c>
      <c r="L2631" s="33">
        <v>2.1999999999999999E-2</v>
      </c>
      <c r="M2631" s="33">
        <v>32</v>
      </c>
      <c r="N2631" s="8">
        <v>11.1</v>
      </c>
      <c r="O2631" s="8">
        <v>1005.5</v>
      </c>
      <c r="P2631" s="8">
        <v>76</v>
      </c>
    </row>
    <row r="2632" spans="5:16" s="7" customFormat="1" ht="16" customHeight="1" x14ac:dyDescent="0.2">
      <c r="E2632" s="10"/>
      <c r="F2632" s="8">
        <v>11</v>
      </c>
      <c r="G2632" s="17"/>
      <c r="I2632" s="33">
        <v>4.0000000000000001E-3</v>
      </c>
      <c r="J2632" s="33">
        <v>0.7</v>
      </c>
      <c r="K2632" s="33">
        <v>4.2000000000000003E-2</v>
      </c>
      <c r="L2632" s="33">
        <v>2.1000000000000001E-2</v>
      </c>
      <c r="M2632" s="33">
        <v>42</v>
      </c>
      <c r="N2632" s="8">
        <v>11.9</v>
      </c>
      <c r="O2632" s="8">
        <v>1005.3</v>
      </c>
      <c r="P2632" s="8">
        <v>71</v>
      </c>
    </row>
    <row r="2633" spans="5:16" s="7" customFormat="1" ht="16" customHeight="1" x14ac:dyDescent="0.2">
      <c r="E2633" s="10"/>
      <c r="F2633" s="8">
        <v>12</v>
      </c>
      <c r="G2633" s="17"/>
      <c r="I2633" s="33">
        <v>5.0000000000000001E-3</v>
      </c>
      <c r="J2633" s="33">
        <v>0.6</v>
      </c>
      <c r="K2633" s="33">
        <v>4.4999999999999998E-2</v>
      </c>
      <c r="L2633" s="33">
        <v>2.1000000000000001E-2</v>
      </c>
      <c r="M2633" s="33">
        <v>43</v>
      </c>
      <c r="N2633" s="8">
        <v>14</v>
      </c>
      <c r="O2633" s="8">
        <v>1005</v>
      </c>
      <c r="P2633" s="8">
        <v>58</v>
      </c>
    </row>
    <row r="2634" spans="5:16" s="7" customFormat="1" ht="16" customHeight="1" x14ac:dyDescent="0.2">
      <c r="E2634" s="10"/>
      <c r="F2634" s="8">
        <v>13</v>
      </c>
      <c r="G2634" s="17"/>
      <c r="I2634" s="33">
        <v>6.0000000000000001E-3</v>
      </c>
      <c r="J2634" s="33">
        <v>0.6</v>
      </c>
      <c r="K2634" s="33">
        <v>5.7000000000000002E-2</v>
      </c>
      <c r="L2634" s="33">
        <v>1.6E-2</v>
      </c>
      <c r="M2634" s="33">
        <v>42</v>
      </c>
      <c r="N2634" s="8">
        <v>15.8</v>
      </c>
      <c r="O2634" s="8">
        <v>1004.8</v>
      </c>
      <c r="P2634" s="8">
        <v>56</v>
      </c>
    </row>
    <row r="2635" spans="5:16" s="7" customFormat="1" ht="16" customHeight="1" x14ac:dyDescent="0.2">
      <c r="E2635" s="10"/>
      <c r="F2635" s="8">
        <v>14</v>
      </c>
      <c r="G2635" s="17"/>
      <c r="I2635" s="33">
        <v>6.0000000000000001E-3</v>
      </c>
      <c r="J2635" s="33">
        <v>0.6</v>
      </c>
      <c r="K2635" s="33">
        <v>6.8000000000000005E-2</v>
      </c>
      <c r="L2635" s="33">
        <v>1.6E-2</v>
      </c>
      <c r="M2635" s="33">
        <v>47</v>
      </c>
      <c r="N2635" s="8">
        <v>16.7</v>
      </c>
      <c r="O2635" s="8">
        <v>1004.4</v>
      </c>
      <c r="P2635" s="8">
        <v>52</v>
      </c>
    </row>
    <row r="2636" spans="5:16" s="7" customFormat="1" ht="16" customHeight="1" x14ac:dyDescent="0.2">
      <c r="E2636" s="10"/>
      <c r="F2636" s="8">
        <v>15</v>
      </c>
      <c r="G2636" s="17"/>
      <c r="I2636" s="33">
        <v>6.0000000000000001E-3</v>
      </c>
      <c r="J2636" s="33">
        <v>0.7</v>
      </c>
      <c r="K2636" s="33">
        <v>7.0999999999999994E-2</v>
      </c>
      <c r="L2636" s="33">
        <v>0.02</v>
      </c>
      <c r="M2636" s="33">
        <v>57</v>
      </c>
      <c r="N2636" s="8">
        <v>16.399999999999999</v>
      </c>
      <c r="O2636" s="8">
        <v>1003.9</v>
      </c>
      <c r="P2636" s="8">
        <v>52</v>
      </c>
    </row>
    <row r="2637" spans="5:16" s="7" customFormat="1" ht="16" customHeight="1" x14ac:dyDescent="0.2">
      <c r="E2637" s="10"/>
      <c r="F2637" s="8">
        <v>16</v>
      </c>
      <c r="G2637" s="17"/>
      <c r="I2637" s="33">
        <v>7.0000000000000001E-3</v>
      </c>
      <c r="J2637" s="33">
        <v>0.7</v>
      </c>
      <c r="K2637" s="33">
        <v>6.6000000000000003E-2</v>
      </c>
      <c r="L2637" s="33">
        <v>2.3E-2</v>
      </c>
      <c r="M2637" s="33">
        <v>54</v>
      </c>
      <c r="N2637" s="8">
        <v>17.5</v>
      </c>
      <c r="O2637" s="8">
        <v>1003.6</v>
      </c>
      <c r="P2637" s="8">
        <v>50</v>
      </c>
    </row>
    <row r="2638" spans="5:16" s="7" customFormat="1" ht="16" customHeight="1" x14ac:dyDescent="0.2">
      <c r="E2638" s="10"/>
      <c r="F2638" s="8">
        <v>17</v>
      </c>
      <c r="G2638" s="17"/>
      <c r="I2638" s="33">
        <v>6.0000000000000001E-3</v>
      </c>
      <c r="J2638" s="33">
        <v>0.6</v>
      </c>
      <c r="K2638" s="33">
        <v>5.8000000000000003E-2</v>
      </c>
      <c r="L2638" s="33">
        <v>2.9000000000000001E-2</v>
      </c>
      <c r="M2638" s="33">
        <v>57</v>
      </c>
      <c r="N2638" s="8">
        <v>16.3</v>
      </c>
      <c r="O2638" s="8">
        <v>1003.7</v>
      </c>
      <c r="P2638" s="8">
        <v>55</v>
      </c>
    </row>
    <row r="2639" spans="5:16" s="7" customFormat="1" ht="16" customHeight="1" x14ac:dyDescent="0.2">
      <c r="E2639" s="10"/>
      <c r="F2639" s="8">
        <v>18</v>
      </c>
      <c r="G2639" s="17"/>
      <c r="I2639" s="33">
        <v>6.0000000000000001E-3</v>
      </c>
      <c r="J2639" s="33">
        <v>0.7</v>
      </c>
      <c r="K2639" s="33">
        <v>5.2999999999999999E-2</v>
      </c>
      <c r="L2639" s="33">
        <v>3.2000000000000001E-2</v>
      </c>
      <c r="M2639" s="33">
        <v>58</v>
      </c>
      <c r="N2639" s="8">
        <v>16.3</v>
      </c>
      <c r="O2639" s="8">
        <v>1004.4</v>
      </c>
      <c r="P2639" s="8">
        <v>55</v>
      </c>
    </row>
    <row r="2640" spans="5:16" s="7" customFormat="1" ht="16" customHeight="1" x14ac:dyDescent="0.2">
      <c r="E2640" s="10"/>
      <c r="F2640" s="8">
        <v>19</v>
      </c>
      <c r="G2640" s="17"/>
      <c r="I2640" s="33">
        <v>5.0000000000000001E-3</v>
      </c>
      <c r="J2640" s="33">
        <v>0.7</v>
      </c>
      <c r="K2640" s="33">
        <v>4.2000000000000003E-2</v>
      </c>
      <c r="L2640" s="33">
        <v>0.04</v>
      </c>
      <c r="M2640" s="33">
        <v>63</v>
      </c>
      <c r="N2640" s="8">
        <v>14.3</v>
      </c>
      <c r="O2640" s="8">
        <v>1005.1</v>
      </c>
      <c r="P2640" s="8">
        <v>63</v>
      </c>
    </row>
    <row r="2641" spans="1:31" s="7" customFormat="1" ht="16" customHeight="1" x14ac:dyDescent="0.15">
      <c r="E2641" s="42">
        <v>42109</v>
      </c>
      <c r="F2641" s="43">
        <v>42711.845833333333</v>
      </c>
      <c r="G2641" s="44"/>
      <c r="H2641" s="57"/>
      <c r="I2641" s="33">
        <v>3.0000000000000001E-3</v>
      </c>
      <c r="J2641" s="33">
        <v>0.7</v>
      </c>
      <c r="K2641" s="33">
        <v>3.3000000000000002E-2</v>
      </c>
      <c r="L2641" s="33">
        <v>4.1000000000000002E-2</v>
      </c>
      <c r="M2641" s="33">
        <v>65</v>
      </c>
      <c r="N2641" s="8">
        <v>12.9</v>
      </c>
      <c r="O2641" s="8">
        <v>1005.9</v>
      </c>
      <c r="P2641" s="8">
        <v>70</v>
      </c>
      <c r="R2641" s="35">
        <v>220</v>
      </c>
      <c r="S2641" s="36" t="str">
        <f>IF(R2641&gt;=296,"G",IF(AND(183&lt;=R2641,R2641&lt;296),"Y",IF(R2641&lt;185,"R")))</f>
        <v>Y</v>
      </c>
      <c r="T2641" s="36"/>
      <c r="U2641" s="36"/>
      <c r="V2641" s="36"/>
      <c r="W2641" s="36"/>
      <c r="X2641" s="36"/>
      <c r="Y2641" s="36"/>
      <c r="Z2641" s="36"/>
      <c r="AA2641" s="36"/>
      <c r="AB2641" s="36"/>
      <c r="AC2641" s="36"/>
      <c r="AD2641" s="36"/>
      <c r="AE2641" s="37"/>
    </row>
    <row r="2642" spans="1:31" s="7" customFormat="1" ht="17" customHeight="1" x14ac:dyDescent="0.15">
      <c r="A2642" s="45">
        <v>106</v>
      </c>
      <c r="B2642" s="46">
        <v>42110</v>
      </c>
      <c r="C2642" s="47">
        <v>4</v>
      </c>
      <c r="D2642" s="47">
        <v>0</v>
      </c>
      <c r="E2642" s="46">
        <v>42109</v>
      </c>
      <c r="F2642" s="48">
        <v>42711.845833333333</v>
      </c>
      <c r="G2642" s="49"/>
      <c r="H2642" s="49"/>
      <c r="I2642" s="50">
        <v>3.0000000000000001E-3</v>
      </c>
      <c r="J2642" s="51">
        <v>0.7</v>
      </c>
      <c r="K2642" s="51">
        <v>3.3000000000000002E-2</v>
      </c>
      <c r="L2642" s="51">
        <v>4.1000000000000002E-2</v>
      </c>
      <c r="M2642" s="51">
        <v>65</v>
      </c>
      <c r="N2642" s="52">
        <v>12.9</v>
      </c>
      <c r="O2642" s="52">
        <v>1005.9</v>
      </c>
      <c r="P2642" s="52">
        <v>70</v>
      </c>
      <c r="Q2642" s="53"/>
      <c r="R2642" s="58">
        <v>220</v>
      </c>
      <c r="S2642" s="59"/>
      <c r="T2642" s="59"/>
      <c r="U2642" s="59"/>
      <c r="V2642" s="59"/>
      <c r="W2642" s="59"/>
      <c r="X2642" s="59"/>
      <c r="Y2642" s="59"/>
      <c r="Z2642" s="59"/>
      <c r="AA2642" s="59"/>
      <c r="AB2642" s="59"/>
      <c r="AC2642" s="59"/>
      <c r="AD2642" s="59"/>
      <c r="AE2642" s="59"/>
    </row>
    <row r="2643" spans="1:31" s="7" customFormat="1" ht="16" customHeight="1" x14ac:dyDescent="0.2">
      <c r="F2643" s="26">
        <v>21</v>
      </c>
      <c r="G2643" s="56"/>
      <c r="I2643" s="33">
        <v>3.0000000000000001E-3</v>
      </c>
      <c r="J2643" s="33">
        <v>0.8</v>
      </c>
      <c r="K2643" s="33">
        <v>3.7999999999999999E-2</v>
      </c>
      <c r="L2643" s="33">
        <v>3.5999999999999997E-2</v>
      </c>
      <c r="M2643" s="33">
        <v>81</v>
      </c>
      <c r="N2643" s="8">
        <v>12.1</v>
      </c>
      <c r="O2643" s="8">
        <v>1006.1</v>
      </c>
      <c r="P2643" s="8">
        <v>76</v>
      </c>
      <c r="Q2643" s="17"/>
      <c r="R2643" s="17"/>
      <c r="S2643" s="17"/>
      <c r="T2643" s="17"/>
      <c r="U2643" s="17"/>
      <c r="V2643" s="17"/>
      <c r="W2643" s="17"/>
      <c r="X2643" s="17"/>
      <c r="Y2643" s="17"/>
      <c r="Z2643" s="17"/>
      <c r="AA2643" s="17"/>
      <c r="AB2643" s="17"/>
      <c r="AC2643" s="17"/>
      <c r="AD2643" s="17"/>
      <c r="AE2643" s="17"/>
    </row>
    <row r="2644" spans="1:31" s="7" customFormat="1" ht="16" customHeight="1" x14ac:dyDescent="0.2">
      <c r="F2644" s="8">
        <v>22</v>
      </c>
      <c r="G2644" s="17"/>
      <c r="I2644" s="33">
        <v>5.0000000000000001E-3</v>
      </c>
      <c r="J2644" s="33">
        <v>1.1000000000000001</v>
      </c>
      <c r="K2644" s="33">
        <v>3.6999999999999998E-2</v>
      </c>
      <c r="L2644" s="33">
        <v>3.9E-2</v>
      </c>
      <c r="M2644" s="33">
        <v>108</v>
      </c>
      <c r="N2644" s="8">
        <v>11.3</v>
      </c>
      <c r="O2644" s="8">
        <v>1006.6</v>
      </c>
      <c r="P2644" s="8">
        <v>79</v>
      </c>
    </row>
    <row r="2645" spans="1:31" s="7" customFormat="1" ht="16" customHeight="1" x14ac:dyDescent="0.2">
      <c r="F2645" s="8">
        <v>23</v>
      </c>
      <c r="G2645" s="17"/>
      <c r="I2645" s="33">
        <v>5.0000000000000001E-3</v>
      </c>
      <c r="J2645" s="33">
        <v>1</v>
      </c>
      <c r="K2645" s="33">
        <v>3.4000000000000002E-2</v>
      </c>
      <c r="L2645" s="33">
        <v>3.7999999999999999E-2</v>
      </c>
      <c r="M2645" s="33">
        <v>101</v>
      </c>
      <c r="N2645" s="8">
        <v>10.8</v>
      </c>
      <c r="O2645" s="8">
        <v>1006.5</v>
      </c>
      <c r="P2645" s="8">
        <v>83</v>
      </c>
    </row>
    <row r="2646" spans="1:31" s="7" customFormat="1" ht="16" customHeight="1" x14ac:dyDescent="0.2">
      <c r="F2646" s="8">
        <v>24</v>
      </c>
      <c r="G2646" s="17"/>
      <c r="I2646" s="33">
        <v>6.0000000000000001E-3</v>
      </c>
      <c r="J2646" s="33">
        <v>0.9</v>
      </c>
      <c r="K2646" s="33">
        <v>4.2999999999999997E-2</v>
      </c>
      <c r="L2646" s="33">
        <v>3.2000000000000001E-2</v>
      </c>
      <c r="M2646" s="33">
        <v>82</v>
      </c>
      <c r="N2646" s="8">
        <v>10.5</v>
      </c>
      <c r="O2646" s="8">
        <v>1006.5</v>
      </c>
      <c r="P2646" s="8">
        <v>83</v>
      </c>
    </row>
    <row r="2647" spans="1:31" s="7" customFormat="1" ht="16" customHeight="1" x14ac:dyDescent="0.2">
      <c r="F2647" s="8">
        <v>1</v>
      </c>
      <c r="G2647" s="17"/>
      <c r="I2647" s="33">
        <v>7.0000000000000001E-3</v>
      </c>
      <c r="J2647" s="33">
        <v>0.7</v>
      </c>
      <c r="K2647" s="33">
        <v>4.7E-2</v>
      </c>
      <c r="L2647" s="33">
        <v>2.9000000000000001E-2</v>
      </c>
      <c r="M2647" s="33">
        <v>73</v>
      </c>
      <c r="N2647" s="8">
        <v>9.6999999999999993</v>
      </c>
      <c r="O2647" s="8">
        <v>1006.6</v>
      </c>
      <c r="P2647" s="8">
        <v>89</v>
      </c>
    </row>
    <row r="2648" spans="1:31" s="7" customFormat="1" ht="16" customHeight="1" x14ac:dyDescent="0.2">
      <c r="F2648" s="8">
        <v>2</v>
      </c>
      <c r="G2648" s="17"/>
      <c r="I2648" s="33">
        <v>8.0000000000000002E-3</v>
      </c>
      <c r="J2648" s="33">
        <v>0.7</v>
      </c>
      <c r="K2648" s="33">
        <v>6.3E-2</v>
      </c>
      <c r="L2648" s="33">
        <v>2.1000000000000001E-2</v>
      </c>
      <c r="M2648" s="33">
        <v>71</v>
      </c>
      <c r="N2648" s="8">
        <v>8.3000000000000007</v>
      </c>
      <c r="O2648" s="8">
        <v>1006.1</v>
      </c>
      <c r="P2648" s="8">
        <v>96</v>
      </c>
    </row>
    <row r="2649" spans="1:31" s="7" customFormat="1" ht="16" customHeight="1" x14ac:dyDescent="0.2">
      <c r="F2649" s="8">
        <v>3</v>
      </c>
      <c r="G2649" s="17"/>
      <c r="I2649" s="33">
        <v>6.0000000000000001E-3</v>
      </c>
      <c r="J2649" s="33">
        <v>0.6</v>
      </c>
      <c r="K2649" s="33">
        <v>5.1999999999999998E-2</v>
      </c>
      <c r="L2649" s="33">
        <v>2.4E-2</v>
      </c>
      <c r="M2649" s="33">
        <v>74</v>
      </c>
      <c r="N2649" s="8">
        <v>8.6999999999999993</v>
      </c>
      <c r="O2649" s="8">
        <v>1004.9</v>
      </c>
      <c r="P2649" s="8">
        <v>96</v>
      </c>
    </row>
    <row r="2650" spans="1:31" s="7" customFormat="1" ht="16" customHeight="1" x14ac:dyDescent="0.2">
      <c r="F2650" s="8">
        <v>4</v>
      </c>
      <c r="G2650" s="17"/>
      <c r="I2650" s="33">
        <v>6.0000000000000001E-3</v>
      </c>
      <c r="J2650" s="33">
        <v>0.6</v>
      </c>
      <c r="K2650" s="33">
        <v>0.05</v>
      </c>
      <c r="L2650" s="33">
        <v>2.5999999999999999E-2</v>
      </c>
      <c r="M2650" s="33">
        <v>66</v>
      </c>
      <c r="N2650" s="8">
        <v>9.1999999999999993</v>
      </c>
      <c r="O2650" s="8">
        <v>1003.8</v>
      </c>
      <c r="P2650" s="8">
        <v>85</v>
      </c>
    </row>
    <row r="2651" spans="1:31" s="7" customFormat="1" ht="16" customHeight="1" x14ac:dyDescent="0.2">
      <c r="F2651" s="8">
        <v>5</v>
      </c>
      <c r="G2651" s="17"/>
      <c r="I2651" s="33">
        <v>7.0000000000000001E-3</v>
      </c>
      <c r="J2651" s="33">
        <v>0.6</v>
      </c>
      <c r="K2651" s="33">
        <v>4.8000000000000001E-2</v>
      </c>
      <c r="L2651" s="33">
        <v>2.7E-2</v>
      </c>
      <c r="M2651" s="33">
        <v>58</v>
      </c>
      <c r="N2651" s="8">
        <v>8.9</v>
      </c>
      <c r="O2651" s="8">
        <v>1003.3</v>
      </c>
      <c r="P2651" s="8">
        <v>80</v>
      </c>
    </row>
    <row r="2652" spans="1:31" s="7" customFormat="1" ht="16" customHeight="1" x14ac:dyDescent="0.2">
      <c r="F2652" s="8">
        <v>6</v>
      </c>
      <c r="G2652" s="17"/>
      <c r="I2652" s="33">
        <v>7.0000000000000001E-3</v>
      </c>
      <c r="J2652" s="33">
        <v>0.6</v>
      </c>
      <c r="K2652" s="33">
        <v>5.1999999999999998E-2</v>
      </c>
      <c r="L2652" s="33">
        <v>2.5000000000000001E-2</v>
      </c>
      <c r="M2652" s="33">
        <v>58</v>
      </c>
      <c r="N2652" s="8">
        <v>10.4</v>
      </c>
      <c r="O2652" s="8">
        <v>1002.9</v>
      </c>
      <c r="P2652" s="8">
        <v>66</v>
      </c>
    </row>
    <row r="2653" spans="1:31" s="7" customFormat="1" ht="16" customHeight="1" x14ac:dyDescent="0.2">
      <c r="F2653" s="8">
        <v>7</v>
      </c>
      <c r="G2653" s="17"/>
      <c r="I2653" s="33">
        <v>6.0000000000000001E-3</v>
      </c>
      <c r="J2653" s="33">
        <v>0.6</v>
      </c>
      <c r="K2653" s="33">
        <v>4.2999999999999997E-2</v>
      </c>
      <c r="L2653" s="33">
        <v>3.3000000000000002E-2</v>
      </c>
      <c r="M2653" s="33">
        <v>48</v>
      </c>
      <c r="N2653" s="8">
        <v>11.7</v>
      </c>
      <c r="O2653" s="8">
        <v>1002.6</v>
      </c>
      <c r="P2653" s="8">
        <v>61</v>
      </c>
    </row>
    <row r="2654" spans="1:31" s="7" customFormat="1" ht="16" customHeight="1" x14ac:dyDescent="0.2">
      <c r="F2654" s="8">
        <v>8</v>
      </c>
      <c r="G2654" s="17"/>
      <c r="I2654" s="33">
        <v>6.0000000000000001E-3</v>
      </c>
      <c r="J2654" s="33">
        <v>0.6</v>
      </c>
      <c r="K2654" s="33">
        <v>3.6999999999999998E-2</v>
      </c>
      <c r="L2654" s="33">
        <v>3.7999999999999999E-2</v>
      </c>
      <c r="M2654" s="33">
        <v>46</v>
      </c>
      <c r="N2654" s="8">
        <v>13.1</v>
      </c>
      <c r="O2654" s="8">
        <v>1002.2</v>
      </c>
      <c r="P2654" s="8">
        <v>57</v>
      </c>
    </row>
    <row r="2655" spans="1:31" s="7" customFormat="1" ht="16" customHeight="1" x14ac:dyDescent="0.2">
      <c r="F2655" s="8">
        <v>9</v>
      </c>
      <c r="G2655" s="17"/>
      <c r="I2655" s="33">
        <v>7.0000000000000001E-3</v>
      </c>
      <c r="J2655" s="33">
        <v>0.6</v>
      </c>
      <c r="K2655" s="33">
        <v>3.7999999999999999E-2</v>
      </c>
      <c r="L2655" s="33">
        <v>3.6999999999999998E-2</v>
      </c>
      <c r="M2655" s="33">
        <v>42</v>
      </c>
      <c r="N2655" s="8">
        <v>13.8</v>
      </c>
      <c r="O2655" s="8">
        <v>1002</v>
      </c>
      <c r="P2655" s="8">
        <v>57</v>
      </c>
    </row>
    <row r="2656" spans="1:31" s="7" customFormat="1" ht="16" customHeight="1" x14ac:dyDescent="0.2">
      <c r="F2656" s="8">
        <v>10</v>
      </c>
      <c r="G2656" s="17"/>
      <c r="I2656" s="33">
        <v>7.0000000000000001E-3</v>
      </c>
      <c r="J2656" s="33">
        <v>0.6</v>
      </c>
      <c r="K2656" s="33">
        <v>4.4999999999999998E-2</v>
      </c>
      <c r="L2656" s="33">
        <v>2.9000000000000001E-2</v>
      </c>
      <c r="M2656" s="33">
        <v>65</v>
      </c>
      <c r="N2656" s="8">
        <v>14.6</v>
      </c>
      <c r="O2656" s="8">
        <v>1002</v>
      </c>
      <c r="P2656" s="8">
        <v>57</v>
      </c>
    </row>
    <row r="2657" spans="1:31" s="7" customFormat="1" ht="16" customHeight="1" x14ac:dyDescent="0.2">
      <c r="F2657" s="8">
        <v>11</v>
      </c>
      <c r="G2657" s="17"/>
      <c r="I2657" s="33">
        <v>7.0000000000000001E-3</v>
      </c>
      <c r="J2657" s="33">
        <v>0.5</v>
      </c>
      <c r="K2657" s="33">
        <v>4.5999999999999999E-2</v>
      </c>
      <c r="L2657" s="33">
        <v>2.7E-2</v>
      </c>
      <c r="M2657" s="33">
        <v>75</v>
      </c>
      <c r="N2657" s="8">
        <v>15.7</v>
      </c>
      <c r="O2657" s="8">
        <v>1001.2</v>
      </c>
      <c r="P2657" s="8">
        <v>63</v>
      </c>
    </row>
    <row r="2658" spans="1:31" s="7" customFormat="1" ht="16" customHeight="1" x14ac:dyDescent="0.2">
      <c r="F2658" s="8">
        <v>12</v>
      </c>
      <c r="G2658" s="17"/>
      <c r="I2658" s="33">
        <v>6.0000000000000001E-3</v>
      </c>
      <c r="J2658" s="33">
        <v>0.6</v>
      </c>
      <c r="K2658" s="33">
        <v>3.5999999999999997E-2</v>
      </c>
      <c r="L2658" s="33">
        <v>0.02</v>
      </c>
      <c r="M2658" s="33">
        <v>79</v>
      </c>
      <c r="N2658" s="8">
        <v>14.2</v>
      </c>
      <c r="O2658" s="8">
        <v>1001.3</v>
      </c>
      <c r="P2658" s="8">
        <v>70</v>
      </c>
    </row>
    <row r="2659" spans="1:31" s="7" customFormat="1" ht="16" customHeight="1" x14ac:dyDescent="0.2">
      <c r="E2659" s="10"/>
      <c r="F2659" s="8">
        <v>13</v>
      </c>
      <c r="G2659" s="17"/>
      <c r="I2659" s="33">
        <v>4.0000000000000001E-3</v>
      </c>
      <c r="J2659" s="33">
        <v>0.6</v>
      </c>
      <c r="K2659" s="33">
        <v>0.03</v>
      </c>
      <c r="L2659" s="33">
        <v>2.5000000000000001E-2</v>
      </c>
      <c r="M2659" s="33">
        <v>89</v>
      </c>
      <c r="N2659" s="8">
        <v>10</v>
      </c>
      <c r="O2659" s="8">
        <v>1002.9</v>
      </c>
      <c r="P2659" s="8">
        <v>96</v>
      </c>
    </row>
    <row r="2660" spans="1:31" s="7" customFormat="1" ht="16" customHeight="1" x14ac:dyDescent="0.2">
      <c r="E2660" s="10"/>
      <c r="F2660" s="8">
        <v>14</v>
      </c>
      <c r="G2660" s="17"/>
      <c r="I2660" s="33">
        <v>3.0000000000000001E-3</v>
      </c>
      <c r="J2660" s="33">
        <v>0.7</v>
      </c>
      <c r="K2660" s="33">
        <v>2.1000000000000001E-2</v>
      </c>
      <c r="L2660" s="33">
        <v>3.2000000000000001E-2</v>
      </c>
      <c r="M2660" s="33">
        <v>93</v>
      </c>
      <c r="N2660" s="8">
        <v>10.5</v>
      </c>
      <c r="O2660" s="8">
        <v>1003.6</v>
      </c>
      <c r="P2660" s="8">
        <v>95</v>
      </c>
    </row>
    <row r="2661" spans="1:31" s="7" customFormat="1" ht="16" customHeight="1" x14ac:dyDescent="0.2">
      <c r="E2661" s="10"/>
      <c r="F2661" s="8">
        <v>15</v>
      </c>
      <c r="G2661" s="17"/>
      <c r="I2661" s="33">
        <v>3.0000000000000001E-3</v>
      </c>
      <c r="J2661" s="33">
        <v>0.5</v>
      </c>
      <c r="K2661" s="33">
        <v>2.8000000000000001E-2</v>
      </c>
      <c r="L2661" s="33">
        <v>2.4E-2</v>
      </c>
      <c r="M2661" s="33">
        <v>72</v>
      </c>
      <c r="N2661" s="8">
        <v>9.1</v>
      </c>
      <c r="O2661" s="8">
        <v>1003.7</v>
      </c>
      <c r="P2661" s="8">
        <v>90</v>
      </c>
    </row>
    <row r="2662" spans="1:31" s="7" customFormat="1" ht="16" customHeight="1" x14ac:dyDescent="0.2">
      <c r="E2662" s="10"/>
      <c r="F2662" s="8">
        <v>16</v>
      </c>
      <c r="G2662" s="17"/>
      <c r="I2662" s="33">
        <v>3.0000000000000001E-3</v>
      </c>
      <c r="J2662" s="33">
        <v>0.5</v>
      </c>
      <c r="K2662" s="33">
        <v>3.2000000000000001E-2</v>
      </c>
      <c r="L2662" s="33">
        <v>1.9E-2</v>
      </c>
      <c r="M2662" s="33">
        <v>40</v>
      </c>
      <c r="N2662" s="8">
        <v>9.4</v>
      </c>
      <c r="O2662" s="8">
        <v>1004.4</v>
      </c>
      <c r="P2662" s="8">
        <v>91</v>
      </c>
    </row>
    <row r="2663" spans="1:31" s="7" customFormat="1" ht="16" customHeight="1" x14ac:dyDescent="0.2">
      <c r="E2663" s="10"/>
      <c r="F2663" s="8">
        <v>17</v>
      </c>
      <c r="G2663" s="17"/>
      <c r="I2663" s="33">
        <v>4.0000000000000001E-3</v>
      </c>
      <c r="J2663" s="33">
        <v>0.4</v>
      </c>
      <c r="K2663" s="33">
        <v>3.5000000000000003E-2</v>
      </c>
      <c r="L2663" s="33">
        <v>1.4999999999999999E-2</v>
      </c>
      <c r="M2663" s="33">
        <v>33</v>
      </c>
      <c r="N2663" s="8">
        <v>10.8</v>
      </c>
      <c r="O2663" s="8">
        <v>1005.2</v>
      </c>
      <c r="P2663" s="8">
        <v>71</v>
      </c>
    </row>
    <row r="2664" spans="1:31" s="7" customFormat="1" ht="16" customHeight="1" x14ac:dyDescent="0.15">
      <c r="E2664" s="42">
        <v>42110</v>
      </c>
      <c r="F2664" s="43">
        <v>42711.770138888889</v>
      </c>
      <c r="G2664" s="44"/>
      <c r="H2664" s="57"/>
      <c r="I2664" s="33">
        <v>4.0000000000000001E-3</v>
      </c>
      <c r="J2664" s="33">
        <v>0.4</v>
      </c>
      <c r="K2664" s="33">
        <v>3.3000000000000002E-2</v>
      </c>
      <c r="L2664" s="33">
        <v>1.7999999999999999E-2</v>
      </c>
      <c r="M2664" s="33">
        <v>84</v>
      </c>
      <c r="N2664" s="8">
        <v>9.9</v>
      </c>
      <c r="O2664" s="8">
        <v>1005.2</v>
      </c>
      <c r="P2664" s="8">
        <v>70</v>
      </c>
      <c r="R2664" s="35">
        <v>216</v>
      </c>
      <c r="S2664" s="36" t="str">
        <f>IF(R2664&gt;=296,"G",IF(AND(183&lt;=R2664,R2664&lt;296),"Y",IF(R2664&lt;185,"R")))</f>
        <v>Y</v>
      </c>
      <c r="T2664" s="36"/>
      <c r="U2664" s="36"/>
      <c r="V2664" s="36"/>
      <c r="W2664" s="36"/>
      <c r="X2664" s="36"/>
      <c r="Y2664" s="36"/>
      <c r="Z2664" s="36"/>
      <c r="AA2664" s="36"/>
      <c r="AB2664" s="36"/>
      <c r="AC2664" s="36"/>
      <c r="AD2664" s="36"/>
      <c r="AE2664" s="37"/>
    </row>
    <row r="2665" spans="1:31" s="7" customFormat="1" ht="17" customHeight="1" x14ac:dyDescent="0.15">
      <c r="A2665" s="45">
        <v>107</v>
      </c>
      <c r="B2665" s="46">
        <v>42111</v>
      </c>
      <c r="C2665" s="47">
        <v>5</v>
      </c>
      <c r="D2665" s="47">
        <v>0</v>
      </c>
      <c r="E2665" s="46">
        <v>42110</v>
      </c>
      <c r="F2665" s="48">
        <v>42711.770138888889</v>
      </c>
      <c r="G2665" s="49"/>
      <c r="H2665" s="49"/>
      <c r="I2665" s="50">
        <v>4.0000000000000001E-3</v>
      </c>
      <c r="J2665" s="51">
        <v>0.4</v>
      </c>
      <c r="K2665" s="51">
        <v>3.3000000000000002E-2</v>
      </c>
      <c r="L2665" s="51">
        <v>1.7999999999999999E-2</v>
      </c>
      <c r="M2665" s="51">
        <v>84</v>
      </c>
      <c r="N2665" s="52">
        <v>9.9</v>
      </c>
      <c r="O2665" s="52">
        <v>1005.2</v>
      </c>
      <c r="P2665" s="52">
        <v>70</v>
      </c>
      <c r="Q2665" s="53"/>
      <c r="R2665" s="58">
        <v>216</v>
      </c>
      <c r="S2665" s="61" t="str">
        <f>IF(R2665&gt;=296,"G",IF(AND(183&lt;=R2665,R2665&lt;296),"Y",IF(R2665&lt;185,"R")))</f>
        <v>Y</v>
      </c>
      <c r="T2665" s="61"/>
      <c r="U2665" s="61"/>
      <c r="V2665" s="61"/>
      <c r="W2665" s="61"/>
      <c r="X2665" s="61"/>
      <c r="Y2665" s="61"/>
      <c r="Z2665" s="61"/>
      <c r="AA2665" s="61"/>
      <c r="AB2665" s="61"/>
      <c r="AC2665" s="61"/>
      <c r="AD2665" s="61"/>
      <c r="AE2665" s="61"/>
    </row>
    <row r="2666" spans="1:31" s="7" customFormat="1" ht="16" customHeight="1" x14ac:dyDescent="0.2">
      <c r="F2666" s="26">
        <v>19</v>
      </c>
      <c r="G2666" s="56"/>
      <c r="I2666" s="33">
        <v>4.0000000000000001E-3</v>
      </c>
      <c r="J2666" s="33">
        <v>0.5</v>
      </c>
      <c r="K2666" s="33">
        <v>2.7E-2</v>
      </c>
      <c r="L2666" s="33">
        <v>2.7E-2</v>
      </c>
      <c r="M2666" s="33">
        <v>104</v>
      </c>
      <c r="N2666" s="8">
        <v>8.9</v>
      </c>
      <c r="O2666" s="8">
        <v>1005.9</v>
      </c>
      <c r="P2666" s="8">
        <v>75</v>
      </c>
      <c r="Q2666" s="17"/>
      <c r="R2666" s="17"/>
      <c r="S2666" s="17"/>
      <c r="T2666" s="17"/>
      <c r="U2666" s="17"/>
      <c r="V2666" s="17"/>
      <c r="W2666" s="17"/>
      <c r="X2666" s="17"/>
      <c r="Y2666" s="17"/>
      <c r="Z2666" s="17"/>
      <c r="AA2666" s="17"/>
      <c r="AB2666" s="17"/>
      <c r="AC2666" s="17"/>
      <c r="AD2666" s="17"/>
      <c r="AE2666" s="17"/>
    </row>
    <row r="2667" spans="1:31" s="7" customFormat="1" ht="16" customHeight="1" x14ac:dyDescent="0.2">
      <c r="F2667" s="8">
        <v>20</v>
      </c>
      <c r="G2667" s="17"/>
      <c r="I2667" s="33">
        <v>3.0000000000000001E-3</v>
      </c>
      <c r="J2667" s="33">
        <v>0.5</v>
      </c>
      <c r="K2667" s="33">
        <v>2.3E-2</v>
      </c>
      <c r="L2667" s="33">
        <v>0.03</v>
      </c>
      <c r="M2667" s="33">
        <v>104</v>
      </c>
      <c r="N2667" s="8">
        <v>8.1</v>
      </c>
      <c r="O2667" s="8">
        <v>1006.6</v>
      </c>
      <c r="P2667" s="8">
        <v>79</v>
      </c>
    </row>
    <row r="2668" spans="1:31" s="7" customFormat="1" ht="16" customHeight="1" x14ac:dyDescent="0.2">
      <c r="F2668" s="8">
        <v>21</v>
      </c>
      <c r="G2668" s="17"/>
      <c r="I2668" s="33">
        <v>3.0000000000000001E-3</v>
      </c>
      <c r="J2668" s="33">
        <v>0.5</v>
      </c>
      <c r="K2668" s="33">
        <v>2.1000000000000001E-2</v>
      </c>
      <c r="L2668" s="33">
        <v>3.4000000000000002E-2</v>
      </c>
      <c r="M2668" s="33">
        <v>104</v>
      </c>
      <c r="N2668" s="8">
        <v>7.8</v>
      </c>
      <c r="O2668" s="8">
        <v>1008.2</v>
      </c>
      <c r="P2668" s="8">
        <v>77</v>
      </c>
    </row>
    <row r="2669" spans="1:31" s="7" customFormat="1" ht="16" customHeight="1" x14ac:dyDescent="0.2">
      <c r="F2669" s="8">
        <v>22</v>
      </c>
      <c r="G2669" s="17"/>
      <c r="I2669" s="33">
        <v>4.0000000000000001E-3</v>
      </c>
      <c r="J2669" s="33">
        <v>0.4</v>
      </c>
      <c r="K2669" s="33">
        <v>2.5000000000000001E-2</v>
      </c>
      <c r="L2669" s="33">
        <v>0.03</v>
      </c>
      <c r="M2669" s="33">
        <v>98</v>
      </c>
      <c r="N2669" s="8">
        <v>7.9</v>
      </c>
      <c r="O2669" s="8">
        <v>1008.5</v>
      </c>
      <c r="P2669" s="8">
        <v>74</v>
      </c>
    </row>
    <row r="2670" spans="1:31" s="7" customFormat="1" ht="16" customHeight="1" x14ac:dyDescent="0.2">
      <c r="F2670" s="8">
        <v>23</v>
      </c>
      <c r="G2670" s="17"/>
      <c r="I2670" s="33">
        <v>4.0000000000000001E-3</v>
      </c>
      <c r="J2670" s="33">
        <v>0.4</v>
      </c>
      <c r="K2670" s="33">
        <v>3.1E-2</v>
      </c>
      <c r="L2670" s="33">
        <v>2.5999999999999999E-2</v>
      </c>
      <c r="M2670" s="33">
        <v>90</v>
      </c>
      <c r="N2670" s="8">
        <v>7.4</v>
      </c>
      <c r="O2670" s="8">
        <v>1009.3</v>
      </c>
      <c r="P2670" s="8">
        <v>77</v>
      </c>
    </row>
    <row r="2671" spans="1:31" s="7" customFormat="1" ht="16" customHeight="1" x14ac:dyDescent="0.2">
      <c r="F2671" s="8">
        <v>24</v>
      </c>
      <c r="G2671" s="17"/>
      <c r="I2671" s="33">
        <v>4.0000000000000001E-3</v>
      </c>
      <c r="J2671" s="33">
        <v>0.4</v>
      </c>
      <c r="K2671" s="33">
        <v>2.8000000000000001E-2</v>
      </c>
      <c r="L2671" s="33">
        <v>2.7E-2</v>
      </c>
      <c r="M2671" s="33">
        <v>82</v>
      </c>
      <c r="N2671" s="8">
        <v>7.2</v>
      </c>
      <c r="O2671" s="8">
        <v>1010.1</v>
      </c>
      <c r="P2671" s="8">
        <v>69</v>
      </c>
    </row>
    <row r="2672" spans="1:31" s="7" customFormat="1" ht="16" customHeight="1" x14ac:dyDescent="0.2">
      <c r="F2672" s="8">
        <v>1</v>
      </c>
      <c r="G2672" s="17"/>
      <c r="I2672" s="33">
        <v>3.0000000000000001E-3</v>
      </c>
      <c r="J2672" s="33">
        <v>0.5</v>
      </c>
      <c r="K2672" s="33">
        <v>3.3000000000000002E-2</v>
      </c>
      <c r="L2672" s="33">
        <v>2.1000000000000001E-2</v>
      </c>
      <c r="M2672" s="33">
        <v>77</v>
      </c>
      <c r="N2672" s="8">
        <v>6.4</v>
      </c>
      <c r="O2672" s="8">
        <v>1010.5</v>
      </c>
      <c r="P2672" s="8">
        <v>76</v>
      </c>
    </row>
    <row r="2673" spans="5:16" s="7" customFormat="1" ht="16" customHeight="1" x14ac:dyDescent="0.2">
      <c r="F2673" s="8">
        <v>2</v>
      </c>
      <c r="G2673" s="17"/>
      <c r="I2673" s="33">
        <v>3.0000000000000001E-3</v>
      </c>
      <c r="J2673" s="33">
        <v>0.5</v>
      </c>
      <c r="K2673" s="33">
        <v>3.2000000000000001E-2</v>
      </c>
      <c r="L2673" s="33">
        <v>0.02</v>
      </c>
      <c r="M2673" s="33">
        <v>68</v>
      </c>
      <c r="N2673" s="8">
        <v>5.5</v>
      </c>
      <c r="O2673" s="8">
        <v>1010.7</v>
      </c>
      <c r="P2673" s="8">
        <v>76</v>
      </c>
    </row>
    <row r="2674" spans="5:16" s="7" customFormat="1" ht="16" customHeight="1" x14ac:dyDescent="0.2">
      <c r="F2674" s="8">
        <v>3</v>
      </c>
      <c r="G2674" s="17"/>
      <c r="I2674" s="33">
        <v>3.0000000000000001E-3</v>
      </c>
      <c r="J2674" s="33">
        <v>0.7</v>
      </c>
      <c r="K2674" s="33">
        <v>2.1999999999999999E-2</v>
      </c>
      <c r="L2674" s="33">
        <v>2.5000000000000001E-2</v>
      </c>
      <c r="M2674" s="33">
        <v>59</v>
      </c>
      <c r="N2674" s="8">
        <v>4.5</v>
      </c>
      <c r="O2674" s="8">
        <v>1011</v>
      </c>
      <c r="P2674" s="8">
        <v>86</v>
      </c>
    </row>
    <row r="2675" spans="5:16" s="7" customFormat="1" ht="16" customHeight="1" x14ac:dyDescent="0.2">
      <c r="F2675" s="8">
        <v>4</v>
      </c>
      <c r="G2675" s="17"/>
      <c r="I2675" s="33">
        <v>3.0000000000000001E-3</v>
      </c>
      <c r="J2675" s="33">
        <v>0.6</v>
      </c>
      <c r="K2675" s="33">
        <v>1.9E-2</v>
      </c>
      <c r="L2675" s="33">
        <v>2.5000000000000001E-2</v>
      </c>
      <c r="M2675" s="33">
        <v>57</v>
      </c>
      <c r="N2675" s="8">
        <v>3.7</v>
      </c>
      <c r="O2675" s="8">
        <v>1011</v>
      </c>
      <c r="P2675" s="8">
        <v>93</v>
      </c>
    </row>
    <row r="2676" spans="5:16" s="7" customFormat="1" ht="16" customHeight="1" x14ac:dyDescent="0.2">
      <c r="F2676" s="8">
        <v>5</v>
      </c>
      <c r="G2676" s="17"/>
      <c r="I2676" s="33">
        <v>5.0000000000000001E-3</v>
      </c>
      <c r="J2676" s="33">
        <v>0.5</v>
      </c>
      <c r="K2676" s="33">
        <v>1.6E-2</v>
      </c>
      <c r="L2676" s="33">
        <v>2.8000000000000001E-2</v>
      </c>
      <c r="M2676" s="33">
        <v>57</v>
      </c>
      <c r="N2676" s="8">
        <v>3.1</v>
      </c>
      <c r="O2676" s="8">
        <v>1011.1</v>
      </c>
      <c r="P2676" s="8">
        <v>97</v>
      </c>
    </row>
    <row r="2677" spans="5:16" s="7" customFormat="1" ht="16" customHeight="1" x14ac:dyDescent="0.2">
      <c r="F2677" s="8">
        <v>6</v>
      </c>
      <c r="G2677" s="17"/>
      <c r="I2677" s="33">
        <v>5.0000000000000001E-3</v>
      </c>
      <c r="J2677" s="33">
        <v>0.5</v>
      </c>
      <c r="K2677" s="33">
        <v>1.6E-2</v>
      </c>
      <c r="L2677" s="33">
        <v>2.5999999999999999E-2</v>
      </c>
      <c r="M2677" s="33">
        <v>50</v>
      </c>
      <c r="N2677" s="8">
        <v>3.3</v>
      </c>
      <c r="O2677" s="8">
        <v>1011.6</v>
      </c>
      <c r="P2677" s="8">
        <v>97</v>
      </c>
    </row>
    <row r="2678" spans="5:16" s="7" customFormat="1" ht="16" customHeight="1" x14ac:dyDescent="0.2">
      <c r="F2678" s="8">
        <v>7</v>
      </c>
      <c r="G2678" s="17"/>
      <c r="I2678" s="33">
        <v>3.0000000000000001E-3</v>
      </c>
      <c r="J2678" s="33">
        <v>0.4</v>
      </c>
      <c r="K2678" s="33">
        <v>1.9E-2</v>
      </c>
      <c r="L2678" s="33">
        <v>2.5000000000000001E-2</v>
      </c>
      <c r="M2678" s="33">
        <v>48</v>
      </c>
      <c r="N2678" s="8">
        <v>5.6</v>
      </c>
      <c r="O2678" s="8">
        <v>1012.4</v>
      </c>
      <c r="P2678" s="8">
        <v>86</v>
      </c>
    </row>
    <row r="2679" spans="5:16" s="7" customFormat="1" ht="16" customHeight="1" x14ac:dyDescent="0.2">
      <c r="F2679" s="8">
        <v>8</v>
      </c>
      <c r="G2679" s="17"/>
      <c r="I2679" s="33">
        <v>4.0000000000000001E-3</v>
      </c>
      <c r="J2679" s="33">
        <v>0.5</v>
      </c>
      <c r="K2679" s="33">
        <v>1.0999999999999999E-2</v>
      </c>
      <c r="L2679" s="33">
        <v>3.4000000000000002E-2</v>
      </c>
      <c r="M2679" s="33">
        <v>47</v>
      </c>
      <c r="N2679" s="8">
        <v>7.7</v>
      </c>
      <c r="O2679" s="8">
        <v>1012.8</v>
      </c>
      <c r="P2679" s="8">
        <v>71</v>
      </c>
    </row>
    <row r="2680" spans="5:16" s="7" customFormat="1" ht="16" customHeight="1" x14ac:dyDescent="0.2">
      <c r="F2680" s="8">
        <v>9</v>
      </c>
      <c r="G2680" s="17"/>
      <c r="I2680" s="33">
        <v>4.0000000000000001E-3</v>
      </c>
      <c r="J2680" s="33">
        <v>0.5</v>
      </c>
      <c r="K2680" s="33">
        <v>1.7000000000000001E-2</v>
      </c>
      <c r="L2680" s="33">
        <v>2.9000000000000001E-2</v>
      </c>
      <c r="M2680" s="33">
        <v>51</v>
      </c>
      <c r="N2680" s="8">
        <v>10.199999999999999</v>
      </c>
      <c r="O2680" s="8">
        <v>1013.1</v>
      </c>
      <c r="P2680" s="8">
        <v>64</v>
      </c>
    </row>
    <row r="2681" spans="5:16" s="7" customFormat="1" ht="16" customHeight="1" x14ac:dyDescent="0.2">
      <c r="F2681" s="8">
        <v>10</v>
      </c>
      <c r="G2681" s="17"/>
      <c r="I2681" s="33">
        <v>5.0000000000000001E-3</v>
      </c>
      <c r="J2681" s="33">
        <v>0.6</v>
      </c>
      <c r="K2681" s="33">
        <v>2.5000000000000001E-2</v>
      </c>
      <c r="L2681" s="33">
        <v>2.5000000000000001E-2</v>
      </c>
      <c r="M2681" s="33">
        <v>57</v>
      </c>
      <c r="N2681" s="8">
        <v>12.9</v>
      </c>
      <c r="O2681" s="8">
        <v>1012.9</v>
      </c>
      <c r="P2681" s="8">
        <v>49</v>
      </c>
    </row>
    <row r="2682" spans="5:16" s="7" customFormat="1" ht="16" customHeight="1" x14ac:dyDescent="0.2">
      <c r="F2682" s="8">
        <v>11</v>
      </c>
      <c r="G2682" s="17"/>
      <c r="I2682" s="33">
        <v>8.0000000000000002E-3</v>
      </c>
      <c r="J2682" s="33">
        <v>0.7</v>
      </c>
      <c r="K2682" s="33">
        <v>3.4000000000000002E-2</v>
      </c>
      <c r="L2682" s="33">
        <v>2.1000000000000001E-2</v>
      </c>
      <c r="M2682" s="33">
        <v>61</v>
      </c>
      <c r="N2682" s="8">
        <v>14.6</v>
      </c>
      <c r="O2682" s="8">
        <v>1013.1</v>
      </c>
      <c r="P2682" s="8">
        <v>37</v>
      </c>
    </row>
    <row r="2683" spans="5:16" s="7" customFormat="1" ht="16" customHeight="1" x14ac:dyDescent="0.2">
      <c r="E2683" s="10"/>
      <c r="F2683" s="8">
        <v>12</v>
      </c>
      <c r="G2683" s="17"/>
      <c r="I2683" s="33">
        <v>7.0000000000000001E-3</v>
      </c>
      <c r="J2683" s="33">
        <v>0.6</v>
      </c>
      <c r="K2683" s="33">
        <v>4.3999999999999997E-2</v>
      </c>
      <c r="L2683" s="33">
        <v>1.7000000000000001E-2</v>
      </c>
      <c r="M2683" s="33">
        <v>69</v>
      </c>
      <c r="N2683" s="8">
        <v>16.600000000000001</v>
      </c>
      <c r="O2683" s="8">
        <v>1012.9</v>
      </c>
      <c r="P2683" s="8">
        <v>33</v>
      </c>
    </row>
    <row r="2684" spans="5:16" s="7" customFormat="1" ht="16" customHeight="1" x14ac:dyDescent="0.2">
      <c r="E2684" s="10"/>
      <c r="F2684" s="8">
        <v>13</v>
      </c>
      <c r="G2684" s="17"/>
      <c r="I2684" s="33">
        <v>6.0000000000000001E-3</v>
      </c>
      <c r="J2684" s="33">
        <v>0.5</v>
      </c>
      <c r="K2684" s="33">
        <v>5.1999999999999998E-2</v>
      </c>
      <c r="L2684" s="33">
        <v>1.4999999999999999E-2</v>
      </c>
      <c r="M2684" s="33">
        <v>70</v>
      </c>
      <c r="N2684" s="8">
        <v>17.600000000000001</v>
      </c>
      <c r="O2684" s="8">
        <v>1012.8</v>
      </c>
      <c r="P2684" s="8">
        <v>37</v>
      </c>
    </row>
    <row r="2685" spans="5:16" s="7" customFormat="1" ht="16" customHeight="1" x14ac:dyDescent="0.2">
      <c r="E2685" s="10"/>
      <c r="F2685" s="8">
        <v>14</v>
      </c>
      <c r="G2685" s="17"/>
      <c r="I2685" s="33">
        <v>6.0000000000000001E-3</v>
      </c>
      <c r="J2685" s="33">
        <v>0.6</v>
      </c>
      <c r="K2685" s="33">
        <v>0.05</v>
      </c>
      <c r="L2685" s="33">
        <v>1.4999999999999999E-2</v>
      </c>
      <c r="M2685" s="33">
        <v>69</v>
      </c>
      <c r="N2685" s="8">
        <v>17.100000000000001</v>
      </c>
      <c r="O2685" s="8">
        <v>1012.5</v>
      </c>
      <c r="P2685" s="8">
        <v>32</v>
      </c>
    </row>
    <row r="2686" spans="5:16" s="7" customFormat="1" ht="16" customHeight="1" x14ac:dyDescent="0.2">
      <c r="E2686" s="10"/>
      <c r="F2686" s="8">
        <v>15</v>
      </c>
      <c r="G2686" s="17"/>
      <c r="I2686" s="33">
        <v>4.0000000000000001E-3</v>
      </c>
      <c r="J2686" s="33">
        <v>0.6</v>
      </c>
      <c r="K2686" s="33">
        <v>5.2999999999999999E-2</v>
      </c>
      <c r="L2686" s="33">
        <v>1.4E-2</v>
      </c>
      <c r="M2686" s="33">
        <v>72</v>
      </c>
      <c r="N2686" s="8">
        <v>16.8</v>
      </c>
      <c r="O2686" s="8">
        <v>1012.6</v>
      </c>
      <c r="P2686" s="8">
        <v>33</v>
      </c>
    </row>
    <row r="2687" spans="5:16" s="7" customFormat="1" ht="16" customHeight="1" x14ac:dyDescent="0.2">
      <c r="E2687" s="10"/>
      <c r="F2687" s="8">
        <v>16</v>
      </c>
      <c r="G2687" s="17"/>
      <c r="I2687" s="33">
        <v>3.0000000000000001E-3</v>
      </c>
      <c r="J2687" s="33">
        <v>0.5</v>
      </c>
      <c r="K2687" s="33">
        <v>5.0999999999999997E-2</v>
      </c>
      <c r="L2687" s="33">
        <v>1.2999999999999999E-2</v>
      </c>
      <c r="M2687" s="33">
        <v>67</v>
      </c>
      <c r="N2687" s="8">
        <v>16.3</v>
      </c>
      <c r="O2687" s="8">
        <v>1012.8</v>
      </c>
      <c r="P2687" s="8">
        <v>32</v>
      </c>
    </row>
    <row r="2688" spans="5:16" s="7" customFormat="1" ht="16" customHeight="1" x14ac:dyDescent="0.2">
      <c r="E2688" s="10"/>
      <c r="F2688" s="8">
        <v>17</v>
      </c>
      <c r="G2688" s="17"/>
      <c r="I2688" s="33">
        <v>3.0000000000000001E-3</v>
      </c>
      <c r="J2688" s="33">
        <v>0.5</v>
      </c>
      <c r="K2688" s="33">
        <v>5.0999999999999997E-2</v>
      </c>
      <c r="L2688" s="33">
        <v>1.2999999999999999E-2</v>
      </c>
      <c r="M2688" s="33">
        <v>70</v>
      </c>
      <c r="N2688" s="8">
        <v>15.1</v>
      </c>
      <c r="O2688" s="8">
        <v>1012.9</v>
      </c>
      <c r="P2688" s="8">
        <v>32</v>
      </c>
    </row>
    <row r="2689" spans="1:31" s="7" customFormat="1" ht="16" customHeight="1" x14ac:dyDescent="0.15">
      <c r="F2689" s="8">
        <v>18</v>
      </c>
      <c r="G2689" s="17"/>
      <c r="H2689" s="40"/>
      <c r="I2689" s="33">
        <v>3.0000000000000001E-3</v>
      </c>
      <c r="J2689" s="33">
        <v>0.5</v>
      </c>
      <c r="K2689" s="33">
        <v>4.9000000000000002E-2</v>
      </c>
      <c r="L2689" s="33">
        <v>1.6E-2</v>
      </c>
      <c r="M2689" s="33">
        <v>72</v>
      </c>
      <c r="N2689" s="8">
        <v>13.7</v>
      </c>
      <c r="O2689" s="8">
        <v>1013.2</v>
      </c>
      <c r="P2689" s="8">
        <v>37</v>
      </c>
      <c r="R2689" s="107"/>
      <c r="S2689" s="108"/>
      <c r="T2689" s="108"/>
      <c r="U2689" s="108"/>
      <c r="V2689" s="108"/>
      <c r="W2689" s="108"/>
      <c r="X2689" s="108"/>
      <c r="Y2689" s="108"/>
      <c r="Z2689" s="108"/>
      <c r="AA2689" s="108"/>
      <c r="AB2689" s="108"/>
      <c r="AC2689" s="108"/>
      <c r="AD2689" s="108"/>
      <c r="AE2689" s="109"/>
    </row>
    <row r="2690" spans="1:31" s="7" customFormat="1" ht="16" customHeight="1" x14ac:dyDescent="0.2">
      <c r="E2690" s="42">
        <v>42111</v>
      </c>
      <c r="F2690" s="43">
        <v>42711.79791666667</v>
      </c>
      <c r="G2690" s="44"/>
      <c r="I2690" s="33">
        <v>3.0000000000000001E-3</v>
      </c>
      <c r="J2690" s="33">
        <v>0.5</v>
      </c>
      <c r="K2690" s="33">
        <v>4.3999999999999997E-2</v>
      </c>
      <c r="L2690" s="33">
        <v>2.1000000000000001E-2</v>
      </c>
      <c r="M2690" s="33">
        <v>82</v>
      </c>
      <c r="N2690" s="8">
        <v>12</v>
      </c>
      <c r="O2690" s="8">
        <v>1013.1</v>
      </c>
      <c r="P2690" s="8">
        <v>41</v>
      </c>
      <c r="Q2690" s="17"/>
      <c r="R2690" s="110"/>
      <c r="S2690" s="17"/>
      <c r="T2690" s="17"/>
      <c r="U2690" s="17"/>
      <c r="V2690" s="17"/>
      <c r="W2690" s="17"/>
      <c r="X2690" s="17"/>
      <c r="Y2690" s="17"/>
      <c r="Z2690" s="17"/>
      <c r="AA2690" s="17"/>
      <c r="AB2690" s="17"/>
      <c r="AC2690" s="17"/>
      <c r="AD2690" s="17"/>
      <c r="AE2690" s="17"/>
    </row>
    <row r="2691" spans="1:31" s="7" customFormat="1" ht="17" customHeight="1" x14ac:dyDescent="0.15">
      <c r="A2691" s="45">
        <v>108</v>
      </c>
      <c r="B2691" s="46">
        <v>42112</v>
      </c>
      <c r="C2691" s="47">
        <v>6</v>
      </c>
      <c r="D2691" s="47">
        <v>0</v>
      </c>
      <c r="E2691" s="46">
        <v>42111</v>
      </c>
      <c r="F2691" s="48">
        <v>42711.79791666667</v>
      </c>
      <c r="G2691" s="49"/>
      <c r="H2691" s="49"/>
      <c r="I2691" s="50">
        <v>3.0000000000000001E-3</v>
      </c>
      <c r="J2691" s="51">
        <v>0.5</v>
      </c>
      <c r="K2691" s="51">
        <v>4.3999999999999997E-2</v>
      </c>
      <c r="L2691" s="51">
        <v>2.1000000000000001E-2</v>
      </c>
      <c r="M2691" s="51">
        <v>82</v>
      </c>
      <c r="N2691" s="52">
        <v>12</v>
      </c>
      <c r="O2691" s="52">
        <v>1013.1</v>
      </c>
      <c r="P2691" s="52">
        <v>41</v>
      </c>
      <c r="Q2691" s="68"/>
      <c r="R2691" s="35">
        <v>271</v>
      </c>
      <c r="S2691" s="36" t="str">
        <f>IF(R2691&gt;=296,"G",IF(AND(183&lt;=R2691,R2691&lt;296),"Y",IF(R2691&lt;185,"R")))</f>
        <v>Y</v>
      </c>
      <c r="T2691" s="36"/>
      <c r="U2691" s="36"/>
      <c r="V2691" s="36"/>
      <c r="W2691" s="36"/>
      <c r="X2691" s="36"/>
      <c r="Y2691" s="36"/>
      <c r="Z2691" s="36"/>
      <c r="AA2691" s="36"/>
      <c r="AB2691" s="36"/>
      <c r="AC2691" s="36"/>
      <c r="AD2691" s="36"/>
      <c r="AE2691" s="37"/>
    </row>
    <row r="2692" spans="1:31" s="7" customFormat="1" ht="16" customHeight="1" x14ac:dyDescent="0.2">
      <c r="F2692" s="26">
        <v>20</v>
      </c>
      <c r="G2692" s="56"/>
      <c r="I2692" s="33">
        <v>3.0000000000000001E-3</v>
      </c>
      <c r="J2692" s="33">
        <v>0.5</v>
      </c>
      <c r="K2692" s="33">
        <v>3.4000000000000002E-2</v>
      </c>
      <c r="L2692" s="33">
        <v>3.1E-2</v>
      </c>
      <c r="M2692" s="33">
        <v>83</v>
      </c>
      <c r="N2692" s="8">
        <v>11.2</v>
      </c>
      <c r="O2692" s="8">
        <v>1013.7</v>
      </c>
      <c r="P2692" s="8">
        <v>44</v>
      </c>
    </row>
    <row r="2693" spans="1:31" s="7" customFormat="1" ht="16" customHeight="1" x14ac:dyDescent="0.2">
      <c r="F2693" s="8">
        <v>21</v>
      </c>
      <c r="G2693" s="17"/>
      <c r="I2693" s="33">
        <v>4.0000000000000001E-3</v>
      </c>
      <c r="J2693" s="33">
        <v>0.7</v>
      </c>
      <c r="K2693" s="33">
        <v>2.7E-2</v>
      </c>
      <c r="L2693" s="33">
        <v>3.5999999999999997E-2</v>
      </c>
      <c r="M2693" s="33">
        <v>92</v>
      </c>
      <c r="N2693" s="8">
        <v>10.199999999999999</v>
      </c>
      <c r="O2693" s="8">
        <v>1014.3</v>
      </c>
      <c r="P2693" s="8">
        <v>47</v>
      </c>
    </row>
    <row r="2694" spans="1:31" s="7" customFormat="1" ht="16" customHeight="1" x14ac:dyDescent="0.2">
      <c r="F2694" s="8">
        <v>22</v>
      </c>
      <c r="G2694" s="17"/>
      <c r="I2694" s="33">
        <v>4.0000000000000001E-3</v>
      </c>
      <c r="J2694" s="33">
        <v>0.6</v>
      </c>
      <c r="K2694" s="33">
        <v>2.8000000000000001E-2</v>
      </c>
      <c r="L2694" s="33">
        <v>3.4000000000000002E-2</v>
      </c>
      <c r="M2694" s="33">
        <v>92</v>
      </c>
      <c r="N2694" s="8">
        <v>8.3000000000000007</v>
      </c>
      <c r="O2694" s="8">
        <v>1014.4</v>
      </c>
      <c r="P2694" s="8">
        <v>59</v>
      </c>
    </row>
    <row r="2695" spans="1:31" s="7" customFormat="1" ht="16" customHeight="1" x14ac:dyDescent="0.2">
      <c r="F2695" s="8">
        <v>23</v>
      </c>
      <c r="G2695" s="17"/>
      <c r="I2695" s="33">
        <v>3.0000000000000001E-3</v>
      </c>
      <c r="J2695" s="33">
        <v>0.7</v>
      </c>
      <c r="K2695" s="33">
        <v>2.1999999999999999E-2</v>
      </c>
      <c r="L2695" s="33">
        <v>0.04</v>
      </c>
      <c r="M2695" s="33">
        <v>84</v>
      </c>
      <c r="N2695" s="8">
        <v>6.7</v>
      </c>
      <c r="O2695" s="8">
        <v>1014.4</v>
      </c>
      <c r="P2695" s="8">
        <v>71</v>
      </c>
    </row>
    <row r="2696" spans="1:31" s="7" customFormat="1" ht="16" customHeight="1" x14ac:dyDescent="0.2">
      <c r="F2696" s="8">
        <v>24</v>
      </c>
      <c r="G2696" s="17"/>
      <c r="I2696" s="33">
        <v>5.0000000000000001E-3</v>
      </c>
      <c r="J2696" s="33">
        <v>0.9</v>
      </c>
      <c r="K2696" s="33">
        <v>8.0000000000000002E-3</v>
      </c>
      <c r="L2696" s="33">
        <v>5.5E-2</v>
      </c>
      <c r="M2696" s="33">
        <v>84</v>
      </c>
      <c r="N2696" s="8">
        <v>7</v>
      </c>
      <c r="O2696" s="8">
        <v>1014.7</v>
      </c>
      <c r="P2696" s="8">
        <v>68</v>
      </c>
    </row>
    <row r="2697" spans="1:31" s="7" customFormat="1" ht="16" customHeight="1" x14ac:dyDescent="0.2">
      <c r="F2697" s="8">
        <v>1</v>
      </c>
      <c r="G2697" s="17"/>
      <c r="I2697" s="33">
        <v>7.0000000000000001E-3</v>
      </c>
      <c r="J2697" s="33">
        <v>1.1000000000000001</v>
      </c>
      <c r="K2697" s="33">
        <v>4.0000000000000001E-3</v>
      </c>
      <c r="L2697" s="33">
        <v>5.3999999999999999E-2</v>
      </c>
      <c r="M2697" s="33">
        <v>85</v>
      </c>
      <c r="N2697" s="8">
        <v>5.7</v>
      </c>
      <c r="O2697" s="8">
        <v>1014.6</v>
      </c>
      <c r="P2697" s="8">
        <v>76</v>
      </c>
    </row>
    <row r="2698" spans="1:31" s="7" customFormat="1" ht="16" customHeight="1" x14ac:dyDescent="0.2">
      <c r="F2698" s="8">
        <v>2</v>
      </c>
      <c r="G2698" s="17"/>
      <c r="I2698" s="33">
        <v>6.0000000000000001E-3</v>
      </c>
      <c r="J2698" s="33">
        <v>0.8</v>
      </c>
      <c r="K2698" s="33">
        <v>2E-3</v>
      </c>
      <c r="L2698" s="33">
        <v>5.7000000000000002E-2</v>
      </c>
      <c r="M2698" s="33">
        <v>84</v>
      </c>
      <c r="N2698" s="8">
        <v>5.5</v>
      </c>
      <c r="O2698" s="8">
        <v>1014.8</v>
      </c>
      <c r="P2698" s="8">
        <v>79</v>
      </c>
    </row>
    <row r="2699" spans="1:31" s="7" customFormat="1" ht="16" customHeight="1" x14ac:dyDescent="0.2">
      <c r="F2699" s="8">
        <v>3</v>
      </c>
      <c r="G2699" s="17"/>
      <c r="I2699" s="33">
        <v>6.0000000000000001E-3</v>
      </c>
      <c r="J2699" s="33">
        <v>0.8</v>
      </c>
      <c r="K2699" s="33">
        <v>2E-3</v>
      </c>
      <c r="L2699" s="33">
        <v>5.5E-2</v>
      </c>
      <c r="M2699" s="33">
        <v>79</v>
      </c>
      <c r="N2699" s="8">
        <v>4.9000000000000004</v>
      </c>
      <c r="O2699" s="8">
        <v>1014.6</v>
      </c>
      <c r="P2699" s="8">
        <v>84</v>
      </c>
    </row>
    <row r="2700" spans="1:31" s="7" customFormat="1" ht="16" customHeight="1" x14ac:dyDescent="0.2">
      <c r="F2700" s="8">
        <v>4</v>
      </c>
      <c r="G2700" s="17"/>
      <c r="I2700" s="33">
        <v>5.0000000000000001E-3</v>
      </c>
      <c r="J2700" s="33">
        <v>0.6</v>
      </c>
      <c r="K2700" s="33">
        <v>2E-3</v>
      </c>
      <c r="L2700" s="33">
        <v>5.3999999999999999E-2</v>
      </c>
      <c r="M2700" s="33">
        <v>66</v>
      </c>
      <c r="N2700" s="8">
        <v>4.2</v>
      </c>
      <c r="O2700" s="8">
        <v>1014.4</v>
      </c>
      <c r="P2700" s="8">
        <v>86</v>
      </c>
    </row>
    <row r="2701" spans="1:31" s="7" customFormat="1" ht="16" customHeight="1" x14ac:dyDescent="0.2">
      <c r="F2701" s="8">
        <v>5</v>
      </c>
      <c r="G2701" s="17"/>
      <c r="I2701" s="33">
        <v>6.0000000000000001E-3</v>
      </c>
      <c r="J2701" s="33">
        <v>0.7</v>
      </c>
      <c r="K2701" s="33">
        <v>2E-3</v>
      </c>
      <c r="L2701" s="33">
        <v>0.05</v>
      </c>
      <c r="M2701" s="33">
        <v>65</v>
      </c>
      <c r="N2701" s="8">
        <v>3.7</v>
      </c>
      <c r="O2701" s="8">
        <v>1014.1</v>
      </c>
      <c r="P2701" s="8">
        <v>89</v>
      </c>
    </row>
    <row r="2702" spans="1:31" s="7" customFormat="1" ht="16" customHeight="1" x14ac:dyDescent="0.2">
      <c r="F2702" s="8">
        <v>6</v>
      </c>
      <c r="G2702" s="17"/>
      <c r="I2702" s="33">
        <v>1.0999999999999999E-2</v>
      </c>
      <c r="J2702" s="33">
        <v>0.7</v>
      </c>
      <c r="K2702" s="33">
        <v>2E-3</v>
      </c>
      <c r="L2702" s="33">
        <v>0.05</v>
      </c>
      <c r="M2702" s="33">
        <v>63</v>
      </c>
      <c r="N2702" s="8">
        <v>3.7</v>
      </c>
      <c r="O2702" s="8">
        <v>1014.5</v>
      </c>
      <c r="P2702" s="8">
        <v>91</v>
      </c>
    </row>
    <row r="2703" spans="1:31" s="7" customFormat="1" ht="16" customHeight="1" x14ac:dyDescent="0.2">
      <c r="F2703" s="8">
        <v>7</v>
      </c>
      <c r="G2703" s="17"/>
      <c r="I2703" s="33">
        <v>8.9999999999999993E-3</v>
      </c>
      <c r="J2703" s="33">
        <v>0.7</v>
      </c>
      <c r="K2703" s="33">
        <v>2E-3</v>
      </c>
      <c r="L2703" s="33">
        <v>5.0999999999999997E-2</v>
      </c>
      <c r="M2703" s="33">
        <v>56</v>
      </c>
      <c r="N2703" s="8">
        <v>6.2</v>
      </c>
      <c r="O2703" s="8">
        <v>1014.7</v>
      </c>
      <c r="P2703" s="8">
        <v>78</v>
      </c>
    </row>
    <row r="2704" spans="1:31" s="7" customFormat="1" ht="16" customHeight="1" x14ac:dyDescent="0.2">
      <c r="F2704" s="8">
        <v>8</v>
      </c>
      <c r="G2704" s="17"/>
      <c r="I2704" s="33">
        <v>8.0000000000000002E-3</v>
      </c>
      <c r="J2704" s="33">
        <v>0.7</v>
      </c>
      <c r="K2704" s="33">
        <v>4.0000000000000001E-3</v>
      </c>
      <c r="L2704" s="33">
        <v>5.3999999999999999E-2</v>
      </c>
      <c r="M2704" s="33">
        <v>56</v>
      </c>
      <c r="N2704" s="8">
        <v>11.2</v>
      </c>
      <c r="O2704" s="8">
        <v>1014.7</v>
      </c>
      <c r="P2704" s="8">
        <v>39</v>
      </c>
    </row>
    <row r="2705" spans="1:31" s="7" customFormat="1" ht="16" customHeight="1" x14ac:dyDescent="0.2">
      <c r="F2705" s="8">
        <v>9</v>
      </c>
      <c r="G2705" s="17"/>
      <c r="I2705" s="33">
        <v>8.9999999999999993E-3</v>
      </c>
      <c r="J2705" s="33">
        <v>0.8</v>
      </c>
      <c r="K2705" s="33">
        <v>6.0000000000000001E-3</v>
      </c>
      <c r="L2705" s="33">
        <v>5.3999999999999999E-2</v>
      </c>
      <c r="M2705" s="33">
        <v>55</v>
      </c>
      <c r="N2705" s="8">
        <v>13.5</v>
      </c>
      <c r="O2705" s="8">
        <v>1014.8</v>
      </c>
      <c r="P2705" s="8">
        <v>35</v>
      </c>
    </row>
    <row r="2706" spans="1:31" s="7" customFormat="1" ht="16" customHeight="1" x14ac:dyDescent="0.2">
      <c r="F2706" s="8">
        <v>10</v>
      </c>
      <c r="G2706" s="17"/>
      <c r="I2706" s="33">
        <v>8.9999999999999993E-3</v>
      </c>
      <c r="J2706" s="33">
        <v>0.9</v>
      </c>
      <c r="K2706" s="33">
        <v>7.0000000000000001E-3</v>
      </c>
      <c r="L2706" s="33">
        <v>5.6000000000000001E-2</v>
      </c>
      <c r="M2706" s="33">
        <v>68</v>
      </c>
      <c r="N2706" s="8">
        <v>15.3</v>
      </c>
      <c r="O2706" s="8">
        <v>1014.5</v>
      </c>
      <c r="P2706" s="8">
        <v>26</v>
      </c>
    </row>
    <row r="2707" spans="1:31" s="7" customFormat="1" ht="16" customHeight="1" x14ac:dyDescent="0.2">
      <c r="E2707" s="10"/>
      <c r="F2707" s="8">
        <v>11</v>
      </c>
      <c r="G2707" s="17"/>
      <c r="I2707" s="33">
        <v>8.9999999999999993E-3</v>
      </c>
      <c r="J2707" s="33">
        <v>0.7</v>
      </c>
      <c r="K2707" s="33">
        <v>1.0999999999999999E-2</v>
      </c>
      <c r="L2707" s="33">
        <v>0.05</v>
      </c>
      <c r="M2707" s="33">
        <v>62</v>
      </c>
      <c r="N2707" s="8">
        <v>18</v>
      </c>
      <c r="O2707" s="8">
        <v>1013.6</v>
      </c>
      <c r="P2707" s="8">
        <v>25</v>
      </c>
    </row>
    <row r="2708" spans="1:31" s="7" customFormat="1" ht="16" customHeight="1" x14ac:dyDescent="0.2">
      <c r="E2708" s="10"/>
      <c r="F2708" s="8">
        <v>12</v>
      </c>
      <c r="G2708" s="17"/>
      <c r="I2708" s="33">
        <v>6.0000000000000001E-3</v>
      </c>
      <c r="J2708" s="33">
        <v>0.7</v>
      </c>
      <c r="K2708" s="33">
        <v>1.7000000000000001E-2</v>
      </c>
      <c r="L2708" s="33">
        <v>4.5999999999999999E-2</v>
      </c>
      <c r="M2708" s="33">
        <v>67</v>
      </c>
      <c r="N2708" s="8">
        <v>19.7</v>
      </c>
      <c r="O2708" s="8">
        <v>1012.4</v>
      </c>
      <c r="P2708" s="8">
        <v>19</v>
      </c>
    </row>
    <row r="2709" spans="1:31" s="7" customFormat="1" ht="16" customHeight="1" x14ac:dyDescent="0.2">
      <c r="E2709" s="10"/>
      <c r="F2709" s="8">
        <v>13</v>
      </c>
      <c r="G2709" s="17"/>
      <c r="I2709" s="33">
        <v>5.0000000000000001E-3</v>
      </c>
      <c r="J2709" s="33">
        <v>0.5</v>
      </c>
      <c r="K2709" s="33">
        <v>2.5000000000000001E-2</v>
      </c>
      <c r="L2709" s="33">
        <v>0.04</v>
      </c>
      <c r="M2709" s="33">
        <v>58</v>
      </c>
      <c r="N2709" s="8">
        <v>19.899999999999999</v>
      </c>
      <c r="O2709" s="8">
        <v>1011.4</v>
      </c>
      <c r="P2709" s="8">
        <v>17</v>
      </c>
    </row>
    <row r="2710" spans="1:31" s="7" customFormat="1" ht="16" customHeight="1" x14ac:dyDescent="0.2">
      <c r="E2710" s="10"/>
      <c r="F2710" s="8">
        <v>14</v>
      </c>
      <c r="G2710" s="17"/>
      <c r="I2710" s="33">
        <v>5.0000000000000001E-3</v>
      </c>
      <c r="J2710" s="33">
        <v>0.5</v>
      </c>
      <c r="K2710" s="33">
        <v>2.8000000000000001E-2</v>
      </c>
      <c r="L2710" s="33">
        <v>3.9E-2</v>
      </c>
      <c r="M2710" s="33">
        <v>50</v>
      </c>
      <c r="N2710" s="8">
        <v>21.1</v>
      </c>
      <c r="O2710" s="8">
        <v>1010.1</v>
      </c>
      <c r="P2710" s="8">
        <v>17</v>
      </c>
    </row>
    <row r="2711" spans="1:31" s="7" customFormat="1" ht="16" customHeight="1" x14ac:dyDescent="0.2">
      <c r="E2711" s="10"/>
      <c r="F2711" s="8">
        <v>15</v>
      </c>
      <c r="G2711" s="17"/>
      <c r="I2711" s="33">
        <v>4.0000000000000001E-3</v>
      </c>
      <c r="J2711" s="33">
        <v>0.5</v>
      </c>
      <c r="K2711" s="33">
        <v>0.03</v>
      </c>
      <c r="L2711" s="33">
        <v>3.9E-2</v>
      </c>
      <c r="M2711" s="33">
        <v>46</v>
      </c>
      <c r="N2711" s="8">
        <v>22.1</v>
      </c>
      <c r="O2711" s="8">
        <v>1009</v>
      </c>
      <c r="P2711" s="8">
        <v>16</v>
      </c>
    </row>
    <row r="2712" spans="1:31" s="7" customFormat="1" ht="16" customHeight="1" x14ac:dyDescent="0.2">
      <c r="E2712" s="10"/>
      <c r="F2712" s="8">
        <v>16</v>
      </c>
      <c r="G2712" s="17"/>
      <c r="I2712" s="33">
        <v>4.0000000000000001E-3</v>
      </c>
      <c r="J2712" s="33">
        <v>0.6</v>
      </c>
      <c r="K2712" s="33">
        <v>2.8000000000000001E-2</v>
      </c>
      <c r="L2712" s="33">
        <v>0.04</v>
      </c>
      <c r="M2712" s="33">
        <v>49</v>
      </c>
      <c r="N2712" s="8">
        <v>22.2</v>
      </c>
      <c r="O2712" s="8">
        <v>1008.3</v>
      </c>
      <c r="P2712" s="8">
        <v>16</v>
      </c>
    </row>
    <row r="2713" spans="1:31" s="7" customFormat="1" ht="16" customHeight="1" x14ac:dyDescent="0.2">
      <c r="E2713" s="10"/>
      <c r="F2713" s="8">
        <v>17</v>
      </c>
      <c r="G2713" s="17"/>
      <c r="I2713" s="33">
        <v>4.0000000000000001E-3</v>
      </c>
      <c r="J2713" s="33">
        <v>0.4</v>
      </c>
      <c r="K2713" s="33">
        <v>0.03</v>
      </c>
      <c r="L2713" s="33">
        <v>3.4000000000000002E-2</v>
      </c>
      <c r="M2713" s="33">
        <v>46</v>
      </c>
      <c r="N2713" s="8">
        <v>21.6</v>
      </c>
      <c r="O2713" s="8">
        <v>1008.1</v>
      </c>
      <c r="P2713" s="8">
        <v>16</v>
      </c>
    </row>
    <row r="2714" spans="1:31" s="7" customFormat="1" ht="16" customHeight="1" x14ac:dyDescent="0.15">
      <c r="E2714" s="42">
        <v>42112</v>
      </c>
      <c r="F2714" s="43">
        <v>42711.782638888886</v>
      </c>
      <c r="G2714" s="44"/>
      <c r="H2714" s="57"/>
      <c r="I2714" s="33">
        <v>3.0000000000000001E-3</v>
      </c>
      <c r="J2714" s="33">
        <v>0.5</v>
      </c>
      <c r="K2714" s="33">
        <v>2.5999999999999999E-2</v>
      </c>
      <c r="L2714" s="33">
        <v>4.1000000000000002E-2</v>
      </c>
      <c r="M2714" s="33">
        <v>35</v>
      </c>
      <c r="N2714" s="8">
        <v>20.399999999999999</v>
      </c>
      <c r="O2714" s="8">
        <v>1007.9</v>
      </c>
      <c r="P2714" s="8">
        <v>25</v>
      </c>
      <c r="R2714" s="35">
        <v>260</v>
      </c>
      <c r="S2714" s="36" t="str">
        <f>IF(R2714&gt;=296,"G",IF(AND(183&lt;=R2714,R2714&lt;296),"Y",IF(R2714&lt;185,"R")))</f>
        <v>Y</v>
      </c>
      <c r="T2714" s="36"/>
      <c r="U2714" s="36"/>
      <c r="V2714" s="36"/>
      <c r="W2714" s="36"/>
      <c r="X2714" s="36"/>
      <c r="Y2714" s="36"/>
      <c r="Z2714" s="36"/>
      <c r="AA2714" s="36"/>
      <c r="AB2714" s="36"/>
      <c r="AC2714" s="36"/>
      <c r="AD2714" s="36"/>
      <c r="AE2714" s="37"/>
    </row>
    <row r="2715" spans="1:31" s="7" customFormat="1" ht="17" customHeight="1" x14ac:dyDescent="0.15">
      <c r="A2715" s="45">
        <v>109</v>
      </c>
      <c r="B2715" s="46">
        <v>42113</v>
      </c>
      <c r="C2715" s="47">
        <v>0</v>
      </c>
      <c r="D2715" s="47">
        <v>0</v>
      </c>
      <c r="E2715" s="46">
        <v>42112</v>
      </c>
      <c r="F2715" s="48">
        <v>42711.782638888886</v>
      </c>
      <c r="G2715" s="49"/>
      <c r="H2715" s="49"/>
      <c r="I2715" s="50">
        <v>3.0000000000000001E-3</v>
      </c>
      <c r="J2715" s="51">
        <v>0.5</v>
      </c>
      <c r="K2715" s="51">
        <v>2.5999999999999999E-2</v>
      </c>
      <c r="L2715" s="51">
        <v>4.1000000000000002E-2</v>
      </c>
      <c r="M2715" s="51">
        <v>35</v>
      </c>
      <c r="N2715" s="52">
        <v>20.399999999999999</v>
      </c>
      <c r="O2715" s="52">
        <v>1007.9</v>
      </c>
      <c r="P2715" s="52">
        <v>25</v>
      </c>
      <c r="Q2715" s="53"/>
      <c r="R2715" s="58">
        <v>260</v>
      </c>
      <c r="S2715" s="61" t="str">
        <f>IF(R2715&gt;=296,"G",IF(AND(183&lt;=R2715,R2715&lt;296),"Y",IF(R2715&lt;185,"R")))</f>
        <v>Y</v>
      </c>
      <c r="T2715" s="61"/>
      <c r="U2715" s="61"/>
      <c r="V2715" s="61"/>
      <c r="W2715" s="61"/>
      <c r="X2715" s="61"/>
      <c r="Y2715" s="61"/>
      <c r="Z2715" s="61"/>
      <c r="AA2715" s="61"/>
      <c r="AB2715" s="61"/>
      <c r="AC2715" s="61"/>
      <c r="AD2715" s="61"/>
      <c r="AE2715" s="61"/>
    </row>
    <row r="2716" spans="1:31" s="7" customFormat="1" ht="16" customHeight="1" x14ac:dyDescent="0.2">
      <c r="F2716" s="26">
        <v>19</v>
      </c>
      <c r="G2716" s="60"/>
      <c r="I2716" s="33">
        <v>4.0000000000000001E-3</v>
      </c>
      <c r="J2716" s="33">
        <v>0.7</v>
      </c>
      <c r="K2716" s="33">
        <v>7.0000000000000001E-3</v>
      </c>
      <c r="L2716" s="33">
        <v>6.9000000000000006E-2</v>
      </c>
      <c r="M2716" s="33">
        <v>42</v>
      </c>
      <c r="N2716" s="8">
        <v>19.7</v>
      </c>
      <c r="O2716" s="8">
        <v>1008.1</v>
      </c>
      <c r="P2716" s="8">
        <v>27</v>
      </c>
      <c r="Q2716" s="40"/>
      <c r="R2716" s="40"/>
      <c r="S2716" s="40"/>
      <c r="T2716" s="40"/>
      <c r="U2716" s="40"/>
      <c r="V2716" s="40"/>
      <c r="W2716" s="40"/>
      <c r="X2716" s="40"/>
      <c r="Y2716" s="40"/>
      <c r="Z2716" s="40"/>
      <c r="AA2716" s="40"/>
      <c r="AB2716" s="40"/>
      <c r="AC2716" s="40"/>
      <c r="AD2716" s="40"/>
      <c r="AE2716" s="40"/>
    </row>
    <row r="2717" spans="1:31" s="7" customFormat="1" ht="16" customHeight="1" x14ac:dyDescent="0.2">
      <c r="F2717" s="8">
        <v>20</v>
      </c>
      <c r="G2717" s="17"/>
      <c r="I2717" s="33">
        <v>8.0000000000000002E-3</v>
      </c>
      <c r="J2717" s="33">
        <v>0.7</v>
      </c>
      <c r="K2717" s="33">
        <v>2E-3</v>
      </c>
      <c r="L2717" s="33">
        <v>7.5999999999999998E-2</v>
      </c>
      <c r="M2717" s="33">
        <v>69</v>
      </c>
      <c r="N2717" s="8">
        <v>18.600000000000001</v>
      </c>
      <c r="O2717" s="8">
        <v>1008.5</v>
      </c>
      <c r="P2717" s="8">
        <v>35</v>
      </c>
    </row>
    <row r="2718" spans="1:31" s="7" customFormat="1" ht="16" customHeight="1" x14ac:dyDescent="0.2">
      <c r="F2718" s="8">
        <v>21</v>
      </c>
      <c r="G2718" s="17"/>
      <c r="I2718" s="33">
        <v>8.0000000000000002E-3</v>
      </c>
      <c r="J2718" s="33">
        <v>0.8</v>
      </c>
      <c r="K2718" s="33">
        <v>2E-3</v>
      </c>
      <c r="L2718" s="33">
        <v>0.08</v>
      </c>
      <c r="M2718" s="33">
        <v>64</v>
      </c>
      <c r="N2718" s="8">
        <v>18.2</v>
      </c>
      <c r="O2718" s="8">
        <v>1008.8</v>
      </c>
      <c r="P2718" s="8">
        <v>36</v>
      </c>
    </row>
    <row r="2719" spans="1:31" s="7" customFormat="1" ht="16" customHeight="1" x14ac:dyDescent="0.2">
      <c r="F2719" s="8">
        <v>22</v>
      </c>
      <c r="G2719" s="17"/>
      <c r="I2719" s="33">
        <v>7.0000000000000001E-3</v>
      </c>
      <c r="J2719" s="33">
        <v>1</v>
      </c>
      <c r="K2719" s="33">
        <v>2E-3</v>
      </c>
      <c r="L2719" s="33">
        <v>0.08</v>
      </c>
      <c r="M2719" s="33">
        <v>69</v>
      </c>
      <c r="N2719" s="8">
        <v>18</v>
      </c>
      <c r="O2719" s="8">
        <v>1008.4</v>
      </c>
      <c r="P2719" s="8">
        <v>30</v>
      </c>
    </row>
    <row r="2720" spans="1:31" s="7" customFormat="1" ht="16" customHeight="1" x14ac:dyDescent="0.2">
      <c r="F2720" s="8">
        <v>23</v>
      </c>
      <c r="G2720" s="17"/>
      <c r="I2720" s="33">
        <v>7.0000000000000001E-3</v>
      </c>
      <c r="J2720" s="33">
        <v>1.1000000000000001</v>
      </c>
      <c r="K2720" s="33">
        <v>2E-3</v>
      </c>
      <c r="L2720" s="33">
        <v>8.2000000000000003E-2</v>
      </c>
      <c r="M2720" s="33">
        <v>62</v>
      </c>
      <c r="N2720" s="8">
        <v>16.100000000000001</v>
      </c>
      <c r="O2720" s="8">
        <v>1007.5</v>
      </c>
      <c r="P2720" s="8">
        <v>38</v>
      </c>
    </row>
    <row r="2721" spans="5:16" s="7" customFormat="1" ht="16" customHeight="1" x14ac:dyDescent="0.2">
      <c r="F2721" s="8">
        <v>24</v>
      </c>
      <c r="G2721" s="17"/>
      <c r="I2721" s="33">
        <v>7.0000000000000001E-3</v>
      </c>
      <c r="J2721" s="33">
        <v>1.4</v>
      </c>
      <c r="K2721" s="33">
        <v>2E-3</v>
      </c>
      <c r="L2721" s="33">
        <v>8.2000000000000003E-2</v>
      </c>
      <c r="M2721" s="33">
        <v>63</v>
      </c>
      <c r="N2721" s="8">
        <v>17.100000000000001</v>
      </c>
      <c r="O2721" s="8">
        <v>1008</v>
      </c>
      <c r="P2721" s="8">
        <v>34</v>
      </c>
    </row>
    <row r="2722" spans="5:16" s="7" customFormat="1" ht="16" customHeight="1" x14ac:dyDescent="0.2">
      <c r="F2722" s="8">
        <v>1</v>
      </c>
      <c r="G2722" s="17"/>
      <c r="I2722" s="33">
        <v>6.0000000000000001E-3</v>
      </c>
      <c r="J2722" s="33">
        <v>1.4</v>
      </c>
      <c r="K2722" s="33">
        <v>2E-3</v>
      </c>
      <c r="L2722" s="33">
        <v>7.6999999999999999E-2</v>
      </c>
      <c r="M2722" s="33">
        <v>68</v>
      </c>
      <c r="N2722" s="8">
        <v>17.3</v>
      </c>
      <c r="O2722" s="8">
        <v>1007.7</v>
      </c>
      <c r="P2722" s="8">
        <v>31</v>
      </c>
    </row>
    <row r="2723" spans="5:16" s="7" customFormat="1" ht="16" customHeight="1" x14ac:dyDescent="0.2">
      <c r="F2723" s="8">
        <v>2</v>
      </c>
      <c r="G2723" s="17"/>
      <c r="I2723" s="33">
        <v>6.0000000000000001E-3</v>
      </c>
      <c r="J2723" s="33">
        <v>1.4</v>
      </c>
      <c r="K2723" s="33">
        <v>2E-3</v>
      </c>
      <c r="L2723" s="33">
        <v>7.2999999999999995E-2</v>
      </c>
      <c r="M2723" s="33">
        <v>47</v>
      </c>
      <c r="N2723" s="8">
        <v>16.600000000000001</v>
      </c>
      <c r="O2723" s="8">
        <v>1007.6</v>
      </c>
      <c r="P2723" s="8">
        <v>38</v>
      </c>
    </row>
    <row r="2724" spans="5:16" s="7" customFormat="1" ht="16" customHeight="1" x14ac:dyDescent="0.2">
      <c r="F2724" s="8">
        <v>3</v>
      </c>
      <c r="G2724" s="17"/>
      <c r="I2724" s="33">
        <v>5.0000000000000001E-3</v>
      </c>
      <c r="J2724" s="33">
        <v>0.8</v>
      </c>
      <c r="K2724" s="33">
        <v>4.0000000000000001E-3</v>
      </c>
      <c r="L2724" s="33">
        <v>5.8000000000000003E-2</v>
      </c>
      <c r="M2724" s="33">
        <v>54</v>
      </c>
      <c r="N2724" s="8">
        <v>14.4</v>
      </c>
      <c r="O2724" s="8">
        <v>1007.7</v>
      </c>
      <c r="P2724" s="8">
        <v>62</v>
      </c>
    </row>
    <row r="2725" spans="5:16" s="7" customFormat="1" ht="16" customHeight="1" x14ac:dyDescent="0.2">
      <c r="F2725" s="8">
        <v>4</v>
      </c>
      <c r="G2725" s="17"/>
      <c r="I2725" s="33">
        <v>4.0000000000000001E-3</v>
      </c>
      <c r="J2725" s="33">
        <v>0.3</v>
      </c>
      <c r="K2725" s="33">
        <v>1.7000000000000001E-2</v>
      </c>
      <c r="L2725" s="33">
        <v>2.9000000000000001E-2</v>
      </c>
      <c r="M2725" s="33">
        <v>40</v>
      </c>
      <c r="N2725" s="8">
        <v>12</v>
      </c>
      <c r="O2725" s="8">
        <v>1007</v>
      </c>
      <c r="P2725" s="8">
        <v>90</v>
      </c>
    </row>
    <row r="2726" spans="5:16" s="7" customFormat="1" ht="16" customHeight="1" x14ac:dyDescent="0.2">
      <c r="F2726" s="8">
        <v>5</v>
      </c>
      <c r="G2726" s="17"/>
      <c r="I2726" s="33">
        <v>4.0000000000000001E-3</v>
      </c>
      <c r="J2726" s="33">
        <v>0.4</v>
      </c>
      <c r="K2726" s="33">
        <v>1.9E-2</v>
      </c>
      <c r="L2726" s="33">
        <v>2.7E-2</v>
      </c>
      <c r="M2726" s="33">
        <v>42</v>
      </c>
      <c r="N2726" s="8">
        <v>12.9</v>
      </c>
      <c r="O2726" s="8">
        <v>1006.4</v>
      </c>
      <c r="P2726" s="8">
        <v>93</v>
      </c>
    </row>
    <row r="2727" spans="5:16" s="7" customFormat="1" ht="16" customHeight="1" x14ac:dyDescent="0.2">
      <c r="F2727" s="8">
        <v>6</v>
      </c>
      <c r="G2727" s="17"/>
      <c r="I2727" s="33">
        <v>4.0000000000000001E-3</v>
      </c>
      <c r="J2727" s="33">
        <v>0.4</v>
      </c>
      <c r="K2727" s="33">
        <v>2.1000000000000001E-2</v>
      </c>
      <c r="L2727" s="33">
        <v>2.7E-2</v>
      </c>
      <c r="M2727" s="33">
        <v>32</v>
      </c>
      <c r="N2727" s="8">
        <v>14</v>
      </c>
      <c r="O2727" s="8">
        <v>1005.9</v>
      </c>
      <c r="P2727" s="8">
        <v>83</v>
      </c>
    </row>
    <row r="2728" spans="5:16" s="7" customFormat="1" ht="16" customHeight="1" x14ac:dyDescent="0.2">
      <c r="F2728" s="8">
        <v>7</v>
      </c>
      <c r="G2728" s="17"/>
      <c r="I2728" s="33">
        <v>3.0000000000000001E-3</v>
      </c>
      <c r="J2728" s="33">
        <v>0.6</v>
      </c>
      <c r="K2728" s="33">
        <v>1.2999999999999999E-2</v>
      </c>
      <c r="L2728" s="33">
        <v>3.5999999999999997E-2</v>
      </c>
      <c r="M2728" s="33">
        <v>28</v>
      </c>
      <c r="N2728" s="8">
        <v>14.8</v>
      </c>
      <c r="O2728" s="8">
        <v>1006.1</v>
      </c>
      <c r="P2728" s="8">
        <v>87</v>
      </c>
    </row>
    <row r="2729" spans="5:16" s="7" customFormat="1" ht="16" customHeight="1" x14ac:dyDescent="0.2">
      <c r="F2729" s="8">
        <v>8</v>
      </c>
      <c r="G2729" s="17"/>
      <c r="I2729" s="33">
        <v>3.0000000000000001E-3</v>
      </c>
      <c r="J2729" s="33">
        <v>0.5</v>
      </c>
      <c r="K2729" s="33">
        <v>1.9E-2</v>
      </c>
      <c r="L2729" s="33">
        <v>3.2000000000000001E-2</v>
      </c>
      <c r="M2729" s="33">
        <v>29</v>
      </c>
      <c r="N2729" s="8">
        <v>15.5</v>
      </c>
      <c r="O2729" s="8">
        <v>1005.5</v>
      </c>
      <c r="P2729" s="8">
        <v>80</v>
      </c>
    </row>
    <row r="2730" spans="5:16" s="7" customFormat="1" ht="16" customHeight="1" x14ac:dyDescent="0.2">
      <c r="F2730" s="8">
        <v>9</v>
      </c>
      <c r="G2730" s="17"/>
      <c r="I2730" s="33">
        <v>3.0000000000000001E-3</v>
      </c>
      <c r="J2730" s="33">
        <v>0.6</v>
      </c>
      <c r="K2730" s="33">
        <v>1.6E-2</v>
      </c>
      <c r="L2730" s="33">
        <v>3.5000000000000003E-2</v>
      </c>
      <c r="M2730" s="33">
        <v>26</v>
      </c>
      <c r="N2730" s="8">
        <v>14.6</v>
      </c>
      <c r="O2730" s="8">
        <v>1005.5</v>
      </c>
      <c r="P2730" s="8">
        <v>91</v>
      </c>
    </row>
    <row r="2731" spans="5:16" s="7" customFormat="1" ht="16" customHeight="1" x14ac:dyDescent="0.2">
      <c r="F2731" s="8">
        <v>10</v>
      </c>
      <c r="G2731" s="17"/>
      <c r="I2731" s="33">
        <v>3.0000000000000001E-3</v>
      </c>
      <c r="J2731" s="33">
        <v>0.5</v>
      </c>
      <c r="K2731" s="33">
        <v>0.02</v>
      </c>
      <c r="L2731" s="33">
        <v>3.1E-2</v>
      </c>
      <c r="M2731" s="33">
        <v>31</v>
      </c>
      <c r="N2731" s="8">
        <v>13.9</v>
      </c>
      <c r="O2731" s="8">
        <v>1005.4</v>
      </c>
      <c r="P2731" s="8">
        <v>99</v>
      </c>
    </row>
    <row r="2732" spans="5:16" s="7" customFormat="1" ht="16" customHeight="1" x14ac:dyDescent="0.2">
      <c r="E2732" s="10"/>
      <c r="F2732" s="8">
        <v>11</v>
      </c>
      <c r="G2732" s="17"/>
      <c r="I2732" s="33">
        <v>2E-3</v>
      </c>
      <c r="J2732" s="33">
        <v>0.6</v>
      </c>
      <c r="K2732" s="33">
        <v>0.02</v>
      </c>
      <c r="L2732" s="33">
        <v>3.2000000000000001E-2</v>
      </c>
      <c r="M2732" s="33">
        <v>26</v>
      </c>
      <c r="N2732" s="8">
        <v>14.1</v>
      </c>
      <c r="O2732" s="8">
        <v>1004.7</v>
      </c>
      <c r="P2732" s="8">
        <v>100</v>
      </c>
    </row>
    <row r="2733" spans="5:16" s="7" customFormat="1" ht="16" customHeight="1" x14ac:dyDescent="0.2">
      <c r="E2733" s="10"/>
      <c r="F2733" s="8">
        <v>12</v>
      </c>
      <c r="G2733" s="17"/>
      <c r="I2733" s="33">
        <v>2E-3</v>
      </c>
      <c r="J2733" s="33">
        <v>0.5</v>
      </c>
      <c r="K2733" s="33">
        <v>2.5000000000000001E-2</v>
      </c>
      <c r="L2733" s="33">
        <v>2.8000000000000001E-2</v>
      </c>
      <c r="M2733" s="33">
        <v>17</v>
      </c>
      <c r="N2733" s="8">
        <v>14.1</v>
      </c>
      <c r="O2733" s="8">
        <v>1003.8</v>
      </c>
      <c r="P2733" s="8">
        <v>100</v>
      </c>
    </row>
    <row r="2734" spans="5:16" s="7" customFormat="1" ht="16" customHeight="1" x14ac:dyDescent="0.2">
      <c r="E2734" s="10"/>
      <c r="F2734" s="8">
        <v>13</v>
      </c>
      <c r="G2734" s="17"/>
      <c r="I2734" s="33">
        <v>2E-3</v>
      </c>
      <c r="J2734" s="33">
        <v>0.6</v>
      </c>
      <c r="K2734" s="33">
        <v>2.3E-2</v>
      </c>
      <c r="L2734" s="33">
        <v>3.1E-2</v>
      </c>
      <c r="M2734" s="33">
        <v>22</v>
      </c>
      <c r="N2734" s="8">
        <v>14.3</v>
      </c>
      <c r="O2734" s="8">
        <v>1002.9</v>
      </c>
      <c r="P2734" s="8">
        <v>100</v>
      </c>
    </row>
    <row r="2735" spans="5:16" s="7" customFormat="1" ht="16" customHeight="1" x14ac:dyDescent="0.2">
      <c r="E2735" s="10"/>
      <c r="F2735" s="8">
        <v>14</v>
      </c>
      <c r="G2735" s="17"/>
      <c r="I2735" s="33">
        <v>3.0000000000000001E-3</v>
      </c>
      <c r="J2735" s="33">
        <v>0.7</v>
      </c>
      <c r="K2735" s="33">
        <v>0.02</v>
      </c>
      <c r="L2735" s="33">
        <v>3.4000000000000002E-2</v>
      </c>
      <c r="M2735" s="33">
        <v>20</v>
      </c>
      <c r="N2735" s="8">
        <v>14.7</v>
      </c>
      <c r="O2735" s="8">
        <v>1002.1</v>
      </c>
      <c r="P2735" s="8">
        <v>100</v>
      </c>
    </row>
    <row r="2736" spans="5:16" s="7" customFormat="1" ht="16" customHeight="1" x14ac:dyDescent="0.2">
      <c r="E2736" s="10"/>
      <c r="F2736" s="8">
        <v>15</v>
      </c>
      <c r="G2736" s="17"/>
      <c r="I2736" s="33">
        <v>3.0000000000000001E-3</v>
      </c>
      <c r="J2736" s="33">
        <v>0.7</v>
      </c>
      <c r="K2736" s="33">
        <v>1.9E-2</v>
      </c>
      <c r="L2736" s="33">
        <v>3.5000000000000003E-2</v>
      </c>
      <c r="M2736" s="33">
        <v>21</v>
      </c>
      <c r="N2736" s="8">
        <v>15.3</v>
      </c>
      <c r="O2736" s="8">
        <v>1000.8</v>
      </c>
      <c r="P2736" s="8">
        <v>100</v>
      </c>
    </row>
    <row r="2737" spans="1:31" s="7" customFormat="1" ht="16" customHeight="1" x14ac:dyDescent="0.2">
      <c r="E2737" s="10"/>
      <c r="F2737" s="8">
        <v>16</v>
      </c>
      <c r="G2737" s="17"/>
      <c r="I2737" s="33">
        <v>3.0000000000000001E-3</v>
      </c>
      <c r="J2737" s="33">
        <v>0.6</v>
      </c>
      <c r="K2737" s="33">
        <v>2.9000000000000001E-2</v>
      </c>
      <c r="L2737" s="33">
        <v>2.5999999999999999E-2</v>
      </c>
      <c r="M2737" s="33">
        <v>15</v>
      </c>
      <c r="N2737" s="8">
        <v>15.4</v>
      </c>
      <c r="O2737" s="8">
        <v>1000.5</v>
      </c>
      <c r="P2737" s="8">
        <v>99</v>
      </c>
    </row>
    <row r="2738" spans="1:31" s="7" customFormat="1" ht="16" customHeight="1" x14ac:dyDescent="0.2">
      <c r="E2738" s="10"/>
      <c r="F2738" s="8">
        <v>17</v>
      </c>
      <c r="G2738" s="17"/>
      <c r="I2738" s="33">
        <v>3.0000000000000001E-3</v>
      </c>
      <c r="J2738" s="33">
        <v>0.5</v>
      </c>
      <c r="K2738" s="33">
        <v>2.9000000000000001E-2</v>
      </c>
      <c r="L2738" s="33">
        <v>2.7E-2</v>
      </c>
      <c r="M2738" s="33">
        <v>20</v>
      </c>
      <c r="N2738" s="8">
        <v>15.1</v>
      </c>
      <c r="O2738" s="8">
        <v>1000.5</v>
      </c>
      <c r="P2738" s="8">
        <v>100</v>
      </c>
    </row>
    <row r="2739" spans="1:31" s="7" customFormat="1" ht="16" customHeight="1" x14ac:dyDescent="0.15">
      <c r="A2739" s="111"/>
      <c r="B2739" s="111"/>
      <c r="C2739" s="111"/>
      <c r="D2739" s="112" t="s">
        <v>55</v>
      </c>
      <c r="E2739" s="113">
        <v>42113</v>
      </c>
      <c r="F2739" s="43">
        <v>42711.763888888891</v>
      </c>
      <c r="G2739" s="114"/>
      <c r="H2739" s="114"/>
      <c r="I2739" s="33">
        <v>3.0000000000000001E-3</v>
      </c>
      <c r="J2739" s="33">
        <v>0.5</v>
      </c>
      <c r="K2739" s="33">
        <v>2.9000000000000001E-2</v>
      </c>
      <c r="L2739" s="33">
        <v>2.7E-2</v>
      </c>
      <c r="M2739" s="33">
        <v>21</v>
      </c>
      <c r="N2739" s="8">
        <v>14.6</v>
      </c>
      <c r="O2739" s="8">
        <v>999.8</v>
      </c>
      <c r="P2739" s="8">
        <v>100</v>
      </c>
      <c r="Q2739" s="115"/>
      <c r="R2739" s="35">
        <v>248</v>
      </c>
      <c r="S2739" s="36" t="str">
        <f>IF(R2739&gt;=296,"G",IF(AND(183&lt;=R2739,R2739&lt;296),"Y",IF(R2739&lt;185,"R")))</f>
        <v>Y</v>
      </c>
      <c r="T2739" s="36"/>
      <c r="U2739" s="36"/>
      <c r="V2739" s="36"/>
      <c r="W2739" s="36"/>
      <c r="X2739" s="36"/>
      <c r="Y2739" s="36"/>
      <c r="Z2739" s="36"/>
      <c r="AA2739" s="36"/>
      <c r="AB2739" s="36"/>
      <c r="AC2739" s="36"/>
      <c r="AD2739" s="36"/>
      <c r="AE2739" s="37"/>
    </row>
    <row r="2740" spans="1:31" s="7" customFormat="1" ht="17" customHeight="1" x14ac:dyDescent="0.15">
      <c r="A2740" s="45">
        <v>110</v>
      </c>
      <c r="B2740" s="46">
        <v>42114</v>
      </c>
      <c r="C2740" s="47">
        <v>1</v>
      </c>
      <c r="D2740" s="47">
        <v>0</v>
      </c>
      <c r="E2740" s="46">
        <v>42113</v>
      </c>
      <c r="F2740" s="48">
        <v>42711.763888888891</v>
      </c>
      <c r="G2740" s="49"/>
      <c r="H2740" s="49"/>
      <c r="I2740" s="50">
        <v>3.0000000000000001E-3</v>
      </c>
      <c r="J2740" s="51">
        <v>0.5</v>
      </c>
      <c r="K2740" s="51">
        <v>2.9000000000000001E-2</v>
      </c>
      <c r="L2740" s="51">
        <v>2.7E-2</v>
      </c>
      <c r="M2740" s="51">
        <v>21</v>
      </c>
      <c r="N2740" s="52">
        <v>14.6</v>
      </c>
      <c r="O2740" s="52">
        <v>999.8</v>
      </c>
      <c r="P2740" s="52">
        <v>100</v>
      </c>
      <c r="Q2740" s="53"/>
      <c r="R2740" s="58">
        <v>248</v>
      </c>
      <c r="S2740" s="61" t="str">
        <f>IF(R2740&gt;=296,"G",IF(AND(183&lt;=R2740,R2740&lt;296),"Y",IF(R2740&lt;185,"R")))</f>
        <v>Y</v>
      </c>
      <c r="T2740" s="61"/>
      <c r="U2740" s="61"/>
      <c r="V2740" s="61"/>
      <c r="W2740" s="61"/>
      <c r="X2740" s="61"/>
      <c r="Y2740" s="61"/>
      <c r="Z2740" s="61"/>
      <c r="AA2740" s="61"/>
      <c r="AB2740" s="61"/>
      <c r="AC2740" s="61"/>
      <c r="AD2740" s="61"/>
      <c r="AE2740" s="61"/>
    </row>
    <row r="2741" spans="1:31" s="7" customFormat="1" ht="16" customHeight="1" x14ac:dyDescent="0.2">
      <c r="F2741" s="26">
        <v>19</v>
      </c>
      <c r="G2741" s="56"/>
      <c r="I2741" s="33">
        <v>2E-3</v>
      </c>
      <c r="J2741" s="33">
        <v>0.5</v>
      </c>
      <c r="K2741" s="33">
        <v>2.8000000000000001E-2</v>
      </c>
      <c r="L2741" s="33">
        <v>2.9000000000000001E-2</v>
      </c>
      <c r="M2741" s="33">
        <v>20</v>
      </c>
      <c r="N2741" s="8">
        <v>14.6</v>
      </c>
      <c r="O2741" s="8">
        <v>1000.2</v>
      </c>
      <c r="P2741" s="8">
        <v>98</v>
      </c>
      <c r="Q2741" s="17"/>
      <c r="R2741" s="17"/>
      <c r="S2741" s="17"/>
      <c r="T2741" s="17"/>
      <c r="U2741" s="17"/>
      <c r="V2741" s="17"/>
      <c r="W2741" s="17"/>
      <c r="X2741" s="17"/>
      <c r="Y2741" s="17"/>
      <c r="Z2741" s="17"/>
      <c r="AA2741" s="17"/>
      <c r="AB2741" s="17"/>
      <c r="AC2741" s="17"/>
      <c r="AD2741" s="17"/>
      <c r="AE2741" s="17"/>
    </row>
    <row r="2742" spans="1:31" s="7" customFormat="1" ht="16" customHeight="1" x14ac:dyDescent="0.2">
      <c r="F2742" s="8">
        <v>20</v>
      </c>
      <c r="G2742" s="17"/>
      <c r="I2742" s="33">
        <v>2E-3</v>
      </c>
      <c r="J2742" s="33">
        <v>0.5</v>
      </c>
      <c r="K2742" s="33">
        <v>3.3000000000000002E-2</v>
      </c>
      <c r="L2742" s="33">
        <v>2.5000000000000001E-2</v>
      </c>
      <c r="M2742" s="33">
        <v>15</v>
      </c>
      <c r="N2742" s="8">
        <v>13.8</v>
      </c>
      <c r="O2742" s="8">
        <v>1000.5</v>
      </c>
      <c r="P2742" s="8">
        <v>100</v>
      </c>
    </row>
    <row r="2743" spans="1:31" s="7" customFormat="1" ht="16" customHeight="1" x14ac:dyDescent="0.2">
      <c r="F2743" s="8">
        <v>21</v>
      </c>
      <c r="G2743" s="17"/>
      <c r="I2743" s="33">
        <v>2E-3</v>
      </c>
      <c r="J2743" s="33">
        <v>0.5</v>
      </c>
      <c r="K2743" s="33">
        <v>3.2000000000000001E-2</v>
      </c>
      <c r="L2743" s="33">
        <v>2.5000000000000001E-2</v>
      </c>
      <c r="M2743" s="33">
        <v>13</v>
      </c>
      <c r="N2743" s="8">
        <v>13.2</v>
      </c>
      <c r="O2743" s="8">
        <v>1000.5</v>
      </c>
      <c r="P2743" s="8">
        <v>97</v>
      </c>
    </row>
    <row r="2744" spans="1:31" s="7" customFormat="1" ht="16" customHeight="1" x14ac:dyDescent="0.2">
      <c r="F2744" s="8">
        <v>22</v>
      </c>
      <c r="G2744" s="17"/>
      <c r="I2744" s="33">
        <v>2E-3</v>
      </c>
      <c r="J2744" s="33">
        <v>0.5</v>
      </c>
      <c r="K2744" s="33">
        <v>3.4000000000000002E-2</v>
      </c>
      <c r="L2744" s="33">
        <v>2.5000000000000001E-2</v>
      </c>
      <c r="M2744" s="33">
        <v>12</v>
      </c>
      <c r="N2744" s="8">
        <v>12.9</v>
      </c>
      <c r="O2744" s="8">
        <v>1000.6</v>
      </c>
      <c r="P2744" s="8">
        <v>97</v>
      </c>
    </row>
    <row r="2745" spans="1:31" s="7" customFormat="1" ht="16" customHeight="1" x14ac:dyDescent="0.2">
      <c r="F2745" s="8">
        <v>23</v>
      </c>
      <c r="G2745" s="17"/>
      <c r="I2745" s="33">
        <v>2E-3</v>
      </c>
      <c r="J2745" s="33">
        <v>0.5</v>
      </c>
      <c r="K2745" s="33">
        <v>3.1E-2</v>
      </c>
      <c r="L2745" s="33">
        <v>2.5999999999999999E-2</v>
      </c>
      <c r="M2745" s="33">
        <v>15</v>
      </c>
      <c r="N2745" s="8">
        <v>12.8</v>
      </c>
      <c r="O2745" s="8">
        <v>1000.3</v>
      </c>
      <c r="P2745" s="8">
        <v>99</v>
      </c>
    </row>
    <row r="2746" spans="1:31" s="7" customFormat="1" ht="16" customHeight="1" x14ac:dyDescent="0.2">
      <c r="F2746" s="8">
        <v>24</v>
      </c>
      <c r="G2746" s="17"/>
      <c r="I2746" s="33">
        <v>2E-3</v>
      </c>
      <c r="J2746" s="33">
        <v>0.5</v>
      </c>
      <c r="K2746" s="33">
        <v>3.3000000000000002E-2</v>
      </c>
      <c r="L2746" s="33">
        <v>2.1000000000000001E-2</v>
      </c>
      <c r="M2746" s="33">
        <v>19</v>
      </c>
      <c r="N2746" s="8">
        <v>12.5</v>
      </c>
      <c r="O2746" s="8">
        <v>999.9</v>
      </c>
      <c r="P2746" s="8">
        <v>98</v>
      </c>
    </row>
    <row r="2747" spans="1:31" s="7" customFormat="1" ht="16" customHeight="1" x14ac:dyDescent="0.2">
      <c r="F2747" s="8">
        <v>1</v>
      </c>
      <c r="G2747" s="17"/>
      <c r="I2747" s="33">
        <v>2E-3</v>
      </c>
      <c r="J2747" s="33">
        <v>0.5</v>
      </c>
      <c r="K2747" s="33">
        <v>0.04</v>
      </c>
      <c r="L2747" s="33">
        <v>1.4999999999999999E-2</v>
      </c>
      <c r="M2747" s="33">
        <v>11</v>
      </c>
      <c r="N2747" s="8">
        <v>12.3</v>
      </c>
      <c r="O2747" s="8">
        <v>999.8</v>
      </c>
      <c r="P2747" s="8">
        <v>96</v>
      </c>
    </row>
    <row r="2748" spans="1:31" s="7" customFormat="1" ht="16" customHeight="1" x14ac:dyDescent="0.2">
      <c r="F2748" s="8">
        <v>2</v>
      </c>
      <c r="G2748" s="17"/>
      <c r="I2748" s="33">
        <v>2E-3</v>
      </c>
      <c r="J2748" s="33">
        <v>0.4</v>
      </c>
      <c r="K2748" s="33">
        <v>4.3999999999999997E-2</v>
      </c>
      <c r="L2748" s="33">
        <v>1.2E-2</v>
      </c>
      <c r="M2748" s="33">
        <v>14</v>
      </c>
      <c r="N2748" s="8">
        <v>12.2</v>
      </c>
      <c r="O2748" s="8">
        <v>999.6</v>
      </c>
      <c r="P2748" s="8">
        <v>95</v>
      </c>
    </row>
    <row r="2749" spans="1:31" s="7" customFormat="1" ht="16" customHeight="1" x14ac:dyDescent="0.2">
      <c r="F2749" s="8">
        <v>3</v>
      </c>
      <c r="G2749" s="17"/>
      <c r="I2749" s="33">
        <v>3.0000000000000001E-3</v>
      </c>
      <c r="J2749" s="33">
        <v>0.5</v>
      </c>
      <c r="K2749" s="33">
        <v>5.0999999999999997E-2</v>
      </c>
      <c r="L2749" s="33">
        <v>8.0000000000000002E-3</v>
      </c>
      <c r="M2749" s="33">
        <v>8</v>
      </c>
      <c r="N2749" s="8">
        <v>11.6</v>
      </c>
      <c r="O2749" s="8">
        <v>999.5</v>
      </c>
      <c r="P2749" s="8">
        <v>99</v>
      </c>
    </row>
    <row r="2750" spans="1:31" s="7" customFormat="1" ht="16" customHeight="1" x14ac:dyDescent="0.2">
      <c r="F2750" s="8">
        <v>4</v>
      </c>
      <c r="G2750" s="17"/>
      <c r="I2750" s="33">
        <v>3.0000000000000001E-3</v>
      </c>
      <c r="J2750" s="33">
        <v>0.5</v>
      </c>
      <c r="K2750" s="33">
        <v>5.1999999999999998E-2</v>
      </c>
      <c r="L2750" s="33">
        <v>8.9999999999999993E-3</v>
      </c>
      <c r="M2750" s="33">
        <v>7</v>
      </c>
      <c r="N2750" s="8">
        <v>11.4</v>
      </c>
      <c r="O2750" s="8">
        <v>999.2</v>
      </c>
      <c r="P2750" s="8">
        <v>95</v>
      </c>
    </row>
    <row r="2751" spans="1:31" s="7" customFormat="1" ht="16" customHeight="1" x14ac:dyDescent="0.2">
      <c r="F2751" s="8">
        <v>5</v>
      </c>
      <c r="G2751" s="17"/>
      <c r="I2751" s="33">
        <v>3.0000000000000001E-3</v>
      </c>
      <c r="J2751" s="33">
        <v>0.4</v>
      </c>
      <c r="K2751" s="33">
        <v>0.05</v>
      </c>
      <c r="L2751" s="33">
        <v>0.01</v>
      </c>
      <c r="M2751" s="33">
        <v>6</v>
      </c>
      <c r="N2751" s="8">
        <v>11.4</v>
      </c>
      <c r="O2751" s="8">
        <v>998.7</v>
      </c>
      <c r="P2751" s="8">
        <v>91</v>
      </c>
    </row>
    <row r="2752" spans="1:31" s="7" customFormat="1" ht="16" customHeight="1" x14ac:dyDescent="0.2">
      <c r="F2752" s="8">
        <v>6</v>
      </c>
      <c r="G2752" s="17"/>
      <c r="I2752" s="33">
        <v>3.0000000000000001E-3</v>
      </c>
      <c r="J2752" s="33">
        <v>0.4</v>
      </c>
      <c r="K2752" s="33">
        <v>4.2000000000000003E-2</v>
      </c>
      <c r="L2752" s="33">
        <v>1.9E-2</v>
      </c>
      <c r="M2752" s="33">
        <v>6</v>
      </c>
      <c r="N2752" s="8">
        <v>11.3</v>
      </c>
      <c r="O2752" s="8">
        <v>999.2</v>
      </c>
      <c r="P2752" s="8">
        <v>92</v>
      </c>
    </row>
    <row r="2753" spans="1:31" s="7" customFormat="1" ht="16" customHeight="1" x14ac:dyDescent="0.2">
      <c r="F2753" s="8">
        <v>7</v>
      </c>
      <c r="G2753" s="17"/>
      <c r="I2753" s="33">
        <v>3.0000000000000001E-3</v>
      </c>
      <c r="J2753" s="33">
        <v>0.4</v>
      </c>
      <c r="K2753" s="33">
        <v>2.5999999999999999E-2</v>
      </c>
      <c r="L2753" s="33">
        <v>3.5999999999999997E-2</v>
      </c>
      <c r="M2753" s="33">
        <v>7</v>
      </c>
      <c r="N2753" s="8">
        <v>11.3</v>
      </c>
      <c r="O2753" s="8">
        <v>999.5</v>
      </c>
      <c r="P2753" s="8">
        <v>91</v>
      </c>
    </row>
    <row r="2754" spans="1:31" s="7" customFormat="1" ht="16" customHeight="1" x14ac:dyDescent="0.2">
      <c r="F2754" s="8">
        <v>8</v>
      </c>
      <c r="G2754" s="17"/>
      <c r="I2754" s="33">
        <v>3.0000000000000001E-3</v>
      </c>
      <c r="J2754" s="33">
        <v>0.5</v>
      </c>
      <c r="K2754" s="33">
        <v>1.4999999999999999E-2</v>
      </c>
      <c r="L2754" s="33">
        <v>4.5999999999999999E-2</v>
      </c>
      <c r="M2754" s="33">
        <v>9</v>
      </c>
      <c r="N2754" s="8">
        <v>11.8</v>
      </c>
      <c r="O2754" s="8">
        <v>1000.4</v>
      </c>
      <c r="P2754" s="8">
        <v>86</v>
      </c>
    </row>
    <row r="2755" spans="1:31" s="7" customFormat="1" ht="16" customHeight="1" x14ac:dyDescent="0.2">
      <c r="F2755" s="8">
        <v>9</v>
      </c>
      <c r="G2755" s="17"/>
      <c r="I2755" s="33">
        <v>3.0000000000000001E-3</v>
      </c>
      <c r="J2755" s="33">
        <v>0.6</v>
      </c>
      <c r="K2755" s="33">
        <v>1.6E-2</v>
      </c>
      <c r="L2755" s="33">
        <v>4.3999999999999997E-2</v>
      </c>
      <c r="M2755" s="33">
        <v>8</v>
      </c>
      <c r="N2755" s="8">
        <v>11.6</v>
      </c>
      <c r="O2755" s="8">
        <v>1001.5</v>
      </c>
      <c r="P2755" s="8">
        <v>86</v>
      </c>
    </row>
    <row r="2756" spans="1:31" s="7" customFormat="1" ht="16" customHeight="1" x14ac:dyDescent="0.2">
      <c r="F2756" s="8">
        <v>10</v>
      </c>
      <c r="G2756" s="17"/>
      <c r="I2756" s="33">
        <v>3.0000000000000001E-3</v>
      </c>
      <c r="J2756" s="33">
        <v>0.6</v>
      </c>
      <c r="K2756" s="33">
        <v>1.9E-2</v>
      </c>
      <c r="L2756" s="33">
        <v>4.2999999999999997E-2</v>
      </c>
      <c r="M2756" s="33">
        <v>11</v>
      </c>
      <c r="N2756" s="8">
        <v>11.4</v>
      </c>
      <c r="O2756" s="8">
        <v>1002.3</v>
      </c>
      <c r="P2756" s="8">
        <v>88</v>
      </c>
    </row>
    <row r="2757" spans="1:31" s="7" customFormat="1" ht="16" customHeight="1" x14ac:dyDescent="0.2">
      <c r="E2757" s="10"/>
      <c r="F2757" s="8">
        <v>11</v>
      </c>
      <c r="G2757" s="17"/>
      <c r="I2757" s="33">
        <v>3.0000000000000001E-3</v>
      </c>
      <c r="J2757" s="33">
        <v>0.5</v>
      </c>
      <c r="K2757" s="33">
        <v>2.3E-2</v>
      </c>
      <c r="L2757" s="33">
        <v>3.7999999999999999E-2</v>
      </c>
      <c r="M2757" s="33">
        <v>9</v>
      </c>
      <c r="N2757" s="8">
        <v>11.6</v>
      </c>
      <c r="O2757" s="8">
        <v>1002.2</v>
      </c>
      <c r="P2757" s="8">
        <v>83</v>
      </c>
    </row>
    <row r="2758" spans="1:31" s="7" customFormat="1" ht="16" customHeight="1" x14ac:dyDescent="0.2">
      <c r="E2758" s="10"/>
      <c r="F2758" s="8">
        <v>12</v>
      </c>
      <c r="G2758" s="17"/>
      <c r="I2758" s="33">
        <v>2E-3</v>
      </c>
      <c r="J2758" s="33">
        <v>0.5</v>
      </c>
      <c r="K2758" s="33">
        <v>0.03</v>
      </c>
      <c r="L2758" s="33">
        <v>3.2000000000000001E-2</v>
      </c>
      <c r="M2758" s="33">
        <v>13</v>
      </c>
      <c r="N2758" s="8">
        <v>12.3</v>
      </c>
      <c r="O2758" s="8">
        <v>1002.7</v>
      </c>
      <c r="P2758" s="8">
        <v>80</v>
      </c>
    </row>
    <row r="2759" spans="1:31" s="7" customFormat="1" ht="16" customHeight="1" x14ac:dyDescent="0.2">
      <c r="E2759" s="10"/>
      <c r="F2759" s="8">
        <v>13</v>
      </c>
      <c r="G2759" s="17"/>
      <c r="I2759" s="33">
        <v>3.0000000000000001E-3</v>
      </c>
      <c r="J2759" s="33">
        <v>0.5</v>
      </c>
      <c r="K2759" s="33">
        <v>3.4000000000000002E-2</v>
      </c>
      <c r="L2759" s="33">
        <v>2.7E-2</v>
      </c>
      <c r="M2759" s="33">
        <v>7</v>
      </c>
      <c r="N2759" s="8">
        <v>13.2</v>
      </c>
      <c r="O2759" s="8">
        <v>1002.9</v>
      </c>
      <c r="P2759" s="8">
        <v>74</v>
      </c>
    </row>
    <row r="2760" spans="1:31" s="7" customFormat="1" ht="16" customHeight="1" x14ac:dyDescent="0.2">
      <c r="E2760" s="10"/>
      <c r="F2760" s="8">
        <v>14</v>
      </c>
      <c r="G2760" s="17"/>
      <c r="I2760" s="33">
        <v>3.0000000000000001E-3</v>
      </c>
      <c r="J2760" s="33">
        <v>0.5</v>
      </c>
      <c r="K2760" s="33">
        <v>0.04</v>
      </c>
      <c r="L2760" s="33">
        <v>2.1000000000000001E-2</v>
      </c>
      <c r="M2760" s="33">
        <v>12</v>
      </c>
      <c r="N2760" s="8">
        <v>13.6</v>
      </c>
      <c r="O2760" s="8">
        <v>1003.5</v>
      </c>
      <c r="P2760" s="8">
        <v>69</v>
      </c>
    </row>
    <row r="2761" spans="1:31" s="7" customFormat="1" ht="16" customHeight="1" x14ac:dyDescent="0.2">
      <c r="E2761" s="10"/>
      <c r="F2761" s="8">
        <v>15</v>
      </c>
      <c r="G2761" s="17"/>
      <c r="I2761" s="33">
        <v>3.0000000000000001E-3</v>
      </c>
      <c r="J2761" s="33">
        <v>0.4</v>
      </c>
      <c r="K2761" s="33">
        <v>4.7E-2</v>
      </c>
      <c r="L2761" s="33">
        <v>1.4999999999999999E-2</v>
      </c>
      <c r="M2761" s="33">
        <v>10</v>
      </c>
      <c r="N2761" s="8">
        <v>15.6</v>
      </c>
      <c r="O2761" s="8">
        <v>1003.6</v>
      </c>
      <c r="P2761" s="8">
        <v>55</v>
      </c>
    </row>
    <row r="2762" spans="1:31" s="7" customFormat="1" ht="16" customHeight="1" x14ac:dyDescent="0.2">
      <c r="E2762" s="10"/>
      <c r="F2762" s="8">
        <v>16</v>
      </c>
      <c r="G2762" s="17"/>
      <c r="I2762" s="33">
        <v>3.0000000000000001E-3</v>
      </c>
      <c r="J2762" s="33">
        <v>0.5</v>
      </c>
      <c r="K2762" s="33">
        <v>4.8000000000000001E-2</v>
      </c>
      <c r="L2762" s="33">
        <v>1.6E-2</v>
      </c>
      <c r="M2762" s="33">
        <v>11</v>
      </c>
      <c r="N2762" s="8">
        <v>16.5</v>
      </c>
      <c r="O2762" s="8">
        <v>1003.9</v>
      </c>
      <c r="P2762" s="8">
        <v>52</v>
      </c>
    </row>
    <row r="2763" spans="1:31" s="7" customFormat="1" ht="16" customHeight="1" x14ac:dyDescent="0.2">
      <c r="E2763" s="10"/>
      <c r="F2763" s="8">
        <v>17</v>
      </c>
      <c r="G2763" s="17"/>
      <c r="I2763" s="33">
        <v>3.0000000000000001E-3</v>
      </c>
      <c r="J2763" s="33">
        <v>0.5</v>
      </c>
      <c r="K2763" s="33">
        <v>4.1000000000000002E-2</v>
      </c>
      <c r="L2763" s="33">
        <v>2.3E-2</v>
      </c>
      <c r="M2763" s="33">
        <v>13</v>
      </c>
      <c r="N2763" s="8">
        <v>16.3</v>
      </c>
      <c r="O2763" s="8">
        <v>1004.4</v>
      </c>
      <c r="P2763" s="8">
        <v>52</v>
      </c>
    </row>
    <row r="2764" spans="1:31" s="7" customFormat="1" ht="16" customHeight="1" x14ac:dyDescent="0.15">
      <c r="E2764" s="42">
        <v>41384</v>
      </c>
      <c r="F2764" s="43">
        <v>42711.768750000003</v>
      </c>
      <c r="G2764" s="44"/>
      <c r="H2764" s="57"/>
      <c r="I2764" s="33">
        <v>3.0000000000000001E-3</v>
      </c>
      <c r="J2764" s="33">
        <v>0.5</v>
      </c>
      <c r="K2764" s="33">
        <v>3.9E-2</v>
      </c>
      <c r="L2764" s="33">
        <v>2.5999999999999999E-2</v>
      </c>
      <c r="M2764" s="33">
        <v>12</v>
      </c>
      <c r="N2764" s="8">
        <v>16</v>
      </c>
      <c r="O2764" s="8">
        <v>1004.9</v>
      </c>
      <c r="P2764" s="8">
        <v>53</v>
      </c>
      <c r="R2764" s="35">
        <v>277</v>
      </c>
      <c r="S2764" s="36" t="str">
        <f>IF(R2764&gt;=296,"G",IF(AND(183&lt;=R2764,R2764&lt;296),"Y",IF(R2764&lt;185,"R")))</f>
        <v>Y</v>
      </c>
      <c r="T2764" s="36"/>
      <c r="U2764" s="36"/>
      <c r="V2764" s="36"/>
      <c r="W2764" s="36"/>
      <c r="X2764" s="36"/>
      <c r="Y2764" s="36"/>
      <c r="Z2764" s="36"/>
      <c r="AA2764" s="36"/>
      <c r="AB2764" s="36"/>
      <c r="AC2764" s="36"/>
      <c r="AD2764" s="36"/>
      <c r="AE2764" s="37"/>
    </row>
    <row r="2765" spans="1:31" s="7" customFormat="1" ht="17" customHeight="1" x14ac:dyDescent="0.15">
      <c r="A2765" s="45">
        <v>111</v>
      </c>
      <c r="B2765" s="46">
        <v>42115</v>
      </c>
      <c r="C2765" s="47">
        <v>2</v>
      </c>
      <c r="D2765" s="47">
        <v>0</v>
      </c>
      <c r="E2765" s="46">
        <v>41384</v>
      </c>
      <c r="F2765" s="48">
        <v>42711.768750000003</v>
      </c>
      <c r="G2765" s="49"/>
      <c r="H2765" s="49"/>
      <c r="I2765" s="50">
        <v>3.0000000000000001E-3</v>
      </c>
      <c r="J2765" s="51">
        <v>0.5</v>
      </c>
      <c r="K2765" s="51">
        <v>3.9E-2</v>
      </c>
      <c r="L2765" s="51">
        <v>2.5999999999999999E-2</v>
      </c>
      <c r="M2765" s="51">
        <v>12</v>
      </c>
      <c r="N2765" s="52">
        <v>16</v>
      </c>
      <c r="O2765" s="52">
        <v>1004.9</v>
      </c>
      <c r="P2765" s="52">
        <v>53</v>
      </c>
      <c r="Q2765" s="53"/>
      <c r="R2765" s="58">
        <v>277</v>
      </c>
      <c r="S2765" s="61" t="str">
        <f>IF(R2765&gt;=296,"G",IF(AND(183&lt;=R2765,R2765&lt;296),"Y",IF(R2765&lt;185,"R")))</f>
        <v>Y</v>
      </c>
      <c r="T2765" s="61"/>
      <c r="U2765" s="61"/>
      <c r="V2765" s="61"/>
      <c r="W2765" s="61"/>
      <c r="X2765" s="61"/>
      <c r="Y2765" s="61"/>
      <c r="Z2765" s="61"/>
      <c r="AA2765" s="61"/>
      <c r="AB2765" s="61"/>
      <c r="AC2765" s="61"/>
      <c r="AD2765" s="61"/>
      <c r="AE2765" s="61"/>
    </row>
    <row r="2766" spans="1:31" s="7" customFormat="1" ht="16" customHeight="1" x14ac:dyDescent="0.2">
      <c r="F2766" s="26">
        <v>19</v>
      </c>
      <c r="G2766" s="56"/>
      <c r="I2766" s="33">
        <v>3.0000000000000001E-3</v>
      </c>
      <c r="J2766" s="33">
        <v>0.6</v>
      </c>
      <c r="K2766" s="33">
        <v>3.4000000000000002E-2</v>
      </c>
      <c r="L2766" s="33">
        <v>3.2000000000000001E-2</v>
      </c>
      <c r="M2766" s="33">
        <v>16</v>
      </c>
      <c r="N2766" s="8">
        <v>14.3</v>
      </c>
      <c r="O2766" s="8">
        <v>1005.6</v>
      </c>
      <c r="P2766" s="8">
        <v>57</v>
      </c>
      <c r="Q2766" s="17"/>
      <c r="R2766" s="17"/>
      <c r="S2766" s="17"/>
      <c r="T2766" s="17"/>
      <c r="U2766" s="17"/>
      <c r="V2766" s="17"/>
      <c r="W2766" s="17"/>
      <c r="X2766" s="17"/>
      <c r="Y2766" s="17"/>
      <c r="Z2766" s="17"/>
      <c r="AA2766" s="17"/>
      <c r="AB2766" s="17"/>
      <c r="AC2766" s="17"/>
      <c r="AD2766" s="17"/>
      <c r="AE2766" s="17"/>
    </row>
    <row r="2767" spans="1:31" s="7" customFormat="1" ht="16" customHeight="1" x14ac:dyDescent="0.2">
      <c r="F2767" s="8">
        <v>20</v>
      </c>
      <c r="G2767" s="17"/>
      <c r="I2767" s="33">
        <v>3.0000000000000001E-3</v>
      </c>
      <c r="J2767" s="33">
        <v>0.6</v>
      </c>
      <c r="K2767" s="33">
        <v>2.3E-2</v>
      </c>
      <c r="L2767" s="33">
        <v>4.3999999999999997E-2</v>
      </c>
      <c r="M2767" s="33">
        <v>17</v>
      </c>
      <c r="N2767" s="8">
        <v>13.2</v>
      </c>
      <c r="O2767" s="8">
        <v>1006.2</v>
      </c>
      <c r="P2767" s="8">
        <v>63</v>
      </c>
    </row>
    <row r="2768" spans="1:31" s="7" customFormat="1" ht="16" customHeight="1" x14ac:dyDescent="0.2">
      <c r="F2768" s="8">
        <v>21</v>
      </c>
      <c r="G2768" s="17"/>
      <c r="I2768" s="33">
        <v>3.0000000000000001E-3</v>
      </c>
      <c r="J2768" s="33">
        <v>0.6</v>
      </c>
      <c r="K2768" s="33">
        <v>1.4E-2</v>
      </c>
      <c r="L2768" s="33">
        <v>4.9000000000000002E-2</v>
      </c>
      <c r="M2768" s="33">
        <v>7</v>
      </c>
      <c r="N2768" s="8">
        <v>12.4</v>
      </c>
      <c r="O2768" s="8">
        <v>1007.2</v>
      </c>
      <c r="P2768" s="8">
        <v>64</v>
      </c>
    </row>
    <row r="2769" spans="5:16" s="7" customFormat="1" ht="16" customHeight="1" x14ac:dyDescent="0.2">
      <c r="F2769" s="8">
        <v>22</v>
      </c>
      <c r="G2769" s="17"/>
      <c r="I2769" s="33">
        <v>3.0000000000000001E-3</v>
      </c>
      <c r="J2769" s="33">
        <v>0.6</v>
      </c>
      <c r="K2769" s="33">
        <v>7.0000000000000001E-3</v>
      </c>
      <c r="L2769" s="33">
        <v>5.6000000000000001E-2</v>
      </c>
      <c r="M2769" s="33">
        <v>27</v>
      </c>
      <c r="N2769" s="8">
        <v>10.1</v>
      </c>
      <c r="O2769" s="8">
        <v>1008.3</v>
      </c>
      <c r="P2769" s="8">
        <v>86</v>
      </c>
    </row>
    <row r="2770" spans="5:16" s="7" customFormat="1" ht="16" customHeight="1" x14ac:dyDescent="0.2">
      <c r="F2770" s="8">
        <v>23</v>
      </c>
      <c r="G2770" s="17"/>
      <c r="I2770" s="33">
        <v>3.0000000000000001E-3</v>
      </c>
      <c r="J2770" s="33">
        <v>0.6</v>
      </c>
      <c r="K2770" s="33">
        <v>8.0000000000000002E-3</v>
      </c>
      <c r="L2770" s="33">
        <v>5.2999999999999999E-2</v>
      </c>
      <c r="M2770" s="33">
        <v>30</v>
      </c>
      <c r="N2770" s="8">
        <v>9.8000000000000007</v>
      </c>
      <c r="O2770" s="8">
        <v>1009.2</v>
      </c>
      <c r="P2770" s="8">
        <v>86</v>
      </c>
    </row>
    <row r="2771" spans="5:16" s="7" customFormat="1" ht="16" customHeight="1" x14ac:dyDescent="0.2">
      <c r="F2771" s="8">
        <v>24</v>
      </c>
      <c r="G2771" s="17"/>
      <c r="I2771" s="33">
        <v>3.0000000000000001E-3</v>
      </c>
      <c r="J2771" s="33">
        <v>0.6</v>
      </c>
      <c r="K2771" s="33">
        <v>1.7000000000000001E-2</v>
      </c>
      <c r="L2771" s="33">
        <v>4.3999999999999997E-2</v>
      </c>
      <c r="M2771" s="33">
        <v>21</v>
      </c>
      <c r="N2771" s="8">
        <v>8.6</v>
      </c>
      <c r="O2771" s="8">
        <v>1009.7</v>
      </c>
      <c r="P2771" s="8">
        <v>96</v>
      </c>
    </row>
    <row r="2772" spans="5:16" s="7" customFormat="1" ht="16" customHeight="1" x14ac:dyDescent="0.2">
      <c r="F2772" s="8">
        <v>1</v>
      </c>
      <c r="G2772" s="17"/>
      <c r="I2772" s="33">
        <v>4.0000000000000001E-3</v>
      </c>
      <c r="J2772" s="33">
        <v>0.7</v>
      </c>
      <c r="K2772" s="33">
        <v>1.2999999999999999E-2</v>
      </c>
      <c r="L2772" s="33">
        <v>4.4999999999999998E-2</v>
      </c>
      <c r="M2772" s="33">
        <v>24</v>
      </c>
      <c r="N2772" s="8">
        <v>8.1</v>
      </c>
      <c r="O2772" s="8">
        <v>1009.8</v>
      </c>
      <c r="P2772" s="8">
        <v>99</v>
      </c>
    </row>
    <row r="2773" spans="5:16" s="7" customFormat="1" ht="16" customHeight="1" x14ac:dyDescent="0.2">
      <c r="F2773" s="8">
        <v>2</v>
      </c>
      <c r="G2773" s="17"/>
      <c r="I2773" s="33">
        <v>5.0000000000000001E-3</v>
      </c>
      <c r="J2773" s="33">
        <v>0.7</v>
      </c>
      <c r="K2773" s="33">
        <v>0.02</v>
      </c>
      <c r="L2773" s="33">
        <v>3.4000000000000002E-2</v>
      </c>
      <c r="M2773" s="33">
        <v>26</v>
      </c>
      <c r="N2773" s="8">
        <v>7.7</v>
      </c>
      <c r="O2773" s="8">
        <v>1009.7</v>
      </c>
      <c r="P2773" s="8">
        <v>100</v>
      </c>
    </row>
    <row r="2774" spans="5:16" s="7" customFormat="1" ht="16" customHeight="1" x14ac:dyDescent="0.2">
      <c r="F2774" s="8">
        <v>3</v>
      </c>
      <c r="G2774" s="17"/>
      <c r="I2774" s="33">
        <v>5.0000000000000001E-3</v>
      </c>
      <c r="J2774" s="33">
        <v>0.7</v>
      </c>
      <c r="K2774" s="33">
        <v>1.2E-2</v>
      </c>
      <c r="L2774" s="33">
        <v>4.2000000000000003E-2</v>
      </c>
      <c r="M2774" s="33">
        <v>24</v>
      </c>
      <c r="N2774" s="8">
        <v>7.3</v>
      </c>
      <c r="O2774" s="8">
        <v>1010</v>
      </c>
      <c r="P2774" s="8">
        <v>100</v>
      </c>
    </row>
    <row r="2775" spans="5:16" s="7" customFormat="1" ht="16" customHeight="1" x14ac:dyDescent="0.2">
      <c r="F2775" s="8">
        <v>4</v>
      </c>
      <c r="G2775" s="17"/>
      <c r="I2775" s="33">
        <v>5.0000000000000001E-3</v>
      </c>
      <c r="J2775" s="33">
        <v>0.7</v>
      </c>
      <c r="K2775" s="33">
        <v>2E-3</v>
      </c>
      <c r="L2775" s="33">
        <v>4.7E-2</v>
      </c>
      <c r="M2775" s="33">
        <v>30</v>
      </c>
      <c r="N2775" s="8">
        <v>7.6</v>
      </c>
      <c r="O2775" s="8">
        <v>1010</v>
      </c>
      <c r="P2775" s="8">
        <v>100</v>
      </c>
    </row>
    <row r="2776" spans="5:16" s="7" customFormat="1" ht="16" customHeight="1" x14ac:dyDescent="0.2">
      <c r="F2776" s="8">
        <v>5</v>
      </c>
      <c r="G2776" s="17"/>
      <c r="I2776" s="33">
        <v>4.0000000000000001E-3</v>
      </c>
      <c r="J2776" s="33">
        <v>0.6</v>
      </c>
      <c r="K2776" s="33">
        <v>3.0000000000000001E-3</v>
      </c>
      <c r="L2776" s="33">
        <v>4.5999999999999999E-2</v>
      </c>
      <c r="M2776" s="33">
        <v>29</v>
      </c>
      <c r="N2776" s="8">
        <v>6.5</v>
      </c>
      <c r="O2776" s="8">
        <v>1010.8</v>
      </c>
      <c r="P2776" s="8">
        <v>100</v>
      </c>
    </row>
    <row r="2777" spans="5:16" s="7" customFormat="1" ht="16" customHeight="1" x14ac:dyDescent="0.2">
      <c r="F2777" s="8">
        <v>6</v>
      </c>
      <c r="G2777" s="17"/>
      <c r="I2777" s="33">
        <v>5.0000000000000001E-3</v>
      </c>
      <c r="J2777" s="33">
        <v>0.6</v>
      </c>
      <c r="K2777" s="33">
        <v>2E-3</v>
      </c>
      <c r="L2777" s="33">
        <v>4.4999999999999998E-2</v>
      </c>
      <c r="M2777" s="33">
        <v>39</v>
      </c>
      <c r="N2777" s="8">
        <v>6.2</v>
      </c>
      <c r="O2777" s="8">
        <v>1011.1</v>
      </c>
      <c r="P2777" s="8">
        <v>100</v>
      </c>
    </row>
    <row r="2778" spans="5:16" s="7" customFormat="1" ht="16" customHeight="1" x14ac:dyDescent="0.2">
      <c r="F2778" s="8">
        <v>7</v>
      </c>
      <c r="G2778" s="17"/>
      <c r="I2778" s="33">
        <v>4.0000000000000001E-3</v>
      </c>
      <c r="J2778" s="33">
        <v>0.5</v>
      </c>
      <c r="K2778" s="33">
        <v>5.0000000000000001E-3</v>
      </c>
      <c r="L2778" s="33">
        <v>4.1000000000000002E-2</v>
      </c>
      <c r="M2778" s="33">
        <v>39</v>
      </c>
      <c r="N2778" s="8">
        <v>7.3</v>
      </c>
      <c r="O2778" s="8">
        <v>1011.5</v>
      </c>
      <c r="P2778" s="8">
        <v>100</v>
      </c>
    </row>
    <row r="2779" spans="5:16" s="7" customFormat="1" ht="16" customHeight="1" x14ac:dyDescent="0.2">
      <c r="F2779" s="8">
        <v>8</v>
      </c>
      <c r="G2779" s="17"/>
      <c r="I2779" s="33">
        <v>4.0000000000000001E-3</v>
      </c>
      <c r="J2779" s="33">
        <v>0.6</v>
      </c>
      <c r="K2779" s="33">
        <v>5.0000000000000001E-3</v>
      </c>
      <c r="L2779" s="33">
        <v>4.5999999999999999E-2</v>
      </c>
      <c r="M2779" s="33">
        <v>30</v>
      </c>
      <c r="N2779" s="8">
        <v>11</v>
      </c>
      <c r="O2779" s="8">
        <v>1011.9</v>
      </c>
      <c r="P2779" s="8">
        <v>82</v>
      </c>
    </row>
    <row r="2780" spans="5:16" s="7" customFormat="1" ht="16" customHeight="1" x14ac:dyDescent="0.2">
      <c r="F2780" s="8">
        <v>9</v>
      </c>
      <c r="G2780" s="17"/>
      <c r="I2780" s="33">
        <v>5.0000000000000001E-3</v>
      </c>
      <c r="J2780" s="33">
        <v>0.6</v>
      </c>
      <c r="K2780" s="33">
        <v>0.01</v>
      </c>
      <c r="L2780" s="33">
        <v>4.3999999999999997E-2</v>
      </c>
      <c r="M2780" s="33">
        <v>35</v>
      </c>
      <c r="N2780" s="8">
        <v>13</v>
      </c>
      <c r="O2780" s="8">
        <v>1012.4</v>
      </c>
      <c r="P2780" s="8">
        <v>73</v>
      </c>
    </row>
    <row r="2781" spans="5:16" s="7" customFormat="1" ht="16" customHeight="1" x14ac:dyDescent="0.2">
      <c r="F2781" s="8">
        <v>10</v>
      </c>
      <c r="G2781" s="17"/>
      <c r="I2781" s="33">
        <v>7.0000000000000001E-3</v>
      </c>
      <c r="J2781" s="33">
        <v>0.5</v>
      </c>
      <c r="K2781" s="33">
        <v>1.7999999999999999E-2</v>
      </c>
      <c r="L2781" s="33">
        <v>4.2999999999999997E-2</v>
      </c>
      <c r="M2781" s="33">
        <v>36</v>
      </c>
      <c r="N2781" s="8">
        <v>14.8</v>
      </c>
      <c r="O2781" s="8">
        <v>1012.5</v>
      </c>
      <c r="P2781" s="8">
        <v>64</v>
      </c>
    </row>
    <row r="2782" spans="5:16" s="7" customFormat="1" ht="16" customHeight="1" x14ac:dyDescent="0.2">
      <c r="E2782" s="10"/>
      <c r="F2782" s="8">
        <v>11</v>
      </c>
      <c r="G2782" s="17"/>
      <c r="I2782" s="33">
        <v>8.9999999999999993E-3</v>
      </c>
      <c r="J2782" s="33">
        <v>0.5</v>
      </c>
      <c r="K2782" s="33">
        <v>2.1000000000000001E-2</v>
      </c>
      <c r="L2782" s="33">
        <v>4.2000000000000003E-2</v>
      </c>
      <c r="M2782" s="33">
        <v>42</v>
      </c>
      <c r="N2782" s="8">
        <v>16.600000000000001</v>
      </c>
      <c r="O2782" s="8">
        <v>1012.4</v>
      </c>
      <c r="P2782" s="8">
        <v>50</v>
      </c>
    </row>
    <row r="2783" spans="5:16" s="7" customFormat="1" ht="16" customHeight="1" x14ac:dyDescent="0.2">
      <c r="E2783" s="10"/>
      <c r="F2783" s="8">
        <v>12</v>
      </c>
      <c r="G2783" s="17"/>
      <c r="I2783" s="33">
        <v>8.0000000000000002E-3</v>
      </c>
      <c r="J2783" s="33">
        <v>0.5</v>
      </c>
      <c r="K2783" s="33">
        <v>0.03</v>
      </c>
      <c r="L2783" s="33">
        <v>3.5999999999999997E-2</v>
      </c>
      <c r="M2783" s="33">
        <v>52</v>
      </c>
      <c r="N2783" s="8">
        <v>18.600000000000001</v>
      </c>
      <c r="O2783" s="8">
        <v>1012</v>
      </c>
      <c r="P2783" s="8">
        <v>49</v>
      </c>
    </row>
    <row r="2784" spans="5:16" s="7" customFormat="1" ht="16" customHeight="1" x14ac:dyDescent="0.2">
      <c r="E2784" s="10"/>
      <c r="F2784" s="8">
        <v>13</v>
      </c>
      <c r="G2784" s="17"/>
      <c r="I2784" s="33">
        <v>8.0000000000000002E-3</v>
      </c>
      <c r="J2784" s="33">
        <v>0.6</v>
      </c>
      <c r="K2784" s="33">
        <v>4.2999999999999997E-2</v>
      </c>
      <c r="L2784" s="33">
        <v>3.5999999999999997E-2</v>
      </c>
      <c r="M2784" s="33">
        <v>57</v>
      </c>
      <c r="N2784" s="8">
        <v>20.3</v>
      </c>
      <c r="O2784" s="8">
        <v>1011.6</v>
      </c>
      <c r="P2784" s="8">
        <v>33</v>
      </c>
    </row>
    <row r="2785" spans="1:31" s="7" customFormat="1" ht="16" customHeight="1" x14ac:dyDescent="0.2">
      <c r="E2785" s="10"/>
      <c r="F2785" s="8">
        <v>14</v>
      </c>
      <c r="G2785" s="17"/>
      <c r="I2785" s="33">
        <v>0.01</v>
      </c>
      <c r="J2785" s="33">
        <v>0.8</v>
      </c>
      <c r="K2785" s="33">
        <v>5.5E-2</v>
      </c>
      <c r="L2785" s="33">
        <v>2.5999999999999999E-2</v>
      </c>
      <c r="M2785" s="33">
        <v>60</v>
      </c>
      <c r="N2785" s="8">
        <v>20.8</v>
      </c>
      <c r="O2785" s="8">
        <v>1011.3</v>
      </c>
      <c r="P2785" s="8">
        <v>31</v>
      </c>
    </row>
    <row r="2786" spans="1:31" s="7" customFormat="1" ht="16" customHeight="1" x14ac:dyDescent="0.2">
      <c r="E2786" s="10"/>
      <c r="F2786" s="8">
        <v>15</v>
      </c>
      <c r="G2786" s="17"/>
      <c r="I2786" s="33">
        <v>6.0000000000000001E-3</v>
      </c>
      <c r="J2786" s="33">
        <v>0.7</v>
      </c>
      <c r="K2786" s="33">
        <v>5.8000000000000003E-2</v>
      </c>
      <c r="L2786" s="33">
        <v>2.3E-2</v>
      </c>
      <c r="M2786" s="33">
        <v>50</v>
      </c>
      <c r="N2786" s="8">
        <v>20.9</v>
      </c>
      <c r="O2786" s="8">
        <v>1011.1</v>
      </c>
      <c r="P2786" s="8">
        <v>24</v>
      </c>
    </row>
    <row r="2787" spans="1:31" s="7" customFormat="1" ht="16" customHeight="1" x14ac:dyDescent="0.2">
      <c r="E2787" s="10"/>
      <c r="F2787" s="8">
        <v>16</v>
      </c>
      <c r="G2787" s="17"/>
      <c r="I2787" s="33">
        <v>0.01</v>
      </c>
      <c r="J2787" s="33">
        <v>0.9</v>
      </c>
      <c r="K2787" s="33">
        <v>5.8000000000000003E-2</v>
      </c>
      <c r="L2787" s="33">
        <v>2.7E-2</v>
      </c>
      <c r="M2787" s="33">
        <v>48</v>
      </c>
      <c r="N2787" s="8">
        <v>19.8</v>
      </c>
      <c r="O2787" s="8">
        <v>1010.8</v>
      </c>
      <c r="P2787" s="8">
        <v>19</v>
      </c>
    </row>
    <row r="2788" spans="1:31" s="7" customFormat="1" ht="16" customHeight="1" x14ac:dyDescent="0.2">
      <c r="E2788" s="10"/>
      <c r="F2788" s="8">
        <v>17</v>
      </c>
      <c r="G2788" s="17"/>
      <c r="I2788" s="33">
        <v>8.9999999999999993E-3</v>
      </c>
      <c r="J2788" s="33">
        <v>0.7</v>
      </c>
      <c r="K2788" s="33">
        <v>4.9000000000000002E-2</v>
      </c>
      <c r="L2788" s="33">
        <v>2.4E-2</v>
      </c>
      <c r="M2788" s="33">
        <v>56</v>
      </c>
      <c r="N2788" s="8">
        <v>18.600000000000001</v>
      </c>
      <c r="O2788" s="8">
        <v>1011</v>
      </c>
      <c r="P2788" s="8">
        <v>25</v>
      </c>
    </row>
    <row r="2789" spans="1:31" s="7" customFormat="1" ht="16" customHeight="1" x14ac:dyDescent="0.15">
      <c r="E2789" s="10">
        <v>42115</v>
      </c>
      <c r="F2789" s="8">
        <v>18</v>
      </c>
      <c r="G2789" s="17"/>
      <c r="H2789" s="40"/>
      <c r="I2789" s="33">
        <v>4.0000000000000001E-3</v>
      </c>
      <c r="J2789" s="33">
        <v>0.6</v>
      </c>
      <c r="K2789" s="33">
        <v>0.05</v>
      </c>
      <c r="L2789" s="33">
        <v>2.4E-2</v>
      </c>
      <c r="M2789" s="33">
        <v>46</v>
      </c>
      <c r="N2789" s="8">
        <v>16.899999999999999</v>
      </c>
      <c r="O2789" s="8">
        <v>1011.2</v>
      </c>
      <c r="P2789" s="8">
        <v>30</v>
      </c>
      <c r="R2789" s="107"/>
      <c r="S2789" s="108"/>
      <c r="T2789" s="108"/>
      <c r="U2789" s="108"/>
      <c r="V2789" s="108"/>
      <c r="W2789" s="108"/>
      <c r="X2789" s="108"/>
      <c r="Y2789" s="108"/>
      <c r="Z2789" s="108"/>
      <c r="AA2789" s="108"/>
      <c r="AB2789" s="108"/>
      <c r="AC2789" s="108"/>
      <c r="AD2789" s="108"/>
      <c r="AE2789" s="109"/>
    </row>
    <row r="2790" spans="1:31" s="7" customFormat="1" ht="16" customHeight="1" x14ac:dyDescent="0.2">
      <c r="F2790" s="43">
        <v>42711.795138888891</v>
      </c>
      <c r="G2790" s="44"/>
      <c r="I2790" s="33">
        <v>5.0000000000000001E-3</v>
      </c>
      <c r="J2790" s="33">
        <v>0.5</v>
      </c>
      <c r="K2790" s="33">
        <v>4.7E-2</v>
      </c>
      <c r="L2790" s="33">
        <v>3.1E-2</v>
      </c>
      <c r="M2790" s="33">
        <v>45</v>
      </c>
      <c r="N2790" s="8">
        <v>14.8</v>
      </c>
      <c r="O2790" s="8">
        <v>1011.6</v>
      </c>
      <c r="P2790" s="8">
        <v>33</v>
      </c>
      <c r="Q2790" s="17"/>
      <c r="R2790" s="110"/>
      <c r="S2790" s="17"/>
      <c r="T2790" s="17"/>
      <c r="U2790" s="17"/>
      <c r="V2790" s="17"/>
      <c r="W2790" s="17"/>
      <c r="X2790" s="17"/>
      <c r="Y2790" s="17"/>
      <c r="Z2790" s="17"/>
      <c r="AA2790" s="17"/>
      <c r="AB2790" s="17"/>
      <c r="AC2790" s="17"/>
      <c r="AD2790" s="17"/>
      <c r="AE2790" s="17"/>
    </row>
    <row r="2791" spans="1:31" s="7" customFormat="1" ht="17" customHeight="1" x14ac:dyDescent="0.15">
      <c r="A2791" s="45">
        <v>112</v>
      </c>
      <c r="B2791" s="46">
        <v>42116</v>
      </c>
      <c r="C2791" s="47">
        <v>3</v>
      </c>
      <c r="D2791" s="47">
        <v>0</v>
      </c>
      <c r="E2791" s="46">
        <v>42115</v>
      </c>
      <c r="F2791" s="48">
        <v>42711.795138888891</v>
      </c>
      <c r="G2791" s="49"/>
      <c r="H2791" s="49"/>
      <c r="I2791" s="50">
        <v>5.0000000000000001E-3</v>
      </c>
      <c r="J2791" s="51">
        <v>0.5</v>
      </c>
      <c r="K2791" s="51">
        <v>4.7E-2</v>
      </c>
      <c r="L2791" s="51">
        <v>3.1E-2</v>
      </c>
      <c r="M2791" s="51">
        <v>45</v>
      </c>
      <c r="N2791" s="52">
        <v>14.8</v>
      </c>
      <c r="O2791" s="52">
        <v>1011.6</v>
      </c>
      <c r="P2791" s="52">
        <v>33</v>
      </c>
      <c r="Q2791" s="68"/>
      <c r="R2791" s="35">
        <v>262</v>
      </c>
      <c r="S2791" s="36" t="str">
        <f>IF(R2791&gt;=296,"G",IF(AND(183&lt;=R2791,R2791&lt;296),"Y",IF(R2791&lt;185,"R")))</f>
        <v>Y</v>
      </c>
      <c r="T2791" s="36"/>
      <c r="U2791" s="36"/>
      <c r="V2791" s="36"/>
      <c r="W2791" s="36"/>
      <c r="X2791" s="36"/>
      <c r="Y2791" s="36"/>
      <c r="Z2791" s="36"/>
      <c r="AA2791" s="36"/>
      <c r="AB2791" s="36"/>
      <c r="AC2791" s="36"/>
      <c r="AD2791" s="36"/>
      <c r="AE2791" s="37"/>
    </row>
    <row r="2792" spans="1:31" s="7" customFormat="1" ht="16" customHeight="1" x14ac:dyDescent="0.2">
      <c r="F2792" s="26">
        <v>20</v>
      </c>
      <c r="G2792" s="56"/>
      <c r="I2792" s="33">
        <v>5.0000000000000001E-3</v>
      </c>
      <c r="J2792" s="33">
        <v>0.3</v>
      </c>
      <c r="K2792" s="33">
        <v>4.1000000000000002E-2</v>
      </c>
      <c r="L2792" s="33">
        <v>3.5999999999999997E-2</v>
      </c>
      <c r="M2792" s="33">
        <v>63</v>
      </c>
      <c r="N2792" s="8">
        <v>13</v>
      </c>
      <c r="O2792" s="8">
        <v>1012.6</v>
      </c>
      <c r="P2792" s="8">
        <v>38</v>
      </c>
    </row>
    <row r="2793" spans="1:31" s="7" customFormat="1" ht="16" customHeight="1" x14ac:dyDescent="0.2">
      <c r="F2793" s="8">
        <v>21</v>
      </c>
      <c r="G2793" s="17"/>
      <c r="I2793" s="33">
        <v>6.0000000000000001E-3</v>
      </c>
      <c r="J2793" s="33">
        <v>0.6</v>
      </c>
      <c r="K2793" s="33">
        <v>2.9000000000000001E-2</v>
      </c>
      <c r="L2793" s="33">
        <v>0.05</v>
      </c>
      <c r="M2793" s="33">
        <v>57</v>
      </c>
      <c r="N2793" s="8">
        <v>12.4</v>
      </c>
      <c r="O2793" s="8">
        <v>1013</v>
      </c>
      <c r="P2793" s="8">
        <v>36</v>
      </c>
    </row>
    <row r="2794" spans="1:31" s="7" customFormat="1" ht="16" customHeight="1" x14ac:dyDescent="0.2">
      <c r="F2794" s="8">
        <v>22</v>
      </c>
      <c r="G2794" s="17"/>
      <c r="I2794" s="33">
        <v>7.0000000000000001E-3</v>
      </c>
      <c r="J2794" s="33">
        <v>0.6</v>
      </c>
      <c r="K2794" s="33">
        <v>3.4000000000000002E-2</v>
      </c>
      <c r="L2794" s="33">
        <v>4.1000000000000002E-2</v>
      </c>
      <c r="M2794" s="33">
        <v>54</v>
      </c>
      <c r="N2794" s="8">
        <v>10.5</v>
      </c>
      <c r="O2794" s="8">
        <v>1013.4</v>
      </c>
      <c r="P2794" s="8">
        <v>47</v>
      </c>
    </row>
    <row r="2795" spans="1:31" s="7" customFormat="1" ht="16" customHeight="1" x14ac:dyDescent="0.2">
      <c r="F2795" s="8">
        <v>23</v>
      </c>
      <c r="G2795" s="17"/>
      <c r="I2795" s="33">
        <v>8.9999999999999993E-3</v>
      </c>
      <c r="J2795" s="33">
        <v>0.6</v>
      </c>
      <c r="K2795" s="33">
        <v>4.2999999999999997E-2</v>
      </c>
      <c r="L2795" s="33">
        <v>3.7999999999999999E-2</v>
      </c>
      <c r="M2795" s="33">
        <v>63</v>
      </c>
      <c r="N2795" s="8">
        <v>9.6999999999999993</v>
      </c>
      <c r="O2795" s="8">
        <v>1013.5</v>
      </c>
      <c r="P2795" s="8">
        <v>56</v>
      </c>
    </row>
    <row r="2796" spans="1:31" s="7" customFormat="1" ht="16" customHeight="1" x14ac:dyDescent="0.2">
      <c r="F2796" s="8">
        <v>24</v>
      </c>
      <c r="G2796" s="17"/>
      <c r="I2796" s="33">
        <v>6.0000000000000001E-3</v>
      </c>
      <c r="J2796" s="33">
        <v>0.6</v>
      </c>
      <c r="K2796" s="33">
        <v>4.1000000000000002E-2</v>
      </c>
      <c r="L2796" s="33">
        <v>3.5999999999999997E-2</v>
      </c>
      <c r="M2796" s="33">
        <v>68</v>
      </c>
      <c r="N2796" s="8">
        <v>9.1999999999999993</v>
      </c>
      <c r="O2796" s="8">
        <v>1013.8</v>
      </c>
      <c r="P2796" s="8">
        <v>53</v>
      </c>
    </row>
    <row r="2797" spans="1:31" s="7" customFormat="1" ht="16" customHeight="1" x14ac:dyDescent="0.2">
      <c r="F2797" s="8">
        <v>1</v>
      </c>
      <c r="G2797" s="17"/>
      <c r="I2797" s="33">
        <v>6.0000000000000001E-3</v>
      </c>
      <c r="J2797" s="33">
        <v>0.6</v>
      </c>
      <c r="K2797" s="33">
        <v>4.4999999999999998E-2</v>
      </c>
      <c r="L2797" s="33">
        <v>0.03</v>
      </c>
      <c r="M2797" s="33">
        <v>58</v>
      </c>
      <c r="N2797" s="8">
        <v>9.1</v>
      </c>
      <c r="O2797" s="8">
        <v>1013.9</v>
      </c>
      <c r="P2797" s="8">
        <v>56</v>
      </c>
    </row>
    <row r="2798" spans="1:31" s="7" customFormat="1" ht="16" customHeight="1" x14ac:dyDescent="0.2">
      <c r="F2798" s="8">
        <v>2</v>
      </c>
      <c r="G2798" s="17"/>
      <c r="I2798" s="33">
        <v>6.0000000000000001E-3</v>
      </c>
      <c r="J2798" s="33">
        <v>0.7</v>
      </c>
      <c r="K2798" s="33">
        <v>4.9000000000000002E-2</v>
      </c>
      <c r="L2798" s="33">
        <v>2.4E-2</v>
      </c>
      <c r="M2798" s="33">
        <v>60</v>
      </c>
      <c r="N2798" s="8">
        <v>7.7</v>
      </c>
      <c r="O2798" s="8">
        <v>1013.6</v>
      </c>
      <c r="P2798" s="8">
        <v>66</v>
      </c>
    </row>
    <row r="2799" spans="1:31" s="7" customFormat="1" ht="16" customHeight="1" x14ac:dyDescent="0.2">
      <c r="F2799" s="8">
        <v>3</v>
      </c>
      <c r="G2799" s="17"/>
      <c r="I2799" s="33">
        <v>7.0000000000000001E-3</v>
      </c>
      <c r="J2799" s="33">
        <v>0.6</v>
      </c>
      <c r="K2799" s="33">
        <v>5.0999999999999997E-2</v>
      </c>
      <c r="L2799" s="33">
        <v>2.1999999999999999E-2</v>
      </c>
      <c r="M2799" s="33">
        <v>59</v>
      </c>
      <c r="N2799" s="8">
        <v>8.6999999999999993</v>
      </c>
      <c r="O2799" s="8">
        <v>1013.7</v>
      </c>
      <c r="P2799" s="8">
        <v>59</v>
      </c>
    </row>
    <row r="2800" spans="1:31" s="7" customFormat="1" ht="16" customHeight="1" x14ac:dyDescent="0.2">
      <c r="F2800" s="8">
        <v>4</v>
      </c>
      <c r="G2800" s="17"/>
      <c r="I2800" s="33">
        <v>7.0000000000000001E-3</v>
      </c>
      <c r="J2800" s="33">
        <v>0.6</v>
      </c>
      <c r="K2800" s="33">
        <v>5.1999999999999998E-2</v>
      </c>
      <c r="L2800" s="33">
        <v>2.1000000000000001E-2</v>
      </c>
      <c r="M2800" s="33">
        <v>61</v>
      </c>
      <c r="N2800" s="8">
        <v>8.3000000000000007</v>
      </c>
      <c r="O2800" s="8">
        <v>1013.8</v>
      </c>
      <c r="P2800" s="8">
        <v>64</v>
      </c>
    </row>
    <row r="2801" spans="1:31" s="7" customFormat="1" ht="16" customHeight="1" x14ac:dyDescent="0.2">
      <c r="F2801" s="8">
        <v>5</v>
      </c>
      <c r="G2801" s="17"/>
      <c r="I2801" s="33">
        <v>8.0000000000000002E-3</v>
      </c>
      <c r="J2801" s="33">
        <v>0.7</v>
      </c>
      <c r="K2801" s="33">
        <v>4.7E-2</v>
      </c>
      <c r="L2801" s="33">
        <v>2.5999999999999999E-2</v>
      </c>
      <c r="M2801" s="33">
        <v>68</v>
      </c>
      <c r="N2801" s="8">
        <v>8.3000000000000007</v>
      </c>
      <c r="O2801" s="8">
        <v>1012.8</v>
      </c>
      <c r="P2801" s="8">
        <v>65</v>
      </c>
    </row>
    <row r="2802" spans="1:31" s="7" customFormat="1" ht="16" customHeight="1" x14ac:dyDescent="0.2">
      <c r="F2802" s="8">
        <v>6</v>
      </c>
      <c r="G2802" s="17"/>
      <c r="I2802" s="33">
        <v>7.0000000000000001E-3</v>
      </c>
      <c r="J2802" s="33">
        <v>0.8</v>
      </c>
      <c r="K2802" s="33">
        <v>3.7999999999999999E-2</v>
      </c>
      <c r="L2802" s="33">
        <v>3.1E-2</v>
      </c>
      <c r="M2802" s="33">
        <v>66</v>
      </c>
      <c r="N2802" s="8">
        <v>8.3000000000000007</v>
      </c>
      <c r="O2802" s="8">
        <v>1013.4</v>
      </c>
      <c r="P2802" s="8">
        <v>57</v>
      </c>
    </row>
    <row r="2803" spans="1:31" s="7" customFormat="1" ht="16" customHeight="1" x14ac:dyDescent="0.2">
      <c r="F2803" s="8">
        <v>7</v>
      </c>
      <c r="G2803" s="17"/>
      <c r="I2803" s="33">
        <v>7.0000000000000001E-3</v>
      </c>
      <c r="J2803" s="33">
        <v>0.8</v>
      </c>
      <c r="K2803" s="33">
        <v>3.9E-2</v>
      </c>
      <c r="L2803" s="33">
        <v>3.5000000000000003E-2</v>
      </c>
      <c r="M2803" s="33">
        <v>58</v>
      </c>
      <c r="N2803" s="8">
        <v>8.6999999999999993</v>
      </c>
      <c r="O2803" s="8">
        <v>1013.2</v>
      </c>
      <c r="P2803" s="8">
        <v>60</v>
      </c>
    </row>
    <row r="2804" spans="1:31" s="7" customFormat="1" ht="16" customHeight="1" x14ac:dyDescent="0.2">
      <c r="F2804" s="8">
        <v>8</v>
      </c>
      <c r="G2804" s="17"/>
      <c r="I2804" s="33">
        <v>8.0000000000000002E-3</v>
      </c>
      <c r="J2804" s="33">
        <v>0.7</v>
      </c>
      <c r="K2804" s="33">
        <v>2.9000000000000001E-2</v>
      </c>
      <c r="L2804" s="33">
        <v>4.5999999999999999E-2</v>
      </c>
      <c r="M2804" s="33">
        <v>61</v>
      </c>
      <c r="N2804" s="8">
        <v>11.4</v>
      </c>
      <c r="O2804" s="8">
        <v>1013.8</v>
      </c>
      <c r="P2804" s="8">
        <v>47</v>
      </c>
    </row>
    <row r="2805" spans="1:31" s="7" customFormat="1" ht="16" customHeight="1" x14ac:dyDescent="0.2">
      <c r="F2805" s="8">
        <v>9</v>
      </c>
      <c r="G2805" s="17"/>
      <c r="I2805" s="33">
        <v>8.0000000000000002E-3</v>
      </c>
      <c r="J2805" s="33">
        <v>0.6</v>
      </c>
      <c r="K2805" s="33">
        <v>0.04</v>
      </c>
      <c r="L2805" s="33">
        <v>3.4000000000000002E-2</v>
      </c>
      <c r="M2805" s="33">
        <v>60</v>
      </c>
      <c r="N2805" s="8">
        <v>13.2</v>
      </c>
      <c r="O2805" s="8">
        <v>1013.8</v>
      </c>
      <c r="P2805" s="8">
        <v>47</v>
      </c>
    </row>
    <row r="2806" spans="1:31" s="7" customFormat="1" ht="16" customHeight="1" x14ac:dyDescent="0.2">
      <c r="F2806" s="8">
        <v>10</v>
      </c>
      <c r="G2806" s="17"/>
      <c r="I2806" s="33">
        <v>7.0000000000000001E-3</v>
      </c>
      <c r="J2806" s="33">
        <v>0.6</v>
      </c>
      <c r="K2806" s="33">
        <v>4.3999999999999997E-2</v>
      </c>
      <c r="L2806" s="33">
        <v>0.03</v>
      </c>
      <c r="M2806" s="33">
        <v>61</v>
      </c>
      <c r="N2806" s="8">
        <v>15.3</v>
      </c>
      <c r="O2806" s="8">
        <v>1014.4</v>
      </c>
      <c r="P2806" s="8">
        <v>47</v>
      </c>
    </row>
    <row r="2807" spans="1:31" s="7" customFormat="1" ht="16" customHeight="1" x14ac:dyDescent="0.2">
      <c r="E2807" s="10"/>
      <c r="F2807" s="8">
        <v>11</v>
      </c>
      <c r="G2807" s="17"/>
      <c r="I2807" s="33">
        <v>7.0000000000000001E-3</v>
      </c>
      <c r="J2807" s="33">
        <v>0.6</v>
      </c>
      <c r="K2807" s="33">
        <v>5.0999999999999997E-2</v>
      </c>
      <c r="L2807" s="33">
        <v>2.4E-2</v>
      </c>
      <c r="M2807" s="33">
        <v>58</v>
      </c>
      <c r="N2807" s="8">
        <v>15.7</v>
      </c>
      <c r="O2807" s="8">
        <v>1014</v>
      </c>
      <c r="P2807" s="8">
        <v>46</v>
      </c>
    </row>
    <row r="2808" spans="1:31" s="7" customFormat="1" ht="16" customHeight="1" x14ac:dyDescent="0.2">
      <c r="E2808" s="10"/>
      <c r="F2808" s="8">
        <v>12</v>
      </c>
      <c r="G2808" s="17"/>
      <c r="I2808" s="33">
        <v>7.0000000000000001E-3</v>
      </c>
      <c r="J2808" s="33">
        <v>0.6</v>
      </c>
      <c r="K2808" s="33">
        <v>5.8000000000000003E-2</v>
      </c>
      <c r="L2808" s="33">
        <v>2.3E-2</v>
      </c>
      <c r="M2808" s="33">
        <v>75</v>
      </c>
      <c r="N2808" s="8">
        <v>17.7</v>
      </c>
      <c r="O2808" s="8">
        <v>1013.9</v>
      </c>
      <c r="P2808" s="8">
        <v>48</v>
      </c>
    </row>
    <row r="2809" spans="1:31" s="7" customFormat="1" ht="16" customHeight="1" x14ac:dyDescent="0.2">
      <c r="E2809" s="10"/>
      <c r="F2809" s="8">
        <v>13</v>
      </c>
      <c r="G2809" s="17"/>
      <c r="I2809" s="33">
        <v>7.0000000000000001E-3</v>
      </c>
      <c r="J2809" s="33">
        <v>0.5</v>
      </c>
      <c r="K2809" s="33">
        <v>6.6000000000000003E-2</v>
      </c>
      <c r="L2809" s="33">
        <v>2.4E-2</v>
      </c>
      <c r="M2809" s="33">
        <v>82</v>
      </c>
      <c r="N2809" s="8">
        <v>19</v>
      </c>
      <c r="O2809" s="8">
        <v>1013.5</v>
      </c>
      <c r="P2809" s="8">
        <v>45</v>
      </c>
    </row>
    <row r="2810" spans="1:31" s="7" customFormat="1" ht="16" customHeight="1" x14ac:dyDescent="0.2">
      <c r="E2810" s="10"/>
      <c r="F2810" s="8">
        <v>14</v>
      </c>
      <c r="G2810" s="17"/>
      <c r="I2810" s="33">
        <v>8.0000000000000002E-3</v>
      </c>
      <c r="J2810" s="33">
        <v>0.7</v>
      </c>
      <c r="K2810" s="33">
        <v>6.7000000000000004E-2</v>
      </c>
      <c r="L2810" s="33">
        <v>2.7E-2</v>
      </c>
      <c r="M2810" s="33">
        <v>80</v>
      </c>
      <c r="N2810" s="8">
        <v>19.399999999999999</v>
      </c>
      <c r="O2810" s="8">
        <v>1013.4</v>
      </c>
      <c r="P2810" s="8">
        <v>44</v>
      </c>
    </row>
    <row r="2811" spans="1:31" s="7" customFormat="1" ht="16" customHeight="1" x14ac:dyDescent="0.2">
      <c r="E2811" s="10"/>
      <c r="F2811" s="8">
        <v>15</v>
      </c>
      <c r="G2811" s="17"/>
      <c r="I2811" s="33">
        <v>8.0000000000000002E-3</v>
      </c>
      <c r="J2811" s="33">
        <v>0.8</v>
      </c>
      <c r="K2811" s="33">
        <v>0.06</v>
      </c>
      <c r="L2811" s="33">
        <v>2.9000000000000001E-2</v>
      </c>
      <c r="M2811" s="33">
        <v>80</v>
      </c>
      <c r="N2811" s="8">
        <v>19</v>
      </c>
      <c r="O2811" s="8">
        <v>1013.5</v>
      </c>
      <c r="P2811" s="8">
        <v>45</v>
      </c>
    </row>
    <row r="2812" spans="1:31" s="7" customFormat="1" ht="16" customHeight="1" x14ac:dyDescent="0.2">
      <c r="E2812" s="10"/>
      <c r="F2812" s="8">
        <v>16</v>
      </c>
      <c r="G2812" s="17"/>
      <c r="I2812" s="33">
        <v>7.0000000000000001E-3</v>
      </c>
      <c r="J2812" s="33">
        <v>0.9</v>
      </c>
      <c r="K2812" s="33">
        <v>6.0999999999999999E-2</v>
      </c>
      <c r="L2812" s="33">
        <v>0.03</v>
      </c>
      <c r="M2812" s="33">
        <v>83</v>
      </c>
      <c r="N2812" s="8">
        <v>19.2</v>
      </c>
      <c r="O2812" s="8">
        <v>1013.3</v>
      </c>
      <c r="P2812" s="8">
        <v>45</v>
      </c>
    </row>
    <row r="2813" spans="1:31" s="7" customFormat="1" ht="16" customHeight="1" x14ac:dyDescent="0.2">
      <c r="E2813" s="10"/>
      <c r="F2813" s="8">
        <v>17</v>
      </c>
      <c r="G2813" s="17"/>
      <c r="I2813" s="33">
        <v>6.0000000000000001E-3</v>
      </c>
      <c r="J2813" s="33">
        <v>0.6</v>
      </c>
      <c r="K2813" s="33">
        <v>5.5E-2</v>
      </c>
      <c r="L2813" s="33">
        <v>0.03</v>
      </c>
      <c r="M2813" s="33">
        <v>83</v>
      </c>
      <c r="N2813" s="8">
        <v>17.7</v>
      </c>
      <c r="O2813" s="8">
        <v>1013.6</v>
      </c>
      <c r="P2813" s="8">
        <v>50</v>
      </c>
    </row>
    <row r="2814" spans="1:31" s="7" customFormat="1" ht="16" customHeight="1" x14ac:dyDescent="0.15">
      <c r="E2814" s="42">
        <v>42116</v>
      </c>
      <c r="F2814" s="43">
        <v>42711.769444444442</v>
      </c>
      <c r="G2814" s="44"/>
      <c r="H2814" s="57"/>
      <c r="I2814" s="33">
        <v>5.0000000000000001E-3</v>
      </c>
      <c r="J2814" s="33">
        <v>0.6</v>
      </c>
      <c r="K2814" s="33">
        <v>5.6000000000000001E-2</v>
      </c>
      <c r="L2814" s="33">
        <v>2.8000000000000001E-2</v>
      </c>
      <c r="M2814" s="33">
        <v>75</v>
      </c>
      <c r="N2814" s="8">
        <v>16.399999999999999</v>
      </c>
      <c r="O2814" s="8">
        <v>1014.3</v>
      </c>
      <c r="P2814" s="8">
        <v>53</v>
      </c>
      <c r="R2814" s="35">
        <v>263</v>
      </c>
      <c r="S2814" s="36" t="str">
        <f>IF(R2814&gt;=296,"G",IF(AND(183&lt;=R2814,R2814&lt;296),"Y",IF(R2814&lt;185,"R")))</f>
        <v>Y</v>
      </c>
      <c r="T2814" s="36"/>
      <c r="U2814" s="36"/>
      <c r="V2814" s="36"/>
      <c r="W2814" s="36"/>
      <c r="X2814" s="36"/>
      <c r="Y2814" s="36"/>
      <c r="Z2814" s="36"/>
      <c r="AA2814" s="36"/>
      <c r="AB2814" s="36"/>
      <c r="AC2814" s="36"/>
      <c r="AD2814" s="36"/>
      <c r="AE2814" s="37"/>
    </row>
    <row r="2815" spans="1:31" s="7" customFormat="1" ht="17" customHeight="1" x14ac:dyDescent="0.15">
      <c r="A2815" s="45">
        <v>113</v>
      </c>
      <c r="B2815" s="46">
        <v>42117</v>
      </c>
      <c r="C2815" s="47">
        <v>4</v>
      </c>
      <c r="D2815" s="47">
        <v>0</v>
      </c>
      <c r="E2815" s="46">
        <v>42116</v>
      </c>
      <c r="F2815" s="48">
        <v>42711.769444444442</v>
      </c>
      <c r="G2815" s="49"/>
      <c r="H2815" s="49"/>
      <c r="I2815" s="50">
        <v>5.0000000000000001E-3</v>
      </c>
      <c r="J2815" s="51">
        <v>0.6</v>
      </c>
      <c r="K2815" s="51">
        <v>5.6000000000000001E-2</v>
      </c>
      <c r="L2815" s="51">
        <v>2.8000000000000001E-2</v>
      </c>
      <c r="M2815" s="51">
        <v>75</v>
      </c>
      <c r="N2815" s="52">
        <v>16.399999999999999</v>
      </c>
      <c r="O2815" s="52">
        <v>1014.3</v>
      </c>
      <c r="P2815" s="52">
        <v>53</v>
      </c>
      <c r="Q2815" s="53"/>
      <c r="R2815" s="58">
        <v>263</v>
      </c>
      <c r="S2815" s="61" t="str">
        <f>IF(R2815&gt;=296,"G",IF(AND(183&lt;=R2815,R2815&lt;296),"Y",IF(R2815&lt;185,"R")))</f>
        <v>Y</v>
      </c>
      <c r="T2815" s="61"/>
      <c r="U2815" s="61"/>
      <c r="V2815" s="61"/>
      <c r="W2815" s="61"/>
      <c r="X2815" s="61"/>
      <c r="Y2815" s="61"/>
      <c r="Z2815" s="61"/>
      <c r="AA2815" s="61"/>
      <c r="AB2815" s="61"/>
      <c r="AC2815" s="61"/>
      <c r="AD2815" s="61"/>
      <c r="AE2815" s="61"/>
    </row>
    <row r="2816" spans="1:31" s="7" customFormat="1" ht="16" customHeight="1" x14ac:dyDescent="0.2">
      <c r="F2816" s="26">
        <v>19</v>
      </c>
      <c r="G2816" s="56"/>
      <c r="I2816" s="33">
        <v>5.0000000000000001E-3</v>
      </c>
      <c r="J2816" s="33">
        <v>0.5</v>
      </c>
      <c r="K2816" s="33">
        <v>5.3999999999999999E-2</v>
      </c>
      <c r="L2816" s="33">
        <v>3.2000000000000001E-2</v>
      </c>
      <c r="M2816" s="33">
        <v>70</v>
      </c>
      <c r="N2816" s="8">
        <v>14.9</v>
      </c>
      <c r="O2816" s="8">
        <v>1014.4</v>
      </c>
      <c r="P2816" s="8">
        <v>57</v>
      </c>
      <c r="Q2816" s="17"/>
      <c r="R2816" s="17"/>
      <c r="S2816" s="17"/>
      <c r="T2816" s="17"/>
      <c r="U2816" s="17"/>
      <c r="V2816" s="17"/>
      <c r="W2816" s="17"/>
      <c r="X2816" s="17"/>
      <c r="Y2816" s="17"/>
      <c r="Z2816" s="17"/>
      <c r="AA2816" s="17"/>
      <c r="AB2816" s="17"/>
      <c r="AC2816" s="17"/>
      <c r="AD2816" s="17"/>
      <c r="AE2816" s="17"/>
    </row>
    <row r="2817" spans="5:16" s="7" customFormat="1" ht="16" customHeight="1" x14ac:dyDescent="0.2">
      <c r="F2817" s="8">
        <v>20</v>
      </c>
      <c r="G2817" s="17"/>
      <c r="I2817" s="33">
        <v>4.0000000000000001E-3</v>
      </c>
      <c r="J2817" s="33">
        <v>0.4</v>
      </c>
      <c r="K2817" s="33">
        <v>4.4999999999999998E-2</v>
      </c>
      <c r="L2817" s="33">
        <v>3.6999999999999998E-2</v>
      </c>
      <c r="M2817" s="33">
        <v>68</v>
      </c>
      <c r="N2817" s="8">
        <v>13.4</v>
      </c>
      <c r="O2817" s="8">
        <v>1015.1</v>
      </c>
      <c r="P2817" s="8">
        <v>55</v>
      </c>
    </row>
    <row r="2818" spans="5:16" s="7" customFormat="1" ht="16" customHeight="1" x14ac:dyDescent="0.2">
      <c r="F2818" s="8">
        <v>21</v>
      </c>
      <c r="G2818" s="17"/>
      <c r="I2818" s="33">
        <v>4.0000000000000001E-3</v>
      </c>
      <c r="J2818" s="33">
        <v>0.6</v>
      </c>
      <c r="K2818" s="33">
        <v>0.04</v>
      </c>
      <c r="L2818" s="33">
        <v>3.9E-2</v>
      </c>
      <c r="M2818" s="33">
        <v>82</v>
      </c>
      <c r="N2818" s="8">
        <v>12.3</v>
      </c>
      <c r="O2818" s="8">
        <v>1016.2</v>
      </c>
      <c r="P2818" s="8">
        <v>63</v>
      </c>
    </row>
    <row r="2819" spans="5:16" s="7" customFormat="1" ht="16" customHeight="1" x14ac:dyDescent="0.2">
      <c r="F2819" s="8">
        <v>22</v>
      </c>
      <c r="G2819" s="17"/>
      <c r="I2819" s="33">
        <v>4.0000000000000001E-3</v>
      </c>
      <c r="J2819" s="33">
        <v>0.6</v>
      </c>
      <c r="K2819" s="33">
        <v>3.4000000000000002E-2</v>
      </c>
      <c r="L2819" s="33">
        <v>4.1000000000000002E-2</v>
      </c>
      <c r="M2819" s="33">
        <v>84</v>
      </c>
      <c r="N2819" s="8">
        <v>11.1</v>
      </c>
      <c r="O2819" s="8">
        <v>1016.8</v>
      </c>
      <c r="P2819" s="8">
        <v>71</v>
      </c>
    </row>
    <row r="2820" spans="5:16" s="7" customFormat="1" ht="16" customHeight="1" x14ac:dyDescent="0.2">
      <c r="F2820" s="8">
        <v>23</v>
      </c>
      <c r="G2820" s="17"/>
      <c r="I2820" s="33">
        <v>4.0000000000000001E-3</v>
      </c>
      <c r="J2820" s="33">
        <v>0.6</v>
      </c>
      <c r="K2820" s="33">
        <v>3.3000000000000002E-2</v>
      </c>
      <c r="L2820" s="33">
        <v>0.04</v>
      </c>
      <c r="M2820" s="33">
        <v>80</v>
      </c>
      <c r="N2820" s="8">
        <v>9.9</v>
      </c>
      <c r="O2820" s="8">
        <v>1017.6</v>
      </c>
      <c r="P2820" s="8">
        <v>77</v>
      </c>
    </row>
    <row r="2821" spans="5:16" s="7" customFormat="1" ht="16" customHeight="1" x14ac:dyDescent="0.2">
      <c r="F2821" s="8">
        <v>24</v>
      </c>
      <c r="G2821" s="17"/>
      <c r="I2821" s="33">
        <v>5.0000000000000001E-3</v>
      </c>
      <c r="J2821" s="33">
        <v>0.6</v>
      </c>
      <c r="K2821" s="33">
        <v>2.9000000000000001E-2</v>
      </c>
      <c r="L2821" s="33">
        <v>0.04</v>
      </c>
      <c r="M2821" s="33">
        <v>73</v>
      </c>
      <c r="N2821" s="8">
        <v>9.1999999999999993</v>
      </c>
      <c r="O2821" s="8">
        <v>1018</v>
      </c>
      <c r="P2821" s="8">
        <v>86</v>
      </c>
    </row>
    <row r="2822" spans="5:16" s="7" customFormat="1" ht="16" customHeight="1" x14ac:dyDescent="0.2">
      <c r="F2822" s="8">
        <v>1</v>
      </c>
      <c r="G2822" s="17"/>
      <c r="I2822" s="33">
        <v>7.0000000000000001E-3</v>
      </c>
      <c r="J2822" s="33">
        <v>0.8</v>
      </c>
      <c r="K2822" s="33">
        <v>2.1000000000000001E-2</v>
      </c>
      <c r="L2822" s="33">
        <v>4.2999999999999997E-2</v>
      </c>
      <c r="M2822" s="33">
        <v>77</v>
      </c>
      <c r="N2822" s="8">
        <v>8.3000000000000007</v>
      </c>
      <c r="O2822" s="8">
        <v>1017.8</v>
      </c>
      <c r="P2822" s="8">
        <v>89</v>
      </c>
    </row>
    <row r="2823" spans="5:16" s="7" customFormat="1" ht="16" customHeight="1" x14ac:dyDescent="0.2">
      <c r="F2823" s="8">
        <v>2</v>
      </c>
      <c r="G2823" s="17"/>
      <c r="I2823" s="33">
        <v>7.0000000000000001E-3</v>
      </c>
      <c r="J2823" s="33">
        <v>0.9</v>
      </c>
      <c r="K2823" s="33">
        <v>1.2999999999999999E-2</v>
      </c>
      <c r="L2823" s="33">
        <v>0.05</v>
      </c>
      <c r="M2823" s="33">
        <v>80</v>
      </c>
      <c r="N2823" s="8">
        <v>7.9</v>
      </c>
      <c r="O2823" s="8">
        <v>1017.8</v>
      </c>
      <c r="P2823" s="8">
        <v>90</v>
      </c>
    </row>
    <row r="2824" spans="5:16" s="7" customFormat="1" ht="16" customHeight="1" x14ac:dyDescent="0.2">
      <c r="F2824" s="8">
        <v>3</v>
      </c>
      <c r="G2824" s="17"/>
      <c r="I2824" s="33">
        <v>6.0000000000000001E-3</v>
      </c>
      <c r="J2824" s="33">
        <v>0.9</v>
      </c>
      <c r="K2824" s="33">
        <v>0.01</v>
      </c>
      <c r="L2824" s="33">
        <v>4.7E-2</v>
      </c>
      <c r="M2824" s="33">
        <v>76</v>
      </c>
      <c r="N2824" s="8">
        <v>7.6</v>
      </c>
      <c r="O2824" s="8">
        <v>1017.9</v>
      </c>
      <c r="P2824" s="8">
        <v>92</v>
      </c>
    </row>
    <row r="2825" spans="5:16" s="7" customFormat="1" ht="16" customHeight="1" x14ac:dyDescent="0.2">
      <c r="F2825" s="8">
        <v>4</v>
      </c>
      <c r="G2825" s="17"/>
      <c r="I2825" s="33">
        <v>5.0000000000000001E-3</v>
      </c>
      <c r="J2825" s="33">
        <v>0.8</v>
      </c>
      <c r="K2825" s="33">
        <v>3.0000000000000001E-3</v>
      </c>
      <c r="L2825" s="33">
        <v>5.1999999999999998E-2</v>
      </c>
      <c r="M2825" s="33">
        <v>68</v>
      </c>
      <c r="N2825" s="8">
        <v>6.7</v>
      </c>
      <c r="O2825" s="8">
        <v>1017.8</v>
      </c>
      <c r="P2825" s="8">
        <v>95</v>
      </c>
    </row>
    <row r="2826" spans="5:16" s="7" customFormat="1" ht="16" customHeight="1" x14ac:dyDescent="0.2">
      <c r="F2826" s="8">
        <v>5</v>
      </c>
      <c r="G2826" s="17"/>
      <c r="I2826" s="33">
        <v>5.0000000000000001E-3</v>
      </c>
      <c r="J2826" s="33">
        <v>0.7</v>
      </c>
      <c r="K2826" s="33">
        <v>4.0000000000000001E-3</v>
      </c>
      <c r="L2826" s="33">
        <v>4.9000000000000002E-2</v>
      </c>
      <c r="M2826" s="33">
        <v>71</v>
      </c>
      <c r="N2826" s="8">
        <v>6.7</v>
      </c>
      <c r="O2826" s="8">
        <v>1017.6</v>
      </c>
      <c r="P2826" s="8">
        <v>95</v>
      </c>
    </row>
    <row r="2827" spans="5:16" s="7" customFormat="1" ht="16" customHeight="1" x14ac:dyDescent="0.2">
      <c r="F2827" s="8">
        <v>6</v>
      </c>
      <c r="G2827" s="17"/>
      <c r="I2827" s="33">
        <v>5.0000000000000001E-3</v>
      </c>
      <c r="J2827" s="33">
        <v>0.7</v>
      </c>
      <c r="K2827" s="33">
        <v>2E-3</v>
      </c>
      <c r="L2827" s="33">
        <v>5.1999999999999998E-2</v>
      </c>
      <c r="M2827" s="33">
        <v>66</v>
      </c>
      <c r="N2827" s="8">
        <v>6.3</v>
      </c>
      <c r="O2827" s="8">
        <v>1018</v>
      </c>
      <c r="P2827" s="8">
        <v>97</v>
      </c>
    </row>
    <row r="2828" spans="5:16" s="7" customFormat="1" ht="16" customHeight="1" x14ac:dyDescent="0.2">
      <c r="F2828" s="8">
        <v>7</v>
      </c>
      <c r="G2828" s="17"/>
      <c r="I2828" s="33">
        <v>5.0000000000000001E-3</v>
      </c>
      <c r="J2828" s="33">
        <v>0.8</v>
      </c>
      <c r="K2828" s="33">
        <v>3.0000000000000001E-3</v>
      </c>
      <c r="L2828" s="33">
        <v>5.6000000000000001E-2</v>
      </c>
      <c r="M2828" s="33">
        <v>70</v>
      </c>
      <c r="N2828" s="8">
        <v>8.1999999999999993</v>
      </c>
      <c r="O2828" s="8">
        <v>1018.1</v>
      </c>
      <c r="P2828" s="8">
        <v>90</v>
      </c>
    </row>
    <row r="2829" spans="5:16" s="7" customFormat="1" ht="16" customHeight="1" x14ac:dyDescent="0.2">
      <c r="F2829" s="8">
        <v>8</v>
      </c>
      <c r="G2829" s="17"/>
      <c r="I2829" s="33">
        <v>7.0000000000000001E-3</v>
      </c>
      <c r="J2829" s="33">
        <v>0.7</v>
      </c>
      <c r="K2829" s="33">
        <v>0.01</v>
      </c>
      <c r="L2829" s="33">
        <v>5.1999999999999998E-2</v>
      </c>
      <c r="M2829" s="33">
        <v>73</v>
      </c>
      <c r="N2829" s="8">
        <v>11.2</v>
      </c>
      <c r="O2829" s="8">
        <v>1018.2</v>
      </c>
      <c r="P2829" s="8">
        <v>72</v>
      </c>
    </row>
    <row r="2830" spans="5:16" s="7" customFormat="1" ht="15" customHeight="1" x14ac:dyDescent="0.2">
      <c r="F2830" s="8">
        <v>9</v>
      </c>
      <c r="G2830" s="17"/>
      <c r="I2830" s="73"/>
      <c r="J2830" s="73"/>
      <c r="K2830" s="73"/>
      <c r="L2830" s="73"/>
      <c r="M2830" s="73"/>
      <c r="N2830" s="8">
        <v>13</v>
      </c>
      <c r="O2830" s="8">
        <v>1018.2</v>
      </c>
      <c r="P2830" s="8">
        <v>54</v>
      </c>
    </row>
    <row r="2831" spans="5:16" s="7" customFormat="1" ht="16" customHeight="1" x14ac:dyDescent="0.2">
      <c r="F2831" s="8">
        <v>10</v>
      </c>
      <c r="G2831" s="17"/>
      <c r="I2831" s="33">
        <v>1.0999999999999999E-2</v>
      </c>
      <c r="J2831" s="33">
        <v>0.8</v>
      </c>
      <c r="K2831" s="33">
        <v>2.4E-2</v>
      </c>
      <c r="L2831" s="33">
        <v>4.5999999999999999E-2</v>
      </c>
      <c r="M2831" s="33">
        <v>90</v>
      </c>
      <c r="N2831" s="8">
        <v>16.399999999999999</v>
      </c>
      <c r="O2831" s="8">
        <v>1018.4</v>
      </c>
      <c r="P2831" s="8">
        <v>44</v>
      </c>
    </row>
    <row r="2832" spans="5:16" s="7" customFormat="1" ht="16" customHeight="1" x14ac:dyDescent="0.2">
      <c r="E2832" s="10"/>
      <c r="F2832" s="8">
        <v>11</v>
      </c>
      <c r="G2832" s="17"/>
      <c r="I2832" s="33">
        <v>1.2E-2</v>
      </c>
      <c r="J2832" s="33">
        <v>0.7</v>
      </c>
      <c r="K2832" s="33">
        <v>3.5999999999999997E-2</v>
      </c>
      <c r="L2832" s="33">
        <v>0.04</v>
      </c>
      <c r="M2832" s="33">
        <v>80</v>
      </c>
      <c r="N2832" s="8">
        <v>18</v>
      </c>
      <c r="O2832" s="8">
        <v>1018.1</v>
      </c>
      <c r="P2832" s="8">
        <v>31</v>
      </c>
    </row>
    <row r="2833" spans="1:31" s="7" customFormat="1" ht="16" customHeight="1" x14ac:dyDescent="0.2">
      <c r="E2833" s="10"/>
      <c r="F2833" s="8">
        <v>12</v>
      </c>
      <c r="G2833" s="17"/>
      <c r="I2833" s="33">
        <v>8.9999999999999993E-3</v>
      </c>
      <c r="J2833" s="33">
        <v>0.5</v>
      </c>
      <c r="K2833" s="33">
        <v>0.06</v>
      </c>
      <c r="L2833" s="33">
        <v>2.5999999999999999E-2</v>
      </c>
      <c r="M2833" s="33">
        <v>80</v>
      </c>
      <c r="N2833" s="8">
        <v>20.7</v>
      </c>
      <c r="O2833" s="8">
        <v>1017.8</v>
      </c>
      <c r="P2833" s="8">
        <v>25</v>
      </c>
    </row>
    <row r="2834" spans="1:31" s="7" customFormat="1" ht="16" customHeight="1" x14ac:dyDescent="0.2">
      <c r="E2834" s="10"/>
      <c r="F2834" s="8">
        <v>13</v>
      </c>
      <c r="G2834" s="17"/>
      <c r="I2834" s="33">
        <v>8.0000000000000002E-3</v>
      </c>
      <c r="J2834" s="33">
        <v>0.6</v>
      </c>
      <c r="K2834" s="33">
        <v>6.3E-2</v>
      </c>
      <c r="L2834" s="33">
        <v>2.1000000000000001E-2</v>
      </c>
      <c r="M2834" s="33">
        <v>48</v>
      </c>
      <c r="N2834" s="8">
        <v>20.2</v>
      </c>
      <c r="O2834" s="8">
        <v>1017.5</v>
      </c>
      <c r="P2834" s="8">
        <v>21</v>
      </c>
    </row>
    <row r="2835" spans="1:31" s="7" customFormat="1" ht="16" customHeight="1" x14ac:dyDescent="0.2">
      <c r="E2835" s="10"/>
      <c r="F2835" s="8">
        <v>14</v>
      </c>
      <c r="G2835" s="17"/>
      <c r="I2835" s="33">
        <v>8.0000000000000002E-3</v>
      </c>
      <c r="J2835" s="33">
        <v>0.6</v>
      </c>
      <c r="K2835" s="33">
        <v>6.7000000000000004E-2</v>
      </c>
      <c r="L2835" s="33">
        <v>2.1999999999999999E-2</v>
      </c>
      <c r="M2835" s="33">
        <v>48</v>
      </c>
      <c r="N2835" s="8">
        <v>21</v>
      </c>
      <c r="O2835" s="8">
        <v>1017</v>
      </c>
      <c r="P2835" s="8">
        <v>20</v>
      </c>
    </row>
    <row r="2836" spans="1:31" s="7" customFormat="1" ht="16" customHeight="1" x14ac:dyDescent="0.2">
      <c r="E2836" s="10"/>
      <c r="F2836" s="8">
        <v>15</v>
      </c>
      <c r="G2836" s="17"/>
      <c r="I2836" s="33">
        <v>6.0000000000000001E-3</v>
      </c>
      <c r="J2836" s="33">
        <v>0.7</v>
      </c>
      <c r="K2836" s="33">
        <v>6.8000000000000005E-2</v>
      </c>
      <c r="L2836" s="33">
        <v>0.02</v>
      </c>
      <c r="M2836" s="33">
        <v>51</v>
      </c>
      <c r="N2836" s="8">
        <v>21.1</v>
      </c>
      <c r="O2836" s="8">
        <v>1016.6</v>
      </c>
      <c r="P2836" s="8">
        <v>24</v>
      </c>
    </row>
    <row r="2837" spans="1:31" s="7" customFormat="1" ht="16" customHeight="1" x14ac:dyDescent="0.2">
      <c r="E2837" s="10"/>
      <c r="F2837" s="8">
        <v>16</v>
      </c>
      <c r="G2837" s="17"/>
      <c r="I2837" s="33">
        <v>4.0000000000000001E-3</v>
      </c>
      <c r="J2837" s="33">
        <v>0.8</v>
      </c>
      <c r="K2837" s="33">
        <v>6.4000000000000001E-2</v>
      </c>
      <c r="L2837" s="33">
        <v>1.6E-2</v>
      </c>
      <c r="M2837" s="33">
        <v>56</v>
      </c>
      <c r="N2837" s="8">
        <v>20.399999999999999</v>
      </c>
      <c r="O2837" s="8">
        <v>1015.8</v>
      </c>
      <c r="P2837" s="8">
        <v>24</v>
      </c>
    </row>
    <row r="2838" spans="1:31" s="7" customFormat="1" ht="16" customHeight="1" x14ac:dyDescent="0.2">
      <c r="E2838" s="10"/>
      <c r="F2838" s="8">
        <v>17</v>
      </c>
      <c r="G2838" s="17"/>
      <c r="I2838" s="33">
        <v>5.0000000000000001E-3</v>
      </c>
      <c r="J2838" s="33">
        <v>0.5</v>
      </c>
      <c r="K2838" s="33">
        <v>6.6000000000000003E-2</v>
      </c>
      <c r="L2838" s="33">
        <v>1.6E-2</v>
      </c>
      <c r="M2838" s="33">
        <v>50</v>
      </c>
      <c r="N2838" s="8">
        <v>19.7</v>
      </c>
      <c r="O2838" s="8">
        <v>1015.7</v>
      </c>
      <c r="P2838" s="8">
        <v>21</v>
      </c>
    </row>
    <row r="2839" spans="1:31" s="7" customFormat="1" ht="16" customHeight="1" x14ac:dyDescent="0.15">
      <c r="E2839" s="42">
        <v>42117</v>
      </c>
      <c r="F2839" s="43">
        <v>42711.779166666667</v>
      </c>
      <c r="G2839" s="44"/>
      <c r="H2839" s="57"/>
      <c r="I2839" s="33">
        <v>7.0000000000000001E-3</v>
      </c>
      <c r="J2839" s="33">
        <v>0.5</v>
      </c>
      <c r="K2839" s="33">
        <v>6.4000000000000001E-2</v>
      </c>
      <c r="L2839" s="33">
        <v>2.1999999999999999E-2</v>
      </c>
      <c r="M2839" s="33">
        <v>55</v>
      </c>
      <c r="N2839" s="8">
        <v>17.899999999999999</v>
      </c>
      <c r="O2839" s="8">
        <v>1015.1</v>
      </c>
      <c r="P2839" s="8">
        <v>25</v>
      </c>
      <c r="R2839" s="35">
        <v>275</v>
      </c>
      <c r="S2839" s="36" t="str">
        <f>IF(R2839&gt;=296,"G",IF(AND(183&lt;=R2839,R2839&lt;296),"Y",IF(R2839&lt;185,"R")))</f>
        <v>Y</v>
      </c>
      <c r="T2839" s="36"/>
      <c r="U2839" s="36"/>
      <c r="V2839" s="36"/>
      <c r="W2839" s="36"/>
      <c r="X2839" s="36"/>
      <c r="Y2839" s="36"/>
      <c r="Z2839" s="36"/>
      <c r="AA2839" s="36"/>
      <c r="AB2839" s="36"/>
      <c r="AC2839" s="36"/>
      <c r="AD2839" s="36"/>
      <c r="AE2839" s="37"/>
    </row>
    <row r="2840" spans="1:31" s="7" customFormat="1" ht="17" customHeight="1" x14ac:dyDescent="0.15">
      <c r="A2840" s="45">
        <v>114</v>
      </c>
      <c r="B2840" s="46">
        <v>42118</v>
      </c>
      <c r="C2840" s="47">
        <v>5</v>
      </c>
      <c r="D2840" s="47">
        <v>0</v>
      </c>
      <c r="E2840" s="46">
        <v>42117</v>
      </c>
      <c r="F2840" s="48">
        <v>42711.779166666667</v>
      </c>
      <c r="G2840" s="49"/>
      <c r="H2840" s="49"/>
      <c r="I2840" s="50">
        <v>7.0000000000000001E-3</v>
      </c>
      <c r="J2840" s="51">
        <v>0.5</v>
      </c>
      <c r="K2840" s="51">
        <v>6.4000000000000001E-2</v>
      </c>
      <c r="L2840" s="51">
        <v>2.1999999999999999E-2</v>
      </c>
      <c r="M2840" s="51">
        <v>55</v>
      </c>
      <c r="N2840" s="52">
        <v>17.899999999999999</v>
      </c>
      <c r="O2840" s="52">
        <v>1015.1</v>
      </c>
      <c r="P2840" s="52">
        <v>25</v>
      </c>
      <c r="Q2840" s="53"/>
      <c r="R2840" s="58">
        <v>275</v>
      </c>
      <c r="S2840" s="61" t="str">
        <f>IF(R2840&gt;=296,"G",IF(AND(183&lt;=R2840,R2840&lt;296),"Y",IF(R2840&lt;185,"R")))</f>
        <v>Y</v>
      </c>
      <c r="T2840" s="61"/>
      <c r="U2840" s="61"/>
      <c r="V2840" s="61"/>
      <c r="W2840" s="61"/>
      <c r="X2840" s="61"/>
      <c r="Y2840" s="61"/>
      <c r="Z2840" s="61"/>
      <c r="AA2840" s="61"/>
      <c r="AB2840" s="61"/>
      <c r="AC2840" s="61"/>
      <c r="AD2840" s="61"/>
      <c r="AE2840" s="61"/>
    </row>
    <row r="2841" spans="1:31" s="7" customFormat="1" ht="16" customHeight="1" x14ac:dyDescent="0.2">
      <c r="F2841" s="26">
        <v>19</v>
      </c>
      <c r="G2841" s="56"/>
      <c r="I2841" s="33">
        <v>8.0000000000000002E-3</v>
      </c>
      <c r="J2841" s="33">
        <v>0.2</v>
      </c>
      <c r="K2841" s="33">
        <v>5.2999999999999999E-2</v>
      </c>
      <c r="L2841" s="33">
        <v>2.8000000000000001E-2</v>
      </c>
      <c r="M2841" s="33">
        <v>35</v>
      </c>
      <c r="N2841" s="8">
        <v>17.100000000000001</v>
      </c>
      <c r="O2841" s="8">
        <v>1014.8</v>
      </c>
      <c r="P2841" s="8">
        <v>28</v>
      </c>
      <c r="Q2841" s="17"/>
      <c r="R2841" s="17"/>
      <c r="S2841" s="17"/>
      <c r="T2841" s="17"/>
      <c r="U2841" s="17"/>
      <c r="V2841" s="17"/>
      <c r="W2841" s="17"/>
      <c r="X2841" s="17"/>
      <c r="Y2841" s="17"/>
      <c r="Z2841" s="17"/>
      <c r="AA2841" s="17"/>
      <c r="AB2841" s="17"/>
      <c r="AC2841" s="17"/>
      <c r="AD2841" s="17"/>
      <c r="AE2841" s="17"/>
    </row>
    <row r="2842" spans="1:31" s="7" customFormat="1" ht="16" customHeight="1" x14ac:dyDescent="0.2">
      <c r="F2842" s="8">
        <v>20</v>
      </c>
      <c r="G2842" s="17"/>
      <c r="I2842" s="33">
        <v>7.0000000000000001E-3</v>
      </c>
      <c r="J2842" s="33">
        <v>0.2</v>
      </c>
      <c r="K2842" s="33">
        <v>4.7E-2</v>
      </c>
      <c r="L2842" s="33">
        <v>3.4000000000000002E-2</v>
      </c>
      <c r="M2842" s="33">
        <v>40</v>
      </c>
      <c r="N2842" s="8">
        <v>15.3</v>
      </c>
      <c r="O2842" s="8">
        <v>1015</v>
      </c>
      <c r="P2842" s="8">
        <v>28</v>
      </c>
    </row>
    <row r="2843" spans="1:31" s="7" customFormat="1" ht="16" customHeight="1" x14ac:dyDescent="0.2">
      <c r="F2843" s="8">
        <v>21</v>
      </c>
      <c r="G2843" s="17"/>
      <c r="I2843" s="33">
        <v>6.0000000000000001E-3</v>
      </c>
      <c r="J2843" s="33">
        <v>0.6</v>
      </c>
      <c r="K2843" s="33">
        <v>3.5000000000000003E-2</v>
      </c>
      <c r="L2843" s="33">
        <v>4.1000000000000002E-2</v>
      </c>
      <c r="M2843" s="33">
        <v>48</v>
      </c>
      <c r="N2843" s="8">
        <v>14.1</v>
      </c>
      <c r="O2843" s="8">
        <v>1015.7</v>
      </c>
      <c r="P2843" s="8">
        <v>32</v>
      </c>
    </row>
    <row r="2844" spans="1:31" s="7" customFormat="1" ht="16" customHeight="1" x14ac:dyDescent="0.2">
      <c r="F2844" s="8">
        <v>22</v>
      </c>
      <c r="G2844" s="17"/>
      <c r="I2844" s="33">
        <v>6.0000000000000001E-3</v>
      </c>
      <c r="J2844" s="33">
        <v>0.5</v>
      </c>
      <c r="K2844" s="33">
        <v>3.7999999999999999E-2</v>
      </c>
      <c r="L2844" s="33">
        <v>3.4000000000000002E-2</v>
      </c>
      <c r="M2844" s="33">
        <v>51</v>
      </c>
      <c r="N2844" s="8">
        <v>12.2</v>
      </c>
      <c r="O2844" s="8">
        <v>1015.7</v>
      </c>
      <c r="P2844" s="8">
        <v>44</v>
      </c>
    </row>
    <row r="2845" spans="1:31" s="7" customFormat="1" ht="16" customHeight="1" x14ac:dyDescent="0.2">
      <c r="F2845" s="8">
        <v>23</v>
      </c>
      <c r="G2845" s="17"/>
      <c r="I2845" s="33">
        <v>5.0000000000000001E-3</v>
      </c>
      <c r="J2845" s="33">
        <v>0.5</v>
      </c>
      <c r="K2845" s="33">
        <v>4.9000000000000002E-2</v>
      </c>
      <c r="L2845" s="33">
        <v>2.5000000000000001E-2</v>
      </c>
      <c r="M2845" s="33">
        <v>44</v>
      </c>
      <c r="N2845" s="8">
        <v>12.8</v>
      </c>
      <c r="O2845" s="8">
        <v>1016.1</v>
      </c>
      <c r="P2845" s="8">
        <v>42</v>
      </c>
    </row>
    <row r="2846" spans="1:31" s="7" customFormat="1" ht="16" customHeight="1" x14ac:dyDescent="0.2">
      <c r="F2846" s="8">
        <v>24</v>
      </c>
      <c r="G2846" s="17"/>
      <c r="I2846" s="33">
        <v>5.0000000000000001E-3</v>
      </c>
      <c r="J2846" s="33">
        <v>0.5</v>
      </c>
      <c r="K2846" s="33">
        <v>5.5E-2</v>
      </c>
      <c r="L2846" s="33">
        <v>2.1000000000000001E-2</v>
      </c>
      <c r="M2846" s="33">
        <v>48</v>
      </c>
      <c r="N2846" s="8">
        <v>11.9</v>
      </c>
      <c r="O2846" s="8">
        <v>1016.3</v>
      </c>
      <c r="P2846" s="8">
        <v>48</v>
      </c>
    </row>
    <row r="2847" spans="1:31" s="7" customFormat="1" ht="16" customHeight="1" x14ac:dyDescent="0.2">
      <c r="F2847" s="8">
        <v>1</v>
      </c>
      <c r="G2847" s="17"/>
      <c r="I2847" s="33">
        <v>5.0000000000000001E-3</v>
      </c>
      <c r="J2847" s="33">
        <v>0.6</v>
      </c>
      <c r="K2847" s="33">
        <v>5.7000000000000002E-2</v>
      </c>
      <c r="L2847" s="33">
        <v>0.02</v>
      </c>
      <c r="M2847" s="33">
        <v>46</v>
      </c>
      <c r="N2847" s="8">
        <v>11.6</v>
      </c>
      <c r="O2847" s="8">
        <v>1016.3</v>
      </c>
      <c r="P2847" s="8">
        <v>53</v>
      </c>
    </row>
    <row r="2848" spans="1:31" s="7" customFormat="1" ht="16" customHeight="1" x14ac:dyDescent="0.2">
      <c r="F2848" s="8">
        <v>2</v>
      </c>
      <c r="G2848" s="17"/>
      <c r="I2848" s="33">
        <v>6.0000000000000001E-3</v>
      </c>
      <c r="J2848" s="33">
        <v>0.6</v>
      </c>
      <c r="K2848" s="33">
        <v>5.8999999999999997E-2</v>
      </c>
      <c r="L2848" s="33">
        <v>1.9E-2</v>
      </c>
      <c r="M2848" s="33">
        <v>49</v>
      </c>
      <c r="N2848" s="8">
        <v>12.9</v>
      </c>
      <c r="O2848" s="8">
        <v>1016</v>
      </c>
      <c r="P2848" s="8">
        <v>45</v>
      </c>
    </row>
    <row r="2849" spans="5:31" s="7" customFormat="1" ht="16" customHeight="1" x14ac:dyDescent="0.2">
      <c r="F2849" s="8">
        <v>3</v>
      </c>
      <c r="G2849" s="17"/>
      <c r="I2849" s="33">
        <v>7.0000000000000001E-3</v>
      </c>
      <c r="J2849" s="33">
        <v>0.6</v>
      </c>
      <c r="K2849" s="33">
        <v>5.8000000000000003E-2</v>
      </c>
      <c r="L2849" s="33">
        <v>0.02</v>
      </c>
      <c r="M2849" s="33">
        <v>54</v>
      </c>
      <c r="N2849" s="8">
        <v>12.2</v>
      </c>
      <c r="O2849" s="8">
        <v>1015.8</v>
      </c>
      <c r="P2849" s="8">
        <v>49</v>
      </c>
    </row>
    <row r="2850" spans="5:31" s="7" customFormat="1" ht="16" customHeight="1" x14ac:dyDescent="0.2">
      <c r="F2850" s="8">
        <v>4</v>
      </c>
      <c r="G2850" s="17"/>
      <c r="I2850" s="33">
        <v>6.0000000000000001E-3</v>
      </c>
      <c r="J2850" s="33">
        <v>0.7</v>
      </c>
      <c r="K2850" s="33">
        <v>6.0999999999999999E-2</v>
      </c>
      <c r="L2850" s="33">
        <v>1.7999999999999999E-2</v>
      </c>
      <c r="M2850" s="33">
        <v>52</v>
      </c>
      <c r="N2850" s="8">
        <v>11.5</v>
      </c>
      <c r="O2850" s="8">
        <v>1016</v>
      </c>
      <c r="P2850" s="8">
        <v>53</v>
      </c>
    </row>
    <row r="2851" spans="5:31" s="7" customFormat="1" ht="16" customHeight="1" x14ac:dyDescent="0.2">
      <c r="F2851" s="8">
        <v>5</v>
      </c>
      <c r="G2851" s="17"/>
      <c r="I2851" s="33">
        <v>7.0000000000000001E-3</v>
      </c>
      <c r="J2851" s="33">
        <v>0.7</v>
      </c>
      <c r="K2851" s="33">
        <v>6.6000000000000003E-2</v>
      </c>
      <c r="L2851" s="33">
        <v>2.3E-2</v>
      </c>
      <c r="M2851" s="33">
        <v>62</v>
      </c>
      <c r="N2851" s="8">
        <v>10.8</v>
      </c>
      <c r="O2851" s="8">
        <v>1015.9</v>
      </c>
      <c r="P2851" s="8">
        <v>65</v>
      </c>
    </row>
    <row r="2852" spans="5:31" s="7" customFormat="1" ht="16" customHeight="1" x14ac:dyDescent="0.2">
      <c r="F2852" s="8">
        <v>6</v>
      </c>
      <c r="G2852" s="17"/>
      <c r="I2852" s="33">
        <v>6.0000000000000001E-3</v>
      </c>
      <c r="J2852" s="33">
        <v>0.7</v>
      </c>
      <c r="K2852" s="33">
        <v>7.0000000000000007E-2</v>
      </c>
      <c r="L2852" s="33">
        <v>2.7E-2</v>
      </c>
      <c r="M2852" s="33">
        <v>73</v>
      </c>
      <c r="N2852" s="8">
        <v>10.7</v>
      </c>
      <c r="O2852" s="8">
        <v>1016.3</v>
      </c>
      <c r="P2852" s="8">
        <v>70</v>
      </c>
    </row>
    <row r="2853" spans="5:31" s="7" customFormat="1" ht="16" customHeight="1" x14ac:dyDescent="0.2">
      <c r="F2853" s="8">
        <v>7</v>
      </c>
      <c r="G2853" s="17"/>
      <c r="I2853" s="33">
        <v>5.0000000000000001E-3</v>
      </c>
      <c r="J2853" s="33">
        <v>0.7</v>
      </c>
      <c r="K2853" s="33">
        <v>6.0999999999999999E-2</v>
      </c>
      <c r="L2853" s="33">
        <v>4.1000000000000002E-2</v>
      </c>
      <c r="M2853" s="33">
        <v>81</v>
      </c>
      <c r="N2853" s="8">
        <v>11.3</v>
      </c>
      <c r="O2853" s="8">
        <v>1017</v>
      </c>
      <c r="P2853" s="8">
        <v>73</v>
      </c>
    </row>
    <row r="2854" spans="5:31" s="7" customFormat="1" ht="16" customHeight="1" x14ac:dyDescent="0.2">
      <c r="F2854" s="8">
        <v>8</v>
      </c>
      <c r="G2854" s="17"/>
      <c r="I2854" s="33">
        <v>5.0000000000000001E-3</v>
      </c>
      <c r="J2854" s="33">
        <v>0.8</v>
      </c>
      <c r="K2854" s="33">
        <v>5.7000000000000002E-2</v>
      </c>
      <c r="L2854" s="33">
        <v>4.2999999999999997E-2</v>
      </c>
      <c r="M2854" s="33">
        <v>86</v>
      </c>
      <c r="N2854" s="8">
        <v>12.8</v>
      </c>
      <c r="O2854" s="8">
        <v>1017.1</v>
      </c>
      <c r="P2854" s="8">
        <v>68</v>
      </c>
    </row>
    <row r="2855" spans="5:31" s="7" customFormat="1" ht="16" customHeight="1" x14ac:dyDescent="0.2">
      <c r="F2855" s="8">
        <v>9</v>
      </c>
      <c r="G2855" s="17"/>
      <c r="I2855" s="33">
        <v>6.0000000000000001E-3</v>
      </c>
      <c r="J2855" s="33">
        <v>0.8</v>
      </c>
      <c r="K2855" s="33">
        <v>4.3999999999999997E-2</v>
      </c>
      <c r="L2855" s="33">
        <v>5.5E-2</v>
      </c>
      <c r="M2855" s="33">
        <v>93</v>
      </c>
      <c r="N2855" s="8">
        <v>14.4</v>
      </c>
      <c r="O2855" s="8">
        <v>1016.9</v>
      </c>
      <c r="P2855" s="8">
        <v>61</v>
      </c>
    </row>
    <row r="2856" spans="5:31" s="7" customFormat="1" ht="16" customHeight="1" x14ac:dyDescent="0.2">
      <c r="F2856" s="8">
        <v>10</v>
      </c>
      <c r="G2856" s="17"/>
      <c r="I2856" s="33">
        <v>7.0000000000000001E-3</v>
      </c>
      <c r="J2856" s="33">
        <v>0.8</v>
      </c>
      <c r="K2856" s="33">
        <v>4.3999999999999997E-2</v>
      </c>
      <c r="L2856" s="33">
        <v>5.8999999999999997E-2</v>
      </c>
      <c r="M2856" s="33">
        <v>92</v>
      </c>
      <c r="N2856" s="8">
        <v>16.399999999999999</v>
      </c>
      <c r="O2856" s="8">
        <v>1016.8</v>
      </c>
      <c r="P2856" s="8">
        <v>54</v>
      </c>
    </row>
    <row r="2857" spans="5:31" s="7" customFormat="1" ht="16" customHeight="1" x14ac:dyDescent="0.2">
      <c r="E2857" s="10"/>
      <c r="F2857" s="8">
        <v>11</v>
      </c>
      <c r="G2857" s="17"/>
      <c r="I2857" s="33">
        <v>8.9999999999999993E-3</v>
      </c>
      <c r="J2857" s="33">
        <v>0.7</v>
      </c>
      <c r="K2857" s="33">
        <v>4.8000000000000001E-2</v>
      </c>
      <c r="L2857" s="33">
        <v>0.04</v>
      </c>
      <c r="M2857" s="33">
        <v>108</v>
      </c>
      <c r="N2857" s="8">
        <v>19.600000000000001</v>
      </c>
      <c r="O2857" s="8">
        <v>1016.2</v>
      </c>
      <c r="P2857" s="8">
        <v>40</v>
      </c>
    </row>
    <row r="2858" spans="5:31" s="7" customFormat="1" ht="16" customHeight="1" x14ac:dyDescent="0.2">
      <c r="E2858" s="10"/>
      <c r="F2858" s="8">
        <v>12</v>
      </c>
      <c r="G2858" s="17"/>
      <c r="I2858" s="33">
        <v>6.0000000000000001E-3</v>
      </c>
      <c r="J2858" s="33">
        <v>0.5</v>
      </c>
      <c r="K2858" s="33">
        <v>5.0999999999999997E-2</v>
      </c>
      <c r="L2858" s="33">
        <v>2.5000000000000001E-2</v>
      </c>
      <c r="M2858" s="33">
        <v>109</v>
      </c>
      <c r="N2858" s="8">
        <v>21.2</v>
      </c>
      <c r="O2858" s="8">
        <v>1015.5</v>
      </c>
      <c r="P2858" s="8">
        <v>19</v>
      </c>
    </row>
    <row r="2859" spans="5:31" s="7" customFormat="1" ht="16" customHeight="1" x14ac:dyDescent="0.2">
      <c r="E2859" s="10"/>
      <c r="F2859" s="8">
        <v>13</v>
      </c>
      <c r="G2859" s="17"/>
      <c r="I2859" s="33">
        <v>4.0000000000000001E-3</v>
      </c>
      <c r="J2859" s="33">
        <v>0.5</v>
      </c>
      <c r="K2859" s="33">
        <v>5.2999999999999999E-2</v>
      </c>
      <c r="L2859" s="33">
        <v>2.3E-2</v>
      </c>
      <c r="M2859" s="33">
        <v>80</v>
      </c>
      <c r="N2859" s="8">
        <v>22.3</v>
      </c>
      <c r="O2859" s="8">
        <v>1014.8</v>
      </c>
      <c r="P2859" s="8">
        <v>17</v>
      </c>
    </row>
    <row r="2860" spans="5:31" s="7" customFormat="1" ht="16" customHeight="1" x14ac:dyDescent="0.2">
      <c r="E2860" s="10"/>
      <c r="F2860" s="8">
        <v>14</v>
      </c>
      <c r="G2860" s="17"/>
      <c r="I2860" s="33">
        <v>4.0000000000000001E-3</v>
      </c>
      <c r="J2860" s="33">
        <v>0.6</v>
      </c>
      <c r="K2860" s="33">
        <v>5.3999999999999999E-2</v>
      </c>
      <c r="L2860" s="33">
        <v>1.6E-2</v>
      </c>
      <c r="M2860" s="33">
        <v>72</v>
      </c>
      <c r="N2860" s="8">
        <v>23</v>
      </c>
      <c r="O2860" s="8">
        <v>1014.4</v>
      </c>
      <c r="P2860" s="8">
        <v>25</v>
      </c>
    </row>
    <row r="2861" spans="5:31" s="7" customFormat="1" ht="16" customHeight="1" x14ac:dyDescent="0.2">
      <c r="E2861" s="10"/>
      <c r="F2861" s="8">
        <v>15</v>
      </c>
      <c r="G2861" s="17"/>
      <c r="I2861" s="33">
        <v>3.0000000000000001E-3</v>
      </c>
      <c r="J2861" s="33">
        <v>0.8</v>
      </c>
      <c r="K2861" s="33">
        <v>5.1999999999999998E-2</v>
      </c>
      <c r="L2861" s="33">
        <v>1.4999999999999999E-2</v>
      </c>
      <c r="M2861" s="33">
        <v>59</v>
      </c>
      <c r="N2861" s="8">
        <v>22.1</v>
      </c>
      <c r="O2861" s="8">
        <v>1014</v>
      </c>
      <c r="P2861" s="8">
        <v>30</v>
      </c>
    </row>
    <row r="2862" spans="5:31" s="7" customFormat="1" ht="16" customHeight="1" x14ac:dyDescent="0.2">
      <c r="E2862" s="10"/>
      <c r="F2862" s="8">
        <v>16</v>
      </c>
      <c r="G2862" s="17"/>
      <c r="I2862" s="33">
        <v>4.0000000000000001E-3</v>
      </c>
      <c r="J2862" s="33">
        <v>0.6</v>
      </c>
      <c r="K2862" s="33">
        <v>5.1999999999999998E-2</v>
      </c>
      <c r="L2862" s="33">
        <v>2.3E-2</v>
      </c>
      <c r="M2862" s="33">
        <v>67</v>
      </c>
      <c r="N2862" s="8">
        <v>21.5</v>
      </c>
      <c r="O2862" s="8">
        <v>1013.7</v>
      </c>
      <c r="P2862" s="8">
        <v>25</v>
      </c>
    </row>
    <row r="2863" spans="5:31" s="7" customFormat="1" ht="16" customHeight="1" x14ac:dyDescent="0.2">
      <c r="E2863" s="10"/>
      <c r="F2863" s="8">
        <v>17</v>
      </c>
      <c r="G2863" s="17"/>
      <c r="I2863" s="33">
        <v>5.0000000000000001E-3</v>
      </c>
      <c r="J2863" s="33">
        <v>0.6</v>
      </c>
      <c r="K2863" s="33">
        <v>5.2999999999999999E-2</v>
      </c>
      <c r="L2863" s="33">
        <v>2.7E-2</v>
      </c>
      <c r="M2863" s="33">
        <v>91</v>
      </c>
      <c r="N2863" s="8">
        <v>20.9</v>
      </c>
      <c r="O2863" s="8">
        <v>1013.7</v>
      </c>
      <c r="P2863" s="8">
        <v>24</v>
      </c>
    </row>
    <row r="2864" spans="5:31" s="7" customFormat="1" ht="16" customHeight="1" x14ac:dyDescent="0.15">
      <c r="F2864" s="8">
        <v>18</v>
      </c>
      <c r="G2864" s="17"/>
      <c r="H2864" s="40"/>
      <c r="I2864" s="33">
        <v>5.0000000000000001E-3</v>
      </c>
      <c r="J2864" s="33">
        <v>0.5</v>
      </c>
      <c r="K2864" s="33">
        <v>4.2999999999999997E-2</v>
      </c>
      <c r="L2864" s="33">
        <v>0.03</v>
      </c>
      <c r="M2864" s="33">
        <v>88</v>
      </c>
      <c r="N2864" s="8">
        <v>18.8</v>
      </c>
      <c r="O2864" s="8">
        <v>1014.1</v>
      </c>
      <c r="P2864" s="8">
        <v>24</v>
      </c>
      <c r="R2864" s="107"/>
      <c r="S2864" s="108"/>
      <c r="T2864" s="108"/>
      <c r="U2864" s="108"/>
      <c r="V2864" s="108"/>
      <c r="W2864" s="108"/>
      <c r="X2864" s="108"/>
      <c r="Y2864" s="108"/>
      <c r="Z2864" s="108"/>
      <c r="AA2864" s="108"/>
      <c r="AB2864" s="108"/>
      <c r="AC2864" s="108"/>
      <c r="AD2864" s="108"/>
      <c r="AE2864" s="109"/>
    </row>
    <row r="2865" spans="1:31" s="7" customFormat="1" ht="16" customHeight="1" x14ac:dyDescent="0.2">
      <c r="E2865" s="42">
        <v>42118</v>
      </c>
      <c r="F2865" s="43">
        <v>42711.79791666667</v>
      </c>
      <c r="G2865" s="44"/>
      <c r="I2865" s="33">
        <v>5.0000000000000001E-3</v>
      </c>
      <c r="J2865" s="33">
        <v>0.4</v>
      </c>
      <c r="K2865" s="33">
        <v>4.3999999999999997E-2</v>
      </c>
      <c r="L2865" s="33">
        <v>2.5999999999999999E-2</v>
      </c>
      <c r="M2865" s="33">
        <v>69</v>
      </c>
      <c r="N2865" s="8">
        <v>16.7</v>
      </c>
      <c r="O2865" s="8">
        <v>1014.8</v>
      </c>
      <c r="P2865" s="8">
        <v>25</v>
      </c>
      <c r="Q2865" s="17"/>
      <c r="R2865" s="110"/>
      <c r="S2865" s="17"/>
      <c r="T2865" s="17"/>
      <c r="U2865" s="17"/>
      <c r="V2865" s="17"/>
      <c r="W2865" s="17"/>
      <c r="X2865" s="17"/>
      <c r="Y2865" s="17"/>
      <c r="Z2865" s="17"/>
      <c r="AA2865" s="17"/>
      <c r="AB2865" s="17"/>
      <c r="AC2865" s="17"/>
      <c r="AD2865" s="17"/>
      <c r="AE2865" s="17"/>
    </row>
    <row r="2866" spans="1:31" s="7" customFormat="1" ht="17" customHeight="1" x14ac:dyDescent="0.15">
      <c r="A2866" s="45">
        <v>115</v>
      </c>
      <c r="B2866" s="46">
        <v>42119</v>
      </c>
      <c r="C2866" s="47">
        <v>6</v>
      </c>
      <c r="D2866" s="47">
        <v>0</v>
      </c>
      <c r="E2866" s="46">
        <v>42118</v>
      </c>
      <c r="F2866" s="48">
        <v>42711.79791666667</v>
      </c>
      <c r="G2866" s="49"/>
      <c r="H2866" s="49"/>
      <c r="I2866" s="50">
        <v>5.0000000000000001E-3</v>
      </c>
      <c r="J2866" s="51">
        <v>0.4</v>
      </c>
      <c r="K2866" s="51">
        <v>4.3999999999999997E-2</v>
      </c>
      <c r="L2866" s="51">
        <v>2.5999999999999999E-2</v>
      </c>
      <c r="M2866" s="51">
        <v>69</v>
      </c>
      <c r="N2866" s="52">
        <v>16.7</v>
      </c>
      <c r="O2866" s="52">
        <v>1014.8</v>
      </c>
      <c r="P2866" s="52">
        <v>25</v>
      </c>
      <c r="Q2866" s="68"/>
      <c r="R2866" s="35">
        <v>292</v>
      </c>
      <c r="S2866" s="36" t="str">
        <f>IF(R2866&gt;=296,"G",IF(AND(183&lt;=R2866,R2866&lt;296),"Y",IF(R2866&lt;185,"R")))</f>
        <v>Y</v>
      </c>
      <c r="T2866" s="36"/>
      <c r="U2866" s="36"/>
      <c r="V2866" s="36"/>
      <c r="W2866" s="36"/>
      <c r="X2866" s="36"/>
      <c r="Y2866" s="36"/>
      <c r="Z2866" s="36"/>
      <c r="AA2866" s="36"/>
      <c r="AB2866" s="36"/>
      <c r="AC2866" s="36"/>
      <c r="AD2866" s="36"/>
      <c r="AE2866" s="37"/>
    </row>
    <row r="2867" spans="1:31" s="7" customFormat="1" ht="16" customHeight="1" x14ac:dyDescent="0.2">
      <c r="F2867" s="26">
        <v>20</v>
      </c>
      <c r="G2867" s="56"/>
      <c r="I2867" s="33">
        <v>5.0000000000000001E-3</v>
      </c>
      <c r="J2867" s="33">
        <v>0.4</v>
      </c>
      <c r="K2867" s="33">
        <v>3.5000000000000003E-2</v>
      </c>
      <c r="L2867" s="33">
        <v>3.4000000000000002E-2</v>
      </c>
      <c r="M2867" s="33">
        <v>63</v>
      </c>
      <c r="N2867" s="8">
        <v>14.7</v>
      </c>
      <c r="O2867" s="8">
        <v>1015.9</v>
      </c>
      <c r="P2867" s="8">
        <v>31</v>
      </c>
    </row>
    <row r="2868" spans="1:31" s="7" customFormat="1" ht="16" customHeight="1" x14ac:dyDescent="0.2">
      <c r="F2868" s="8">
        <v>21</v>
      </c>
      <c r="G2868" s="17"/>
      <c r="I2868" s="33">
        <v>5.0000000000000001E-3</v>
      </c>
      <c r="J2868" s="33">
        <v>0.6</v>
      </c>
      <c r="K2868" s="33">
        <v>2.8000000000000001E-2</v>
      </c>
      <c r="L2868" s="33">
        <v>0.04</v>
      </c>
      <c r="M2868" s="33">
        <v>54</v>
      </c>
      <c r="N2868" s="8">
        <v>12.9</v>
      </c>
      <c r="O2868" s="8">
        <v>1016.6</v>
      </c>
      <c r="P2868" s="8">
        <v>47</v>
      </c>
    </row>
    <row r="2869" spans="1:31" s="7" customFormat="1" ht="16" customHeight="1" x14ac:dyDescent="0.2">
      <c r="F2869" s="8">
        <v>22</v>
      </c>
      <c r="G2869" s="17"/>
      <c r="I2869" s="33">
        <v>4.0000000000000001E-3</v>
      </c>
      <c r="J2869" s="33">
        <v>0.6</v>
      </c>
      <c r="K2869" s="33">
        <v>2.4E-2</v>
      </c>
      <c r="L2869" s="33">
        <v>3.6999999999999998E-2</v>
      </c>
      <c r="M2869" s="33">
        <v>60</v>
      </c>
      <c r="N2869" s="8">
        <v>12.9</v>
      </c>
      <c r="O2869" s="8">
        <v>1016.8</v>
      </c>
      <c r="P2869" s="8">
        <v>41</v>
      </c>
    </row>
    <row r="2870" spans="1:31" s="7" customFormat="1" ht="16" customHeight="1" x14ac:dyDescent="0.2">
      <c r="F2870" s="8">
        <v>23</v>
      </c>
      <c r="G2870" s="17"/>
      <c r="I2870" s="33">
        <v>4.0000000000000001E-3</v>
      </c>
      <c r="J2870" s="33">
        <v>0.6</v>
      </c>
      <c r="K2870" s="33">
        <v>2.3E-2</v>
      </c>
      <c r="L2870" s="33">
        <v>3.7999999999999999E-2</v>
      </c>
      <c r="M2870" s="33">
        <v>59</v>
      </c>
      <c r="N2870" s="8">
        <v>12.2</v>
      </c>
      <c r="O2870" s="8">
        <v>1016.8</v>
      </c>
      <c r="P2870" s="8">
        <v>43</v>
      </c>
    </row>
    <row r="2871" spans="1:31" s="7" customFormat="1" ht="16" customHeight="1" x14ac:dyDescent="0.2">
      <c r="F2871" s="8">
        <v>24</v>
      </c>
      <c r="G2871" s="17"/>
      <c r="I2871" s="33">
        <v>4.0000000000000001E-3</v>
      </c>
      <c r="J2871" s="33">
        <v>0.6</v>
      </c>
      <c r="K2871" s="33">
        <v>2.1000000000000001E-2</v>
      </c>
      <c r="L2871" s="33">
        <v>3.6999999999999998E-2</v>
      </c>
      <c r="M2871" s="33">
        <v>62</v>
      </c>
      <c r="N2871" s="8">
        <v>9.9</v>
      </c>
      <c r="O2871" s="8">
        <v>1016.9</v>
      </c>
      <c r="P2871" s="8">
        <v>57</v>
      </c>
    </row>
    <row r="2872" spans="1:31" s="7" customFormat="1" ht="16" customHeight="1" x14ac:dyDescent="0.2">
      <c r="F2872" s="8">
        <v>1</v>
      </c>
      <c r="G2872" s="17"/>
      <c r="I2872" s="33">
        <v>4.0000000000000001E-3</v>
      </c>
      <c r="J2872" s="33">
        <v>0.6</v>
      </c>
      <c r="K2872" s="33">
        <v>1.9E-2</v>
      </c>
      <c r="L2872" s="33">
        <v>0.04</v>
      </c>
      <c r="M2872" s="33">
        <v>64</v>
      </c>
      <c r="N2872" s="8">
        <v>8.8000000000000007</v>
      </c>
      <c r="O2872" s="8">
        <v>1017.1</v>
      </c>
      <c r="P2872" s="8">
        <v>62</v>
      </c>
    </row>
    <row r="2873" spans="1:31" s="7" customFormat="1" ht="16" customHeight="1" x14ac:dyDescent="0.2">
      <c r="F2873" s="8">
        <v>2</v>
      </c>
      <c r="G2873" s="17"/>
      <c r="I2873" s="33">
        <v>4.0000000000000001E-3</v>
      </c>
      <c r="J2873" s="33">
        <v>0.7</v>
      </c>
      <c r="K2873" s="33">
        <v>1.0999999999999999E-2</v>
      </c>
      <c r="L2873" s="33">
        <v>4.2999999999999997E-2</v>
      </c>
      <c r="M2873" s="33">
        <v>70</v>
      </c>
      <c r="N2873" s="8">
        <v>8</v>
      </c>
      <c r="O2873" s="8">
        <v>1016.9</v>
      </c>
      <c r="P2873" s="8">
        <v>65</v>
      </c>
    </row>
    <row r="2874" spans="1:31" s="7" customFormat="1" ht="16" customHeight="1" x14ac:dyDescent="0.2">
      <c r="F2874" s="8">
        <v>3</v>
      </c>
      <c r="G2874" s="17"/>
      <c r="I2874" s="33">
        <v>5.0000000000000001E-3</v>
      </c>
      <c r="J2874" s="33">
        <v>0.7</v>
      </c>
      <c r="K2874" s="33">
        <v>1.0999999999999999E-2</v>
      </c>
      <c r="L2874" s="33">
        <v>0.04</v>
      </c>
      <c r="M2874" s="33">
        <v>64</v>
      </c>
      <c r="N2874" s="8">
        <v>7.5</v>
      </c>
      <c r="O2874" s="8">
        <v>1016.6</v>
      </c>
      <c r="P2874" s="8">
        <v>73</v>
      </c>
    </row>
    <row r="2875" spans="1:31" s="7" customFormat="1" ht="16" customHeight="1" x14ac:dyDescent="0.2">
      <c r="F2875" s="8">
        <v>4</v>
      </c>
      <c r="G2875" s="17"/>
      <c r="I2875" s="33">
        <v>5.0000000000000001E-3</v>
      </c>
      <c r="J2875" s="33">
        <v>0.8</v>
      </c>
      <c r="K2875" s="33">
        <v>4.0000000000000001E-3</v>
      </c>
      <c r="L2875" s="33">
        <v>4.7E-2</v>
      </c>
      <c r="M2875" s="33">
        <v>68</v>
      </c>
      <c r="N2875" s="8">
        <v>7.6</v>
      </c>
      <c r="O2875" s="8">
        <v>1016.6</v>
      </c>
      <c r="P2875" s="8">
        <v>74</v>
      </c>
    </row>
    <row r="2876" spans="1:31" s="7" customFormat="1" ht="16" customHeight="1" x14ac:dyDescent="0.2">
      <c r="F2876" s="8">
        <v>5</v>
      </c>
      <c r="G2876" s="17"/>
      <c r="I2876" s="33">
        <v>6.0000000000000001E-3</v>
      </c>
      <c r="J2876" s="33">
        <v>0.8</v>
      </c>
      <c r="K2876" s="33">
        <v>2E-3</v>
      </c>
      <c r="L2876" s="33">
        <v>4.7E-2</v>
      </c>
      <c r="M2876" s="33">
        <v>61</v>
      </c>
      <c r="N2876" s="8">
        <v>7.7</v>
      </c>
      <c r="O2876" s="8">
        <v>1016.6</v>
      </c>
      <c r="P2876" s="8">
        <v>77</v>
      </c>
    </row>
    <row r="2877" spans="1:31" s="7" customFormat="1" ht="16" customHeight="1" x14ac:dyDescent="0.2">
      <c r="F2877" s="8">
        <v>6</v>
      </c>
      <c r="G2877" s="17"/>
      <c r="I2877" s="33">
        <v>6.0000000000000001E-3</v>
      </c>
      <c r="J2877" s="33">
        <v>0.8</v>
      </c>
      <c r="K2877" s="33">
        <v>2E-3</v>
      </c>
      <c r="L2877" s="33">
        <v>4.8000000000000001E-2</v>
      </c>
      <c r="M2877" s="33">
        <v>69</v>
      </c>
      <c r="N2877" s="8">
        <v>7.7</v>
      </c>
      <c r="O2877" s="8">
        <v>1017</v>
      </c>
      <c r="P2877" s="8">
        <v>77</v>
      </c>
    </row>
    <row r="2878" spans="1:31" s="7" customFormat="1" ht="16" customHeight="1" x14ac:dyDescent="0.2">
      <c r="F2878" s="8">
        <v>7</v>
      </c>
      <c r="G2878" s="17"/>
      <c r="I2878" s="33">
        <v>7.0000000000000001E-3</v>
      </c>
      <c r="J2878" s="33">
        <v>0.7</v>
      </c>
      <c r="K2878" s="33">
        <v>3.0000000000000001E-3</v>
      </c>
      <c r="L2878" s="33">
        <v>5.3999999999999999E-2</v>
      </c>
      <c r="M2878" s="33">
        <v>64</v>
      </c>
      <c r="N2878" s="8">
        <v>9.1999999999999993</v>
      </c>
      <c r="O2878" s="8">
        <v>1017.1</v>
      </c>
      <c r="P2878" s="8">
        <v>70</v>
      </c>
    </row>
    <row r="2879" spans="1:31" s="7" customFormat="1" ht="16" customHeight="1" x14ac:dyDescent="0.2">
      <c r="F2879" s="8">
        <v>8</v>
      </c>
      <c r="G2879" s="17"/>
      <c r="I2879" s="33">
        <v>7.0000000000000001E-3</v>
      </c>
      <c r="J2879" s="33">
        <v>0.6</v>
      </c>
      <c r="K2879" s="33">
        <v>7.0000000000000001E-3</v>
      </c>
      <c r="L2879" s="33">
        <v>4.7E-2</v>
      </c>
      <c r="M2879" s="33">
        <v>66</v>
      </c>
      <c r="N2879" s="8">
        <v>12.3</v>
      </c>
      <c r="O2879" s="8">
        <v>1017.2</v>
      </c>
      <c r="P2879" s="8">
        <v>53</v>
      </c>
    </row>
    <row r="2880" spans="1:31" s="7" customFormat="1" ht="16" customHeight="1" x14ac:dyDescent="0.2">
      <c r="F2880" s="8">
        <v>9</v>
      </c>
      <c r="G2880" s="17"/>
      <c r="I2880" s="33">
        <v>7.0000000000000001E-3</v>
      </c>
      <c r="J2880" s="33">
        <v>0.5</v>
      </c>
      <c r="K2880" s="33">
        <v>1.7999999999999999E-2</v>
      </c>
      <c r="L2880" s="33">
        <v>3.5999999999999997E-2</v>
      </c>
      <c r="M2880" s="33">
        <v>51</v>
      </c>
      <c r="N2880" s="8">
        <v>15.2</v>
      </c>
      <c r="O2880" s="8">
        <v>1017.2</v>
      </c>
      <c r="P2880" s="8">
        <v>39</v>
      </c>
    </row>
    <row r="2881" spans="1:31" s="7" customFormat="1" ht="16" customHeight="1" x14ac:dyDescent="0.2">
      <c r="F2881" s="8">
        <v>10</v>
      </c>
      <c r="G2881" s="17"/>
      <c r="I2881" s="33">
        <v>6.0000000000000001E-3</v>
      </c>
      <c r="J2881" s="33">
        <v>0.5</v>
      </c>
      <c r="K2881" s="33">
        <v>2.1000000000000001E-2</v>
      </c>
      <c r="L2881" s="33">
        <v>3.5999999999999997E-2</v>
      </c>
      <c r="M2881" s="33">
        <v>47</v>
      </c>
      <c r="N2881" s="8">
        <v>17.2</v>
      </c>
      <c r="O2881" s="8">
        <v>1017.3</v>
      </c>
      <c r="P2881" s="8">
        <v>27</v>
      </c>
    </row>
    <row r="2882" spans="1:31" s="7" customFormat="1" ht="16" customHeight="1" x14ac:dyDescent="0.2">
      <c r="E2882" s="10"/>
      <c r="F2882" s="8">
        <v>11</v>
      </c>
      <c r="G2882" s="17"/>
      <c r="I2882" s="33">
        <v>6.0000000000000001E-3</v>
      </c>
      <c r="J2882" s="33">
        <v>0.5</v>
      </c>
      <c r="K2882" s="33">
        <v>2.9000000000000001E-2</v>
      </c>
      <c r="L2882" s="33">
        <v>3.1E-2</v>
      </c>
      <c r="M2882" s="33">
        <v>53</v>
      </c>
      <c r="N2882" s="8">
        <v>20</v>
      </c>
      <c r="O2882" s="8">
        <v>1017.2</v>
      </c>
      <c r="P2882" s="8">
        <v>26</v>
      </c>
    </row>
    <row r="2883" spans="1:31" s="7" customFormat="1" ht="16" customHeight="1" x14ac:dyDescent="0.2">
      <c r="E2883" s="10"/>
      <c r="F2883" s="8">
        <v>12</v>
      </c>
      <c r="G2883" s="17"/>
      <c r="I2883" s="33">
        <v>8.0000000000000002E-3</v>
      </c>
      <c r="J2883" s="33">
        <v>0.6</v>
      </c>
      <c r="K2883" s="33">
        <v>4.1000000000000002E-2</v>
      </c>
      <c r="L2883" s="33">
        <v>3.4000000000000002E-2</v>
      </c>
      <c r="M2883" s="33">
        <v>93</v>
      </c>
      <c r="N2883" s="8">
        <v>22</v>
      </c>
      <c r="O2883" s="8">
        <v>1016.7</v>
      </c>
      <c r="P2883" s="8">
        <v>21</v>
      </c>
    </row>
    <row r="2884" spans="1:31" s="7" customFormat="1" ht="16" customHeight="1" x14ac:dyDescent="0.2">
      <c r="E2884" s="10"/>
      <c r="F2884" s="8">
        <v>13</v>
      </c>
      <c r="G2884" s="17"/>
      <c r="I2884" s="33">
        <v>5.0000000000000001E-3</v>
      </c>
      <c r="J2884" s="33">
        <v>0.6</v>
      </c>
      <c r="K2884" s="33">
        <v>4.8000000000000001E-2</v>
      </c>
      <c r="L2884" s="33">
        <v>2.5999999999999999E-2</v>
      </c>
      <c r="M2884" s="33">
        <v>89</v>
      </c>
      <c r="N2884" s="8">
        <v>22.9</v>
      </c>
      <c r="O2884" s="8">
        <v>1016.1</v>
      </c>
      <c r="P2884" s="8">
        <v>21</v>
      </c>
    </row>
    <row r="2885" spans="1:31" s="7" customFormat="1" ht="16" customHeight="1" x14ac:dyDescent="0.2">
      <c r="E2885" s="10"/>
      <c r="F2885" s="8">
        <v>14</v>
      </c>
      <c r="G2885" s="17"/>
      <c r="I2885" s="33">
        <v>5.0000000000000001E-3</v>
      </c>
      <c r="J2885" s="33">
        <v>0.8</v>
      </c>
      <c r="K2885" s="33">
        <v>4.7E-2</v>
      </c>
      <c r="L2885" s="33">
        <v>2.4E-2</v>
      </c>
      <c r="M2885" s="33">
        <v>83</v>
      </c>
      <c r="N2885" s="8">
        <v>22.6</v>
      </c>
      <c r="O2885" s="8">
        <v>1015.9</v>
      </c>
      <c r="P2885" s="8">
        <v>24</v>
      </c>
    </row>
    <row r="2886" spans="1:31" s="7" customFormat="1" ht="16" customHeight="1" x14ac:dyDescent="0.2">
      <c r="E2886" s="10"/>
      <c r="F2886" s="8">
        <v>15</v>
      </c>
      <c r="G2886" s="17"/>
      <c r="I2886" s="33">
        <v>4.0000000000000001E-3</v>
      </c>
      <c r="J2886" s="33">
        <v>0.6</v>
      </c>
      <c r="K2886" s="33">
        <v>4.9000000000000002E-2</v>
      </c>
      <c r="L2886" s="33">
        <v>0.02</v>
      </c>
      <c r="M2886" s="33">
        <v>85</v>
      </c>
      <c r="N2886" s="8">
        <v>21.9</v>
      </c>
      <c r="O2886" s="8">
        <v>1015.5</v>
      </c>
      <c r="P2886" s="8">
        <v>21</v>
      </c>
    </row>
    <row r="2887" spans="1:31" s="7" customFormat="1" ht="16" customHeight="1" x14ac:dyDescent="0.2">
      <c r="E2887" s="10"/>
      <c r="F2887" s="8">
        <v>16</v>
      </c>
      <c r="G2887" s="17"/>
      <c r="I2887" s="33">
        <v>4.0000000000000001E-3</v>
      </c>
      <c r="J2887" s="33">
        <v>0.5</v>
      </c>
      <c r="K2887" s="33">
        <v>0.05</v>
      </c>
      <c r="L2887" s="33">
        <v>2.1000000000000001E-2</v>
      </c>
      <c r="M2887" s="33">
        <v>70</v>
      </c>
      <c r="N2887" s="8">
        <v>22</v>
      </c>
      <c r="O2887" s="8">
        <v>1015.1</v>
      </c>
      <c r="P2887" s="8">
        <v>18</v>
      </c>
    </row>
    <row r="2888" spans="1:31" s="7" customFormat="1" ht="16" customHeight="1" x14ac:dyDescent="0.2">
      <c r="E2888" s="10"/>
      <c r="F2888" s="8">
        <v>17</v>
      </c>
      <c r="G2888" s="17"/>
      <c r="I2888" s="33">
        <v>4.0000000000000001E-3</v>
      </c>
      <c r="J2888" s="33">
        <v>0.5</v>
      </c>
      <c r="K2888" s="33">
        <v>5.0999999999999997E-2</v>
      </c>
      <c r="L2888" s="33">
        <v>0.02</v>
      </c>
      <c r="M2888" s="33">
        <v>71</v>
      </c>
      <c r="N2888" s="8">
        <v>20.8</v>
      </c>
      <c r="O2888" s="8">
        <v>1014.9</v>
      </c>
      <c r="P2888" s="8">
        <v>15</v>
      </c>
    </row>
    <row r="2889" spans="1:31" s="7" customFormat="1" ht="16" customHeight="1" x14ac:dyDescent="0.15">
      <c r="F2889" s="8">
        <v>18</v>
      </c>
      <c r="G2889" s="17"/>
      <c r="H2889" s="40"/>
      <c r="I2889" s="33">
        <v>3.0000000000000001E-3</v>
      </c>
      <c r="J2889" s="33">
        <v>0.5</v>
      </c>
      <c r="K2889" s="33">
        <v>4.8000000000000001E-2</v>
      </c>
      <c r="L2889" s="33">
        <v>2.1000000000000001E-2</v>
      </c>
      <c r="M2889" s="33">
        <v>61</v>
      </c>
      <c r="N2889" s="8">
        <v>19.399999999999999</v>
      </c>
      <c r="O2889" s="8">
        <v>1015</v>
      </c>
      <c r="P2889" s="8">
        <v>18</v>
      </c>
      <c r="R2889" s="107"/>
      <c r="S2889" s="108"/>
      <c r="T2889" s="108"/>
      <c r="U2889" s="108"/>
      <c r="V2889" s="108"/>
      <c r="W2889" s="108"/>
      <c r="X2889" s="108"/>
      <c r="Y2889" s="108"/>
      <c r="Z2889" s="108"/>
      <c r="AA2889" s="108"/>
      <c r="AB2889" s="108"/>
      <c r="AC2889" s="108"/>
      <c r="AD2889" s="108"/>
      <c r="AE2889" s="109"/>
    </row>
    <row r="2890" spans="1:31" s="7" customFormat="1" ht="16" customHeight="1" x14ac:dyDescent="0.2">
      <c r="E2890" s="42">
        <v>42119</v>
      </c>
      <c r="F2890" s="43">
        <v>42711.811111111114</v>
      </c>
      <c r="G2890" s="44"/>
      <c r="I2890" s="33">
        <v>3.0000000000000001E-3</v>
      </c>
      <c r="J2890" s="33">
        <v>0.5</v>
      </c>
      <c r="K2890" s="33">
        <v>3.9E-2</v>
      </c>
      <c r="L2890" s="33">
        <v>2.4E-2</v>
      </c>
      <c r="M2890" s="33">
        <v>51</v>
      </c>
      <c r="N2890" s="8">
        <v>17.3</v>
      </c>
      <c r="O2890" s="8">
        <v>1015</v>
      </c>
      <c r="P2890" s="8">
        <v>21</v>
      </c>
      <c r="Q2890" s="17"/>
      <c r="R2890" s="110"/>
      <c r="S2890" s="17"/>
      <c r="T2890" s="17"/>
      <c r="U2890" s="17"/>
      <c r="V2890" s="17"/>
      <c r="W2890" s="17"/>
      <c r="X2890" s="17"/>
      <c r="Y2890" s="17"/>
      <c r="Z2890" s="17"/>
      <c r="AA2890" s="17"/>
      <c r="AB2890" s="17"/>
      <c r="AC2890" s="17"/>
      <c r="AD2890" s="17"/>
      <c r="AE2890" s="17"/>
    </row>
    <row r="2891" spans="1:31" s="7" customFormat="1" ht="17" customHeight="1" x14ac:dyDescent="0.15">
      <c r="A2891" s="45">
        <v>116</v>
      </c>
      <c r="B2891" s="46">
        <v>42120</v>
      </c>
      <c r="C2891" s="47">
        <v>0</v>
      </c>
      <c r="D2891" s="47">
        <v>0</v>
      </c>
      <c r="E2891" s="46">
        <v>42119</v>
      </c>
      <c r="F2891" s="48">
        <v>42711.811111111114</v>
      </c>
      <c r="G2891" s="49"/>
      <c r="H2891" s="49"/>
      <c r="I2891" s="50">
        <v>3.0000000000000001E-3</v>
      </c>
      <c r="J2891" s="51">
        <v>0.5</v>
      </c>
      <c r="K2891" s="51">
        <v>3.9E-2</v>
      </c>
      <c r="L2891" s="51">
        <v>2.4E-2</v>
      </c>
      <c r="M2891" s="51">
        <v>51</v>
      </c>
      <c r="N2891" s="52">
        <v>17.3</v>
      </c>
      <c r="O2891" s="52">
        <v>1015</v>
      </c>
      <c r="P2891" s="52">
        <v>21</v>
      </c>
      <c r="Q2891" s="68"/>
      <c r="R2891" s="35">
        <v>265</v>
      </c>
      <c r="S2891" s="36" t="str">
        <f>IF(R2891&gt;=296,"G",IF(AND(183&lt;=R2891,R2891&lt;296),"Y",IF(R2891&lt;185,"R")))</f>
        <v>Y</v>
      </c>
      <c r="T2891" s="36"/>
      <c r="U2891" s="36"/>
      <c r="V2891" s="36"/>
      <c r="W2891" s="36"/>
      <c r="X2891" s="36"/>
      <c r="Y2891" s="36"/>
      <c r="Z2891" s="36"/>
      <c r="AA2891" s="36"/>
      <c r="AB2891" s="36"/>
      <c r="AC2891" s="36"/>
      <c r="AD2891" s="36"/>
      <c r="AE2891" s="37"/>
    </row>
    <row r="2892" spans="1:31" s="7" customFormat="1" ht="16" customHeight="1" x14ac:dyDescent="0.2">
      <c r="F2892" s="26">
        <v>20</v>
      </c>
      <c r="G2892" s="56"/>
      <c r="I2892" s="33">
        <v>3.0000000000000001E-3</v>
      </c>
      <c r="J2892" s="33">
        <v>0.4</v>
      </c>
      <c r="K2892" s="33">
        <v>3.7999999999999999E-2</v>
      </c>
      <c r="L2892" s="33">
        <v>2.5999999999999999E-2</v>
      </c>
      <c r="M2892" s="33">
        <v>32</v>
      </c>
      <c r="N2892" s="8">
        <v>15.7</v>
      </c>
      <c r="O2892" s="8">
        <v>1015.5</v>
      </c>
      <c r="P2892" s="8">
        <v>20</v>
      </c>
    </row>
    <row r="2893" spans="1:31" s="7" customFormat="1" ht="16" customHeight="1" x14ac:dyDescent="0.2">
      <c r="F2893" s="8">
        <v>21</v>
      </c>
      <c r="G2893" s="17"/>
      <c r="I2893" s="33">
        <v>4.0000000000000001E-3</v>
      </c>
      <c r="J2893" s="33">
        <v>0.4</v>
      </c>
      <c r="K2893" s="33">
        <v>2.9000000000000001E-2</v>
      </c>
      <c r="L2893" s="33">
        <v>3.4000000000000002E-2</v>
      </c>
      <c r="M2893" s="33">
        <v>15</v>
      </c>
      <c r="N2893" s="8">
        <v>14.1</v>
      </c>
      <c r="O2893" s="8">
        <v>1015.9</v>
      </c>
      <c r="P2893" s="8">
        <v>28</v>
      </c>
    </row>
    <row r="2894" spans="1:31" s="7" customFormat="1" ht="16" customHeight="1" x14ac:dyDescent="0.2">
      <c r="F2894" s="8">
        <v>22</v>
      </c>
      <c r="G2894" s="17"/>
      <c r="I2894" s="33">
        <v>4.0000000000000001E-3</v>
      </c>
      <c r="J2894" s="33">
        <v>0.5</v>
      </c>
      <c r="K2894" s="33">
        <v>3.1E-2</v>
      </c>
      <c r="L2894" s="33">
        <v>3.2000000000000001E-2</v>
      </c>
      <c r="M2894" s="33">
        <v>25</v>
      </c>
      <c r="N2894" s="8">
        <v>12</v>
      </c>
      <c r="O2894" s="8">
        <v>1015.8</v>
      </c>
      <c r="P2894" s="8">
        <v>40</v>
      </c>
    </row>
    <row r="2895" spans="1:31" s="7" customFormat="1" ht="16" customHeight="1" x14ac:dyDescent="0.2">
      <c r="F2895" s="8">
        <v>23</v>
      </c>
      <c r="G2895" s="17"/>
      <c r="I2895" s="33">
        <v>5.0000000000000001E-3</v>
      </c>
      <c r="J2895" s="33">
        <v>0.5</v>
      </c>
      <c r="K2895" s="33">
        <v>2.1999999999999999E-2</v>
      </c>
      <c r="L2895" s="33">
        <v>3.9E-2</v>
      </c>
      <c r="M2895" s="33">
        <v>27</v>
      </c>
      <c r="N2895" s="8">
        <v>11.1</v>
      </c>
      <c r="O2895" s="8">
        <v>1015.9</v>
      </c>
      <c r="P2895" s="8">
        <v>50</v>
      </c>
    </row>
    <row r="2896" spans="1:31" s="7" customFormat="1" ht="16" customHeight="1" x14ac:dyDescent="0.2">
      <c r="F2896" s="8">
        <v>24</v>
      </c>
      <c r="G2896" s="17"/>
      <c r="I2896" s="33">
        <v>6.0000000000000001E-3</v>
      </c>
      <c r="J2896" s="33">
        <v>0.5</v>
      </c>
      <c r="K2896" s="33">
        <v>1.4999999999999999E-2</v>
      </c>
      <c r="L2896" s="33">
        <v>4.2000000000000003E-2</v>
      </c>
      <c r="M2896" s="33">
        <v>25</v>
      </c>
      <c r="N2896" s="8">
        <v>11</v>
      </c>
      <c r="O2896" s="8">
        <v>1016</v>
      </c>
      <c r="P2896" s="8">
        <v>38</v>
      </c>
    </row>
    <row r="2897" spans="5:16" s="7" customFormat="1" ht="16" customHeight="1" x14ac:dyDescent="0.2">
      <c r="F2897" s="8">
        <v>1</v>
      </c>
      <c r="G2897" s="17"/>
      <c r="I2897" s="33">
        <v>6.0000000000000001E-3</v>
      </c>
      <c r="J2897" s="33">
        <v>0.6</v>
      </c>
      <c r="K2897" s="33">
        <v>2.1999999999999999E-2</v>
      </c>
      <c r="L2897" s="33">
        <v>0.03</v>
      </c>
      <c r="M2897" s="33">
        <v>25</v>
      </c>
      <c r="N2897" s="8">
        <v>9.1</v>
      </c>
      <c r="O2897" s="8">
        <v>1015.9</v>
      </c>
      <c r="P2897" s="8">
        <v>60</v>
      </c>
    </row>
    <row r="2898" spans="5:16" s="7" customFormat="1" ht="16" customHeight="1" x14ac:dyDescent="0.2">
      <c r="F2898" s="8">
        <v>2</v>
      </c>
      <c r="G2898" s="17"/>
      <c r="I2898" s="33">
        <v>7.0000000000000001E-3</v>
      </c>
      <c r="J2898" s="33">
        <v>0.6</v>
      </c>
      <c r="K2898" s="33">
        <v>0.01</v>
      </c>
      <c r="L2898" s="33">
        <v>4.2000000000000003E-2</v>
      </c>
      <c r="M2898" s="33">
        <v>29</v>
      </c>
      <c r="N2898" s="8">
        <v>9.1999999999999993</v>
      </c>
      <c r="O2898" s="8">
        <v>1015.7</v>
      </c>
      <c r="P2898" s="8">
        <v>57</v>
      </c>
    </row>
    <row r="2899" spans="5:16" s="7" customFormat="1" ht="16" customHeight="1" x14ac:dyDescent="0.2">
      <c r="F2899" s="8">
        <v>3</v>
      </c>
      <c r="G2899" s="17"/>
      <c r="I2899" s="33">
        <v>7.0000000000000001E-3</v>
      </c>
      <c r="J2899" s="33">
        <v>0.8</v>
      </c>
      <c r="K2899" s="33">
        <v>4.0000000000000001E-3</v>
      </c>
      <c r="L2899" s="33">
        <v>4.3999999999999997E-2</v>
      </c>
      <c r="M2899" s="33">
        <v>31</v>
      </c>
      <c r="N2899" s="8">
        <v>8.9</v>
      </c>
      <c r="O2899" s="8">
        <v>1015.7</v>
      </c>
      <c r="P2899" s="8">
        <v>56</v>
      </c>
    </row>
    <row r="2900" spans="5:16" s="7" customFormat="1" ht="16" customHeight="1" x14ac:dyDescent="0.2">
      <c r="F2900" s="8">
        <v>4</v>
      </c>
      <c r="G2900" s="17"/>
      <c r="I2900" s="33">
        <v>7.0000000000000001E-3</v>
      </c>
      <c r="J2900" s="33">
        <v>0.8</v>
      </c>
      <c r="K2900" s="33">
        <v>7.0000000000000001E-3</v>
      </c>
      <c r="L2900" s="33">
        <v>4.1000000000000002E-2</v>
      </c>
      <c r="M2900" s="33">
        <v>30</v>
      </c>
      <c r="N2900" s="8">
        <v>8.3000000000000007</v>
      </c>
      <c r="O2900" s="8">
        <v>1015.9</v>
      </c>
      <c r="P2900" s="8">
        <v>63</v>
      </c>
    </row>
    <row r="2901" spans="5:16" s="7" customFormat="1" ht="16" customHeight="1" x14ac:dyDescent="0.2">
      <c r="F2901" s="8">
        <v>5</v>
      </c>
      <c r="G2901" s="17"/>
      <c r="I2901" s="33">
        <v>8.0000000000000002E-3</v>
      </c>
      <c r="J2901" s="33">
        <v>0.7</v>
      </c>
      <c r="K2901" s="33">
        <v>5.0000000000000001E-3</v>
      </c>
      <c r="L2901" s="33">
        <v>4.2000000000000003E-2</v>
      </c>
      <c r="M2901" s="33">
        <v>29</v>
      </c>
      <c r="N2901" s="8">
        <v>8.3000000000000007</v>
      </c>
      <c r="O2901" s="8">
        <v>1015.9</v>
      </c>
      <c r="P2901" s="8">
        <v>62</v>
      </c>
    </row>
    <row r="2902" spans="5:16" s="7" customFormat="1" ht="16" customHeight="1" x14ac:dyDescent="0.2">
      <c r="F2902" s="8">
        <v>6</v>
      </c>
      <c r="G2902" s="17"/>
      <c r="I2902" s="33">
        <v>8.0000000000000002E-3</v>
      </c>
      <c r="J2902" s="33">
        <v>0.6</v>
      </c>
      <c r="K2902" s="33">
        <v>2E-3</v>
      </c>
      <c r="L2902" s="33">
        <v>4.4999999999999998E-2</v>
      </c>
      <c r="M2902" s="33">
        <v>31</v>
      </c>
      <c r="N2902" s="8">
        <v>8</v>
      </c>
      <c r="O2902" s="8">
        <v>1015.9</v>
      </c>
      <c r="P2902" s="8">
        <v>65</v>
      </c>
    </row>
    <row r="2903" spans="5:16" s="7" customFormat="1" ht="16" customHeight="1" x14ac:dyDescent="0.2">
      <c r="F2903" s="8">
        <v>7</v>
      </c>
      <c r="G2903" s="17"/>
      <c r="I2903" s="33">
        <v>8.0000000000000002E-3</v>
      </c>
      <c r="J2903" s="33">
        <v>0.7</v>
      </c>
      <c r="K2903" s="33">
        <v>3.0000000000000001E-3</v>
      </c>
      <c r="L2903" s="33">
        <v>4.5999999999999999E-2</v>
      </c>
      <c r="M2903" s="33">
        <v>28</v>
      </c>
      <c r="N2903" s="8">
        <v>11</v>
      </c>
      <c r="O2903" s="8">
        <v>1016.1</v>
      </c>
      <c r="P2903" s="8">
        <v>49</v>
      </c>
    </row>
    <row r="2904" spans="5:16" s="7" customFormat="1" ht="16" customHeight="1" x14ac:dyDescent="0.2">
      <c r="F2904" s="8">
        <v>8</v>
      </c>
      <c r="G2904" s="17"/>
      <c r="I2904" s="33">
        <v>7.0000000000000001E-3</v>
      </c>
      <c r="J2904" s="33">
        <v>0.6</v>
      </c>
      <c r="K2904" s="33">
        <v>6.0000000000000001E-3</v>
      </c>
      <c r="L2904" s="33">
        <v>4.3999999999999997E-2</v>
      </c>
      <c r="M2904" s="33">
        <v>34</v>
      </c>
      <c r="N2904" s="8">
        <v>14.2</v>
      </c>
      <c r="O2904" s="8">
        <v>1016.4</v>
      </c>
      <c r="P2904" s="8">
        <v>42</v>
      </c>
    </row>
    <row r="2905" spans="5:16" s="7" customFormat="1" ht="16" customHeight="1" x14ac:dyDescent="0.2">
      <c r="F2905" s="8">
        <v>9</v>
      </c>
      <c r="G2905" s="17"/>
      <c r="I2905" s="33">
        <v>8.0000000000000002E-3</v>
      </c>
      <c r="J2905" s="33">
        <v>0.7</v>
      </c>
      <c r="K2905" s="33">
        <v>1.7000000000000001E-2</v>
      </c>
      <c r="L2905" s="33">
        <v>3.5000000000000003E-2</v>
      </c>
      <c r="M2905" s="33">
        <v>35</v>
      </c>
      <c r="N2905" s="8">
        <v>17</v>
      </c>
      <c r="O2905" s="8">
        <v>1016.5</v>
      </c>
      <c r="P2905" s="8">
        <v>27</v>
      </c>
    </row>
    <row r="2906" spans="5:16" s="7" customFormat="1" ht="16" customHeight="1" x14ac:dyDescent="0.2">
      <c r="F2906" s="8">
        <v>10</v>
      </c>
      <c r="G2906" s="17"/>
      <c r="I2906" s="33">
        <v>8.9999999999999993E-3</v>
      </c>
      <c r="J2906" s="33">
        <v>0.6</v>
      </c>
      <c r="K2906" s="33">
        <v>5.3999999999999999E-2</v>
      </c>
      <c r="L2906" s="33">
        <v>0.02</v>
      </c>
      <c r="M2906" s="33">
        <v>44</v>
      </c>
      <c r="N2906" s="8">
        <v>19.399999999999999</v>
      </c>
      <c r="O2906" s="8">
        <v>1016.4</v>
      </c>
      <c r="P2906" s="8">
        <v>22</v>
      </c>
    </row>
    <row r="2907" spans="5:16" s="7" customFormat="1" ht="16" customHeight="1" x14ac:dyDescent="0.2">
      <c r="E2907" s="10"/>
      <c r="F2907" s="8">
        <v>11</v>
      </c>
      <c r="G2907" s="17"/>
      <c r="I2907" s="33">
        <v>8.0000000000000002E-3</v>
      </c>
      <c r="J2907" s="33">
        <v>0.5</v>
      </c>
      <c r="K2907" s="33">
        <v>5.6000000000000001E-2</v>
      </c>
      <c r="L2907" s="33">
        <v>1.9E-2</v>
      </c>
      <c r="M2907" s="33">
        <v>42</v>
      </c>
      <c r="N2907" s="8">
        <v>22</v>
      </c>
      <c r="O2907" s="8">
        <v>1016.2</v>
      </c>
      <c r="P2907" s="8">
        <v>18</v>
      </c>
    </row>
    <row r="2908" spans="5:16" s="7" customFormat="1" ht="16" customHeight="1" x14ac:dyDescent="0.2">
      <c r="E2908" s="10"/>
      <c r="F2908" s="8">
        <v>12</v>
      </c>
      <c r="G2908" s="17"/>
      <c r="I2908" s="33">
        <v>7.0000000000000001E-3</v>
      </c>
      <c r="J2908" s="33">
        <v>0.6</v>
      </c>
      <c r="K2908" s="33">
        <v>6.3E-2</v>
      </c>
      <c r="L2908" s="33">
        <v>1.6E-2</v>
      </c>
      <c r="M2908" s="33">
        <v>53</v>
      </c>
      <c r="N2908" s="8">
        <v>23.7</v>
      </c>
      <c r="O2908" s="8">
        <v>1015.5</v>
      </c>
      <c r="P2908" s="8">
        <v>21</v>
      </c>
    </row>
    <row r="2909" spans="5:16" s="7" customFormat="1" ht="16" customHeight="1" x14ac:dyDescent="0.2">
      <c r="E2909" s="10"/>
      <c r="F2909" s="8">
        <v>13</v>
      </c>
      <c r="G2909" s="17"/>
      <c r="I2909" s="33">
        <v>8.0000000000000002E-3</v>
      </c>
      <c r="J2909" s="33">
        <v>0.6</v>
      </c>
      <c r="K2909" s="33">
        <v>7.1999999999999995E-2</v>
      </c>
      <c r="L2909" s="33">
        <v>1.6E-2</v>
      </c>
      <c r="M2909" s="33">
        <v>64</v>
      </c>
      <c r="N2909" s="8">
        <v>24.7</v>
      </c>
      <c r="O2909" s="8">
        <v>1014.8</v>
      </c>
      <c r="P2909" s="8">
        <v>27</v>
      </c>
    </row>
    <row r="2910" spans="5:16" s="7" customFormat="1" ht="16" customHeight="1" x14ac:dyDescent="0.2">
      <c r="E2910" s="10"/>
      <c r="F2910" s="8">
        <v>14</v>
      </c>
      <c r="G2910" s="17"/>
      <c r="I2910" s="33">
        <v>8.0000000000000002E-3</v>
      </c>
      <c r="J2910" s="33">
        <v>0.9</v>
      </c>
      <c r="K2910" s="33">
        <v>0.08</v>
      </c>
      <c r="L2910" s="33">
        <v>1.7000000000000001E-2</v>
      </c>
      <c r="M2910" s="33">
        <v>77</v>
      </c>
      <c r="N2910" s="8">
        <v>25</v>
      </c>
      <c r="O2910" s="8">
        <v>1014.2</v>
      </c>
      <c r="P2910" s="8">
        <v>29</v>
      </c>
    </row>
    <row r="2911" spans="5:16" s="7" customFormat="1" ht="16" customHeight="1" x14ac:dyDescent="0.2">
      <c r="E2911" s="10"/>
      <c r="F2911" s="8">
        <v>15</v>
      </c>
      <c r="G2911" s="17"/>
      <c r="I2911" s="33">
        <v>8.0000000000000002E-3</v>
      </c>
      <c r="J2911" s="33">
        <v>0.7</v>
      </c>
      <c r="K2911" s="33">
        <v>8.6999999999999994E-2</v>
      </c>
      <c r="L2911" s="33">
        <v>1.9E-2</v>
      </c>
      <c r="M2911" s="33">
        <v>88</v>
      </c>
      <c r="N2911" s="8">
        <v>24.4</v>
      </c>
      <c r="O2911" s="8">
        <v>1013.5</v>
      </c>
      <c r="P2911" s="8">
        <v>31</v>
      </c>
    </row>
    <row r="2912" spans="5:16" s="7" customFormat="1" ht="16" customHeight="1" x14ac:dyDescent="0.2">
      <c r="E2912" s="10"/>
      <c r="F2912" s="8">
        <v>16</v>
      </c>
      <c r="G2912" s="17"/>
      <c r="I2912" s="33">
        <v>0.01</v>
      </c>
      <c r="J2912" s="33">
        <v>0.7</v>
      </c>
      <c r="K2912" s="33">
        <v>8.6999999999999994E-2</v>
      </c>
      <c r="L2912" s="33">
        <v>2.1000000000000001E-2</v>
      </c>
      <c r="M2912" s="33">
        <v>93</v>
      </c>
      <c r="N2912" s="8">
        <v>24.7</v>
      </c>
      <c r="O2912" s="8">
        <v>1012.9</v>
      </c>
      <c r="P2912" s="8">
        <v>34</v>
      </c>
    </row>
    <row r="2913" spans="1:31" s="7" customFormat="1" ht="16" customHeight="1" x14ac:dyDescent="0.2">
      <c r="E2913" s="10"/>
      <c r="F2913" s="8">
        <v>17</v>
      </c>
      <c r="G2913" s="17"/>
      <c r="I2913" s="33">
        <v>0.01</v>
      </c>
      <c r="J2913" s="33">
        <v>0.6</v>
      </c>
      <c r="K2913" s="33">
        <v>8.3000000000000004E-2</v>
      </c>
      <c r="L2913" s="33">
        <v>2.1999999999999999E-2</v>
      </c>
      <c r="M2913" s="33">
        <v>106</v>
      </c>
      <c r="N2913" s="8">
        <v>23.6</v>
      </c>
      <c r="O2913" s="8">
        <v>1012.4</v>
      </c>
      <c r="P2913" s="8">
        <v>37</v>
      </c>
    </row>
    <row r="2914" spans="1:31" s="7" customFormat="1" ht="16" customHeight="1" x14ac:dyDescent="0.15">
      <c r="E2914" s="42">
        <v>42120</v>
      </c>
      <c r="F2914" s="43">
        <v>42711.785416666666</v>
      </c>
      <c r="G2914" s="44"/>
      <c r="H2914" s="57"/>
      <c r="I2914" s="33">
        <v>0.01</v>
      </c>
      <c r="J2914" s="33">
        <v>0.7</v>
      </c>
      <c r="K2914" s="33">
        <v>7.9000000000000001E-2</v>
      </c>
      <c r="L2914" s="33">
        <v>2.5000000000000001E-2</v>
      </c>
      <c r="M2914" s="33">
        <v>92</v>
      </c>
      <c r="N2914" s="8">
        <v>22.7</v>
      </c>
      <c r="O2914" s="8">
        <v>1012.4</v>
      </c>
      <c r="P2914" s="8">
        <v>40</v>
      </c>
      <c r="R2914" s="35">
        <v>298</v>
      </c>
      <c r="S2914" s="36" t="str">
        <f>IF(R2914&gt;=296,"G",IF(AND(183&lt;=R2914,R2914&lt;296),"Y",IF(R2914&lt;185,"R")))</f>
        <v>G</v>
      </c>
      <c r="T2914" s="36"/>
      <c r="U2914" s="36"/>
      <c r="V2914" s="36"/>
      <c r="W2914" s="36"/>
      <c r="X2914" s="36"/>
      <c r="Y2914" s="36"/>
      <c r="Z2914" s="36"/>
      <c r="AA2914" s="36"/>
      <c r="AB2914" s="36"/>
      <c r="AC2914" s="36"/>
      <c r="AD2914" s="36"/>
      <c r="AE2914" s="37"/>
    </row>
    <row r="2915" spans="1:31" s="7" customFormat="1" ht="17" customHeight="1" x14ac:dyDescent="0.15">
      <c r="A2915" s="45">
        <v>117</v>
      </c>
      <c r="B2915" s="46">
        <v>42121</v>
      </c>
      <c r="C2915" s="47">
        <v>1</v>
      </c>
      <c r="D2915" s="47">
        <v>0</v>
      </c>
      <c r="E2915" s="46">
        <v>42120</v>
      </c>
      <c r="F2915" s="48">
        <v>42711.785416666666</v>
      </c>
      <c r="G2915" s="49"/>
      <c r="H2915" s="49"/>
      <c r="I2915" s="50">
        <v>0.01</v>
      </c>
      <c r="J2915" s="51">
        <v>0.7</v>
      </c>
      <c r="K2915" s="51">
        <v>7.9000000000000001E-2</v>
      </c>
      <c r="L2915" s="51">
        <v>2.5000000000000001E-2</v>
      </c>
      <c r="M2915" s="51">
        <v>92</v>
      </c>
      <c r="N2915" s="52">
        <v>22.7</v>
      </c>
      <c r="O2915" s="52">
        <v>1012.4</v>
      </c>
      <c r="P2915" s="52">
        <v>40</v>
      </c>
      <c r="Q2915" s="53"/>
      <c r="R2915" s="58">
        <v>298</v>
      </c>
      <c r="S2915" s="61" t="str">
        <f>IF(R2915&gt;=296,"G",IF(AND(183&lt;=R2915,R2915&lt;296),"Y",IF(R2915&lt;185,"R")))</f>
        <v>G</v>
      </c>
      <c r="T2915" s="61"/>
      <c r="U2915" s="61"/>
      <c r="V2915" s="61"/>
      <c r="W2915" s="61"/>
      <c r="X2915" s="61"/>
      <c r="Y2915" s="61"/>
      <c r="Z2915" s="61"/>
      <c r="AA2915" s="61"/>
      <c r="AB2915" s="61"/>
      <c r="AC2915" s="61"/>
      <c r="AD2915" s="61"/>
      <c r="AE2915" s="61"/>
    </row>
    <row r="2916" spans="1:31" s="7" customFormat="1" ht="16" customHeight="1" x14ac:dyDescent="0.2">
      <c r="F2916" s="26">
        <v>19</v>
      </c>
      <c r="G2916" s="56"/>
      <c r="I2916" s="33">
        <v>8.0000000000000002E-3</v>
      </c>
      <c r="J2916" s="33">
        <v>0.5</v>
      </c>
      <c r="K2916" s="33">
        <v>7.8E-2</v>
      </c>
      <c r="L2916" s="33">
        <v>2.5000000000000001E-2</v>
      </c>
      <c r="M2916" s="33">
        <v>82</v>
      </c>
      <c r="N2916" s="8">
        <v>20.9</v>
      </c>
      <c r="O2916" s="8">
        <v>1012.5</v>
      </c>
      <c r="P2916" s="8">
        <v>45</v>
      </c>
      <c r="Q2916" s="17"/>
      <c r="R2916" s="17"/>
      <c r="S2916" s="17"/>
      <c r="T2916" s="17"/>
      <c r="U2916" s="17"/>
      <c r="V2916" s="17"/>
      <c r="W2916" s="17"/>
      <c r="X2916" s="17"/>
      <c r="Y2916" s="17"/>
      <c r="Z2916" s="17"/>
      <c r="AA2916" s="17"/>
      <c r="AB2916" s="17"/>
      <c r="AC2916" s="17"/>
      <c r="AD2916" s="17"/>
      <c r="AE2916" s="17"/>
    </row>
    <row r="2917" spans="1:31" s="7" customFormat="1" ht="16" customHeight="1" x14ac:dyDescent="0.2">
      <c r="F2917" s="8">
        <v>20</v>
      </c>
      <c r="G2917" s="17"/>
      <c r="I2917" s="33">
        <v>6.0000000000000001E-3</v>
      </c>
      <c r="J2917" s="33">
        <v>0.4</v>
      </c>
      <c r="K2917" s="33">
        <v>7.4999999999999997E-2</v>
      </c>
      <c r="L2917" s="33">
        <v>2.5000000000000001E-2</v>
      </c>
      <c r="M2917" s="33">
        <v>69</v>
      </c>
      <c r="N2917" s="8">
        <v>18.7</v>
      </c>
      <c r="O2917" s="8">
        <v>1013.1</v>
      </c>
      <c r="P2917" s="8">
        <v>53</v>
      </c>
    </row>
    <row r="2918" spans="1:31" s="7" customFormat="1" ht="16" customHeight="1" x14ac:dyDescent="0.2">
      <c r="F2918" s="8">
        <v>21</v>
      </c>
      <c r="G2918" s="17"/>
      <c r="I2918" s="33">
        <v>6.0000000000000001E-3</v>
      </c>
      <c r="J2918" s="33">
        <v>0.5</v>
      </c>
      <c r="K2918" s="33">
        <v>6.3E-2</v>
      </c>
      <c r="L2918" s="33">
        <v>2.8000000000000001E-2</v>
      </c>
      <c r="M2918" s="33">
        <v>50</v>
      </c>
      <c r="N2918" s="8">
        <v>17.8</v>
      </c>
      <c r="O2918" s="8">
        <v>1013.8</v>
      </c>
      <c r="P2918" s="8">
        <v>55</v>
      </c>
    </row>
    <row r="2919" spans="1:31" s="7" customFormat="1" ht="16" customHeight="1" x14ac:dyDescent="0.2">
      <c r="F2919" s="8">
        <v>22</v>
      </c>
      <c r="G2919" s="17"/>
      <c r="I2919" s="33">
        <v>8.9999999999999993E-3</v>
      </c>
      <c r="J2919" s="33">
        <v>0.6</v>
      </c>
      <c r="K2919" s="33">
        <v>5.1999999999999998E-2</v>
      </c>
      <c r="L2919" s="33">
        <v>3.1E-2</v>
      </c>
      <c r="M2919" s="33">
        <v>60</v>
      </c>
      <c r="N2919" s="8">
        <v>16.8</v>
      </c>
      <c r="O2919" s="8">
        <v>1014.1</v>
      </c>
      <c r="P2919" s="8">
        <v>56</v>
      </c>
    </row>
    <row r="2920" spans="1:31" s="7" customFormat="1" ht="16" customHeight="1" x14ac:dyDescent="0.2">
      <c r="F2920" s="8">
        <v>23</v>
      </c>
      <c r="G2920" s="17"/>
      <c r="I2920" s="33">
        <v>8.0000000000000002E-3</v>
      </c>
      <c r="J2920" s="33">
        <v>0.6</v>
      </c>
      <c r="K2920" s="33">
        <v>5.1999999999999998E-2</v>
      </c>
      <c r="L2920" s="33">
        <v>2.9000000000000001E-2</v>
      </c>
      <c r="M2920" s="33">
        <v>62</v>
      </c>
      <c r="N2920" s="8">
        <v>15.1</v>
      </c>
      <c r="O2920" s="8">
        <v>1014.2</v>
      </c>
      <c r="P2920" s="8">
        <v>65</v>
      </c>
    </row>
    <row r="2921" spans="1:31" s="7" customFormat="1" ht="16" customHeight="1" x14ac:dyDescent="0.2">
      <c r="F2921" s="8">
        <v>24</v>
      </c>
      <c r="G2921" s="17"/>
      <c r="I2921" s="33">
        <v>6.0000000000000001E-3</v>
      </c>
      <c r="J2921" s="33">
        <v>0.5</v>
      </c>
      <c r="K2921" s="33">
        <v>5.1999999999999998E-2</v>
      </c>
      <c r="L2921" s="33">
        <v>2.5999999999999999E-2</v>
      </c>
      <c r="M2921" s="33">
        <v>56</v>
      </c>
      <c r="N2921" s="8">
        <v>14.9</v>
      </c>
      <c r="O2921" s="8">
        <v>1014.3</v>
      </c>
      <c r="P2921" s="8">
        <v>61</v>
      </c>
    </row>
    <row r="2922" spans="1:31" s="7" customFormat="1" ht="16" customHeight="1" x14ac:dyDescent="0.2">
      <c r="F2922" s="8">
        <v>1</v>
      </c>
      <c r="G2922" s="17"/>
      <c r="I2922" s="33">
        <v>6.0000000000000001E-3</v>
      </c>
      <c r="J2922" s="33">
        <v>0.6</v>
      </c>
      <c r="K2922" s="33">
        <v>5.8999999999999997E-2</v>
      </c>
      <c r="L2922" s="33">
        <v>2.3E-2</v>
      </c>
      <c r="M2922" s="33">
        <v>65</v>
      </c>
      <c r="N2922" s="8">
        <v>13.7</v>
      </c>
      <c r="O2922" s="8">
        <v>1014.1</v>
      </c>
      <c r="P2922" s="8">
        <v>63</v>
      </c>
    </row>
    <row r="2923" spans="1:31" s="7" customFormat="1" ht="16" customHeight="1" x14ac:dyDescent="0.2">
      <c r="F2923" s="8">
        <v>2</v>
      </c>
      <c r="G2923" s="17"/>
      <c r="I2923" s="33">
        <v>8.0000000000000002E-3</v>
      </c>
      <c r="J2923" s="33">
        <v>0.7</v>
      </c>
      <c r="K2923" s="33">
        <v>0.06</v>
      </c>
      <c r="L2923" s="33">
        <v>2.3E-2</v>
      </c>
      <c r="M2923" s="33">
        <v>69</v>
      </c>
      <c r="N2923" s="8">
        <v>13.1</v>
      </c>
      <c r="O2923" s="8">
        <v>1014</v>
      </c>
      <c r="P2923" s="8">
        <v>66</v>
      </c>
    </row>
    <row r="2924" spans="1:31" s="7" customFormat="1" ht="16" customHeight="1" x14ac:dyDescent="0.2">
      <c r="F2924" s="8">
        <v>3</v>
      </c>
      <c r="G2924" s="17"/>
      <c r="I2924" s="33">
        <v>7.0000000000000001E-3</v>
      </c>
      <c r="J2924" s="33">
        <v>0.7</v>
      </c>
      <c r="K2924" s="33">
        <v>6.2E-2</v>
      </c>
      <c r="L2924" s="33">
        <v>2.1000000000000001E-2</v>
      </c>
      <c r="M2924" s="33">
        <v>70</v>
      </c>
      <c r="N2924" s="8">
        <v>12.5</v>
      </c>
      <c r="O2924" s="8">
        <v>1013.8</v>
      </c>
      <c r="P2924" s="8">
        <v>69</v>
      </c>
    </row>
    <row r="2925" spans="1:31" s="7" customFormat="1" ht="16" customHeight="1" x14ac:dyDescent="0.2">
      <c r="F2925" s="8">
        <v>4</v>
      </c>
      <c r="G2925" s="17"/>
      <c r="I2925" s="33">
        <v>8.0000000000000002E-3</v>
      </c>
      <c r="J2925" s="33">
        <v>0.7</v>
      </c>
      <c r="K2925" s="33">
        <v>0.05</v>
      </c>
      <c r="L2925" s="33">
        <v>3.2000000000000001E-2</v>
      </c>
      <c r="M2925" s="33">
        <v>65</v>
      </c>
      <c r="N2925" s="8">
        <v>12</v>
      </c>
      <c r="O2925" s="8">
        <v>1013.7</v>
      </c>
      <c r="P2925" s="8">
        <v>70</v>
      </c>
    </row>
    <row r="2926" spans="1:31" s="7" customFormat="1" ht="16" customHeight="1" x14ac:dyDescent="0.2">
      <c r="F2926" s="8">
        <v>5</v>
      </c>
      <c r="G2926" s="17"/>
      <c r="I2926" s="33">
        <v>8.0000000000000002E-3</v>
      </c>
      <c r="J2926" s="33">
        <v>0.8</v>
      </c>
      <c r="K2926" s="33">
        <v>3.9E-2</v>
      </c>
      <c r="L2926" s="33">
        <v>3.7999999999999999E-2</v>
      </c>
      <c r="M2926" s="33">
        <v>71</v>
      </c>
      <c r="N2926" s="8">
        <v>11.4</v>
      </c>
      <c r="O2926" s="8">
        <v>1013.6</v>
      </c>
      <c r="P2926" s="8">
        <v>74</v>
      </c>
    </row>
    <row r="2927" spans="1:31" s="7" customFormat="1" ht="16" customHeight="1" x14ac:dyDescent="0.2">
      <c r="F2927" s="8">
        <v>6</v>
      </c>
      <c r="G2927" s="17"/>
      <c r="I2927" s="33">
        <v>8.0000000000000002E-3</v>
      </c>
      <c r="J2927" s="33">
        <v>0.8</v>
      </c>
      <c r="K2927" s="33">
        <v>1.7999999999999999E-2</v>
      </c>
      <c r="L2927" s="33">
        <v>5.1999999999999998E-2</v>
      </c>
      <c r="M2927" s="33">
        <v>63</v>
      </c>
      <c r="N2927" s="8">
        <v>11.4</v>
      </c>
      <c r="O2927" s="8">
        <v>1013.9</v>
      </c>
      <c r="P2927" s="8">
        <v>75</v>
      </c>
    </row>
    <row r="2928" spans="1:31" s="7" customFormat="1" ht="16" customHeight="1" x14ac:dyDescent="0.2">
      <c r="F2928" s="8">
        <v>7</v>
      </c>
      <c r="G2928" s="17"/>
      <c r="I2928" s="33">
        <v>8.9999999999999993E-3</v>
      </c>
      <c r="J2928" s="33">
        <v>0.8</v>
      </c>
      <c r="K2928" s="33">
        <v>1.7999999999999999E-2</v>
      </c>
      <c r="L2928" s="33">
        <v>5.8999999999999997E-2</v>
      </c>
      <c r="M2928" s="33">
        <v>63</v>
      </c>
      <c r="N2928" s="8">
        <v>13.4</v>
      </c>
      <c r="O2928" s="8">
        <v>1014.2</v>
      </c>
      <c r="P2928" s="8">
        <v>63</v>
      </c>
    </row>
    <row r="2929" spans="1:31" s="7" customFormat="1" ht="16" customHeight="1" x14ac:dyDescent="0.2">
      <c r="F2929" s="8">
        <v>8</v>
      </c>
      <c r="G2929" s="17"/>
      <c r="I2929" s="33">
        <v>1.0999999999999999E-2</v>
      </c>
      <c r="J2929" s="33">
        <v>0.9</v>
      </c>
      <c r="K2929" s="33">
        <v>1.6E-2</v>
      </c>
      <c r="L2929" s="33">
        <v>5.7000000000000002E-2</v>
      </c>
      <c r="M2929" s="33">
        <v>60</v>
      </c>
      <c r="N2929" s="8">
        <v>16</v>
      </c>
      <c r="O2929" s="8">
        <v>1014.5</v>
      </c>
      <c r="P2929" s="8">
        <v>47</v>
      </c>
    </row>
    <row r="2930" spans="1:31" s="7" customFormat="1" ht="16" customHeight="1" x14ac:dyDescent="0.2">
      <c r="F2930" s="8">
        <v>9</v>
      </c>
      <c r="G2930" s="17"/>
      <c r="I2930" s="33">
        <v>1.6E-2</v>
      </c>
      <c r="J2930" s="33">
        <v>0.6</v>
      </c>
      <c r="K2930" s="33">
        <v>2.9000000000000001E-2</v>
      </c>
      <c r="L2930" s="33">
        <v>4.7E-2</v>
      </c>
      <c r="M2930" s="33">
        <v>54</v>
      </c>
      <c r="N2930" s="8">
        <v>17.899999999999999</v>
      </c>
      <c r="O2930" s="8">
        <v>1014.5</v>
      </c>
      <c r="P2930" s="8">
        <v>43</v>
      </c>
    </row>
    <row r="2931" spans="1:31" s="7" customFormat="1" ht="16" customHeight="1" x14ac:dyDescent="0.2">
      <c r="F2931" s="8">
        <v>10</v>
      </c>
      <c r="G2931" s="17"/>
      <c r="I2931" s="33">
        <v>1.6E-2</v>
      </c>
      <c r="J2931" s="33">
        <v>0.5</v>
      </c>
      <c r="K2931" s="33">
        <v>3.9E-2</v>
      </c>
      <c r="L2931" s="33">
        <v>3.6999999999999998E-2</v>
      </c>
      <c r="M2931" s="33">
        <v>49</v>
      </c>
      <c r="N2931" s="8">
        <v>20.5</v>
      </c>
      <c r="O2931" s="8">
        <v>1014.6</v>
      </c>
      <c r="P2931" s="8">
        <v>39</v>
      </c>
    </row>
    <row r="2932" spans="1:31" s="7" customFormat="1" ht="16" customHeight="1" x14ac:dyDescent="0.2">
      <c r="E2932" s="10"/>
      <c r="F2932" s="8">
        <v>11</v>
      </c>
      <c r="G2932" s="17"/>
      <c r="I2932" s="33">
        <v>1.4E-2</v>
      </c>
      <c r="J2932" s="33">
        <v>0.5</v>
      </c>
      <c r="K2932" s="33">
        <v>5.2999999999999999E-2</v>
      </c>
      <c r="L2932" s="33">
        <v>3.6999999999999998E-2</v>
      </c>
      <c r="M2932" s="33">
        <v>57</v>
      </c>
      <c r="N2932" s="8">
        <v>22.1</v>
      </c>
      <c r="O2932" s="8">
        <v>1014.1</v>
      </c>
      <c r="P2932" s="8">
        <v>35</v>
      </c>
    </row>
    <row r="2933" spans="1:31" s="7" customFormat="1" ht="16" customHeight="1" x14ac:dyDescent="0.2">
      <c r="E2933" s="10"/>
      <c r="F2933" s="8">
        <v>12</v>
      </c>
      <c r="G2933" s="17"/>
      <c r="I2933" s="33">
        <v>0.01</v>
      </c>
      <c r="J2933" s="33">
        <v>0.6</v>
      </c>
      <c r="K2933" s="33">
        <v>7.1999999999999995E-2</v>
      </c>
      <c r="L2933" s="33">
        <v>3.1E-2</v>
      </c>
      <c r="M2933" s="33">
        <v>86</v>
      </c>
      <c r="N2933" s="8">
        <v>24.2</v>
      </c>
      <c r="O2933" s="8">
        <v>1013.3</v>
      </c>
      <c r="P2933" s="8">
        <v>30</v>
      </c>
    </row>
    <row r="2934" spans="1:31" s="7" customFormat="1" ht="16" customHeight="1" x14ac:dyDescent="0.2">
      <c r="E2934" s="10"/>
      <c r="F2934" s="8">
        <v>13</v>
      </c>
      <c r="G2934" s="17"/>
      <c r="I2934" s="33">
        <v>7.0000000000000001E-3</v>
      </c>
      <c r="J2934" s="33">
        <v>0.6</v>
      </c>
      <c r="K2934" s="33">
        <v>8.4000000000000005E-2</v>
      </c>
      <c r="L2934" s="33">
        <v>1.9E-2</v>
      </c>
      <c r="M2934" s="33">
        <v>72</v>
      </c>
      <c r="N2934" s="8">
        <v>24.9</v>
      </c>
      <c r="O2934" s="8">
        <v>1012.5</v>
      </c>
      <c r="P2934" s="8">
        <v>28</v>
      </c>
    </row>
    <row r="2935" spans="1:31" s="7" customFormat="1" ht="16" customHeight="1" x14ac:dyDescent="0.2">
      <c r="E2935" s="10"/>
      <c r="F2935" s="8">
        <v>14</v>
      </c>
      <c r="G2935" s="17"/>
      <c r="I2935" s="33">
        <v>7.0000000000000001E-3</v>
      </c>
      <c r="J2935" s="33">
        <v>0.8</v>
      </c>
      <c r="K2935" s="33">
        <v>8.4000000000000005E-2</v>
      </c>
      <c r="L2935" s="33">
        <v>1.9E-2</v>
      </c>
      <c r="M2935" s="33">
        <v>74</v>
      </c>
      <c r="N2935" s="8">
        <v>24.8</v>
      </c>
      <c r="O2935" s="8">
        <v>1011.7</v>
      </c>
      <c r="P2935" s="8">
        <v>30</v>
      </c>
    </row>
    <row r="2936" spans="1:31" s="7" customFormat="1" ht="16" customHeight="1" x14ac:dyDescent="0.2">
      <c r="E2936" s="10"/>
      <c r="F2936" s="8">
        <v>15</v>
      </c>
      <c r="G2936" s="17"/>
      <c r="I2936" s="33">
        <v>7.0000000000000001E-3</v>
      </c>
      <c r="J2936" s="33">
        <v>0.7</v>
      </c>
      <c r="K2936" s="33">
        <v>8.5999999999999993E-2</v>
      </c>
      <c r="L2936" s="33">
        <v>1.7999999999999999E-2</v>
      </c>
      <c r="M2936" s="33">
        <v>78</v>
      </c>
      <c r="N2936" s="8">
        <v>25.1</v>
      </c>
      <c r="O2936" s="8">
        <v>1011.4</v>
      </c>
      <c r="P2936" s="8">
        <v>30</v>
      </c>
    </row>
    <row r="2937" spans="1:31" s="7" customFormat="1" ht="16" customHeight="1" x14ac:dyDescent="0.2">
      <c r="E2937" s="10"/>
      <c r="F2937" s="8">
        <v>16</v>
      </c>
      <c r="G2937" s="17"/>
      <c r="I2937" s="33">
        <v>7.0000000000000001E-3</v>
      </c>
      <c r="J2937" s="33">
        <v>0.6</v>
      </c>
      <c r="K2937" s="33">
        <v>8.3000000000000004E-2</v>
      </c>
      <c r="L2937" s="33">
        <v>2.4E-2</v>
      </c>
      <c r="M2937" s="33">
        <v>77</v>
      </c>
      <c r="N2937" s="8">
        <v>24.4</v>
      </c>
      <c r="O2937" s="8">
        <v>1011</v>
      </c>
      <c r="P2937" s="8">
        <v>29</v>
      </c>
    </row>
    <row r="2938" spans="1:31" s="7" customFormat="1" ht="16" customHeight="1" x14ac:dyDescent="0.2">
      <c r="E2938" s="10"/>
      <c r="F2938" s="8">
        <v>17</v>
      </c>
      <c r="G2938" s="17"/>
      <c r="I2938" s="33">
        <v>5.0000000000000001E-3</v>
      </c>
      <c r="J2938" s="33">
        <v>0.5</v>
      </c>
      <c r="K2938" s="33">
        <v>7.9000000000000001E-2</v>
      </c>
      <c r="L2938" s="33">
        <v>2.1000000000000001E-2</v>
      </c>
      <c r="M2938" s="33">
        <v>71</v>
      </c>
      <c r="N2938" s="8">
        <v>23.4</v>
      </c>
      <c r="O2938" s="8">
        <v>1010.9</v>
      </c>
      <c r="P2938" s="8">
        <v>24</v>
      </c>
    </row>
    <row r="2939" spans="1:31" s="7" customFormat="1" ht="16" customHeight="1" x14ac:dyDescent="0.15">
      <c r="F2939" s="8">
        <v>18</v>
      </c>
      <c r="G2939" s="17"/>
      <c r="H2939" s="40"/>
      <c r="I2939" s="33">
        <v>5.0000000000000001E-3</v>
      </c>
      <c r="J2939" s="33">
        <v>0.7</v>
      </c>
      <c r="K2939" s="33">
        <v>6.8000000000000005E-2</v>
      </c>
      <c r="L2939" s="33">
        <v>2.4E-2</v>
      </c>
      <c r="M2939" s="33">
        <v>53</v>
      </c>
      <c r="N2939" s="8">
        <v>21.7</v>
      </c>
      <c r="O2939" s="8">
        <v>1010.9</v>
      </c>
      <c r="P2939" s="8">
        <v>24</v>
      </c>
      <c r="R2939" s="107"/>
      <c r="S2939" s="108"/>
      <c r="T2939" s="108"/>
      <c r="U2939" s="108"/>
      <c r="V2939" s="108"/>
      <c r="W2939" s="108"/>
      <c r="X2939" s="108"/>
      <c r="Y2939" s="108"/>
      <c r="Z2939" s="108"/>
      <c r="AA2939" s="108"/>
      <c r="AB2939" s="108"/>
      <c r="AC2939" s="108"/>
      <c r="AD2939" s="108"/>
      <c r="AE2939" s="109"/>
    </row>
    <row r="2940" spans="1:31" s="7" customFormat="1" ht="16" customHeight="1" x14ac:dyDescent="0.15">
      <c r="E2940" s="42" t="s">
        <v>56</v>
      </c>
      <c r="F2940" s="43">
        <v>42711.811805555553</v>
      </c>
      <c r="G2940" s="44"/>
      <c r="I2940" s="33">
        <v>4.0000000000000001E-3</v>
      </c>
      <c r="J2940" s="33">
        <v>0.9</v>
      </c>
      <c r="K2940" s="33">
        <v>6.2E-2</v>
      </c>
      <c r="L2940" s="33">
        <v>2.7E-2</v>
      </c>
      <c r="M2940" s="33">
        <v>53</v>
      </c>
      <c r="N2940" s="8">
        <v>19.8</v>
      </c>
      <c r="O2940" s="8">
        <v>1010.6</v>
      </c>
      <c r="P2940" s="8">
        <v>30</v>
      </c>
      <c r="Q2940" s="34"/>
      <c r="R2940" s="35">
        <v>277</v>
      </c>
      <c r="S2940" s="36" t="str">
        <f>IF(R2940&gt;=296,"G",IF(AND(183&lt;=R2940,R2940&lt;296),"Y",IF(R2940&lt;185,"R")))</f>
        <v>Y</v>
      </c>
      <c r="T2940" s="36"/>
      <c r="U2940" s="36"/>
      <c r="V2940" s="36"/>
      <c r="W2940" s="36"/>
      <c r="X2940" s="36"/>
      <c r="Y2940" s="36"/>
      <c r="Z2940" s="36"/>
      <c r="AA2940" s="36"/>
      <c r="AB2940" s="36"/>
      <c r="AC2940" s="36"/>
      <c r="AD2940" s="36"/>
      <c r="AE2940" s="37"/>
    </row>
    <row r="2941" spans="1:31" s="7" customFormat="1" ht="17" customHeight="1" x14ac:dyDescent="0.15">
      <c r="A2941" s="45">
        <v>118</v>
      </c>
      <c r="B2941" s="46">
        <v>42122</v>
      </c>
      <c r="C2941" s="47">
        <v>2</v>
      </c>
      <c r="D2941" s="47">
        <v>0</v>
      </c>
      <c r="E2941" s="46" t="s">
        <v>56</v>
      </c>
      <c r="F2941" s="48">
        <v>42711.811805555553</v>
      </c>
      <c r="G2941" s="49"/>
      <c r="H2941" s="49"/>
      <c r="I2941" s="50">
        <v>4.0000000000000001E-3</v>
      </c>
      <c r="J2941" s="51">
        <v>0.9</v>
      </c>
      <c r="K2941" s="51">
        <v>6.2E-2</v>
      </c>
      <c r="L2941" s="51">
        <v>2.7E-2</v>
      </c>
      <c r="M2941" s="51">
        <v>53</v>
      </c>
      <c r="N2941" s="52">
        <v>19.8</v>
      </c>
      <c r="O2941" s="52">
        <v>1010.6</v>
      </c>
      <c r="P2941" s="52">
        <v>30</v>
      </c>
      <c r="Q2941" s="53"/>
      <c r="R2941" s="58">
        <v>277</v>
      </c>
      <c r="S2941" s="61" t="str">
        <f>IF(R2941&gt;=296,"G",IF(AND(183&lt;=R2941,R2941&lt;296),"Y",IF(R2941&lt;185,"R")))</f>
        <v>Y</v>
      </c>
      <c r="T2941" s="61"/>
      <c r="U2941" s="61"/>
      <c r="V2941" s="61"/>
      <c r="W2941" s="61"/>
      <c r="X2941" s="61"/>
      <c r="Y2941" s="61"/>
      <c r="Z2941" s="61"/>
      <c r="AA2941" s="61"/>
      <c r="AB2941" s="61"/>
      <c r="AC2941" s="61"/>
      <c r="AD2941" s="61"/>
      <c r="AE2941" s="61"/>
    </row>
    <row r="2942" spans="1:31" s="7" customFormat="1" ht="16" customHeight="1" x14ac:dyDescent="0.2">
      <c r="F2942" s="26">
        <v>20</v>
      </c>
      <c r="G2942" s="56"/>
      <c r="I2942" s="33">
        <v>4.0000000000000001E-3</v>
      </c>
      <c r="J2942" s="33">
        <v>0.6</v>
      </c>
      <c r="K2942" s="33">
        <v>3.5999999999999997E-2</v>
      </c>
      <c r="L2942" s="33">
        <v>4.5999999999999999E-2</v>
      </c>
      <c r="M2942" s="33">
        <v>39</v>
      </c>
      <c r="N2942" s="8">
        <v>18.399999999999999</v>
      </c>
      <c r="O2942" s="8">
        <v>1010.9</v>
      </c>
      <c r="P2942" s="8">
        <v>30</v>
      </c>
    </row>
    <row r="2943" spans="1:31" s="7" customFormat="1" ht="16" customHeight="1" x14ac:dyDescent="0.2">
      <c r="F2943" s="8">
        <v>21</v>
      </c>
      <c r="G2943" s="17"/>
      <c r="I2943" s="33">
        <v>5.0000000000000001E-3</v>
      </c>
      <c r="J2943" s="33">
        <v>0.5</v>
      </c>
      <c r="K2943" s="33">
        <v>2.1999999999999999E-2</v>
      </c>
      <c r="L2943" s="33">
        <v>5.5E-2</v>
      </c>
      <c r="M2943" s="33">
        <v>18</v>
      </c>
      <c r="N2943" s="8">
        <v>17.100000000000001</v>
      </c>
      <c r="O2943" s="8">
        <v>1011.4</v>
      </c>
      <c r="P2943" s="8">
        <v>33</v>
      </c>
    </row>
    <row r="2944" spans="1:31" s="7" customFormat="1" ht="16" customHeight="1" x14ac:dyDescent="0.2">
      <c r="F2944" s="8">
        <v>22</v>
      </c>
      <c r="G2944" s="17"/>
      <c r="I2944" s="33">
        <v>8.0000000000000002E-3</v>
      </c>
      <c r="J2944" s="33">
        <v>0.5</v>
      </c>
      <c r="K2944" s="33">
        <v>8.0000000000000002E-3</v>
      </c>
      <c r="L2944" s="33">
        <v>6.8000000000000005E-2</v>
      </c>
      <c r="M2944" s="33">
        <v>27</v>
      </c>
      <c r="N2944" s="8">
        <v>14.3</v>
      </c>
      <c r="O2944" s="8">
        <v>1011.4</v>
      </c>
      <c r="P2944" s="8">
        <v>51</v>
      </c>
    </row>
    <row r="2945" spans="5:16" s="7" customFormat="1" ht="16" customHeight="1" x14ac:dyDescent="0.2">
      <c r="F2945" s="8">
        <v>23</v>
      </c>
      <c r="G2945" s="17"/>
      <c r="I2945" s="33">
        <v>7.0000000000000001E-3</v>
      </c>
      <c r="J2945" s="33">
        <v>0.7</v>
      </c>
      <c r="K2945" s="33">
        <v>4.0000000000000001E-3</v>
      </c>
      <c r="L2945" s="33">
        <v>7.5999999999999998E-2</v>
      </c>
      <c r="M2945" s="33">
        <v>44</v>
      </c>
      <c r="N2945" s="8">
        <v>14.1</v>
      </c>
      <c r="O2945" s="8">
        <v>1011.1</v>
      </c>
      <c r="P2945" s="8">
        <v>55</v>
      </c>
    </row>
    <row r="2946" spans="5:16" s="7" customFormat="1" ht="16" customHeight="1" x14ac:dyDescent="0.2">
      <c r="F2946" s="8">
        <v>24</v>
      </c>
      <c r="G2946" s="17"/>
      <c r="I2946" s="33">
        <v>7.0000000000000001E-3</v>
      </c>
      <c r="J2946" s="33">
        <v>0.8</v>
      </c>
      <c r="K2946" s="33">
        <v>2E-3</v>
      </c>
      <c r="L2946" s="33">
        <v>0.08</v>
      </c>
      <c r="M2946" s="33">
        <v>56</v>
      </c>
      <c r="N2946" s="8">
        <v>12.9</v>
      </c>
      <c r="O2946" s="8">
        <v>1011.4</v>
      </c>
      <c r="P2946" s="8">
        <v>62</v>
      </c>
    </row>
    <row r="2947" spans="5:16" s="7" customFormat="1" ht="16" customHeight="1" x14ac:dyDescent="0.2">
      <c r="F2947" s="8">
        <v>1</v>
      </c>
      <c r="G2947" s="17"/>
      <c r="I2947" s="33">
        <v>7.0000000000000001E-3</v>
      </c>
      <c r="J2947" s="33">
        <v>0.8</v>
      </c>
      <c r="K2947" s="33">
        <v>2E-3</v>
      </c>
      <c r="L2947" s="33">
        <v>7.4999999999999997E-2</v>
      </c>
      <c r="M2947" s="33">
        <v>64</v>
      </c>
      <c r="N2947" s="8">
        <v>12.9</v>
      </c>
      <c r="O2947" s="8">
        <v>1011.4</v>
      </c>
      <c r="P2947" s="8">
        <v>61</v>
      </c>
    </row>
    <row r="2948" spans="5:16" s="7" customFormat="1" ht="16" customHeight="1" x14ac:dyDescent="0.2">
      <c r="F2948" s="8">
        <v>2</v>
      </c>
      <c r="G2948" s="17"/>
      <c r="I2948" s="33">
        <v>6.0000000000000001E-3</v>
      </c>
      <c r="J2948" s="33">
        <v>0.7</v>
      </c>
      <c r="K2948" s="33">
        <v>2E-3</v>
      </c>
      <c r="L2948" s="33">
        <v>7.0000000000000007E-2</v>
      </c>
      <c r="M2948" s="33">
        <v>56</v>
      </c>
      <c r="N2948" s="8">
        <v>12.4</v>
      </c>
      <c r="O2948" s="8">
        <v>1011</v>
      </c>
      <c r="P2948" s="8">
        <v>62</v>
      </c>
    </row>
    <row r="2949" spans="5:16" s="7" customFormat="1" ht="16" customHeight="1" x14ac:dyDescent="0.2">
      <c r="F2949" s="8">
        <v>3</v>
      </c>
      <c r="G2949" s="17"/>
      <c r="I2949" s="33">
        <v>6.0000000000000001E-3</v>
      </c>
      <c r="J2949" s="33">
        <v>0.7</v>
      </c>
      <c r="K2949" s="33">
        <v>2E-3</v>
      </c>
      <c r="L2949" s="33">
        <v>6.9000000000000006E-2</v>
      </c>
      <c r="M2949" s="33">
        <v>49</v>
      </c>
      <c r="N2949" s="8">
        <v>12.4</v>
      </c>
      <c r="O2949" s="8">
        <v>1010.7</v>
      </c>
      <c r="P2949" s="8">
        <v>66</v>
      </c>
    </row>
    <row r="2950" spans="5:16" s="7" customFormat="1" ht="16" customHeight="1" x14ac:dyDescent="0.2">
      <c r="F2950" s="8">
        <v>4</v>
      </c>
      <c r="G2950" s="17"/>
      <c r="I2950" s="33">
        <v>7.0000000000000001E-3</v>
      </c>
      <c r="J2950" s="33">
        <v>0.7</v>
      </c>
      <c r="K2950" s="33">
        <v>2E-3</v>
      </c>
      <c r="L2950" s="33">
        <v>6.8000000000000005E-2</v>
      </c>
      <c r="M2950" s="33">
        <v>46</v>
      </c>
      <c r="N2950" s="8">
        <v>11.6</v>
      </c>
      <c r="O2950" s="8">
        <v>1010.6</v>
      </c>
      <c r="P2950" s="8">
        <v>67</v>
      </c>
    </row>
    <row r="2951" spans="5:16" s="7" customFormat="1" ht="16" customHeight="1" x14ac:dyDescent="0.2">
      <c r="F2951" s="8">
        <v>5</v>
      </c>
      <c r="G2951" s="17"/>
      <c r="I2951" s="33">
        <v>8.0000000000000002E-3</v>
      </c>
      <c r="J2951" s="33">
        <v>0.8</v>
      </c>
      <c r="K2951" s="33">
        <v>2E-3</v>
      </c>
      <c r="L2951" s="33">
        <v>6.4000000000000001E-2</v>
      </c>
      <c r="M2951" s="33">
        <v>43</v>
      </c>
      <c r="N2951" s="8">
        <v>11.3</v>
      </c>
      <c r="O2951" s="8">
        <v>1010.4</v>
      </c>
      <c r="P2951" s="8">
        <v>64</v>
      </c>
    </row>
    <row r="2952" spans="5:16" s="7" customFormat="1" ht="16" customHeight="1" x14ac:dyDescent="0.2">
      <c r="F2952" s="8">
        <v>6</v>
      </c>
      <c r="G2952" s="17"/>
      <c r="I2952" s="33">
        <v>7.0000000000000001E-3</v>
      </c>
      <c r="J2952" s="33">
        <v>0.7</v>
      </c>
      <c r="K2952" s="33">
        <v>2E-3</v>
      </c>
      <c r="L2952" s="33">
        <v>6.2E-2</v>
      </c>
      <c r="M2952" s="33">
        <v>38</v>
      </c>
      <c r="N2952" s="8">
        <v>10.199999999999999</v>
      </c>
      <c r="O2952" s="8">
        <v>1010.4</v>
      </c>
      <c r="P2952" s="8">
        <v>74</v>
      </c>
    </row>
    <row r="2953" spans="5:16" s="7" customFormat="1" ht="16" customHeight="1" x14ac:dyDescent="0.2">
      <c r="F2953" s="8">
        <v>7</v>
      </c>
      <c r="G2953" s="17"/>
      <c r="I2953" s="33">
        <v>8.9999999999999993E-3</v>
      </c>
      <c r="J2953" s="33">
        <v>0.8</v>
      </c>
      <c r="K2953" s="33">
        <v>3.0000000000000001E-3</v>
      </c>
      <c r="L2953" s="33">
        <v>5.8999999999999997E-2</v>
      </c>
      <c r="M2953" s="33">
        <v>37</v>
      </c>
      <c r="N2953" s="8">
        <v>14.2</v>
      </c>
      <c r="O2953" s="8">
        <v>1010.5</v>
      </c>
      <c r="P2953" s="8">
        <v>60</v>
      </c>
    </row>
    <row r="2954" spans="5:16" s="7" customFormat="1" ht="16" customHeight="1" x14ac:dyDescent="0.2">
      <c r="F2954" s="8">
        <v>8</v>
      </c>
      <c r="G2954" s="17"/>
      <c r="I2954" s="33">
        <v>7.0000000000000001E-3</v>
      </c>
      <c r="J2954" s="33">
        <v>0.8</v>
      </c>
      <c r="K2954" s="33">
        <v>4.0000000000000001E-3</v>
      </c>
      <c r="L2954" s="33">
        <v>6.4000000000000001E-2</v>
      </c>
      <c r="M2954" s="33">
        <v>36</v>
      </c>
      <c r="N2954" s="8">
        <v>18.5</v>
      </c>
      <c r="O2954" s="8">
        <v>1010.6</v>
      </c>
      <c r="P2954" s="8">
        <v>37</v>
      </c>
    </row>
    <row r="2955" spans="5:16" s="7" customFormat="1" ht="16" customHeight="1" x14ac:dyDescent="0.2">
      <c r="F2955" s="8">
        <v>9</v>
      </c>
      <c r="G2955" s="17"/>
      <c r="I2955" s="33">
        <v>8.0000000000000002E-3</v>
      </c>
      <c r="J2955" s="33">
        <v>0.7</v>
      </c>
      <c r="K2955" s="33">
        <v>6.0000000000000001E-3</v>
      </c>
      <c r="L2955" s="33">
        <v>6.9000000000000006E-2</v>
      </c>
      <c r="M2955" s="33">
        <v>47</v>
      </c>
      <c r="N2955" s="8">
        <v>20.8</v>
      </c>
      <c r="O2955" s="8">
        <v>1010.3</v>
      </c>
      <c r="P2955" s="8">
        <v>32</v>
      </c>
    </row>
    <row r="2956" spans="5:16" s="7" customFormat="1" ht="16" customHeight="1" x14ac:dyDescent="0.2">
      <c r="F2956" s="8">
        <v>10</v>
      </c>
      <c r="G2956" s="17"/>
      <c r="I2956" s="33">
        <v>8.0000000000000002E-3</v>
      </c>
      <c r="J2956" s="33">
        <v>0.8</v>
      </c>
      <c r="K2956" s="33">
        <v>6.0000000000000001E-3</v>
      </c>
      <c r="L2956" s="33">
        <v>7.2999999999999995E-2</v>
      </c>
      <c r="M2956" s="33">
        <v>51</v>
      </c>
      <c r="N2956" s="8">
        <v>21.2</v>
      </c>
      <c r="O2956" s="8">
        <v>1010.3</v>
      </c>
      <c r="P2956" s="8">
        <v>38</v>
      </c>
    </row>
    <row r="2957" spans="5:16" s="7" customFormat="1" ht="16" customHeight="1" x14ac:dyDescent="0.2">
      <c r="E2957" s="10"/>
      <c r="F2957" s="8">
        <v>11</v>
      </c>
      <c r="G2957" s="17"/>
      <c r="I2957" s="33">
        <v>6.0000000000000001E-3</v>
      </c>
      <c r="J2957" s="33">
        <v>0.6</v>
      </c>
      <c r="K2957" s="33">
        <v>0.01</v>
      </c>
      <c r="L2957" s="33">
        <v>6.4000000000000001E-2</v>
      </c>
      <c r="M2957" s="33">
        <v>50</v>
      </c>
      <c r="N2957" s="8">
        <v>22.8</v>
      </c>
      <c r="O2957" s="8">
        <v>1010.2</v>
      </c>
      <c r="P2957" s="8">
        <v>40</v>
      </c>
    </row>
    <row r="2958" spans="5:16" s="7" customFormat="1" ht="16" customHeight="1" x14ac:dyDescent="0.2">
      <c r="E2958" s="10"/>
      <c r="F2958" s="8">
        <v>12</v>
      </c>
      <c r="G2958" s="17"/>
      <c r="I2958" s="33">
        <v>5.0000000000000001E-3</v>
      </c>
      <c r="J2958" s="33">
        <v>0.7</v>
      </c>
      <c r="K2958" s="33">
        <v>0.02</v>
      </c>
      <c r="L2958" s="33">
        <v>5.1999999999999998E-2</v>
      </c>
      <c r="M2958" s="33">
        <v>45</v>
      </c>
      <c r="N2958" s="8">
        <v>23.9</v>
      </c>
      <c r="O2958" s="8">
        <v>1009.7</v>
      </c>
      <c r="P2958" s="8">
        <v>39</v>
      </c>
    </row>
    <row r="2959" spans="5:16" s="7" customFormat="1" ht="16" customHeight="1" x14ac:dyDescent="0.2">
      <c r="E2959" s="10"/>
      <c r="F2959" s="8">
        <v>13</v>
      </c>
      <c r="G2959" s="17"/>
      <c r="I2959" s="33">
        <v>5.0000000000000001E-3</v>
      </c>
      <c r="J2959" s="33">
        <v>0.5</v>
      </c>
      <c r="K2959" s="33">
        <v>3.5999999999999997E-2</v>
      </c>
      <c r="L2959" s="33">
        <v>0.03</v>
      </c>
      <c r="M2959" s="33">
        <v>54</v>
      </c>
      <c r="N2959" s="8">
        <v>23.9</v>
      </c>
      <c r="O2959" s="8">
        <v>1009</v>
      </c>
      <c r="P2959" s="8">
        <v>37</v>
      </c>
    </row>
    <row r="2960" spans="5:16" s="7" customFormat="1" ht="16" customHeight="1" x14ac:dyDescent="0.2">
      <c r="E2960" s="10"/>
      <c r="F2960" s="8">
        <v>14</v>
      </c>
      <c r="G2960" s="17"/>
      <c r="I2960" s="33">
        <v>4.0000000000000001E-3</v>
      </c>
      <c r="J2960" s="33">
        <v>0.6</v>
      </c>
      <c r="K2960" s="33">
        <v>4.4999999999999998E-2</v>
      </c>
      <c r="L2960" s="33">
        <v>2.5000000000000001E-2</v>
      </c>
      <c r="M2960" s="33">
        <v>59</v>
      </c>
      <c r="N2960" s="8">
        <v>25.1</v>
      </c>
      <c r="O2960" s="8">
        <v>1008.3</v>
      </c>
      <c r="P2960" s="8">
        <v>35</v>
      </c>
    </row>
    <row r="2961" spans="1:31" s="7" customFormat="1" ht="16" customHeight="1" x14ac:dyDescent="0.2">
      <c r="E2961" s="10"/>
      <c r="F2961" s="8">
        <v>15</v>
      </c>
      <c r="G2961" s="17"/>
      <c r="I2961" s="33">
        <v>5.0000000000000001E-3</v>
      </c>
      <c r="J2961" s="33">
        <v>0.5</v>
      </c>
      <c r="K2961" s="33">
        <v>4.9000000000000002E-2</v>
      </c>
      <c r="L2961" s="33">
        <v>2.5000000000000001E-2</v>
      </c>
      <c r="M2961" s="33">
        <v>52</v>
      </c>
      <c r="N2961" s="8">
        <v>25</v>
      </c>
      <c r="O2961" s="8">
        <v>1007.7</v>
      </c>
      <c r="P2961" s="8">
        <v>34</v>
      </c>
    </row>
    <row r="2962" spans="1:31" s="7" customFormat="1" ht="16" customHeight="1" x14ac:dyDescent="0.2">
      <c r="E2962" s="10"/>
      <c r="F2962" s="8">
        <v>16</v>
      </c>
      <c r="G2962" s="17"/>
      <c r="I2962" s="33">
        <v>5.0000000000000001E-3</v>
      </c>
      <c r="J2962" s="33">
        <v>0.6</v>
      </c>
      <c r="K2962" s="33">
        <v>4.4999999999999998E-2</v>
      </c>
      <c r="L2962" s="33">
        <v>3.1E-2</v>
      </c>
      <c r="M2962" s="33">
        <v>58</v>
      </c>
      <c r="N2962" s="8">
        <v>25.4</v>
      </c>
      <c r="O2962" s="8">
        <v>1006.9</v>
      </c>
      <c r="P2962" s="8">
        <v>35</v>
      </c>
    </row>
    <row r="2963" spans="1:31" s="7" customFormat="1" ht="16" customHeight="1" x14ac:dyDescent="0.2">
      <c r="E2963" s="10"/>
      <c r="F2963" s="8">
        <v>17</v>
      </c>
      <c r="G2963" s="17"/>
      <c r="I2963" s="33">
        <v>6.0000000000000001E-3</v>
      </c>
      <c r="J2963" s="33">
        <v>0.5</v>
      </c>
      <c r="K2963" s="33">
        <v>4.3999999999999997E-2</v>
      </c>
      <c r="L2963" s="33">
        <v>3.5000000000000003E-2</v>
      </c>
      <c r="M2963" s="33">
        <v>69</v>
      </c>
      <c r="N2963" s="8">
        <v>24.3</v>
      </c>
      <c r="O2963" s="8">
        <v>1006.9</v>
      </c>
      <c r="P2963" s="8">
        <v>42</v>
      </c>
    </row>
    <row r="2964" spans="1:31" s="7" customFormat="1" ht="16" customHeight="1" x14ac:dyDescent="0.15">
      <c r="E2964" s="42">
        <v>42122</v>
      </c>
      <c r="F2964" s="43">
        <v>42711.786111111112</v>
      </c>
      <c r="G2964" s="44"/>
      <c r="H2964" s="57"/>
      <c r="I2964" s="33">
        <v>6.0000000000000001E-3</v>
      </c>
      <c r="J2964" s="33">
        <v>0.5</v>
      </c>
      <c r="K2964" s="33">
        <v>4.2999999999999997E-2</v>
      </c>
      <c r="L2964" s="33">
        <v>0.04</v>
      </c>
      <c r="M2964" s="33">
        <v>72</v>
      </c>
      <c r="N2964" s="8">
        <v>23.5</v>
      </c>
      <c r="O2964" s="8">
        <v>1006.9</v>
      </c>
      <c r="P2964" s="8">
        <v>46</v>
      </c>
      <c r="R2964" s="35">
        <v>321</v>
      </c>
      <c r="S2964" s="36" t="str">
        <f>IF(R2964&gt;=296,"G",IF(AND(183&lt;=R2964,R2964&lt;296),"Y",IF(R2964&lt;185,"R")))</f>
        <v>G</v>
      </c>
      <c r="T2964" s="36"/>
      <c r="U2964" s="36"/>
      <c r="V2964" s="36"/>
      <c r="W2964" s="36"/>
      <c r="X2964" s="36"/>
      <c r="Y2964" s="36"/>
      <c r="Z2964" s="36"/>
      <c r="AA2964" s="36"/>
      <c r="AB2964" s="36"/>
      <c r="AC2964" s="36"/>
      <c r="AD2964" s="36"/>
      <c r="AE2964" s="37"/>
    </row>
    <row r="2965" spans="1:31" s="7" customFormat="1" ht="17" customHeight="1" x14ac:dyDescent="0.15">
      <c r="A2965" s="45">
        <v>119</v>
      </c>
      <c r="B2965" s="46">
        <v>42123</v>
      </c>
      <c r="C2965" s="47">
        <v>3</v>
      </c>
      <c r="D2965" s="47">
        <v>0</v>
      </c>
      <c r="E2965" s="46">
        <v>42122</v>
      </c>
      <c r="F2965" s="48">
        <v>42711.786111111112</v>
      </c>
      <c r="G2965" s="49"/>
      <c r="H2965" s="49"/>
      <c r="I2965" s="50">
        <v>6.0000000000000001E-3</v>
      </c>
      <c r="J2965" s="51">
        <v>0.5</v>
      </c>
      <c r="K2965" s="51">
        <v>4.2999999999999997E-2</v>
      </c>
      <c r="L2965" s="51">
        <v>0.04</v>
      </c>
      <c r="M2965" s="51">
        <v>72</v>
      </c>
      <c r="N2965" s="52">
        <v>23.5</v>
      </c>
      <c r="O2965" s="52">
        <v>1006.9</v>
      </c>
      <c r="P2965" s="52">
        <v>46</v>
      </c>
      <c r="Q2965" s="53"/>
      <c r="R2965" s="58">
        <v>321</v>
      </c>
      <c r="S2965" s="61" t="str">
        <f>IF(R2965&gt;=296,"G",IF(AND(183&lt;=R2965,R2965&lt;296),"Y",IF(R2965&lt;185,"R")))</f>
        <v>G</v>
      </c>
      <c r="T2965" s="61"/>
      <c r="U2965" s="61"/>
      <c r="V2965" s="61"/>
      <c r="W2965" s="61"/>
      <c r="X2965" s="61"/>
      <c r="Y2965" s="61"/>
      <c r="Z2965" s="61"/>
      <c r="AA2965" s="61"/>
      <c r="AB2965" s="61"/>
      <c r="AC2965" s="61"/>
      <c r="AD2965" s="61"/>
      <c r="AE2965" s="61"/>
    </row>
    <row r="2966" spans="1:31" s="7" customFormat="1" ht="16" customHeight="1" x14ac:dyDescent="0.2">
      <c r="F2966" s="26">
        <v>19</v>
      </c>
      <c r="G2966" s="56"/>
      <c r="I2966" s="33">
        <v>6.0000000000000001E-3</v>
      </c>
      <c r="J2966" s="33">
        <v>0.4</v>
      </c>
      <c r="K2966" s="33">
        <v>3.3000000000000002E-2</v>
      </c>
      <c r="L2966" s="33">
        <v>5.2999999999999999E-2</v>
      </c>
      <c r="M2966" s="33">
        <v>61</v>
      </c>
      <c r="N2966" s="8">
        <v>22.6</v>
      </c>
      <c r="O2966" s="8">
        <v>1007.2</v>
      </c>
      <c r="P2966" s="8">
        <v>48</v>
      </c>
      <c r="Q2966" s="17"/>
      <c r="R2966" s="17"/>
      <c r="S2966" s="17"/>
      <c r="T2966" s="17"/>
      <c r="U2966" s="17"/>
      <c r="V2966" s="17"/>
      <c r="W2966" s="17"/>
      <c r="X2966" s="17"/>
      <c r="Y2966" s="17"/>
      <c r="Z2966" s="17"/>
      <c r="AA2966" s="17"/>
      <c r="AB2966" s="17"/>
      <c r="AC2966" s="17"/>
      <c r="AD2966" s="17"/>
      <c r="AE2966" s="17"/>
    </row>
    <row r="2967" spans="1:31" s="7" customFormat="1" ht="16" customHeight="1" x14ac:dyDescent="0.2">
      <c r="F2967" s="8">
        <v>20</v>
      </c>
      <c r="G2967" s="17"/>
      <c r="I2967" s="33">
        <v>7.0000000000000001E-3</v>
      </c>
      <c r="J2967" s="33">
        <v>0.4</v>
      </c>
      <c r="K2967" s="33">
        <v>1.7999999999999999E-2</v>
      </c>
      <c r="L2967" s="33">
        <v>5.8999999999999997E-2</v>
      </c>
      <c r="M2967" s="33">
        <v>58</v>
      </c>
      <c r="N2967" s="8">
        <v>21.5</v>
      </c>
      <c r="O2967" s="8">
        <v>1007.6</v>
      </c>
      <c r="P2967" s="8">
        <v>54</v>
      </c>
    </row>
    <row r="2968" spans="1:31" s="7" customFormat="1" ht="16" customHeight="1" x14ac:dyDescent="0.2">
      <c r="F2968" s="8">
        <v>21</v>
      </c>
      <c r="G2968" s="17"/>
      <c r="I2968" s="33">
        <v>6.0000000000000001E-3</v>
      </c>
      <c r="J2968" s="33">
        <v>0.5</v>
      </c>
      <c r="K2968" s="33">
        <v>1.7000000000000001E-2</v>
      </c>
      <c r="L2968" s="33">
        <v>5.7000000000000002E-2</v>
      </c>
      <c r="M2968" s="33">
        <v>55</v>
      </c>
      <c r="N2968" s="8">
        <v>20.5</v>
      </c>
      <c r="O2968" s="8">
        <v>1008.6</v>
      </c>
      <c r="P2968" s="8">
        <v>57</v>
      </c>
    </row>
    <row r="2969" spans="1:31" s="7" customFormat="1" ht="16" customHeight="1" x14ac:dyDescent="0.2">
      <c r="F2969" s="8">
        <v>22</v>
      </c>
      <c r="G2969" s="17"/>
      <c r="I2969" s="33">
        <v>6.0000000000000001E-3</v>
      </c>
      <c r="J2969" s="33">
        <v>0.6</v>
      </c>
      <c r="K2969" s="33">
        <v>1.2999999999999999E-2</v>
      </c>
      <c r="L2969" s="33">
        <v>5.7000000000000002E-2</v>
      </c>
      <c r="M2969" s="33">
        <v>52</v>
      </c>
      <c r="N2969" s="8">
        <v>18.8</v>
      </c>
      <c r="O2969" s="8">
        <v>1009.2</v>
      </c>
      <c r="P2969" s="8">
        <v>63</v>
      </c>
    </row>
    <row r="2970" spans="1:31" s="7" customFormat="1" ht="16" customHeight="1" x14ac:dyDescent="0.2">
      <c r="F2970" s="8">
        <v>23</v>
      </c>
      <c r="G2970" s="17"/>
      <c r="I2970" s="33">
        <v>4.0000000000000001E-3</v>
      </c>
      <c r="J2970" s="33">
        <v>0.4</v>
      </c>
      <c r="K2970" s="33">
        <v>3.2000000000000001E-2</v>
      </c>
      <c r="L2970" s="33">
        <v>2.1000000000000001E-2</v>
      </c>
      <c r="M2970" s="33">
        <v>64</v>
      </c>
      <c r="N2970" s="8">
        <v>17.7</v>
      </c>
      <c r="O2970" s="8">
        <v>1009.2</v>
      </c>
      <c r="P2970" s="8">
        <v>70</v>
      </c>
    </row>
    <row r="2971" spans="1:31" s="7" customFormat="1" ht="16" customHeight="1" x14ac:dyDescent="0.2">
      <c r="F2971" s="8">
        <v>24</v>
      </c>
      <c r="G2971" s="17"/>
      <c r="I2971" s="33">
        <v>4.0000000000000001E-3</v>
      </c>
      <c r="J2971" s="33">
        <v>0.2</v>
      </c>
      <c r="K2971" s="33">
        <v>3.5000000000000003E-2</v>
      </c>
      <c r="L2971" s="33">
        <v>0.02</v>
      </c>
      <c r="M2971" s="33">
        <v>38</v>
      </c>
      <c r="N2971" s="8">
        <v>17.7</v>
      </c>
      <c r="O2971" s="8">
        <v>1008.9</v>
      </c>
      <c r="P2971" s="8">
        <v>73</v>
      </c>
    </row>
    <row r="2972" spans="1:31" s="7" customFormat="1" ht="16" customHeight="1" x14ac:dyDescent="0.2">
      <c r="F2972" s="8">
        <v>1</v>
      </c>
      <c r="G2972" s="17"/>
      <c r="I2972" s="33">
        <v>4.0000000000000001E-3</v>
      </c>
      <c r="J2972" s="33">
        <v>0.6</v>
      </c>
      <c r="K2972" s="33">
        <v>3.2000000000000001E-2</v>
      </c>
      <c r="L2972" s="33">
        <v>0.02</v>
      </c>
      <c r="M2972" s="33">
        <v>42</v>
      </c>
      <c r="N2972" s="8">
        <v>16.899999999999999</v>
      </c>
      <c r="O2972" s="8">
        <v>1009</v>
      </c>
      <c r="P2972" s="8">
        <v>81</v>
      </c>
    </row>
    <row r="2973" spans="1:31" s="7" customFormat="1" ht="16" customHeight="1" x14ac:dyDescent="0.2">
      <c r="F2973" s="8">
        <v>2</v>
      </c>
      <c r="G2973" s="17"/>
      <c r="I2973" s="33">
        <v>5.0000000000000001E-3</v>
      </c>
      <c r="J2973" s="33">
        <v>0.9</v>
      </c>
      <c r="K2973" s="33">
        <v>3.3000000000000002E-2</v>
      </c>
      <c r="L2973" s="33">
        <v>1.9E-2</v>
      </c>
      <c r="M2973" s="33">
        <v>59</v>
      </c>
      <c r="N2973" s="8">
        <v>16.899999999999999</v>
      </c>
      <c r="O2973" s="8">
        <v>1008.6</v>
      </c>
      <c r="P2973" s="8">
        <v>83</v>
      </c>
    </row>
    <row r="2974" spans="1:31" s="7" customFormat="1" ht="16" customHeight="1" x14ac:dyDescent="0.2">
      <c r="F2974" s="8">
        <v>3</v>
      </c>
      <c r="G2974" s="17"/>
      <c r="I2974" s="33">
        <v>5.0000000000000001E-3</v>
      </c>
      <c r="J2974" s="33">
        <v>0.6</v>
      </c>
      <c r="K2974" s="33">
        <v>3.5000000000000003E-2</v>
      </c>
      <c r="L2974" s="33">
        <v>1.7999999999999999E-2</v>
      </c>
      <c r="M2974" s="33">
        <v>55</v>
      </c>
      <c r="N2974" s="8">
        <v>16.8</v>
      </c>
      <c r="O2974" s="8">
        <v>1008.3</v>
      </c>
      <c r="P2974" s="8">
        <v>84</v>
      </c>
    </row>
    <row r="2975" spans="1:31" s="7" customFormat="1" ht="16" customHeight="1" x14ac:dyDescent="0.2">
      <c r="F2975" s="8">
        <v>4</v>
      </c>
      <c r="G2975" s="17"/>
      <c r="I2975" s="33">
        <v>5.0000000000000001E-3</v>
      </c>
      <c r="J2975" s="33">
        <v>0.5</v>
      </c>
      <c r="K2975" s="33">
        <v>3.5000000000000003E-2</v>
      </c>
      <c r="L2975" s="33">
        <v>1.9E-2</v>
      </c>
      <c r="M2975" s="33">
        <v>53</v>
      </c>
      <c r="N2975" s="8">
        <v>16.600000000000001</v>
      </c>
      <c r="O2975" s="8">
        <v>1008.3</v>
      </c>
      <c r="P2975" s="8">
        <v>85</v>
      </c>
    </row>
    <row r="2976" spans="1:31" s="7" customFormat="1" ht="16" customHeight="1" x14ac:dyDescent="0.2">
      <c r="F2976" s="8">
        <v>5</v>
      </c>
      <c r="G2976" s="17"/>
      <c r="I2976" s="33">
        <v>5.0000000000000001E-3</v>
      </c>
      <c r="J2976" s="33">
        <v>0.5</v>
      </c>
      <c r="K2976" s="33">
        <v>3.1E-2</v>
      </c>
      <c r="L2976" s="33">
        <v>2.1000000000000001E-2</v>
      </c>
      <c r="M2976" s="33">
        <v>50</v>
      </c>
      <c r="N2976" s="8">
        <v>16.8</v>
      </c>
      <c r="O2976" s="8">
        <v>1008.3</v>
      </c>
      <c r="P2976" s="8">
        <v>73</v>
      </c>
    </row>
    <row r="2977" spans="1:31" s="7" customFormat="1" ht="16" customHeight="1" x14ac:dyDescent="0.2">
      <c r="F2977" s="8">
        <v>6</v>
      </c>
      <c r="G2977" s="17"/>
      <c r="I2977" s="33">
        <v>5.0000000000000001E-3</v>
      </c>
      <c r="J2977" s="33">
        <v>0.6</v>
      </c>
      <c r="K2977" s="33">
        <v>1.7999999999999999E-2</v>
      </c>
      <c r="L2977" s="33">
        <v>3.3000000000000002E-2</v>
      </c>
      <c r="M2977" s="33">
        <v>55</v>
      </c>
      <c r="N2977" s="8">
        <v>16.899999999999999</v>
      </c>
      <c r="O2977" s="8">
        <v>1008.6</v>
      </c>
      <c r="P2977" s="8">
        <v>85</v>
      </c>
    </row>
    <row r="2978" spans="1:31" s="7" customFormat="1" ht="16" customHeight="1" x14ac:dyDescent="0.2">
      <c r="F2978" s="8">
        <v>7</v>
      </c>
      <c r="G2978" s="17"/>
      <c r="I2978" s="33">
        <v>5.0000000000000001E-3</v>
      </c>
      <c r="J2978" s="33">
        <v>0.8</v>
      </c>
      <c r="K2978" s="33">
        <v>4.0000000000000001E-3</v>
      </c>
      <c r="L2978" s="33">
        <v>4.9000000000000002E-2</v>
      </c>
      <c r="M2978" s="33">
        <v>64</v>
      </c>
      <c r="N2978" s="8">
        <v>16.399999999999999</v>
      </c>
      <c r="O2978" s="8">
        <v>1008.8</v>
      </c>
      <c r="P2978" s="8">
        <v>93</v>
      </c>
    </row>
    <row r="2979" spans="1:31" s="7" customFormat="1" ht="16" customHeight="1" x14ac:dyDescent="0.2">
      <c r="F2979" s="8">
        <v>8</v>
      </c>
      <c r="G2979" s="17"/>
      <c r="I2979" s="33">
        <v>5.0000000000000001E-3</v>
      </c>
      <c r="J2979" s="33">
        <v>0.8</v>
      </c>
      <c r="K2979" s="33">
        <v>3.0000000000000001E-3</v>
      </c>
      <c r="L2979" s="33">
        <v>0.05</v>
      </c>
      <c r="M2979" s="33">
        <v>62</v>
      </c>
      <c r="N2979" s="8">
        <v>16.5</v>
      </c>
      <c r="O2979" s="8">
        <v>1008.5</v>
      </c>
      <c r="P2979" s="8">
        <v>95</v>
      </c>
    </row>
    <row r="2980" spans="1:31" s="7" customFormat="1" ht="16" customHeight="1" x14ac:dyDescent="0.2">
      <c r="F2980" s="8">
        <v>9</v>
      </c>
      <c r="G2980" s="17"/>
      <c r="I2980" s="33">
        <v>5.0000000000000001E-3</v>
      </c>
      <c r="J2980" s="33">
        <v>0.7</v>
      </c>
      <c r="K2980" s="33">
        <v>4.0000000000000001E-3</v>
      </c>
      <c r="L2980" s="33">
        <v>4.8000000000000001E-2</v>
      </c>
      <c r="M2980" s="33">
        <v>53</v>
      </c>
      <c r="N2980" s="8">
        <v>16.899999999999999</v>
      </c>
      <c r="O2980" s="8">
        <v>1008.7</v>
      </c>
      <c r="P2980" s="8">
        <v>91</v>
      </c>
    </row>
    <row r="2981" spans="1:31" s="7" customFormat="1" ht="16" customHeight="1" x14ac:dyDescent="0.2">
      <c r="F2981" s="8">
        <v>10</v>
      </c>
      <c r="G2981" s="17"/>
      <c r="I2981" s="33">
        <v>5.0000000000000001E-3</v>
      </c>
      <c r="J2981" s="33">
        <v>0.7</v>
      </c>
      <c r="K2981" s="33">
        <v>5.0000000000000001E-3</v>
      </c>
      <c r="L2981" s="33">
        <v>5.0999999999999997E-2</v>
      </c>
      <c r="M2981" s="33">
        <v>50</v>
      </c>
      <c r="N2981" s="8">
        <v>17.399999999999999</v>
      </c>
      <c r="O2981" s="8">
        <v>1008.9</v>
      </c>
      <c r="P2981" s="8">
        <v>89</v>
      </c>
    </row>
    <row r="2982" spans="1:31" s="7" customFormat="1" ht="16" customHeight="1" x14ac:dyDescent="0.2">
      <c r="E2982" s="10"/>
      <c r="F2982" s="8">
        <v>11</v>
      </c>
      <c r="G2982" s="17"/>
      <c r="I2982" s="33">
        <v>5.0000000000000001E-3</v>
      </c>
      <c r="J2982" s="33">
        <v>0.7</v>
      </c>
      <c r="K2982" s="33">
        <v>1.2999999999999999E-2</v>
      </c>
      <c r="L2982" s="33">
        <v>4.8000000000000001E-2</v>
      </c>
      <c r="M2982" s="33">
        <v>44</v>
      </c>
      <c r="N2982" s="8">
        <v>17.3</v>
      </c>
      <c r="O2982" s="8">
        <v>1008.9</v>
      </c>
      <c r="P2982" s="8">
        <v>88</v>
      </c>
    </row>
    <row r="2983" spans="1:31" s="7" customFormat="1" ht="16" customHeight="1" x14ac:dyDescent="0.2">
      <c r="E2983" s="10"/>
      <c r="F2983" s="8">
        <v>12</v>
      </c>
      <c r="G2983" s="17"/>
      <c r="I2983" s="33">
        <v>5.0000000000000001E-3</v>
      </c>
      <c r="J2983" s="33">
        <v>0.6</v>
      </c>
      <c r="K2983" s="33">
        <v>2.1999999999999999E-2</v>
      </c>
      <c r="L2983" s="33">
        <v>4.4999999999999998E-2</v>
      </c>
      <c r="M2983" s="33">
        <v>37</v>
      </c>
      <c r="N2983" s="8">
        <v>17.399999999999999</v>
      </c>
      <c r="O2983" s="8">
        <v>1008.6</v>
      </c>
      <c r="P2983" s="8">
        <v>89</v>
      </c>
    </row>
    <row r="2984" spans="1:31" s="7" customFormat="1" ht="16" customHeight="1" x14ac:dyDescent="0.2">
      <c r="E2984" s="10"/>
      <c r="F2984" s="8">
        <v>13</v>
      </c>
      <c r="G2984" s="17"/>
      <c r="I2984" s="33">
        <v>4.0000000000000001E-3</v>
      </c>
      <c r="J2984" s="33">
        <v>0.5</v>
      </c>
      <c r="K2984" s="33">
        <v>2.4E-2</v>
      </c>
      <c r="L2984" s="33">
        <v>4.3999999999999997E-2</v>
      </c>
      <c r="M2984" s="33">
        <v>33</v>
      </c>
      <c r="N2984" s="8">
        <v>16.899999999999999</v>
      </c>
      <c r="O2984" s="8">
        <v>1008.3</v>
      </c>
      <c r="P2984" s="8">
        <v>89</v>
      </c>
    </row>
    <row r="2985" spans="1:31" s="7" customFormat="1" ht="16" customHeight="1" x14ac:dyDescent="0.2">
      <c r="E2985" s="10"/>
      <c r="F2985" s="8">
        <v>14</v>
      </c>
      <c r="G2985" s="17"/>
      <c r="I2985" s="33">
        <v>4.0000000000000001E-3</v>
      </c>
      <c r="J2985" s="33">
        <v>0.6</v>
      </c>
      <c r="K2985" s="33">
        <v>1.9E-2</v>
      </c>
      <c r="L2985" s="33">
        <v>4.7E-2</v>
      </c>
      <c r="M2985" s="33">
        <v>35</v>
      </c>
      <c r="N2985" s="8">
        <v>17.399999999999999</v>
      </c>
      <c r="O2985" s="8">
        <v>1008</v>
      </c>
      <c r="P2985" s="8">
        <v>88</v>
      </c>
    </row>
    <row r="2986" spans="1:31" s="7" customFormat="1" ht="16" customHeight="1" x14ac:dyDescent="0.2">
      <c r="E2986" s="10"/>
      <c r="F2986" s="8">
        <v>15</v>
      </c>
      <c r="G2986" s="17"/>
      <c r="I2986" s="33">
        <v>4.0000000000000001E-3</v>
      </c>
      <c r="J2986" s="33">
        <v>0.7</v>
      </c>
      <c r="K2986" s="33">
        <v>0.02</v>
      </c>
      <c r="L2986" s="33">
        <v>4.4999999999999998E-2</v>
      </c>
      <c r="M2986" s="33">
        <v>45</v>
      </c>
      <c r="N2986" s="8">
        <v>17.7</v>
      </c>
      <c r="O2986" s="8">
        <v>1007.6</v>
      </c>
      <c r="P2986" s="8">
        <v>85</v>
      </c>
    </row>
    <row r="2987" spans="1:31" s="7" customFormat="1" ht="16" customHeight="1" x14ac:dyDescent="0.2">
      <c r="E2987" s="10"/>
      <c r="F2987" s="8">
        <v>16</v>
      </c>
      <c r="G2987" s="17"/>
      <c r="I2987" s="33">
        <v>4.0000000000000001E-3</v>
      </c>
      <c r="J2987" s="33">
        <v>0.7</v>
      </c>
      <c r="K2987" s="33">
        <v>1.6E-2</v>
      </c>
      <c r="L2987" s="33">
        <v>4.4999999999999998E-2</v>
      </c>
      <c r="M2987" s="33">
        <v>35</v>
      </c>
      <c r="N2987" s="8">
        <v>16.899999999999999</v>
      </c>
      <c r="O2987" s="8">
        <v>1007.3</v>
      </c>
      <c r="P2987" s="8">
        <v>91</v>
      </c>
    </row>
    <row r="2988" spans="1:31" s="7" customFormat="1" ht="16" customHeight="1" x14ac:dyDescent="0.2">
      <c r="E2988" s="10"/>
      <c r="F2988" s="8">
        <v>17</v>
      </c>
      <c r="G2988" s="17"/>
      <c r="I2988" s="33">
        <v>4.0000000000000001E-3</v>
      </c>
      <c r="J2988" s="33">
        <v>0.5</v>
      </c>
      <c r="K2988" s="33">
        <v>1.6E-2</v>
      </c>
      <c r="L2988" s="33">
        <v>4.4999999999999998E-2</v>
      </c>
      <c r="M2988" s="33">
        <v>36</v>
      </c>
      <c r="N2988" s="8">
        <v>17.3</v>
      </c>
      <c r="O2988" s="8">
        <v>1007.4</v>
      </c>
      <c r="P2988" s="8">
        <v>90</v>
      </c>
    </row>
    <row r="2989" spans="1:31" s="7" customFormat="1" ht="16" customHeight="1" x14ac:dyDescent="0.15">
      <c r="E2989" s="42">
        <v>42123</v>
      </c>
      <c r="F2989" s="43">
        <v>42711.757638888892</v>
      </c>
      <c r="G2989" s="44"/>
      <c r="H2989" s="57"/>
      <c r="I2989" s="33">
        <v>3.0000000000000001E-3</v>
      </c>
      <c r="J2989" s="33">
        <v>0.5</v>
      </c>
      <c r="K2989" s="33">
        <v>0.01</v>
      </c>
      <c r="L2989" s="33">
        <v>4.9000000000000002E-2</v>
      </c>
      <c r="M2989" s="33">
        <v>32</v>
      </c>
      <c r="N2989" s="8">
        <v>17.8</v>
      </c>
      <c r="O2989" s="8">
        <v>1007.7</v>
      </c>
      <c r="P2989" s="8">
        <v>84</v>
      </c>
      <c r="R2989" s="35">
        <v>277</v>
      </c>
      <c r="S2989" s="36" t="str">
        <f>IF(R2989&gt;=296,"G",IF(AND(183&lt;=R2989,R2989&lt;296),"Y",IF(R2989&lt;185,"R")))</f>
        <v>Y</v>
      </c>
      <c r="T2989" s="36"/>
      <c r="U2989" s="36"/>
      <c r="V2989" s="36"/>
      <c r="W2989" s="36"/>
      <c r="X2989" s="36"/>
      <c r="Y2989" s="36"/>
      <c r="Z2989" s="36"/>
      <c r="AA2989" s="36"/>
      <c r="AB2989" s="36"/>
      <c r="AC2989" s="36"/>
      <c r="AD2989" s="36"/>
      <c r="AE2989" s="37"/>
    </row>
    <row r="2990" spans="1:31" s="7" customFormat="1" ht="17" customHeight="1" x14ac:dyDescent="0.15">
      <c r="A2990" s="45">
        <v>120</v>
      </c>
      <c r="B2990" s="46">
        <v>42124</v>
      </c>
      <c r="C2990" s="47">
        <v>4</v>
      </c>
      <c r="D2990" s="47">
        <v>0</v>
      </c>
      <c r="E2990" s="46">
        <v>42123</v>
      </c>
      <c r="F2990" s="48">
        <v>42711.757638888892</v>
      </c>
      <c r="G2990" s="49"/>
      <c r="H2990" s="49"/>
      <c r="I2990" s="50">
        <v>3.0000000000000001E-3</v>
      </c>
      <c r="J2990" s="51">
        <v>0.5</v>
      </c>
      <c r="K2990" s="51">
        <v>0.01</v>
      </c>
      <c r="L2990" s="51">
        <v>4.9000000000000002E-2</v>
      </c>
      <c r="M2990" s="51">
        <v>32</v>
      </c>
      <c r="N2990" s="52">
        <v>17.8</v>
      </c>
      <c r="O2990" s="52">
        <v>1007.7</v>
      </c>
      <c r="P2990" s="52">
        <v>84</v>
      </c>
      <c r="Q2990" s="53"/>
      <c r="R2990" s="58">
        <v>277</v>
      </c>
      <c r="S2990" s="61" t="str">
        <f>IF(R2990&gt;=296,"G",IF(AND(183&lt;=R2990,R2990&lt;296),"Y",IF(R2990&lt;185,"R")))</f>
        <v>Y</v>
      </c>
      <c r="T2990" s="61"/>
      <c r="U2990" s="61"/>
      <c r="V2990" s="61"/>
      <c r="W2990" s="61"/>
      <c r="X2990" s="61"/>
      <c r="Y2990" s="61"/>
      <c r="Z2990" s="61"/>
      <c r="AA2990" s="61"/>
      <c r="AB2990" s="61"/>
      <c r="AC2990" s="61"/>
      <c r="AD2990" s="61"/>
      <c r="AE2990" s="61"/>
    </row>
    <row r="2991" spans="1:31" s="7" customFormat="1" ht="16" customHeight="1" x14ac:dyDescent="0.2">
      <c r="F2991" s="26">
        <v>19</v>
      </c>
      <c r="G2991" s="56"/>
      <c r="I2991" s="33">
        <v>3.0000000000000001E-3</v>
      </c>
      <c r="J2991" s="33">
        <v>0.4</v>
      </c>
      <c r="K2991" s="33">
        <v>1.4999999999999999E-2</v>
      </c>
      <c r="L2991" s="33">
        <v>3.7999999999999999E-2</v>
      </c>
      <c r="M2991" s="33">
        <v>24</v>
      </c>
      <c r="N2991" s="8">
        <v>17.7</v>
      </c>
      <c r="O2991" s="8">
        <v>1007.8</v>
      </c>
      <c r="P2991" s="8">
        <v>84</v>
      </c>
      <c r="Q2991" s="17"/>
      <c r="R2991" s="17"/>
      <c r="S2991" s="17"/>
      <c r="T2991" s="17"/>
      <c r="U2991" s="17"/>
      <c r="V2991" s="17"/>
      <c r="W2991" s="17"/>
      <c r="X2991" s="17"/>
      <c r="Y2991" s="17"/>
      <c r="Z2991" s="17"/>
      <c r="AA2991" s="17"/>
      <c r="AB2991" s="17"/>
      <c r="AC2991" s="17"/>
      <c r="AD2991" s="17"/>
      <c r="AE2991" s="17"/>
    </row>
    <row r="2992" spans="1:31" s="7" customFormat="1" ht="16" customHeight="1" x14ac:dyDescent="0.2">
      <c r="F2992" s="8">
        <v>20</v>
      </c>
      <c r="G2992" s="17"/>
      <c r="I2992" s="33">
        <v>3.0000000000000001E-3</v>
      </c>
      <c r="J2992" s="33">
        <v>0.4</v>
      </c>
      <c r="K2992" s="33">
        <v>2.1000000000000001E-2</v>
      </c>
      <c r="L2992" s="33">
        <v>3.1E-2</v>
      </c>
      <c r="M2992" s="33">
        <v>24</v>
      </c>
      <c r="N2992" s="8">
        <v>17.399999999999999</v>
      </c>
      <c r="O2992" s="8">
        <v>1008</v>
      </c>
      <c r="P2992" s="8">
        <v>84</v>
      </c>
    </row>
    <row r="2993" spans="5:16" s="7" customFormat="1" ht="16" customHeight="1" x14ac:dyDescent="0.2">
      <c r="F2993" s="8">
        <v>21</v>
      </c>
      <c r="G2993" s="17"/>
      <c r="I2993" s="33">
        <v>3.0000000000000001E-3</v>
      </c>
      <c r="J2993" s="33">
        <v>0.4</v>
      </c>
      <c r="K2993" s="33">
        <v>1.7999999999999999E-2</v>
      </c>
      <c r="L2993" s="33">
        <v>3.3000000000000002E-2</v>
      </c>
      <c r="M2993" s="33">
        <v>20</v>
      </c>
      <c r="N2993" s="8">
        <v>17</v>
      </c>
      <c r="O2993" s="8">
        <v>1008.4</v>
      </c>
      <c r="P2993" s="8">
        <v>85</v>
      </c>
    </row>
    <row r="2994" spans="5:16" s="7" customFormat="1" ht="16" customHeight="1" x14ac:dyDescent="0.2">
      <c r="F2994" s="8">
        <v>22</v>
      </c>
      <c r="G2994" s="17"/>
      <c r="I2994" s="33">
        <v>3.0000000000000001E-3</v>
      </c>
      <c r="J2994" s="33">
        <v>0.4</v>
      </c>
      <c r="K2994" s="33">
        <v>1.7999999999999999E-2</v>
      </c>
      <c r="L2994" s="33">
        <v>3.3000000000000002E-2</v>
      </c>
      <c r="M2994" s="33">
        <v>25</v>
      </c>
      <c r="N2994" s="8">
        <v>17.2</v>
      </c>
      <c r="O2994" s="8">
        <v>1008.6</v>
      </c>
      <c r="P2994" s="8">
        <v>81</v>
      </c>
    </row>
    <row r="2995" spans="5:16" s="7" customFormat="1" ht="16" customHeight="1" x14ac:dyDescent="0.2">
      <c r="F2995" s="8">
        <v>23</v>
      </c>
      <c r="G2995" s="17"/>
      <c r="I2995" s="33">
        <v>3.0000000000000001E-3</v>
      </c>
      <c r="J2995" s="33">
        <v>0.3</v>
      </c>
      <c r="K2995" s="33">
        <v>2.3E-2</v>
      </c>
      <c r="L2995" s="33">
        <v>2.7E-2</v>
      </c>
      <c r="M2995" s="33">
        <v>22</v>
      </c>
      <c r="N2995" s="8">
        <v>16.8</v>
      </c>
      <c r="O2995" s="8">
        <v>1008.6</v>
      </c>
      <c r="P2995" s="8">
        <v>83</v>
      </c>
    </row>
    <row r="2996" spans="5:16" s="7" customFormat="1" ht="16" customHeight="1" x14ac:dyDescent="0.2">
      <c r="F2996" s="8">
        <v>24</v>
      </c>
      <c r="G2996" s="17"/>
      <c r="I2996" s="33">
        <v>3.0000000000000001E-3</v>
      </c>
      <c r="J2996" s="33">
        <v>0.3</v>
      </c>
      <c r="K2996" s="33">
        <v>1.4999999999999999E-2</v>
      </c>
      <c r="L2996" s="33">
        <v>3.7999999999999999E-2</v>
      </c>
      <c r="M2996" s="33">
        <v>17</v>
      </c>
      <c r="N2996" s="8">
        <v>16.600000000000001</v>
      </c>
      <c r="O2996" s="8">
        <v>1008.4</v>
      </c>
      <c r="P2996" s="8">
        <v>84</v>
      </c>
    </row>
    <row r="2997" spans="5:16" s="7" customFormat="1" ht="16" customHeight="1" x14ac:dyDescent="0.2">
      <c r="F2997" s="8">
        <v>1</v>
      </c>
      <c r="G2997" s="17"/>
      <c r="I2997" s="33">
        <v>3.0000000000000001E-3</v>
      </c>
      <c r="J2997" s="33">
        <v>0.6</v>
      </c>
      <c r="K2997" s="33">
        <v>8.0000000000000002E-3</v>
      </c>
      <c r="L2997" s="33">
        <v>4.2000000000000003E-2</v>
      </c>
      <c r="M2997" s="33">
        <v>23</v>
      </c>
      <c r="N2997" s="8">
        <v>15.6</v>
      </c>
      <c r="O2997" s="8">
        <v>1008.5</v>
      </c>
      <c r="P2997" s="8">
        <v>89</v>
      </c>
    </row>
    <row r="2998" spans="5:16" s="7" customFormat="1" ht="16" customHeight="1" x14ac:dyDescent="0.2">
      <c r="F2998" s="8">
        <v>2</v>
      </c>
      <c r="G2998" s="17"/>
      <c r="I2998" s="33">
        <v>3.0000000000000001E-3</v>
      </c>
      <c r="J2998" s="33">
        <v>0.5</v>
      </c>
      <c r="K2998" s="33">
        <v>1.9E-2</v>
      </c>
      <c r="L2998" s="33">
        <v>2.7E-2</v>
      </c>
      <c r="M2998" s="33">
        <v>26</v>
      </c>
      <c r="N2998" s="8">
        <v>14.7</v>
      </c>
      <c r="O2998" s="8">
        <v>1008.3</v>
      </c>
      <c r="P2998" s="8">
        <v>97</v>
      </c>
    </row>
    <row r="2999" spans="5:16" s="7" customFormat="1" ht="16" customHeight="1" x14ac:dyDescent="0.2">
      <c r="F2999" s="8">
        <v>3</v>
      </c>
      <c r="G2999" s="17"/>
      <c r="I2999" s="33">
        <v>3.0000000000000001E-3</v>
      </c>
      <c r="J2999" s="33">
        <v>0.4</v>
      </c>
      <c r="K2999" s="33">
        <v>2.1000000000000001E-2</v>
      </c>
      <c r="L2999" s="33">
        <v>2.4E-2</v>
      </c>
      <c r="M2999" s="33">
        <v>20</v>
      </c>
      <c r="N2999" s="8">
        <v>14.7</v>
      </c>
      <c r="O2999" s="8">
        <v>1008.5</v>
      </c>
      <c r="P2999" s="8">
        <v>96</v>
      </c>
    </row>
    <row r="3000" spans="5:16" s="7" customFormat="1" ht="16" customHeight="1" x14ac:dyDescent="0.2">
      <c r="F3000" s="8">
        <v>4</v>
      </c>
      <c r="G3000" s="17"/>
      <c r="I3000" s="33">
        <v>3.0000000000000001E-3</v>
      </c>
      <c r="J3000" s="33">
        <v>0.5</v>
      </c>
      <c r="K3000" s="33">
        <v>1.2E-2</v>
      </c>
      <c r="L3000" s="33">
        <v>3.4000000000000002E-2</v>
      </c>
      <c r="M3000" s="33">
        <v>25</v>
      </c>
      <c r="N3000" s="8">
        <v>14.9</v>
      </c>
      <c r="O3000" s="8">
        <v>1008.8</v>
      </c>
      <c r="P3000" s="8">
        <v>96</v>
      </c>
    </row>
    <row r="3001" spans="5:16" s="7" customFormat="1" ht="16" customHeight="1" x14ac:dyDescent="0.2">
      <c r="F3001" s="8">
        <v>5</v>
      </c>
      <c r="G3001" s="17"/>
      <c r="I3001" s="33">
        <v>3.0000000000000001E-3</v>
      </c>
      <c r="J3001" s="33">
        <v>0.6</v>
      </c>
      <c r="K3001" s="33">
        <v>5.0000000000000001E-3</v>
      </c>
      <c r="L3001" s="33">
        <v>0.04</v>
      </c>
      <c r="M3001" s="33">
        <v>22</v>
      </c>
      <c r="N3001" s="8">
        <v>15.1</v>
      </c>
      <c r="O3001" s="8">
        <v>1009</v>
      </c>
      <c r="P3001" s="8">
        <v>97</v>
      </c>
    </row>
    <row r="3002" spans="5:16" s="7" customFormat="1" ht="16" customHeight="1" x14ac:dyDescent="0.2">
      <c r="F3002" s="8">
        <v>6</v>
      </c>
      <c r="G3002" s="17"/>
      <c r="I3002" s="33">
        <v>3.0000000000000001E-3</v>
      </c>
      <c r="J3002" s="33">
        <v>0.6</v>
      </c>
      <c r="K3002" s="33">
        <v>2E-3</v>
      </c>
      <c r="L3002" s="33">
        <v>4.2999999999999997E-2</v>
      </c>
      <c r="M3002" s="33">
        <v>25</v>
      </c>
      <c r="N3002" s="8">
        <v>15.3</v>
      </c>
      <c r="O3002" s="8">
        <v>1009.3</v>
      </c>
      <c r="P3002" s="8">
        <v>94</v>
      </c>
    </row>
    <row r="3003" spans="5:16" s="7" customFormat="1" ht="16" customHeight="1" x14ac:dyDescent="0.2">
      <c r="F3003" s="8">
        <v>7</v>
      </c>
      <c r="G3003" s="17"/>
      <c r="I3003" s="33">
        <v>4.0000000000000001E-3</v>
      </c>
      <c r="J3003" s="33">
        <v>0.7</v>
      </c>
      <c r="K3003" s="33">
        <v>2E-3</v>
      </c>
      <c r="L3003" s="33">
        <v>4.4999999999999998E-2</v>
      </c>
      <c r="M3003" s="33">
        <v>33</v>
      </c>
      <c r="N3003" s="8">
        <v>17.2</v>
      </c>
      <c r="O3003" s="8">
        <v>1009.6</v>
      </c>
      <c r="P3003" s="8">
        <v>88</v>
      </c>
    </row>
    <row r="3004" spans="5:16" s="7" customFormat="1" ht="16" customHeight="1" x14ac:dyDescent="0.2">
      <c r="F3004" s="8">
        <v>8</v>
      </c>
      <c r="G3004" s="17"/>
      <c r="I3004" s="33">
        <v>4.0000000000000001E-3</v>
      </c>
      <c r="J3004" s="33">
        <v>0.6</v>
      </c>
      <c r="K3004" s="33">
        <v>7.0000000000000001E-3</v>
      </c>
      <c r="L3004" s="33">
        <v>4.2000000000000003E-2</v>
      </c>
      <c r="M3004" s="33">
        <v>32</v>
      </c>
      <c r="N3004" s="8">
        <v>20.100000000000001</v>
      </c>
      <c r="O3004" s="8">
        <v>1009.7</v>
      </c>
      <c r="P3004" s="8">
        <v>65</v>
      </c>
    </row>
    <row r="3005" spans="5:16" s="7" customFormat="1" ht="16" customHeight="1" x14ac:dyDescent="0.2">
      <c r="F3005" s="8">
        <v>9</v>
      </c>
      <c r="G3005" s="17"/>
      <c r="I3005" s="33">
        <v>4.0000000000000001E-3</v>
      </c>
      <c r="J3005" s="33">
        <v>0.6</v>
      </c>
      <c r="K3005" s="33">
        <v>1.0999999999999999E-2</v>
      </c>
      <c r="L3005" s="33">
        <v>4.1000000000000002E-2</v>
      </c>
      <c r="M3005" s="33">
        <v>31</v>
      </c>
      <c r="N3005" s="8">
        <v>21.2</v>
      </c>
      <c r="O3005" s="8">
        <v>1009.7</v>
      </c>
      <c r="P3005" s="8">
        <v>58</v>
      </c>
    </row>
    <row r="3006" spans="5:16" s="7" customFormat="1" ht="16" customHeight="1" x14ac:dyDescent="0.2">
      <c r="F3006" s="8">
        <v>10</v>
      </c>
      <c r="G3006" s="17"/>
      <c r="I3006" s="33">
        <v>4.0000000000000001E-3</v>
      </c>
      <c r="J3006" s="33">
        <v>0.6</v>
      </c>
      <c r="K3006" s="33">
        <v>2.5000000000000001E-2</v>
      </c>
      <c r="L3006" s="33">
        <v>3.2000000000000001E-2</v>
      </c>
      <c r="M3006" s="33">
        <v>30</v>
      </c>
      <c r="N3006" s="8">
        <v>22.5</v>
      </c>
      <c r="O3006" s="8">
        <v>1010</v>
      </c>
      <c r="P3006" s="8">
        <v>54</v>
      </c>
    </row>
    <row r="3007" spans="5:16" s="7" customFormat="1" ht="16" customHeight="1" x14ac:dyDescent="0.2">
      <c r="E3007" s="10"/>
      <c r="F3007" s="8">
        <v>11</v>
      </c>
      <c r="G3007" s="17"/>
      <c r="I3007" s="33">
        <v>4.0000000000000001E-3</v>
      </c>
      <c r="J3007" s="33">
        <v>0.8</v>
      </c>
      <c r="K3007" s="33">
        <v>0.03</v>
      </c>
      <c r="L3007" s="33">
        <v>2.8000000000000001E-2</v>
      </c>
      <c r="M3007" s="33">
        <v>30</v>
      </c>
      <c r="N3007" s="8">
        <v>23</v>
      </c>
      <c r="O3007" s="8">
        <v>1009.8</v>
      </c>
      <c r="P3007" s="8">
        <v>52</v>
      </c>
    </row>
    <row r="3008" spans="5:16" s="7" customFormat="1" ht="16" customHeight="1" x14ac:dyDescent="0.2">
      <c r="E3008" s="10"/>
      <c r="F3008" s="8">
        <v>12</v>
      </c>
      <c r="G3008" s="17"/>
      <c r="I3008" s="33">
        <v>4.0000000000000001E-3</v>
      </c>
      <c r="J3008" s="33">
        <v>0.8</v>
      </c>
      <c r="K3008" s="33">
        <v>2.9000000000000001E-2</v>
      </c>
      <c r="L3008" s="33">
        <v>0.03</v>
      </c>
      <c r="M3008" s="33">
        <v>37</v>
      </c>
      <c r="N3008" s="8">
        <v>24.8</v>
      </c>
      <c r="O3008" s="8">
        <v>1009.3</v>
      </c>
      <c r="P3008" s="8">
        <v>49</v>
      </c>
    </row>
    <row r="3009" spans="1:31" s="7" customFormat="1" ht="16" customHeight="1" x14ac:dyDescent="0.2">
      <c r="E3009" s="10"/>
      <c r="F3009" s="8">
        <v>13</v>
      </c>
      <c r="G3009" s="17"/>
      <c r="I3009" s="33">
        <v>3.0000000000000001E-3</v>
      </c>
      <c r="J3009" s="33">
        <v>0.6</v>
      </c>
      <c r="K3009" s="33">
        <v>3.3000000000000002E-2</v>
      </c>
      <c r="L3009" s="33">
        <v>2.9000000000000001E-2</v>
      </c>
      <c r="M3009" s="33">
        <v>50</v>
      </c>
      <c r="N3009" s="8">
        <v>25.2</v>
      </c>
      <c r="O3009" s="8">
        <v>1008.6</v>
      </c>
      <c r="P3009" s="8">
        <v>46</v>
      </c>
    </row>
    <row r="3010" spans="1:31" s="7" customFormat="1" ht="16" customHeight="1" x14ac:dyDescent="0.2">
      <c r="E3010" s="10"/>
      <c r="F3010" s="8">
        <v>14</v>
      </c>
      <c r="G3010" s="17"/>
      <c r="I3010" s="33">
        <v>2E-3</v>
      </c>
      <c r="J3010" s="33">
        <v>0.6</v>
      </c>
      <c r="K3010" s="33">
        <v>3.4000000000000002E-2</v>
      </c>
      <c r="L3010" s="33">
        <v>0.03</v>
      </c>
      <c r="M3010" s="33">
        <v>53</v>
      </c>
      <c r="N3010" s="8">
        <v>26.3</v>
      </c>
      <c r="O3010" s="8">
        <v>1008.2</v>
      </c>
      <c r="P3010" s="8">
        <v>42</v>
      </c>
    </row>
    <row r="3011" spans="1:31" s="7" customFormat="1" ht="16" customHeight="1" x14ac:dyDescent="0.2">
      <c r="E3011" s="10"/>
      <c r="F3011" s="8">
        <v>15</v>
      </c>
      <c r="G3011" s="17"/>
      <c r="I3011" s="33">
        <v>1E-3</v>
      </c>
      <c r="J3011" s="33">
        <v>0.7</v>
      </c>
      <c r="K3011" s="33">
        <v>0.04</v>
      </c>
      <c r="L3011" s="33">
        <v>2.9000000000000001E-2</v>
      </c>
      <c r="M3011" s="33">
        <v>47</v>
      </c>
      <c r="N3011" s="8">
        <v>25.8</v>
      </c>
      <c r="O3011" s="8">
        <v>1007.5</v>
      </c>
      <c r="P3011" s="8">
        <v>43</v>
      </c>
    </row>
    <row r="3012" spans="1:31" s="7" customFormat="1" ht="16" customHeight="1" x14ac:dyDescent="0.2">
      <c r="E3012" s="10"/>
      <c r="F3012" s="8">
        <v>16</v>
      </c>
      <c r="G3012" s="17"/>
      <c r="I3012" s="33">
        <v>2E-3</v>
      </c>
      <c r="J3012" s="33">
        <v>0.9</v>
      </c>
      <c r="K3012" s="33">
        <v>4.3999999999999997E-2</v>
      </c>
      <c r="L3012" s="33">
        <v>3.7999999999999999E-2</v>
      </c>
      <c r="M3012" s="33">
        <v>66</v>
      </c>
      <c r="N3012" s="8">
        <v>26.3</v>
      </c>
      <c r="O3012" s="8">
        <v>1007.2</v>
      </c>
      <c r="P3012" s="8">
        <v>45</v>
      </c>
    </row>
    <row r="3013" spans="1:31" s="7" customFormat="1" ht="16" customHeight="1" x14ac:dyDescent="0.2">
      <c r="E3013" s="10"/>
      <c r="F3013" s="8">
        <v>17</v>
      </c>
      <c r="G3013" s="17"/>
      <c r="I3013" s="33">
        <v>2E-3</v>
      </c>
      <c r="J3013" s="33">
        <v>0.8</v>
      </c>
      <c r="K3013" s="33">
        <v>4.9000000000000002E-2</v>
      </c>
      <c r="L3013" s="33">
        <v>4.2000000000000003E-2</v>
      </c>
      <c r="M3013" s="33">
        <v>72</v>
      </c>
      <c r="N3013" s="8">
        <v>26.5</v>
      </c>
      <c r="O3013" s="8">
        <v>1007</v>
      </c>
      <c r="P3013" s="8">
        <v>46</v>
      </c>
    </row>
    <row r="3014" spans="1:31" s="7" customFormat="1" ht="16" customHeight="1" x14ac:dyDescent="0.15">
      <c r="E3014" s="42">
        <v>42124</v>
      </c>
      <c r="F3014" s="43">
        <v>42711.777083333334</v>
      </c>
      <c r="G3014" s="44"/>
      <c r="H3014" s="57"/>
      <c r="I3014" s="33">
        <v>2E-3</v>
      </c>
      <c r="J3014" s="33">
        <v>0.6</v>
      </c>
      <c r="K3014" s="33">
        <v>4.5999999999999999E-2</v>
      </c>
      <c r="L3014" s="33">
        <v>4.7E-2</v>
      </c>
      <c r="M3014" s="33">
        <v>77</v>
      </c>
      <c r="N3014" s="8">
        <v>23.8</v>
      </c>
      <c r="O3014" s="8">
        <v>1007.2</v>
      </c>
      <c r="P3014" s="8">
        <v>51</v>
      </c>
      <c r="R3014" s="35">
        <v>292</v>
      </c>
      <c r="S3014" s="36" t="str">
        <f>IF(R3014&gt;=296,"G",IF(AND(183&lt;=R3014,R3014&lt;296),"Y",IF(R3014&lt;185,"R")))</f>
        <v>Y</v>
      </c>
      <c r="T3014" s="36"/>
      <c r="U3014" s="36"/>
      <c r="V3014" s="36"/>
      <c r="W3014" s="36"/>
      <c r="X3014" s="36"/>
      <c r="Y3014" s="36"/>
      <c r="Z3014" s="36"/>
      <c r="AA3014" s="36"/>
      <c r="AB3014" s="36"/>
      <c r="AC3014" s="36"/>
      <c r="AD3014" s="36"/>
      <c r="AE3014" s="37"/>
    </row>
    <row r="3015" spans="1:31" s="7" customFormat="1" ht="17" customHeight="1" x14ac:dyDescent="0.15">
      <c r="A3015" s="45">
        <v>121</v>
      </c>
      <c r="B3015" s="46">
        <v>42125</v>
      </c>
      <c r="C3015" s="47">
        <v>5</v>
      </c>
      <c r="D3015" s="47">
        <v>0</v>
      </c>
      <c r="E3015" s="46">
        <v>42124</v>
      </c>
      <c r="F3015" s="48">
        <v>42711.777083333334</v>
      </c>
      <c r="G3015" s="49"/>
      <c r="H3015" s="49"/>
      <c r="I3015" s="50">
        <v>2E-3</v>
      </c>
      <c r="J3015" s="51">
        <v>0.6</v>
      </c>
      <c r="K3015" s="51">
        <v>4.5999999999999999E-2</v>
      </c>
      <c r="L3015" s="51">
        <v>4.7E-2</v>
      </c>
      <c r="M3015" s="51">
        <v>77</v>
      </c>
      <c r="N3015" s="52">
        <v>23.8</v>
      </c>
      <c r="O3015" s="52">
        <v>1007.2</v>
      </c>
      <c r="P3015" s="52">
        <v>51</v>
      </c>
      <c r="Q3015" s="53"/>
      <c r="R3015" s="58">
        <v>292</v>
      </c>
      <c r="S3015" s="61" t="str">
        <f>IF(R3015&gt;=296,"G",IF(AND(183&lt;=R3015,R3015&lt;296),"Y",IF(R3015&lt;185,"R")))</f>
        <v>Y</v>
      </c>
      <c r="T3015" s="61"/>
      <c r="U3015" s="61"/>
      <c r="V3015" s="61"/>
      <c r="W3015" s="61"/>
      <c r="X3015" s="61"/>
      <c r="Y3015" s="61"/>
      <c r="Z3015" s="61"/>
      <c r="AA3015" s="61"/>
      <c r="AB3015" s="61"/>
      <c r="AC3015" s="61"/>
      <c r="AD3015" s="61"/>
      <c r="AE3015" s="61"/>
    </row>
    <row r="3016" spans="1:31" s="7" customFormat="1" ht="16" customHeight="1" x14ac:dyDescent="0.2">
      <c r="F3016" s="26">
        <v>19</v>
      </c>
      <c r="G3016" s="56"/>
      <c r="I3016" s="33">
        <v>2E-3</v>
      </c>
      <c r="J3016" s="33">
        <v>0.6</v>
      </c>
      <c r="K3016" s="33">
        <v>4.5999999999999999E-2</v>
      </c>
      <c r="L3016" s="33">
        <v>4.9000000000000002E-2</v>
      </c>
      <c r="M3016" s="33">
        <v>59</v>
      </c>
      <c r="N3016" s="8">
        <v>22.3</v>
      </c>
      <c r="O3016" s="8">
        <v>1007.9</v>
      </c>
      <c r="P3016" s="8">
        <v>55</v>
      </c>
      <c r="Q3016" s="17"/>
      <c r="R3016" s="17"/>
      <c r="S3016" s="17"/>
      <c r="T3016" s="17"/>
      <c r="U3016" s="17"/>
      <c r="V3016" s="17"/>
      <c r="W3016" s="17"/>
      <c r="X3016" s="17"/>
      <c r="Y3016" s="17"/>
      <c r="Z3016" s="17"/>
      <c r="AA3016" s="17"/>
      <c r="AB3016" s="17"/>
      <c r="AC3016" s="17"/>
      <c r="AD3016" s="17"/>
      <c r="AE3016" s="17"/>
    </row>
    <row r="3017" spans="1:31" s="7" customFormat="1" ht="16" customHeight="1" x14ac:dyDescent="0.2">
      <c r="F3017" s="8">
        <v>20</v>
      </c>
      <c r="G3017" s="17"/>
      <c r="I3017" s="33">
        <v>2E-3</v>
      </c>
      <c r="J3017" s="33">
        <v>0.4</v>
      </c>
      <c r="K3017" s="33">
        <v>2.3E-2</v>
      </c>
      <c r="L3017" s="33">
        <v>6.8000000000000005E-2</v>
      </c>
      <c r="M3017" s="33">
        <v>35</v>
      </c>
      <c r="N3017" s="8">
        <v>20</v>
      </c>
      <c r="O3017" s="8">
        <v>1008.8</v>
      </c>
      <c r="P3017" s="8">
        <v>63</v>
      </c>
    </row>
    <row r="3018" spans="1:31" s="7" customFormat="1" ht="16" customHeight="1" x14ac:dyDescent="0.2">
      <c r="F3018" s="8">
        <v>21</v>
      </c>
      <c r="G3018" s="17"/>
      <c r="I3018" s="33">
        <v>2E-3</v>
      </c>
      <c r="J3018" s="33">
        <v>0.3</v>
      </c>
      <c r="K3018" s="33">
        <v>1.7999999999999999E-2</v>
      </c>
      <c r="L3018" s="33">
        <v>6.3E-2</v>
      </c>
      <c r="M3018" s="33">
        <v>38</v>
      </c>
      <c r="N3018" s="8">
        <v>17.899999999999999</v>
      </c>
      <c r="O3018" s="8">
        <v>1009.7</v>
      </c>
      <c r="P3018" s="8">
        <v>70</v>
      </c>
    </row>
    <row r="3019" spans="1:31" s="7" customFormat="1" ht="16" customHeight="1" x14ac:dyDescent="0.2">
      <c r="F3019" s="8">
        <v>22</v>
      </c>
      <c r="G3019" s="17"/>
      <c r="I3019" s="33">
        <v>2E-3</v>
      </c>
      <c r="J3019" s="33">
        <v>0.3</v>
      </c>
      <c r="K3019" s="33">
        <v>1.7999999999999999E-2</v>
      </c>
      <c r="L3019" s="33">
        <v>5.6000000000000001E-2</v>
      </c>
      <c r="M3019" s="33">
        <v>30</v>
      </c>
      <c r="N3019" s="8">
        <v>17</v>
      </c>
      <c r="O3019" s="8">
        <v>1009.9</v>
      </c>
      <c r="P3019" s="8">
        <v>75</v>
      </c>
    </row>
    <row r="3020" spans="1:31" s="7" customFormat="1" ht="16" customHeight="1" x14ac:dyDescent="0.2">
      <c r="F3020" s="8">
        <v>23</v>
      </c>
      <c r="G3020" s="17"/>
      <c r="I3020" s="33">
        <v>3.0000000000000001E-3</v>
      </c>
      <c r="J3020" s="33">
        <v>0.3</v>
      </c>
      <c r="K3020" s="33">
        <v>0.01</v>
      </c>
      <c r="L3020" s="33">
        <v>5.8000000000000003E-2</v>
      </c>
      <c r="M3020" s="33">
        <v>27</v>
      </c>
      <c r="N3020" s="8">
        <v>16.2</v>
      </c>
      <c r="O3020" s="8">
        <v>1010.3</v>
      </c>
      <c r="P3020" s="8">
        <v>82</v>
      </c>
    </row>
    <row r="3021" spans="1:31" s="7" customFormat="1" ht="16" customHeight="1" x14ac:dyDescent="0.2">
      <c r="F3021" s="8">
        <v>24</v>
      </c>
      <c r="G3021" s="17"/>
      <c r="I3021" s="33">
        <v>3.0000000000000001E-3</v>
      </c>
      <c r="J3021" s="33">
        <v>0.4</v>
      </c>
      <c r="K3021" s="33">
        <v>7.0000000000000001E-3</v>
      </c>
      <c r="L3021" s="33">
        <v>5.7000000000000002E-2</v>
      </c>
      <c r="M3021" s="33">
        <v>32</v>
      </c>
      <c r="N3021" s="8">
        <v>15.8</v>
      </c>
      <c r="O3021" s="8">
        <v>1010.4</v>
      </c>
      <c r="P3021" s="8">
        <v>86</v>
      </c>
    </row>
    <row r="3022" spans="1:31" s="7" customFormat="1" ht="16" customHeight="1" x14ac:dyDescent="0.2">
      <c r="F3022" s="8">
        <v>1</v>
      </c>
      <c r="G3022" s="17"/>
      <c r="I3022" s="33">
        <v>5.0000000000000001E-3</v>
      </c>
      <c r="J3022" s="73"/>
      <c r="K3022" s="33">
        <v>3.0000000000000001E-3</v>
      </c>
      <c r="L3022" s="33">
        <v>5.8999999999999997E-2</v>
      </c>
      <c r="M3022" s="33">
        <v>32</v>
      </c>
      <c r="N3022" s="8">
        <v>15.6</v>
      </c>
      <c r="O3022" s="8">
        <v>1010.1</v>
      </c>
      <c r="P3022" s="8">
        <v>86</v>
      </c>
    </row>
    <row r="3023" spans="1:31" s="7" customFormat="1" ht="16" customHeight="1" x14ac:dyDescent="0.2">
      <c r="F3023" s="8">
        <v>2</v>
      </c>
      <c r="G3023" s="17"/>
      <c r="I3023" s="33">
        <v>8.0000000000000002E-3</v>
      </c>
      <c r="J3023" s="73"/>
      <c r="K3023" s="33">
        <v>2E-3</v>
      </c>
      <c r="L3023" s="33">
        <v>5.8999999999999997E-2</v>
      </c>
      <c r="M3023" s="33">
        <v>35</v>
      </c>
      <c r="N3023" s="8">
        <v>14.9</v>
      </c>
      <c r="O3023" s="8">
        <v>1010.1</v>
      </c>
      <c r="P3023" s="8">
        <v>92</v>
      </c>
    </row>
    <row r="3024" spans="1:31" s="7" customFormat="1" ht="16" customHeight="1" x14ac:dyDescent="0.2">
      <c r="F3024" s="8">
        <v>3</v>
      </c>
      <c r="G3024" s="17"/>
      <c r="I3024" s="33">
        <v>8.9999999999999993E-3</v>
      </c>
      <c r="J3024" s="73"/>
      <c r="K3024" s="33">
        <v>2E-3</v>
      </c>
      <c r="L3024" s="33">
        <v>5.7000000000000002E-2</v>
      </c>
      <c r="M3024" s="33">
        <v>44</v>
      </c>
      <c r="N3024" s="8">
        <v>15</v>
      </c>
      <c r="O3024" s="8">
        <v>1009.8</v>
      </c>
      <c r="P3024" s="8">
        <v>89</v>
      </c>
    </row>
    <row r="3025" spans="1:31" s="7" customFormat="1" ht="16" customHeight="1" x14ac:dyDescent="0.2">
      <c r="F3025" s="8">
        <v>4</v>
      </c>
      <c r="G3025" s="17"/>
      <c r="I3025" s="33">
        <v>7.0000000000000001E-3</v>
      </c>
      <c r="J3025" s="73"/>
      <c r="K3025" s="33">
        <v>2E-3</v>
      </c>
      <c r="L3025" s="33">
        <v>5.2999999999999999E-2</v>
      </c>
      <c r="M3025" s="33">
        <v>43</v>
      </c>
      <c r="N3025" s="8">
        <v>14.1</v>
      </c>
      <c r="O3025" s="8">
        <v>1009.5</v>
      </c>
      <c r="P3025" s="8">
        <v>93</v>
      </c>
    </row>
    <row r="3026" spans="1:31" s="7" customFormat="1" ht="16" customHeight="1" x14ac:dyDescent="0.2">
      <c r="F3026" s="8">
        <v>5</v>
      </c>
      <c r="G3026" s="17"/>
      <c r="I3026" s="33">
        <v>6.0000000000000001E-3</v>
      </c>
      <c r="J3026" s="73"/>
      <c r="K3026" s="33">
        <v>2E-3</v>
      </c>
      <c r="L3026" s="33">
        <v>0.05</v>
      </c>
      <c r="M3026" s="33">
        <v>38</v>
      </c>
      <c r="N3026" s="8">
        <v>14.6</v>
      </c>
      <c r="O3026" s="8">
        <v>1009.4</v>
      </c>
      <c r="P3026" s="8">
        <v>94</v>
      </c>
    </row>
    <row r="3027" spans="1:31" s="7" customFormat="1" ht="16" customHeight="1" x14ac:dyDescent="0.2">
      <c r="F3027" s="8">
        <v>6</v>
      </c>
      <c r="G3027" s="17"/>
      <c r="I3027" s="33">
        <v>7.0000000000000001E-3</v>
      </c>
      <c r="J3027" s="73"/>
      <c r="K3027" s="33">
        <v>2E-3</v>
      </c>
      <c r="L3027" s="33">
        <v>4.9000000000000002E-2</v>
      </c>
      <c r="M3027" s="33">
        <v>36</v>
      </c>
      <c r="N3027" s="8">
        <v>14.1</v>
      </c>
      <c r="O3027" s="8">
        <v>1010</v>
      </c>
      <c r="P3027" s="8">
        <v>97</v>
      </c>
    </row>
    <row r="3028" spans="1:31" s="7" customFormat="1" ht="16" customHeight="1" x14ac:dyDescent="0.2">
      <c r="F3028" s="8">
        <v>7</v>
      </c>
      <c r="G3028" s="17"/>
      <c r="I3028" s="33">
        <v>7.0000000000000001E-3</v>
      </c>
      <c r="J3028" s="73"/>
      <c r="K3028" s="33">
        <v>2E-3</v>
      </c>
      <c r="L3028" s="33">
        <v>0.05</v>
      </c>
      <c r="M3028" s="33">
        <v>37</v>
      </c>
      <c r="N3028" s="8">
        <v>16.2</v>
      </c>
      <c r="O3028" s="8">
        <v>1010.6</v>
      </c>
      <c r="P3028" s="8">
        <v>87</v>
      </c>
    </row>
    <row r="3029" spans="1:31" s="7" customFormat="1" ht="16" customHeight="1" x14ac:dyDescent="0.2">
      <c r="F3029" s="8">
        <v>8</v>
      </c>
      <c r="G3029" s="17"/>
      <c r="I3029" s="33">
        <v>7.0000000000000001E-3</v>
      </c>
      <c r="J3029" s="73"/>
      <c r="K3029" s="33">
        <v>5.0000000000000001E-3</v>
      </c>
      <c r="L3029" s="33">
        <v>4.9000000000000002E-2</v>
      </c>
      <c r="M3029" s="33">
        <v>50</v>
      </c>
      <c r="N3029" s="8">
        <v>18.399999999999999</v>
      </c>
      <c r="O3029" s="8">
        <v>1010.9</v>
      </c>
      <c r="P3029" s="8">
        <v>73</v>
      </c>
    </row>
    <row r="3030" spans="1:31" s="7" customFormat="1" ht="16" customHeight="1" x14ac:dyDescent="0.2">
      <c r="F3030" s="8">
        <v>9</v>
      </c>
      <c r="G3030" s="17"/>
      <c r="I3030" s="33">
        <v>7.0000000000000001E-3</v>
      </c>
      <c r="J3030" s="73"/>
      <c r="K3030" s="33">
        <v>1.7999999999999999E-2</v>
      </c>
      <c r="L3030" s="33">
        <v>4.2000000000000003E-2</v>
      </c>
      <c r="M3030" s="33">
        <v>47</v>
      </c>
      <c r="N3030" s="8">
        <v>20.8</v>
      </c>
      <c r="O3030" s="8">
        <v>1011</v>
      </c>
      <c r="P3030" s="8">
        <v>63</v>
      </c>
    </row>
    <row r="3031" spans="1:31" s="7" customFormat="1" ht="16" customHeight="1" x14ac:dyDescent="0.2">
      <c r="F3031" s="8">
        <v>10</v>
      </c>
      <c r="G3031" s="17"/>
      <c r="I3031" s="33">
        <v>8.0000000000000002E-3</v>
      </c>
      <c r="J3031" s="73"/>
      <c r="K3031" s="33">
        <v>3.5000000000000003E-2</v>
      </c>
      <c r="L3031" s="33">
        <v>3.9E-2</v>
      </c>
      <c r="M3031" s="33">
        <v>50</v>
      </c>
      <c r="N3031" s="8">
        <v>23</v>
      </c>
      <c r="O3031" s="8">
        <v>1010.8</v>
      </c>
      <c r="P3031" s="8">
        <v>57</v>
      </c>
    </row>
    <row r="3032" spans="1:31" s="7" customFormat="1" ht="16" customHeight="1" x14ac:dyDescent="0.2">
      <c r="E3032" s="10"/>
      <c r="F3032" s="8">
        <v>11</v>
      </c>
      <c r="G3032" s="17"/>
      <c r="I3032" s="33">
        <v>1.4E-2</v>
      </c>
      <c r="J3032" s="73"/>
      <c r="K3032" s="33">
        <v>5.7000000000000002E-2</v>
      </c>
      <c r="L3032" s="33">
        <v>4.1000000000000002E-2</v>
      </c>
      <c r="M3032" s="33">
        <v>72</v>
      </c>
      <c r="N3032" s="8">
        <v>23.9</v>
      </c>
      <c r="O3032" s="8">
        <v>1010.5</v>
      </c>
      <c r="P3032" s="8">
        <v>51</v>
      </c>
    </row>
    <row r="3033" spans="1:31" s="7" customFormat="1" ht="16" customHeight="1" x14ac:dyDescent="0.2">
      <c r="E3033" s="10"/>
      <c r="F3033" s="8">
        <v>12</v>
      </c>
      <c r="G3033" s="17"/>
      <c r="I3033" s="33">
        <v>1.2E-2</v>
      </c>
      <c r="J3033" s="73"/>
      <c r="K3033" s="33">
        <v>7.9000000000000001E-2</v>
      </c>
      <c r="L3033" s="33">
        <v>3.1E-2</v>
      </c>
      <c r="M3033" s="33">
        <v>71</v>
      </c>
      <c r="N3033" s="8">
        <v>24.9</v>
      </c>
      <c r="O3033" s="8">
        <v>1010.1</v>
      </c>
      <c r="P3033" s="8">
        <v>54</v>
      </c>
    </row>
    <row r="3034" spans="1:31" s="7" customFormat="1" ht="16" customHeight="1" x14ac:dyDescent="0.2">
      <c r="E3034" s="10"/>
      <c r="F3034" s="8">
        <v>13</v>
      </c>
      <c r="G3034" s="17"/>
      <c r="I3034" s="33">
        <v>1.2999999999999999E-2</v>
      </c>
      <c r="J3034" s="73"/>
      <c r="K3034" s="33">
        <v>5.8000000000000003E-2</v>
      </c>
      <c r="L3034" s="33">
        <v>3.5000000000000003E-2</v>
      </c>
      <c r="M3034" s="33">
        <v>67</v>
      </c>
      <c r="N3034" s="8">
        <v>25</v>
      </c>
      <c r="O3034" s="8">
        <v>1009.5</v>
      </c>
      <c r="P3034" s="8">
        <v>50</v>
      </c>
    </row>
    <row r="3035" spans="1:31" s="7" customFormat="1" ht="16" customHeight="1" x14ac:dyDescent="0.2">
      <c r="E3035" s="10"/>
      <c r="F3035" s="8">
        <v>14</v>
      </c>
      <c r="G3035" s="17"/>
      <c r="I3035" s="33">
        <v>1.4E-2</v>
      </c>
      <c r="J3035" s="73"/>
      <c r="K3035" s="33">
        <v>5.8000000000000003E-2</v>
      </c>
      <c r="L3035" s="33">
        <v>2.8000000000000001E-2</v>
      </c>
      <c r="M3035" s="33">
        <v>68</v>
      </c>
      <c r="N3035" s="8">
        <v>25.1</v>
      </c>
      <c r="O3035" s="8">
        <v>1009.2</v>
      </c>
      <c r="P3035" s="8">
        <v>49</v>
      </c>
    </row>
    <row r="3036" spans="1:31" s="7" customFormat="1" ht="16" customHeight="1" x14ac:dyDescent="0.2">
      <c r="E3036" s="10"/>
      <c r="F3036" s="8">
        <v>15</v>
      </c>
      <c r="G3036" s="17"/>
      <c r="I3036" s="33">
        <v>7.0000000000000001E-3</v>
      </c>
      <c r="J3036" s="73"/>
      <c r="K3036" s="33">
        <v>5.8999999999999997E-2</v>
      </c>
      <c r="L3036" s="33">
        <v>2.7E-2</v>
      </c>
      <c r="M3036" s="33">
        <v>67</v>
      </c>
      <c r="N3036" s="8">
        <v>26.2</v>
      </c>
      <c r="O3036" s="8">
        <v>1008.3</v>
      </c>
      <c r="P3036" s="8">
        <v>50</v>
      </c>
    </row>
    <row r="3037" spans="1:31" s="7" customFormat="1" ht="16" customHeight="1" x14ac:dyDescent="0.2">
      <c r="E3037" s="10"/>
      <c r="F3037" s="8">
        <v>16</v>
      </c>
      <c r="G3037" s="17"/>
      <c r="I3037" s="33">
        <v>5.0000000000000001E-3</v>
      </c>
      <c r="J3037" s="73"/>
      <c r="K3037" s="33">
        <v>5.5E-2</v>
      </c>
      <c r="L3037" s="33">
        <v>2.7E-2</v>
      </c>
      <c r="M3037" s="33">
        <v>74</v>
      </c>
      <c r="N3037" s="8">
        <v>25.4</v>
      </c>
      <c r="O3037" s="8">
        <v>1007.8</v>
      </c>
      <c r="P3037" s="8">
        <v>50</v>
      </c>
    </row>
    <row r="3038" spans="1:31" s="7" customFormat="1" ht="16" customHeight="1" x14ac:dyDescent="0.2">
      <c r="E3038" s="10"/>
      <c r="F3038" s="8">
        <v>17</v>
      </c>
      <c r="G3038" s="17"/>
      <c r="I3038" s="33">
        <v>3.0000000000000001E-3</v>
      </c>
      <c r="J3038" s="73"/>
      <c r="K3038" s="33">
        <v>5.6000000000000001E-2</v>
      </c>
      <c r="L3038" s="33">
        <v>2.5999999999999999E-2</v>
      </c>
      <c r="M3038" s="33">
        <v>62</v>
      </c>
      <c r="N3038" s="8">
        <v>24</v>
      </c>
      <c r="O3038" s="8">
        <v>1008</v>
      </c>
      <c r="P3038" s="8">
        <v>51</v>
      </c>
    </row>
    <row r="3039" spans="1:31" s="7" customFormat="1" ht="16" customHeight="1" x14ac:dyDescent="0.15">
      <c r="E3039" s="42">
        <v>42125</v>
      </c>
      <c r="F3039" s="43">
        <v>42712.753472222219</v>
      </c>
      <c r="G3039" s="44"/>
      <c r="H3039" s="57"/>
      <c r="I3039" s="33">
        <v>3.0000000000000001E-3</v>
      </c>
      <c r="J3039" s="73"/>
      <c r="K3039" s="33">
        <v>0.05</v>
      </c>
      <c r="L3039" s="33">
        <v>3.1E-2</v>
      </c>
      <c r="M3039" s="33">
        <v>54</v>
      </c>
      <c r="N3039" s="8">
        <v>22.4</v>
      </c>
      <c r="O3039" s="8">
        <v>1008</v>
      </c>
      <c r="P3039" s="8">
        <v>53</v>
      </c>
      <c r="R3039" s="35">
        <v>321</v>
      </c>
      <c r="S3039" s="36" t="str">
        <f>IF(R3039&gt;=296,"G",IF(AND(183&lt;=R3039,R3039&lt;296),"Y",IF(R3039&lt;185,"R")))</f>
        <v>G</v>
      </c>
      <c r="T3039" s="36"/>
      <c r="U3039" s="36"/>
      <c r="V3039" s="36"/>
      <c r="W3039" s="36"/>
      <c r="X3039" s="36"/>
      <c r="Y3039" s="36"/>
      <c r="Z3039" s="36"/>
      <c r="AA3039" s="36"/>
      <c r="AB3039" s="36"/>
      <c r="AC3039" s="36"/>
      <c r="AD3039" s="36"/>
      <c r="AE3039" s="37"/>
    </row>
    <row r="3040" spans="1:31" s="7" customFormat="1" ht="17" customHeight="1" x14ac:dyDescent="0.15">
      <c r="A3040" s="45">
        <v>122</v>
      </c>
      <c r="B3040" s="46">
        <v>42126</v>
      </c>
      <c r="C3040" s="47">
        <v>6</v>
      </c>
      <c r="D3040" s="47">
        <v>0</v>
      </c>
      <c r="E3040" s="46">
        <v>42125</v>
      </c>
      <c r="F3040" s="48">
        <v>42712.753472222219</v>
      </c>
      <c r="G3040" s="49"/>
      <c r="H3040" s="49"/>
      <c r="I3040" s="50">
        <v>3.0000000000000001E-3</v>
      </c>
      <c r="J3040" s="63"/>
      <c r="K3040" s="51">
        <v>0.05</v>
      </c>
      <c r="L3040" s="51">
        <v>3.1E-2</v>
      </c>
      <c r="M3040" s="51">
        <v>54</v>
      </c>
      <c r="N3040" s="52">
        <v>22.4</v>
      </c>
      <c r="O3040" s="52">
        <v>1008</v>
      </c>
      <c r="P3040" s="52">
        <v>53</v>
      </c>
      <c r="Q3040" s="53"/>
      <c r="R3040" s="58">
        <v>321</v>
      </c>
      <c r="S3040" s="59"/>
      <c r="T3040" s="59"/>
      <c r="U3040" s="59"/>
      <c r="V3040" s="59"/>
      <c r="W3040" s="59"/>
      <c r="X3040" s="59"/>
      <c r="Y3040" s="59"/>
      <c r="Z3040" s="59"/>
      <c r="AA3040" s="59"/>
      <c r="AB3040" s="59"/>
      <c r="AC3040" s="59"/>
      <c r="AD3040" s="59"/>
      <c r="AE3040" s="59"/>
    </row>
    <row r="3041" spans="6:31" s="7" customFormat="1" ht="16" customHeight="1" x14ac:dyDescent="0.2">
      <c r="F3041" s="26">
        <v>19</v>
      </c>
      <c r="G3041" s="56"/>
      <c r="I3041" s="33">
        <v>3.0000000000000001E-3</v>
      </c>
      <c r="J3041" s="73"/>
      <c r="K3041" s="33">
        <v>0.04</v>
      </c>
      <c r="L3041" s="33">
        <v>3.5999999999999997E-2</v>
      </c>
      <c r="M3041" s="33">
        <v>44</v>
      </c>
      <c r="N3041" s="8">
        <v>20.8</v>
      </c>
      <c r="O3041" s="8">
        <v>1008.3</v>
      </c>
      <c r="P3041" s="8">
        <v>59</v>
      </c>
      <c r="Q3041" s="17"/>
      <c r="R3041" s="17"/>
      <c r="S3041" s="17"/>
      <c r="T3041" s="17"/>
      <c r="U3041" s="17"/>
      <c r="V3041" s="17"/>
      <c r="W3041" s="17"/>
      <c r="X3041" s="17"/>
      <c r="Y3041" s="17"/>
      <c r="Z3041" s="17"/>
      <c r="AA3041" s="17"/>
      <c r="AB3041" s="17"/>
      <c r="AC3041" s="17"/>
      <c r="AD3041" s="17"/>
      <c r="AE3041" s="17"/>
    </row>
    <row r="3042" spans="6:31" s="7" customFormat="1" ht="16" customHeight="1" x14ac:dyDescent="0.2">
      <c r="F3042" s="8">
        <v>20</v>
      </c>
      <c r="G3042" s="17"/>
      <c r="I3042" s="33">
        <v>2E-3</v>
      </c>
      <c r="J3042" s="73"/>
      <c r="K3042" s="33">
        <v>0.04</v>
      </c>
      <c r="L3042" s="33">
        <v>3.3000000000000002E-2</v>
      </c>
      <c r="M3042" s="33">
        <v>21</v>
      </c>
      <c r="N3042" s="8">
        <v>18.5</v>
      </c>
      <c r="O3042" s="8">
        <v>1009.4</v>
      </c>
      <c r="P3042" s="8">
        <v>68</v>
      </c>
    </row>
    <row r="3043" spans="6:31" s="7" customFormat="1" ht="16" customHeight="1" x14ac:dyDescent="0.2">
      <c r="F3043" s="8">
        <v>21</v>
      </c>
      <c r="G3043" s="17"/>
      <c r="I3043" s="33">
        <v>3.0000000000000001E-3</v>
      </c>
      <c r="J3043" s="73"/>
      <c r="K3043" s="33">
        <v>2.4E-2</v>
      </c>
      <c r="L3043" s="33">
        <v>4.2999999999999997E-2</v>
      </c>
      <c r="M3043" s="33">
        <v>14</v>
      </c>
      <c r="N3043" s="8">
        <v>17.600000000000001</v>
      </c>
      <c r="O3043" s="8">
        <v>1010.1</v>
      </c>
      <c r="P3043" s="8">
        <v>72</v>
      </c>
    </row>
    <row r="3044" spans="6:31" s="7" customFormat="1" ht="16" customHeight="1" x14ac:dyDescent="0.2">
      <c r="F3044" s="8">
        <v>22</v>
      </c>
      <c r="G3044" s="17"/>
      <c r="I3044" s="33">
        <v>4.0000000000000001E-3</v>
      </c>
      <c r="J3044" s="73"/>
      <c r="K3044" s="33">
        <v>1.7000000000000001E-2</v>
      </c>
      <c r="L3044" s="33">
        <v>4.2999999999999997E-2</v>
      </c>
      <c r="M3044" s="33">
        <v>16</v>
      </c>
      <c r="N3044" s="8">
        <v>16.899999999999999</v>
      </c>
      <c r="O3044" s="8">
        <v>1010.3</v>
      </c>
      <c r="P3044" s="8">
        <v>76</v>
      </c>
    </row>
    <row r="3045" spans="6:31" s="7" customFormat="1" ht="16" customHeight="1" x14ac:dyDescent="0.2">
      <c r="F3045" s="8">
        <v>23</v>
      </c>
      <c r="G3045" s="17"/>
      <c r="I3045" s="33">
        <v>4.0000000000000001E-3</v>
      </c>
      <c r="J3045" s="73"/>
      <c r="K3045" s="33">
        <v>1.4E-2</v>
      </c>
      <c r="L3045" s="33">
        <v>4.3999999999999997E-2</v>
      </c>
      <c r="M3045" s="33">
        <v>14</v>
      </c>
      <c r="N3045" s="8">
        <v>15.7</v>
      </c>
      <c r="O3045" s="8">
        <v>1010.3</v>
      </c>
      <c r="P3045" s="8">
        <v>86</v>
      </c>
    </row>
    <row r="3046" spans="6:31" s="7" customFormat="1" ht="16" customHeight="1" x14ac:dyDescent="0.2">
      <c r="F3046" s="8">
        <v>24</v>
      </c>
      <c r="G3046" s="17"/>
      <c r="I3046" s="33">
        <v>4.0000000000000001E-3</v>
      </c>
      <c r="J3046" s="73"/>
      <c r="K3046" s="33">
        <v>1.9E-2</v>
      </c>
      <c r="L3046" s="33">
        <v>3.5999999999999997E-2</v>
      </c>
      <c r="M3046" s="33">
        <v>21</v>
      </c>
      <c r="N3046" s="8">
        <v>15.1</v>
      </c>
      <c r="O3046" s="8">
        <v>1010.2</v>
      </c>
      <c r="P3046" s="8">
        <v>91</v>
      </c>
    </row>
    <row r="3047" spans="6:31" s="7" customFormat="1" ht="16" customHeight="1" x14ac:dyDescent="0.2">
      <c r="F3047" s="8">
        <v>1</v>
      </c>
      <c r="G3047" s="17"/>
      <c r="I3047" s="33">
        <v>4.0000000000000001E-3</v>
      </c>
      <c r="J3047" s="73"/>
      <c r="K3047" s="33">
        <v>2.1000000000000001E-2</v>
      </c>
      <c r="L3047" s="33">
        <v>3.3000000000000002E-2</v>
      </c>
      <c r="M3047" s="33">
        <v>19</v>
      </c>
      <c r="N3047" s="8">
        <v>14.7</v>
      </c>
      <c r="O3047" s="8">
        <v>1010.3</v>
      </c>
      <c r="P3047" s="8">
        <v>90</v>
      </c>
    </row>
    <row r="3048" spans="6:31" s="7" customFormat="1" ht="16" customHeight="1" x14ac:dyDescent="0.2">
      <c r="F3048" s="8">
        <v>2</v>
      </c>
      <c r="G3048" s="17"/>
      <c r="I3048" s="33">
        <v>5.0000000000000001E-3</v>
      </c>
      <c r="J3048" s="73"/>
      <c r="K3048" s="33">
        <v>0.02</v>
      </c>
      <c r="L3048" s="33">
        <v>3.4000000000000002E-2</v>
      </c>
      <c r="M3048" s="33">
        <v>22</v>
      </c>
      <c r="N3048" s="8">
        <v>15.8</v>
      </c>
      <c r="O3048" s="8">
        <v>1010.3</v>
      </c>
      <c r="P3048" s="8">
        <v>89</v>
      </c>
    </row>
    <row r="3049" spans="6:31" s="7" customFormat="1" ht="16" customHeight="1" x14ac:dyDescent="0.2">
      <c r="F3049" s="8">
        <v>3</v>
      </c>
      <c r="G3049" s="17"/>
      <c r="I3049" s="33">
        <v>5.0000000000000001E-3</v>
      </c>
      <c r="J3049" s="73"/>
      <c r="K3049" s="33">
        <v>2.5000000000000001E-2</v>
      </c>
      <c r="L3049" s="33">
        <v>2.8000000000000001E-2</v>
      </c>
      <c r="M3049" s="33">
        <v>29</v>
      </c>
      <c r="N3049" s="8">
        <v>15.1</v>
      </c>
      <c r="O3049" s="8">
        <v>1009.5</v>
      </c>
      <c r="P3049" s="8">
        <v>92</v>
      </c>
    </row>
    <row r="3050" spans="6:31" s="7" customFormat="1" ht="16" customHeight="1" x14ac:dyDescent="0.2">
      <c r="F3050" s="8">
        <v>4</v>
      </c>
      <c r="G3050" s="17"/>
      <c r="I3050" s="33">
        <v>5.0000000000000001E-3</v>
      </c>
      <c r="J3050" s="73"/>
      <c r="K3050" s="33">
        <v>2.1000000000000001E-2</v>
      </c>
      <c r="L3050" s="33">
        <v>3.1E-2</v>
      </c>
      <c r="M3050" s="33">
        <v>24</v>
      </c>
      <c r="N3050" s="8">
        <v>14.9</v>
      </c>
      <c r="O3050" s="8">
        <v>1009.1</v>
      </c>
      <c r="P3050" s="8">
        <v>93</v>
      </c>
    </row>
    <row r="3051" spans="6:31" s="7" customFormat="1" ht="16" customHeight="1" x14ac:dyDescent="0.2">
      <c r="F3051" s="8">
        <v>5</v>
      </c>
      <c r="G3051" s="17"/>
      <c r="I3051" s="33">
        <v>5.0000000000000001E-3</v>
      </c>
      <c r="J3051" s="73"/>
      <c r="K3051" s="33">
        <v>0.01</v>
      </c>
      <c r="L3051" s="33">
        <v>3.9E-2</v>
      </c>
      <c r="M3051" s="33">
        <v>33</v>
      </c>
      <c r="N3051" s="8">
        <v>14.6</v>
      </c>
      <c r="O3051" s="8">
        <v>1009.3</v>
      </c>
      <c r="P3051" s="8">
        <v>93</v>
      </c>
    </row>
    <row r="3052" spans="6:31" s="7" customFormat="1" ht="16" customHeight="1" x14ac:dyDescent="0.2">
      <c r="F3052" s="8">
        <v>6</v>
      </c>
      <c r="G3052" s="17"/>
      <c r="I3052" s="33">
        <v>6.0000000000000001E-3</v>
      </c>
      <c r="J3052" s="73"/>
      <c r="K3052" s="33">
        <v>4.0000000000000001E-3</v>
      </c>
      <c r="L3052" s="33">
        <v>4.2999999999999997E-2</v>
      </c>
      <c r="M3052" s="33">
        <v>31</v>
      </c>
      <c r="N3052" s="8">
        <v>14.3</v>
      </c>
      <c r="O3052" s="8">
        <v>1009.3</v>
      </c>
      <c r="P3052" s="8">
        <v>98</v>
      </c>
    </row>
    <row r="3053" spans="6:31" s="7" customFormat="1" ht="16" customHeight="1" x14ac:dyDescent="0.2">
      <c r="F3053" s="8">
        <v>7</v>
      </c>
      <c r="G3053" s="17"/>
      <c r="I3053" s="33">
        <v>5.0000000000000001E-3</v>
      </c>
      <c r="J3053" s="73"/>
      <c r="K3053" s="33">
        <v>4.0000000000000001E-3</v>
      </c>
      <c r="L3053" s="33">
        <v>4.3999999999999997E-2</v>
      </c>
      <c r="M3053" s="33">
        <v>34</v>
      </c>
      <c r="N3053" s="8">
        <v>16.2</v>
      </c>
      <c r="O3053" s="8">
        <v>1009.7</v>
      </c>
      <c r="P3053" s="8">
        <v>89</v>
      </c>
    </row>
    <row r="3054" spans="6:31" s="7" customFormat="1" ht="16" customHeight="1" x14ac:dyDescent="0.2">
      <c r="F3054" s="8">
        <v>8</v>
      </c>
      <c r="G3054" s="17"/>
      <c r="I3054" s="33">
        <v>7.0000000000000001E-3</v>
      </c>
      <c r="J3054" s="73"/>
      <c r="K3054" s="33">
        <v>6.0000000000000001E-3</v>
      </c>
      <c r="L3054" s="33">
        <v>4.5999999999999999E-2</v>
      </c>
      <c r="M3054" s="33">
        <v>42</v>
      </c>
      <c r="N3054" s="8">
        <v>18.100000000000001</v>
      </c>
      <c r="O3054" s="8">
        <v>1010.2</v>
      </c>
      <c r="P3054" s="8">
        <v>78</v>
      </c>
    </row>
    <row r="3055" spans="6:31" s="7" customFormat="1" ht="16" customHeight="1" x14ac:dyDescent="0.2">
      <c r="F3055" s="8">
        <v>9</v>
      </c>
      <c r="G3055" s="17"/>
      <c r="I3055" s="33">
        <v>7.0000000000000001E-3</v>
      </c>
      <c r="J3055" s="73"/>
      <c r="K3055" s="33">
        <v>8.9999999999999993E-3</v>
      </c>
      <c r="L3055" s="33">
        <v>5.1999999999999998E-2</v>
      </c>
      <c r="M3055" s="33">
        <v>40</v>
      </c>
      <c r="N3055" s="8">
        <v>20.8</v>
      </c>
      <c r="O3055" s="8">
        <v>1010.2</v>
      </c>
      <c r="P3055" s="8">
        <v>66</v>
      </c>
    </row>
    <row r="3056" spans="6:31" s="7" customFormat="1" ht="16" customHeight="1" x14ac:dyDescent="0.2">
      <c r="F3056" s="8">
        <v>10</v>
      </c>
      <c r="G3056" s="17"/>
      <c r="I3056" s="33">
        <v>7.0000000000000001E-3</v>
      </c>
      <c r="J3056" s="73"/>
      <c r="K3056" s="33">
        <v>2.3E-2</v>
      </c>
      <c r="L3056" s="33">
        <v>4.1000000000000002E-2</v>
      </c>
      <c r="M3056" s="33">
        <v>40</v>
      </c>
      <c r="N3056" s="8">
        <v>21.9</v>
      </c>
      <c r="O3056" s="8">
        <v>1009.9</v>
      </c>
      <c r="P3056" s="8">
        <v>60</v>
      </c>
    </row>
    <row r="3057" spans="1:31" s="7" customFormat="1" ht="16" customHeight="1" x14ac:dyDescent="0.2">
      <c r="E3057" s="10"/>
      <c r="F3057" s="8">
        <v>11</v>
      </c>
      <c r="G3057" s="17"/>
      <c r="I3057" s="33">
        <v>8.0000000000000002E-3</v>
      </c>
      <c r="J3057" s="73"/>
      <c r="K3057" s="33">
        <v>2.9000000000000001E-2</v>
      </c>
      <c r="L3057" s="33">
        <v>3.7999999999999999E-2</v>
      </c>
      <c r="M3057" s="33">
        <v>49</v>
      </c>
      <c r="N3057" s="8">
        <v>23.7</v>
      </c>
      <c r="O3057" s="8">
        <v>1009.4</v>
      </c>
      <c r="P3057" s="8">
        <v>58</v>
      </c>
    </row>
    <row r="3058" spans="1:31" s="7" customFormat="1" ht="16" customHeight="1" x14ac:dyDescent="0.2">
      <c r="E3058" s="10"/>
      <c r="F3058" s="8">
        <v>12</v>
      </c>
      <c r="G3058" s="17"/>
      <c r="I3058" s="33">
        <v>6.0000000000000001E-3</v>
      </c>
      <c r="J3058" s="73"/>
      <c r="K3058" s="33">
        <v>4.2999999999999997E-2</v>
      </c>
      <c r="L3058" s="33">
        <v>3.1E-2</v>
      </c>
      <c r="M3058" s="33">
        <v>63</v>
      </c>
      <c r="N3058" s="8">
        <v>24.7</v>
      </c>
      <c r="O3058" s="8">
        <v>1009.1</v>
      </c>
      <c r="P3058" s="8">
        <v>52</v>
      </c>
    </row>
    <row r="3059" spans="1:31" s="7" customFormat="1" ht="16" customHeight="1" x14ac:dyDescent="0.2">
      <c r="E3059" s="10"/>
      <c r="F3059" s="8">
        <v>13</v>
      </c>
      <c r="G3059" s="17"/>
      <c r="I3059" s="33">
        <v>7.0000000000000001E-3</v>
      </c>
      <c r="J3059" s="73"/>
      <c r="K3059" s="33">
        <v>6.0999999999999999E-2</v>
      </c>
      <c r="L3059" s="33">
        <v>3.3000000000000002E-2</v>
      </c>
      <c r="M3059" s="33">
        <v>71</v>
      </c>
      <c r="N3059" s="8">
        <v>24.7</v>
      </c>
      <c r="O3059" s="8">
        <v>1008.2</v>
      </c>
      <c r="P3059" s="8">
        <v>50</v>
      </c>
    </row>
    <row r="3060" spans="1:31" s="7" customFormat="1" ht="16" customHeight="1" x14ac:dyDescent="0.2">
      <c r="E3060" s="10"/>
      <c r="F3060" s="8">
        <v>14</v>
      </c>
      <c r="G3060" s="17"/>
      <c r="I3060" s="33">
        <v>5.0000000000000001E-3</v>
      </c>
      <c r="J3060" s="73"/>
      <c r="K3060" s="33">
        <v>5.5E-2</v>
      </c>
      <c r="L3060" s="33">
        <v>2.1000000000000001E-2</v>
      </c>
      <c r="M3060" s="33">
        <v>44</v>
      </c>
      <c r="N3060" s="8">
        <v>24.8</v>
      </c>
      <c r="O3060" s="8">
        <v>1007.5</v>
      </c>
      <c r="P3060" s="8">
        <v>49</v>
      </c>
    </row>
    <row r="3061" spans="1:31" s="7" customFormat="1" ht="16" customHeight="1" x14ac:dyDescent="0.2">
      <c r="E3061" s="10"/>
      <c r="F3061" s="8">
        <v>15</v>
      </c>
      <c r="G3061" s="17"/>
      <c r="I3061" s="33">
        <v>4.0000000000000001E-3</v>
      </c>
      <c r="J3061" s="73"/>
      <c r="K3061" s="33">
        <v>0.05</v>
      </c>
      <c r="L3061" s="33">
        <v>1.7000000000000001E-2</v>
      </c>
      <c r="M3061" s="33">
        <v>47</v>
      </c>
      <c r="N3061" s="8">
        <v>25.1</v>
      </c>
      <c r="O3061" s="8">
        <v>1006.9</v>
      </c>
      <c r="P3061" s="8">
        <v>51</v>
      </c>
    </row>
    <row r="3062" spans="1:31" s="7" customFormat="1" ht="16" customHeight="1" x14ac:dyDescent="0.2">
      <c r="E3062" s="10"/>
      <c r="F3062" s="8">
        <v>16</v>
      </c>
      <c r="G3062" s="17"/>
      <c r="I3062" s="33">
        <v>5.0000000000000001E-3</v>
      </c>
      <c r="J3062" s="73"/>
      <c r="K3062" s="33">
        <v>4.5999999999999999E-2</v>
      </c>
      <c r="L3062" s="33">
        <v>2.1999999999999999E-2</v>
      </c>
      <c r="M3062" s="33">
        <v>48</v>
      </c>
      <c r="N3062" s="8">
        <v>25.4</v>
      </c>
      <c r="O3062" s="8">
        <v>1006.4</v>
      </c>
      <c r="P3062" s="8">
        <v>49</v>
      </c>
    </row>
    <row r="3063" spans="1:31" s="7" customFormat="1" ht="16" customHeight="1" x14ac:dyDescent="0.2">
      <c r="E3063" s="10"/>
      <c r="F3063" s="8">
        <v>17</v>
      </c>
      <c r="G3063" s="17"/>
      <c r="I3063" s="33">
        <v>5.0000000000000001E-3</v>
      </c>
      <c r="J3063" s="73"/>
      <c r="K3063" s="33">
        <v>4.9000000000000002E-2</v>
      </c>
      <c r="L3063" s="33">
        <v>2.4E-2</v>
      </c>
      <c r="M3063" s="33">
        <v>44</v>
      </c>
      <c r="N3063" s="8">
        <v>24.6</v>
      </c>
      <c r="O3063" s="8">
        <v>1006</v>
      </c>
      <c r="P3063" s="8">
        <v>52</v>
      </c>
    </row>
    <row r="3064" spans="1:31" s="7" customFormat="1" ht="16" customHeight="1" x14ac:dyDescent="0.15">
      <c r="F3064" s="8">
        <v>18</v>
      </c>
      <c r="G3064" s="17"/>
      <c r="H3064" s="40"/>
      <c r="I3064" s="33">
        <v>3.0000000000000001E-3</v>
      </c>
      <c r="J3064" s="73"/>
      <c r="K3064" s="33">
        <v>4.8000000000000001E-2</v>
      </c>
      <c r="L3064" s="33">
        <v>2.8000000000000001E-2</v>
      </c>
      <c r="M3064" s="33">
        <v>54</v>
      </c>
      <c r="N3064" s="8">
        <v>22.1</v>
      </c>
      <c r="O3064" s="8">
        <v>1006.1</v>
      </c>
      <c r="P3064" s="8">
        <v>59</v>
      </c>
      <c r="R3064" s="107"/>
      <c r="S3064" s="108"/>
      <c r="T3064" s="108"/>
      <c r="U3064" s="108"/>
      <c r="V3064" s="108"/>
      <c r="W3064" s="108"/>
      <c r="X3064" s="108"/>
      <c r="Y3064" s="108"/>
      <c r="Z3064" s="108"/>
      <c r="AA3064" s="108"/>
      <c r="AB3064" s="108"/>
      <c r="AC3064" s="108"/>
      <c r="AD3064" s="108"/>
      <c r="AE3064" s="109"/>
    </row>
    <row r="3065" spans="1:31" s="7" customFormat="1" ht="16" customHeight="1" x14ac:dyDescent="0.15">
      <c r="E3065" s="42">
        <v>42126</v>
      </c>
      <c r="F3065" s="43">
        <v>42712.800694444442</v>
      </c>
      <c r="G3065" s="44"/>
      <c r="I3065" s="33">
        <v>4.0000000000000001E-3</v>
      </c>
      <c r="J3065" s="73"/>
      <c r="K3065" s="33">
        <v>3.9E-2</v>
      </c>
      <c r="L3065" s="33">
        <v>3.1E-2</v>
      </c>
      <c r="M3065" s="33">
        <v>36</v>
      </c>
      <c r="N3065" s="8">
        <v>20.3</v>
      </c>
      <c r="O3065" s="8">
        <v>1006.1</v>
      </c>
      <c r="P3065" s="8">
        <v>68</v>
      </c>
      <c r="Q3065" s="17"/>
      <c r="R3065" s="116">
        <v>275</v>
      </c>
      <c r="S3065" s="17"/>
      <c r="T3065" s="17"/>
      <c r="U3065" s="17"/>
      <c r="V3065" s="17"/>
      <c r="W3065" s="17"/>
      <c r="X3065" s="17"/>
      <c r="Y3065" s="17"/>
      <c r="Z3065" s="17"/>
      <c r="AA3065" s="17"/>
      <c r="AB3065" s="17"/>
      <c r="AC3065" s="17"/>
      <c r="AD3065" s="17"/>
      <c r="AE3065" s="17"/>
    </row>
    <row r="3066" spans="1:31" s="7" customFormat="1" ht="17" customHeight="1" x14ac:dyDescent="0.15">
      <c r="A3066" s="45">
        <v>123</v>
      </c>
      <c r="B3066" s="46">
        <v>42127</v>
      </c>
      <c r="C3066" s="47">
        <v>0</v>
      </c>
      <c r="D3066" s="47">
        <v>0</v>
      </c>
      <c r="E3066" s="46">
        <v>42126</v>
      </c>
      <c r="F3066" s="48">
        <v>42712.800694444442</v>
      </c>
      <c r="G3066" s="49"/>
      <c r="H3066" s="49"/>
      <c r="I3066" s="50">
        <v>4.0000000000000001E-3</v>
      </c>
      <c r="J3066" s="63"/>
      <c r="K3066" s="51">
        <v>3.9E-2</v>
      </c>
      <c r="L3066" s="51">
        <v>3.1E-2</v>
      </c>
      <c r="M3066" s="51">
        <v>36</v>
      </c>
      <c r="N3066" s="52">
        <v>20.3</v>
      </c>
      <c r="O3066" s="52">
        <v>1006.1</v>
      </c>
      <c r="P3066" s="52">
        <v>68</v>
      </c>
      <c r="Q3066" s="68"/>
      <c r="R3066" s="35">
        <v>275</v>
      </c>
      <c r="S3066" s="36" t="str">
        <f>IF(R3066&gt;=296,"G",IF(AND(183&lt;=R3066,R3066&lt;296),"Y",IF(R3066&lt;185,"R")))</f>
        <v>Y</v>
      </c>
      <c r="T3066" s="36"/>
      <c r="U3066" s="36"/>
      <c r="V3066" s="36"/>
      <c r="W3066" s="36"/>
      <c r="X3066" s="36"/>
      <c r="Y3066" s="36"/>
      <c r="Z3066" s="36"/>
      <c r="AA3066" s="36"/>
      <c r="AB3066" s="36"/>
      <c r="AC3066" s="36"/>
      <c r="AD3066" s="36"/>
      <c r="AE3066" s="37"/>
    </row>
    <row r="3067" spans="1:31" s="7" customFormat="1" ht="16" customHeight="1" x14ac:dyDescent="0.2">
      <c r="F3067" s="26">
        <v>20</v>
      </c>
      <c r="G3067" s="56"/>
      <c r="I3067" s="33">
        <v>5.0000000000000001E-3</v>
      </c>
      <c r="J3067" s="73"/>
      <c r="K3067" s="33">
        <v>3.7999999999999999E-2</v>
      </c>
      <c r="L3067" s="33">
        <v>2.5999999999999999E-2</v>
      </c>
      <c r="M3067" s="33">
        <v>23</v>
      </c>
      <c r="N3067" s="8">
        <v>20.2</v>
      </c>
      <c r="O3067" s="8">
        <v>1006.3</v>
      </c>
      <c r="P3067" s="8">
        <v>71</v>
      </c>
    </row>
    <row r="3068" spans="1:31" s="7" customFormat="1" ht="16" customHeight="1" x14ac:dyDescent="0.2">
      <c r="F3068" s="8">
        <v>21</v>
      </c>
      <c r="G3068" s="17"/>
      <c r="I3068" s="33">
        <v>4.0000000000000001E-3</v>
      </c>
      <c r="J3068" s="73"/>
      <c r="K3068" s="33">
        <v>2.9000000000000001E-2</v>
      </c>
      <c r="L3068" s="33">
        <v>3.3000000000000002E-2</v>
      </c>
      <c r="M3068" s="33">
        <v>23</v>
      </c>
      <c r="N3068" s="8">
        <v>19.100000000000001</v>
      </c>
      <c r="O3068" s="8">
        <v>1006.3</v>
      </c>
      <c r="P3068" s="8">
        <v>82</v>
      </c>
    </row>
    <row r="3069" spans="1:31" s="7" customFormat="1" ht="16" customHeight="1" x14ac:dyDescent="0.2">
      <c r="F3069" s="8">
        <v>22</v>
      </c>
      <c r="G3069" s="17"/>
      <c r="I3069" s="33">
        <v>4.0000000000000001E-3</v>
      </c>
      <c r="J3069" s="73"/>
      <c r="K3069" s="33">
        <v>1.6E-2</v>
      </c>
      <c r="L3069" s="33">
        <v>4.2000000000000003E-2</v>
      </c>
      <c r="M3069" s="33">
        <v>31</v>
      </c>
      <c r="N3069" s="8">
        <v>18.2</v>
      </c>
      <c r="O3069" s="8">
        <v>1006.3</v>
      </c>
      <c r="P3069" s="8">
        <v>95</v>
      </c>
    </row>
    <row r="3070" spans="1:31" s="7" customFormat="1" ht="16" customHeight="1" x14ac:dyDescent="0.2">
      <c r="F3070" s="8">
        <v>23</v>
      </c>
      <c r="G3070" s="17"/>
      <c r="I3070" s="33">
        <v>3.0000000000000001E-3</v>
      </c>
      <c r="J3070" s="73"/>
      <c r="K3070" s="33">
        <v>7.0000000000000001E-3</v>
      </c>
      <c r="L3070" s="33">
        <v>4.5999999999999999E-2</v>
      </c>
      <c r="M3070" s="33">
        <v>40</v>
      </c>
      <c r="N3070" s="8">
        <v>17.7</v>
      </c>
      <c r="O3070" s="8">
        <v>1006.3</v>
      </c>
      <c r="P3070" s="8">
        <v>97</v>
      </c>
    </row>
    <row r="3071" spans="1:31" s="7" customFormat="1" ht="16" customHeight="1" x14ac:dyDescent="0.2">
      <c r="F3071" s="8">
        <v>24</v>
      </c>
      <c r="G3071" s="17"/>
      <c r="I3071" s="33">
        <v>3.0000000000000001E-3</v>
      </c>
      <c r="J3071" s="73"/>
      <c r="K3071" s="33">
        <v>0.01</v>
      </c>
      <c r="L3071" s="33">
        <v>4.2000000000000003E-2</v>
      </c>
      <c r="M3071" s="33">
        <v>26</v>
      </c>
      <c r="N3071" s="8">
        <v>17.7</v>
      </c>
      <c r="O3071" s="8">
        <v>1006.2</v>
      </c>
      <c r="P3071" s="8">
        <v>99</v>
      </c>
    </row>
    <row r="3072" spans="1:31" s="7" customFormat="1" ht="16" customHeight="1" x14ac:dyDescent="0.2">
      <c r="F3072" s="8">
        <v>1</v>
      </c>
      <c r="G3072" s="17"/>
      <c r="I3072" s="33">
        <v>4.0000000000000001E-3</v>
      </c>
      <c r="J3072" s="73"/>
      <c r="K3072" s="33">
        <v>5.0000000000000001E-3</v>
      </c>
      <c r="L3072" s="33">
        <v>4.3999999999999997E-2</v>
      </c>
      <c r="M3072" s="33">
        <v>36</v>
      </c>
      <c r="N3072" s="8">
        <v>17.8</v>
      </c>
      <c r="O3072" s="8">
        <v>1005.4</v>
      </c>
      <c r="P3072" s="8">
        <v>100</v>
      </c>
    </row>
    <row r="3073" spans="5:16" s="7" customFormat="1" ht="16" customHeight="1" x14ac:dyDescent="0.2">
      <c r="F3073" s="8">
        <v>2</v>
      </c>
      <c r="G3073" s="17"/>
      <c r="I3073" s="33">
        <v>5.0000000000000001E-3</v>
      </c>
      <c r="J3073" s="73"/>
      <c r="K3073" s="33">
        <v>1.2999999999999999E-2</v>
      </c>
      <c r="L3073" s="33">
        <v>3.6999999999999998E-2</v>
      </c>
      <c r="M3073" s="33">
        <v>38</v>
      </c>
      <c r="N3073" s="8">
        <v>17.600000000000001</v>
      </c>
      <c r="O3073" s="8">
        <v>1004.8</v>
      </c>
      <c r="P3073" s="8">
        <v>100</v>
      </c>
    </row>
    <row r="3074" spans="5:16" s="7" customFormat="1" ht="16" customHeight="1" x14ac:dyDescent="0.2">
      <c r="F3074" s="8">
        <v>3</v>
      </c>
      <c r="G3074" s="17"/>
      <c r="I3074" s="33">
        <v>4.0000000000000001E-3</v>
      </c>
      <c r="J3074" s="73"/>
      <c r="K3074" s="33">
        <v>2.9000000000000001E-2</v>
      </c>
      <c r="L3074" s="33">
        <v>0.02</v>
      </c>
      <c r="M3074" s="33">
        <v>26</v>
      </c>
      <c r="N3074" s="8">
        <v>17.5</v>
      </c>
      <c r="O3074" s="8">
        <v>1004.7</v>
      </c>
      <c r="P3074" s="8">
        <v>100</v>
      </c>
    </row>
    <row r="3075" spans="5:16" s="7" customFormat="1" ht="16" customHeight="1" x14ac:dyDescent="0.2">
      <c r="F3075" s="8">
        <v>4</v>
      </c>
      <c r="G3075" s="17"/>
      <c r="I3075" s="33">
        <v>4.0000000000000001E-3</v>
      </c>
      <c r="J3075" s="73"/>
      <c r="K3075" s="33">
        <v>3.2000000000000001E-2</v>
      </c>
      <c r="L3075" s="33">
        <v>1.7999999999999999E-2</v>
      </c>
      <c r="M3075" s="33">
        <v>29</v>
      </c>
      <c r="N3075" s="8">
        <v>17.3</v>
      </c>
      <c r="O3075" s="8">
        <v>1004.6</v>
      </c>
      <c r="P3075" s="8">
        <v>100</v>
      </c>
    </row>
    <row r="3076" spans="5:16" s="7" customFormat="1" ht="16" customHeight="1" x14ac:dyDescent="0.2">
      <c r="F3076" s="8">
        <v>5</v>
      </c>
      <c r="G3076" s="17"/>
      <c r="I3076" s="33">
        <v>4.0000000000000001E-3</v>
      </c>
      <c r="J3076" s="73"/>
      <c r="K3076" s="33">
        <v>3.2000000000000001E-2</v>
      </c>
      <c r="L3076" s="33">
        <v>1.6E-2</v>
      </c>
      <c r="M3076" s="33">
        <v>23</v>
      </c>
      <c r="N3076" s="8">
        <v>17.399999999999999</v>
      </c>
      <c r="O3076" s="8">
        <v>1003.9</v>
      </c>
      <c r="P3076" s="8">
        <v>100</v>
      </c>
    </row>
    <row r="3077" spans="5:16" s="7" customFormat="1" ht="16" customHeight="1" x14ac:dyDescent="0.2">
      <c r="F3077" s="8">
        <v>6</v>
      </c>
      <c r="G3077" s="17"/>
      <c r="I3077" s="33">
        <v>4.0000000000000001E-3</v>
      </c>
      <c r="J3077" s="73"/>
      <c r="K3077" s="33">
        <v>2.7E-2</v>
      </c>
      <c r="L3077" s="33">
        <v>0.02</v>
      </c>
      <c r="M3077" s="33">
        <v>19</v>
      </c>
      <c r="N3077" s="8">
        <v>17.3</v>
      </c>
      <c r="O3077" s="8">
        <v>1003.6</v>
      </c>
      <c r="P3077" s="8">
        <v>100</v>
      </c>
    </row>
    <row r="3078" spans="5:16" s="7" customFormat="1" ht="16" customHeight="1" x14ac:dyDescent="0.2">
      <c r="F3078" s="8">
        <v>7</v>
      </c>
      <c r="G3078" s="17"/>
      <c r="I3078" s="33">
        <v>4.0000000000000001E-3</v>
      </c>
      <c r="J3078" s="73"/>
      <c r="K3078" s="33">
        <v>1.4999999999999999E-2</v>
      </c>
      <c r="L3078" s="33">
        <v>2.7E-2</v>
      </c>
      <c r="M3078" s="33">
        <v>22</v>
      </c>
      <c r="N3078" s="8">
        <v>17.899999999999999</v>
      </c>
      <c r="O3078" s="8">
        <v>1003.8</v>
      </c>
      <c r="P3078" s="8">
        <v>99</v>
      </c>
    </row>
    <row r="3079" spans="5:16" s="7" customFormat="1" ht="16" customHeight="1" x14ac:dyDescent="0.2">
      <c r="F3079" s="8">
        <v>8</v>
      </c>
      <c r="G3079" s="17"/>
      <c r="I3079" s="33">
        <v>4.0000000000000001E-3</v>
      </c>
      <c r="J3079" s="73"/>
      <c r="K3079" s="33">
        <v>0.02</v>
      </c>
      <c r="L3079" s="33">
        <v>2.5999999999999999E-2</v>
      </c>
      <c r="M3079" s="33">
        <v>20</v>
      </c>
      <c r="N3079" s="8">
        <v>18.3</v>
      </c>
      <c r="O3079" s="8">
        <v>1004.5</v>
      </c>
      <c r="P3079" s="8">
        <v>96</v>
      </c>
    </row>
    <row r="3080" spans="5:16" s="7" customFormat="1" ht="16" customHeight="1" x14ac:dyDescent="0.2">
      <c r="F3080" s="8">
        <v>9</v>
      </c>
      <c r="G3080" s="17"/>
      <c r="I3080" s="33">
        <v>4.0000000000000001E-3</v>
      </c>
      <c r="J3080" s="73"/>
      <c r="K3080" s="33">
        <v>2.5999999999999999E-2</v>
      </c>
      <c r="L3080" s="33">
        <v>2.4E-2</v>
      </c>
      <c r="M3080" s="33">
        <v>26</v>
      </c>
      <c r="N3080" s="8">
        <v>18.2</v>
      </c>
      <c r="O3080" s="8">
        <v>1004.7</v>
      </c>
      <c r="P3080" s="8">
        <v>98</v>
      </c>
    </row>
    <row r="3081" spans="5:16" s="7" customFormat="1" ht="16" customHeight="1" x14ac:dyDescent="0.2">
      <c r="F3081" s="8">
        <v>10</v>
      </c>
      <c r="G3081" s="17"/>
      <c r="I3081" s="33">
        <v>4.0000000000000001E-3</v>
      </c>
      <c r="J3081" s="73"/>
      <c r="K3081" s="33">
        <v>2.5999999999999999E-2</v>
      </c>
      <c r="L3081" s="33">
        <v>2.5999999999999999E-2</v>
      </c>
      <c r="M3081" s="33">
        <v>28</v>
      </c>
      <c r="N3081" s="8">
        <v>18.399999999999999</v>
      </c>
      <c r="O3081" s="8">
        <v>1004.4</v>
      </c>
      <c r="P3081" s="8">
        <v>96</v>
      </c>
    </row>
    <row r="3082" spans="5:16" s="7" customFormat="1" ht="16" customHeight="1" x14ac:dyDescent="0.2">
      <c r="E3082" s="10"/>
      <c r="F3082" s="8">
        <v>11</v>
      </c>
      <c r="G3082" s="17"/>
      <c r="I3082" s="33">
        <v>4.0000000000000001E-3</v>
      </c>
      <c r="J3082" s="73"/>
      <c r="K3082" s="33">
        <v>2.7E-2</v>
      </c>
      <c r="L3082" s="33">
        <v>2.4E-2</v>
      </c>
      <c r="M3082" s="33">
        <v>26</v>
      </c>
      <c r="N3082" s="8">
        <v>18.7</v>
      </c>
      <c r="O3082" s="8">
        <v>1004</v>
      </c>
      <c r="P3082" s="8">
        <v>96</v>
      </c>
    </row>
    <row r="3083" spans="5:16" s="7" customFormat="1" ht="16" customHeight="1" x14ac:dyDescent="0.2">
      <c r="E3083" s="10"/>
      <c r="F3083" s="8">
        <v>12</v>
      </c>
      <c r="G3083" s="17"/>
      <c r="I3083" s="33">
        <v>4.0000000000000001E-3</v>
      </c>
      <c r="J3083" s="73"/>
      <c r="K3083" s="33">
        <v>2.9000000000000001E-2</v>
      </c>
      <c r="L3083" s="33">
        <v>2.4E-2</v>
      </c>
      <c r="M3083" s="33">
        <v>28</v>
      </c>
      <c r="N3083" s="8">
        <v>19.399999999999999</v>
      </c>
      <c r="O3083" s="8">
        <v>1003.3</v>
      </c>
      <c r="P3083" s="8">
        <v>95</v>
      </c>
    </row>
    <row r="3084" spans="5:16" s="7" customFormat="1" ht="16" customHeight="1" x14ac:dyDescent="0.2">
      <c r="E3084" s="10"/>
      <c r="F3084" s="8">
        <v>13</v>
      </c>
      <c r="G3084" s="17"/>
      <c r="I3084" s="33">
        <v>4.0000000000000001E-3</v>
      </c>
      <c r="J3084" s="73"/>
      <c r="K3084" s="33">
        <v>2.8000000000000001E-2</v>
      </c>
      <c r="L3084" s="33">
        <v>2.5999999999999999E-2</v>
      </c>
      <c r="M3084" s="33">
        <v>23</v>
      </c>
      <c r="N3084" s="8">
        <v>19.399999999999999</v>
      </c>
      <c r="O3084" s="8">
        <v>1002.9</v>
      </c>
      <c r="P3084" s="8">
        <v>91</v>
      </c>
    </row>
    <row r="3085" spans="5:16" s="7" customFormat="1" ht="16" customHeight="1" x14ac:dyDescent="0.2">
      <c r="E3085" s="10"/>
      <c r="F3085" s="8">
        <v>14</v>
      </c>
      <c r="G3085" s="17"/>
      <c r="I3085" s="33">
        <v>4.0000000000000001E-3</v>
      </c>
      <c r="J3085" s="73"/>
      <c r="K3085" s="33">
        <v>2.5000000000000001E-2</v>
      </c>
      <c r="L3085" s="33">
        <v>2.5999999999999999E-2</v>
      </c>
      <c r="M3085" s="33">
        <v>23</v>
      </c>
      <c r="N3085" s="8">
        <v>19.600000000000001</v>
      </c>
      <c r="O3085" s="8">
        <v>1002.2</v>
      </c>
      <c r="P3085" s="8">
        <v>95</v>
      </c>
    </row>
    <row r="3086" spans="5:16" s="7" customFormat="1" ht="16" customHeight="1" x14ac:dyDescent="0.2">
      <c r="E3086" s="10"/>
      <c r="F3086" s="8">
        <v>15</v>
      </c>
      <c r="G3086" s="17"/>
      <c r="I3086" s="33">
        <v>4.0000000000000001E-3</v>
      </c>
      <c r="J3086" s="73"/>
      <c r="K3086" s="33">
        <v>2.5000000000000001E-2</v>
      </c>
      <c r="L3086" s="33">
        <v>2.5000000000000001E-2</v>
      </c>
      <c r="M3086" s="33">
        <v>19</v>
      </c>
      <c r="N3086" s="8">
        <v>19.600000000000001</v>
      </c>
      <c r="O3086" s="8">
        <v>1002</v>
      </c>
      <c r="P3086" s="8">
        <v>93</v>
      </c>
    </row>
    <row r="3087" spans="5:16" s="7" customFormat="1" ht="16" customHeight="1" x14ac:dyDescent="0.2">
      <c r="E3087" s="10"/>
      <c r="F3087" s="8">
        <v>16</v>
      </c>
      <c r="G3087" s="17"/>
      <c r="I3087" s="33">
        <v>3.0000000000000001E-3</v>
      </c>
      <c r="J3087" s="73"/>
      <c r="K3087" s="33">
        <v>2.3E-2</v>
      </c>
      <c r="L3087" s="33">
        <v>2.5000000000000001E-2</v>
      </c>
      <c r="M3087" s="33">
        <v>11</v>
      </c>
      <c r="N3087" s="8">
        <v>19.2</v>
      </c>
      <c r="O3087" s="8">
        <v>1001.7</v>
      </c>
      <c r="P3087" s="8">
        <v>95</v>
      </c>
    </row>
    <row r="3088" spans="5:16" s="7" customFormat="1" ht="16" customHeight="1" x14ac:dyDescent="0.2">
      <c r="E3088" s="10"/>
      <c r="F3088" s="8">
        <v>17</v>
      </c>
      <c r="G3088" s="17"/>
      <c r="I3088" s="33">
        <v>3.0000000000000001E-3</v>
      </c>
      <c r="J3088" s="73"/>
      <c r="K3088" s="33">
        <v>2.5999999999999999E-2</v>
      </c>
      <c r="L3088" s="33">
        <v>2.4E-2</v>
      </c>
      <c r="M3088" s="33">
        <v>8</v>
      </c>
      <c r="N3088" s="8">
        <v>19.3</v>
      </c>
      <c r="O3088" s="8">
        <v>1001.7</v>
      </c>
      <c r="P3088" s="8">
        <v>93</v>
      </c>
    </row>
    <row r="3089" spans="1:31" s="7" customFormat="1" ht="16" customHeight="1" x14ac:dyDescent="0.15">
      <c r="E3089" s="42">
        <v>42127</v>
      </c>
      <c r="F3089" s="43">
        <v>42712.757638888892</v>
      </c>
      <c r="G3089" s="44"/>
      <c r="H3089" s="57"/>
      <c r="I3089" s="33">
        <v>4.0000000000000001E-3</v>
      </c>
      <c r="J3089" s="73"/>
      <c r="K3089" s="33">
        <v>1.9E-2</v>
      </c>
      <c r="L3089" s="33">
        <v>3.2000000000000001E-2</v>
      </c>
      <c r="M3089" s="33">
        <v>11</v>
      </c>
      <c r="N3089" s="8">
        <v>19.399999999999999</v>
      </c>
      <c r="O3089" s="8">
        <v>1001.5</v>
      </c>
      <c r="P3089" s="8">
        <v>93</v>
      </c>
      <c r="R3089" s="35">
        <v>288</v>
      </c>
      <c r="S3089" s="36" t="str">
        <f>IF(R3089&gt;=296,"G",IF(AND(183&lt;=R3089,R3089&lt;296),"Y",IF(R3089&lt;185,"R")))</f>
        <v>Y</v>
      </c>
      <c r="T3089" s="36"/>
      <c r="U3089" s="36"/>
      <c r="V3089" s="36"/>
      <c r="W3089" s="36"/>
      <c r="X3089" s="36"/>
      <c r="Y3089" s="36"/>
      <c r="Z3089" s="36"/>
      <c r="AA3089" s="36"/>
      <c r="AB3089" s="36"/>
      <c r="AC3089" s="36"/>
      <c r="AD3089" s="36"/>
      <c r="AE3089" s="37"/>
    </row>
    <row r="3090" spans="1:31" s="7" customFormat="1" ht="17" customHeight="1" x14ac:dyDescent="0.15">
      <c r="A3090" s="45">
        <v>124</v>
      </c>
      <c r="B3090" s="46">
        <v>42128</v>
      </c>
      <c r="C3090" s="47">
        <v>1</v>
      </c>
      <c r="D3090" s="47">
        <v>0</v>
      </c>
      <c r="E3090" s="46">
        <v>42127</v>
      </c>
      <c r="F3090" s="48">
        <v>42712.757638888892</v>
      </c>
      <c r="G3090" s="49"/>
      <c r="H3090" s="49"/>
      <c r="I3090" s="50">
        <v>4.0000000000000001E-3</v>
      </c>
      <c r="J3090" s="63"/>
      <c r="K3090" s="51">
        <v>1.9E-2</v>
      </c>
      <c r="L3090" s="51">
        <v>3.2000000000000001E-2</v>
      </c>
      <c r="M3090" s="51">
        <v>11</v>
      </c>
      <c r="N3090" s="52">
        <v>19.399999999999999</v>
      </c>
      <c r="O3090" s="52">
        <v>1001.5</v>
      </c>
      <c r="P3090" s="52">
        <v>93</v>
      </c>
      <c r="Q3090" s="53"/>
      <c r="R3090" s="58">
        <v>288</v>
      </c>
      <c r="S3090" s="59"/>
      <c r="T3090" s="59"/>
      <c r="U3090" s="59"/>
      <c r="V3090" s="59"/>
      <c r="W3090" s="59"/>
      <c r="X3090" s="59"/>
      <c r="Y3090" s="59"/>
      <c r="Z3090" s="59"/>
      <c r="AA3090" s="59"/>
      <c r="AB3090" s="59"/>
      <c r="AC3090" s="59"/>
      <c r="AD3090" s="59"/>
      <c r="AE3090" s="59"/>
    </row>
    <row r="3091" spans="1:31" s="7" customFormat="1" ht="16" customHeight="1" x14ac:dyDescent="0.2">
      <c r="F3091" s="26">
        <v>19</v>
      </c>
      <c r="G3091" s="56"/>
      <c r="I3091" s="33">
        <v>4.0000000000000001E-3</v>
      </c>
      <c r="J3091" s="73"/>
      <c r="K3091" s="33">
        <v>1.6E-2</v>
      </c>
      <c r="L3091" s="33">
        <v>3.4000000000000002E-2</v>
      </c>
      <c r="M3091" s="33">
        <v>18</v>
      </c>
      <c r="N3091" s="8">
        <v>19</v>
      </c>
      <c r="O3091" s="8">
        <v>1001.5</v>
      </c>
      <c r="P3091" s="8">
        <v>93</v>
      </c>
      <c r="Q3091" s="17"/>
      <c r="R3091" s="17"/>
      <c r="S3091" s="17"/>
      <c r="T3091" s="17"/>
      <c r="U3091" s="17"/>
      <c r="V3091" s="17"/>
      <c r="W3091" s="17"/>
      <c r="X3091" s="17"/>
      <c r="Y3091" s="17"/>
      <c r="Z3091" s="17"/>
      <c r="AA3091" s="17"/>
      <c r="AB3091" s="17"/>
      <c r="AC3091" s="17"/>
      <c r="AD3091" s="17"/>
      <c r="AE3091" s="17"/>
    </row>
    <row r="3092" spans="1:31" s="7" customFormat="1" ht="16" customHeight="1" x14ac:dyDescent="0.2">
      <c r="F3092" s="8">
        <v>20</v>
      </c>
      <c r="G3092" s="17"/>
      <c r="I3092" s="33">
        <v>4.0000000000000001E-3</v>
      </c>
      <c r="J3092" s="73"/>
      <c r="K3092" s="33">
        <v>1.0999999999999999E-2</v>
      </c>
      <c r="L3092" s="33">
        <v>3.7999999999999999E-2</v>
      </c>
      <c r="M3092" s="33">
        <v>19</v>
      </c>
      <c r="N3092" s="8">
        <v>18.600000000000001</v>
      </c>
      <c r="O3092" s="8">
        <v>1002.3</v>
      </c>
      <c r="P3092" s="8">
        <v>96</v>
      </c>
    </row>
    <row r="3093" spans="1:31" s="7" customFormat="1" ht="16" customHeight="1" x14ac:dyDescent="0.2">
      <c r="F3093" s="8">
        <v>21</v>
      </c>
      <c r="G3093" s="17"/>
      <c r="I3093" s="33">
        <v>4.0000000000000001E-3</v>
      </c>
      <c r="J3093" s="73"/>
      <c r="K3093" s="33">
        <v>1.0999999999999999E-2</v>
      </c>
      <c r="L3093" s="33">
        <v>3.4000000000000002E-2</v>
      </c>
      <c r="M3093" s="33">
        <v>26</v>
      </c>
      <c r="N3093" s="8">
        <v>17.399999999999999</v>
      </c>
      <c r="O3093" s="8">
        <v>1003.2</v>
      </c>
      <c r="P3093" s="8">
        <v>97</v>
      </c>
    </row>
    <row r="3094" spans="1:31" s="7" customFormat="1" ht="16" customHeight="1" x14ac:dyDescent="0.2">
      <c r="F3094" s="8">
        <v>22</v>
      </c>
      <c r="G3094" s="17"/>
      <c r="I3094" s="33">
        <v>4.0000000000000001E-3</v>
      </c>
      <c r="J3094" s="73"/>
      <c r="K3094" s="33">
        <v>1.7000000000000001E-2</v>
      </c>
      <c r="L3094" s="33">
        <v>3.1E-2</v>
      </c>
      <c r="M3094" s="33">
        <v>30</v>
      </c>
      <c r="N3094" s="8">
        <v>17.100000000000001</v>
      </c>
      <c r="O3094" s="8">
        <v>1003.5</v>
      </c>
      <c r="P3094" s="8">
        <v>96</v>
      </c>
    </row>
    <row r="3095" spans="1:31" s="7" customFormat="1" ht="16" customHeight="1" x14ac:dyDescent="0.2">
      <c r="F3095" s="8">
        <v>23</v>
      </c>
      <c r="G3095" s="17"/>
      <c r="I3095" s="33">
        <v>4.0000000000000001E-3</v>
      </c>
      <c r="J3095" s="73"/>
      <c r="K3095" s="33">
        <v>1.2E-2</v>
      </c>
      <c r="L3095" s="33">
        <v>3.3000000000000002E-2</v>
      </c>
      <c r="M3095" s="33">
        <v>31</v>
      </c>
      <c r="N3095" s="8">
        <v>16.5</v>
      </c>
      <c r="O3095" s="8">
        <v>1003.2</v>
      </c>
      <c r="P3095" s="8">
        <v>95</v>
      </c>
    </row>
    <row r="3096" spans="1:31" s="7" customFormat="1" ht="16" customHeight="1" x14ac:dyDescent="0.2">
      <c r="F3096" s="8">
        <v>24</v>
      </c>
      <c r="G3096" s="17"/>
      <c r="I3096" s="33">
        <v>4.0000000000000001E-3</v>
      </c>
      <c r="J3096" s="73"/>
      <c r="K3096" s="33">
        <v>1.0999999999999999E-2</v>
      </c>
      <c r="L3096" s="33">
        <v>0.03</v>
      </c>
      <c r="M3096" s="33">
        <v>31</v>
      </c>
      <c r="N3096" s="8">
        <v>15.2</v>
      </c>
      <c r="O3096" s="8">
        <v>1003</v>
      </c>
      <c r="P3096" s="8">
        <v>96</v>
      </c>
    </row>
    <row r="3097" spans="1:31" s="7" customFormat="1" ht="16" customHeight="1" x14ac:dyDescent="0.2">
      <c r="F3097" s="8">
        <v>1</v>
      </c>
      <c r="G3097" s="17"/>
      <c r="I3097" s="33">
        <v>3.0000000000000001E-3</v>
      </c>
      <c r="J3097" s="73"/>
      <c r="K3097" s="33">
        <v>1.2999999999999999E-2</v>
      </c>
      <c r="L3097" s="33">
        <v>2.5999999999999999E-2</v>
      </c>
      <c r="M3097" s="33">
        <v>31</v>
      </c>
      <c r="N3097" s="8">
        <v>14.1</v>
      </c>
      <c r="O3097" s="8">
        <v>1003.2</v>
      </c>
      <c r="P3097" s="8">
        <v>97</v>
      </c>
    </row>
    <row r="3098" spans="1:31" s="7" customFormat="1" ht="16" customHeight="1" x14ac:dyDescent="0.2">
      <c r="F3098" s="8">
        <v>2</v>
      </c>
      <c r="G3098" s="17"/>
      <c r="I3098" s="33">
        <v>3.0000000000000001E-3</v>
      </c>
      <c r="J3098" s="73"/>
      <c r="K3098" s="33">
        <v>1.7999999999999999E-2</v>
      </c>
      <c r="L3098" s="33">
        <v>0.02</v>
      </c>
      <c r="M3098" s="33">
        <v>22</v>
      </c>
      <c r="N3098" s="8">
        <v>13.3</v>
      </c>
      <c r="O3098" s="8">
        <v>1003.1</v>
      </c>
      <c r="P3098" s="8">
        <v>100</v>
      </c>
    </row>
    <row r="3099" spans="1:31" s="7" customFormat="1" ht="16" customHeight="1" x14ac:dyDescent="0.2">
      <c r="F3099" s="8">
        <v>3</v>
      </c>
      <c r="G3099" s="17"/>
      <c r="I3099" s="33">
        <v>3.0000000000000001E-3</v>
      </c>
      <c r="J3099" s="73"/>
      <c r="K3099" s="33">
        <v>2.3E-2</v>
      </c>
      <c r="L3099" s="33">
        <v>1.2999999999999999E-2</v>
      </c>
      <c r="M3099" s="33">
        <v>22</v>
      </c>
      <c r="N3099" s="8">
        <v>12.9</v>
      </c>
      <c r="O3099" s="8">
        <v>1003.4</v>
      </c>
      <c r="P3099" s="8">
        <v>100</v>
      </c>
    </row>
    <row r="3100" spans="1:31" s="7" customFormat="1" ht="16" customHeight="1" x14ac:dyDescent="0.2">
      <c r="F3100" s="8">
        <v>4</v>
      </c>
      <c r="G3100" s="17"/>
      <c r="I3100" s="33">
        <v>3.0000000000000001E-3</v>
      </c>
      <c r="J3100" s="33">
        <v>0.3</v>
      </c>
      <c r="K3100" s="33">
        <v>2.3E-2</v>
      </c>
      <c r="L3100" s="33">
        <v>1.2E-2</v>
      </c>
      <c r="M3100" s="33">
        <v>23</v>
      </c>
      <c r="N3100" s="8">
        <v>12.8</v>
      </c>
      <c r="O3100" s="8">
        <v>1003.6</v>
      </c>
      <c r="P3100" s="8">
        <v>100</v>
      </c>
    </row>
    <row r="3101" spans="1:31" s="7" customFormat="1" ht="16" customHeight="1" x14ac:dyDescent="0.2">
      <c r="F3101" s="8">
        <v>5</v>
      </c>
      <c r="G3101" s="17"/>
      <c r="I3101" s="33">
        <v>3.0000000000000001E-3</v>
      </c>
      <c r="J3101" s="33">
        <v>0.3</v>
      </c>
      <c r="K3101" s="33">
        <v>0.02</v>
      </c>
      <c r="L3101" s="33">
        <v>1.4999999999999999E-2</v>
      </c>
      <c r="M3101" s="33">
        <v>23</v>
      </c>
      <c r="N3101" s="8">
        <v>12.5</v>
      </c>
      <c r="O3101" s="8">
        <v>1003.6</v>
      </c>
      <c r="P3101" s="8">
        <v>100</v>
      </c>
    </row>
    <row r="3102" spans="1:31" s="7" customFormat="1" ht="16" customHeight="1" x14ac:dyDescent="0.2">
      <c r="F3102" s="8">
        <v>6</v>
      </c>
      <c r="G3102" s="17"/>
      <c r="I3102" s="33">
        <v>3.0000000000000001E-3</v>
      </c>
      <c r="J3102" s="33">
        <v>0.4</v>
      </c>
      <c r="K3102" s="33">
        <v>1.7999999999999999E-2</v>
      </c>
      <c r="L3102" s="33">
        <v>1.6E-2</v>
      </c>
      <c r="M3102" s="33">
        <v>24</v>
      </c>
      <c r="N3102" s="8">
        <v>12.5</v>
      </c>
      <c r="O3102" s="8">
        <v>1004.1</v>
      </c>
      <c r="P3102" s="8">
        <v>100</v>
      </c>
    </row>
    <row r="3103" spans="1:31" s="7" customFormat="1" ht="16" customHeight="1" x14ac:dyDescent="0.2">
      <c r="F3103" s="8">
        <v>7</v>
      </c>
      <c r="G3103" s="17"/>
      <c r="I3103" s="33">
        <v>4.0000000000000001E-3</v>
      </c>
      <c r="J3103" s="33">
        <v>0.5</v>
      </c>
      <c r="K3103" s="33">
        <v>1.7000000000000001E-2</v>
      </c>
      <c r="L3103" s="33">
        <v>0.02</v>
      </c>
      <c r="M3103" s="33">
        <v>32</v>
      </c>
      <c r="N3103" s="8">
        <v>12.3</v>
      </c>
      <c r="O3103" s="8">
        <v>1004.8</v>
      </c>
      <c r="P3103" s="8">
        <v>100</v>
      </c>
    </row>
    <row r="3104" spans="1:31" s="7" customFormat="1" ht="16" customHeight="1" x14ac:dyDescent="0.2">
      <c r="F3104" s="8">
        <v>8</v>
      </c>
      <c r="G3104" s="17"/>
      <c r="I3104" s="33">
        <v>3.0000000000000001E-3</v>
      </c>
      <c r="J3104" s="33">
        <v>0.5</v>
      </c>
      <c r="K3104" s="33">
        <v>1.7000000000000001E-2</v>
      </c>
      <c r="L3104" s="33">
        <v>2.3E-2</v>
      </c>
      <c r="M3104" s="33">
        <v>32</v>
      </c>
      <c r="N3104" s="8">
        <v>14</v>
      </c>
      <c r="O3104" s="8">
        <v>1005.4</v>
      </c>
      <c r="P3104" s="8">
        <v>89</v>
      </c>
    </row>
    <row r="3105" spans="1:31" s="7" customFormat="1" ht="16" customHeight="1" x14ac:dyDescent="0.2">
      <c r="F3105" s="8">
        <v>9</v>
      </c>
      <c r="G3105" s="17"/>
      <c r="I3105" s="33">
        <v>4.0000000000000001E-3</v>
      </c>
      <c r="J3105" s="33">
        <v>0.6</v>
      </c>
      <c r="K3105" s="33">
        <v>1.6E-2</v>
      </c>
      <c r="L3105" s="33">
        <v>0.03</v>
      </c>
      <c r="M3105" s="33">
        <v>44</v>
      </c>
      <c r="N3105" s="8">
        <v>16.7</v>
      </c>
      <c r="O3105" s="8">
        <v>1005.4</v>
      </c>
      <c r="P3105" s="8">
        <v>76</v>
      </c>
    </row>
    <row r="3106" spans="1:31" s="7" customFormat="1" ht="16" customHeight="1" x14ac:dyDescent="0.2">
      <c r="F3106" s="8">
        <v>10</v>
      </c>
      <c r="G3106" s="17"/>
      <c r="I3106" s="33">
        <v>5.0000000000000001E-3</v>
      </c>
      <c r="J3106" s="33">
        <v>0.5</v>
      </c>
      <c r="K3106" s="33">
        <v>2.7E-2</v>
      </c>
      <c r="L3106" s="33">
        <v>0.02</v>
      </c>
      <c r="M3106" s="33">
        <v>55</v>
      </c>
      <c r="N3106" s="8">
        <v>19</v>
      </c>
      <c r="O3106" s="8">
        <v>1005.4</v>
      </c>
      <c r="P3106" s="8">
        <v>50</v>
      </c>
    </row>
    <row r="3107" spans="1:31" s="7" customFormat="1" ht="16" customHeight="1" x14ac:dyDescent="0.2">
      <c r="E3107" s="10"/>
      <c r="F3107" s="8">
        <v>11</v>
      </c>
      <c r="G3107" s="17"/>
      <c r="I3107" s="33">
        <v>4.0000000000000001E-3</v>
      </c>
      <c r="J3107" s="33">
        <v>0.5</v>
      </c>
      <c r="K3107" s="33">
        <v>3.5999999999999997E-2</v>
      </c>
      <c r="L3107" s="33">
        <v>1.6E-2</v>
      </c>
      <c r="M3107" s="33">
        <v>61</v>
      </c>
      <c r="N3107" s="8">
        <v>20.9</v>
      </c>
      <c r="O3107" s="8">
        <v>1005.3</v>
      </c>
      <c r="P3107" s="8">
        <v>30</v>
      </c>
    </row>
    <row r="3108" spans="1:31" s="7" customFormat="1" ht="16" customHeight="1" x14ac:dyDescent="0.2">
      <c r="E3108" s="10"/>
      <c r="F3108" s="8">
        <v>12</v>
      </c>
      <c r="G3108" s="17"/>
      <c r="I3108" s="33">
        <v>4.0000000000000001E-3</v>
      </c>
      <c r="J3108" s="33">
        <v>0.6</v>
      </c>
      <c r="K3108" s="33">
        <v>4.2000000000000003E-2</v>
      </c>
      <c r="L3108" s="33">
        <v>1.4999999999999999E-2</v>
      </c>
      <c r="M3108" s="33">
        <v>78</v>
      </c>
      <c r="N3108" s="8">
        <v>20.9</v>
      </c>
      <c r="O3108" s="8">
        <v>1005.1</v>
      </c>
      <c r="P3108" s="8">
        <v>34</v>
      </c>
    </row>
    <row r="3109" spans="1:31" s="7" customFormat="1" ht="16" customHeight="1" x14ac:dyDescent="0.2">
      <c r="E3109" s="10"/>
      <c r="F3109" s="8">
        <v>13</v>
      </c>
      <c r="G3109" s="17"/>
      <c r="I3109" s="33">
        <v>3.0000000000000001E-3</v>
      </c>
      <c r="J3109" s="33">
        <v>0.5</v>
      </c>
      <c r="K3109" s="33">
        <v>4.4999999999999998E-2</v>
      </c>
      <c r="L3109" s="33">
        <v>1.2E-2</v>
      </c>
      <c r="M3109" s="33">
        <v>92</v>
      </c>
      <c r="N3109" s="8">
        <v>20.7</v>
      </c>
      <c r="O3109" s="8">
        <v>1004.8</v>
      </c>
      <c r="P3109" s="8">
        <v>23</v>
      </c>
    </row>
    <row r="3110" spans="1:31" s="7" customFormat="1" ht="16" customHeight="1" x14ac:dyDescent="0.2">
      <c r="E3110" s="10"/>
      <c r="F3110" s="8">
        <v>14</v>
      </c>
      <c r="G3110" s="17"/>
      <c r="I3110" s="33">
        <v>3.0000000000000001E-3</v>
      </c>
      <c r="J3110" s="33">
        <v>0.5</v>
      </c>
      <c r="K3110" s="33">
        <v>4.2999999999999997E-2</v>
      </c>
      <c r="L3110" s="33">
        <v>1.0999999999999999E-2</v>
      </c>
      <c r="M3110" s="33">
        <v>94</v>
      </c>
      <c r="N3110" s="8">
        <v>20.3</v>
      </c>
      <c r="O3110" s="8">
        <v>1004.9</v>
      </c>
      <c r="P3110" s="8">
        <v>27</v>
      </c>
    </row>
    <row r="3111" spans="1:31" s="7" customFormat="1" ht="16" customHeight="1" x14ac:dyDescent="0.2">
      <c r="E3111" s="10"/>
      <c r="F3111" s="8">
        <v>15</v>
      </c>
      <c r="G3111" s="17"/>
      <c r="I3111" s="33">
        <v>2E-3</v>
      </c>
      <c r="K3111" s="33">
        <v>4.1000000000000002E-2</v>
      </c>
      <c r="L3111" s="33">
        <v>1.2E-2</v>
      </c>
      <c r="M3111" s="33">
        <v>75</v>
      </c>
      <c r="N3111" s="8">
        <v>19.399999999999999</v>
      </c>
      <c r="O3111" s="8">
        <v>1004.6</v>
      </c>
      <c r="P3111" s="8">
        <v>24</v>
      </c>
    </row>
    <row r="3112" spans="1:31" s="7" customFormat="1" ht="15" customHeight="1" x14ac:dyDescent="0.2">
      <c r="E3112" s="10"/>
      <c r="F3112" s="8">
        <v>16</v>
      </c>
      <c r="G3112" s="17"/>
      <c r="I3112" s="73"/>
      <c r="J3112" s="73"/>
      <c r="K3112" s="73"/>
      <c r="L3112" s="73"/>
      <c r="M3112" s="73"/>
      <c r="N3112" s="8">
        <v>18.8</v>
      </c>
      <c r="O3112" s="8">
        <v>1004.4</v>
      </c>
      <c r="P3112" s="8">
        <v>24</v>
      </c>
    </row>
    <row r="3113" spans="1:31" s="7" customFormat="1" ht="16" customHeight="1" x14ac:dyDescent="0.2">
      <c r="E3113" s="10"/>
      <c r="F3113" s="8">
        <v>17</v>
      </c>
      <c r="G3113" s="17"/>
      <c r="I3113" s="63"/>
      <c r="J3113" s="63"/>
      <c r="K3113" s="63"/>
      <c r="L3113" s="63"/>
      <c r="M3113" s="63"/>
      <c r="N3113" s="8">
        <v>18.2</v>
      </c>
      <c r="O3113" s="8">
        <v>1004.8</v>
      </c>
      <c r="P3113" s="8">
        <v>29</v>
      </c>
    </row>
    <row r="3114" spans="1:31" s="7" customFormat="1" ht="16" customHeight="1" x14ac:dyDescent="0.15">
      <c r="F3114" s="8">
        <v>18</v>
      </c>
      <c r="G3114" s="17"/>
      <c r="H3114" s="40"/>
      <c r="I3114" s="33">
        <v>2E-3</v>
      </c>
      <c r="J3114" s="33">
        <v>0.3</v>
      </c>
      <c r="K3114" s="33">
        <v>3.5999999999999997E-2</v>
      </c>
      <c r="L3114" s="33">
        <v>1.2999999999999999E-2</v>
      </c>
      <c r="M3114" s="33">
        <v>30</v>
      </c>
      <c r="N3114" s="8">
        <v>16.2</v>
      </c>
      <c r="O3114" s="8">
        <v>1005</v>
      </c>
      <c r="P3114" s="8">
        <v>38</v>
      </c>
      <c r="R3114" s="107"/>
      <c r="S3114" s="108"/>
      <c r="T3114" s="108"/>
      <c r="U3114" s="108"/>
      <c r="V3114" s="108"/>
      <c r="W3114" s="108"/>
      <c r="X3114" s="108"/>
      <c r="Y3114" s="108"/>
      <c r="Z3114" s="108"/>
      <c r="AA3114" s="108"/>
      <c r="AB3114" s="108"/>
      <c r="AC3114" s="108"/>
      <c r="AD3114" s="108"/>
      <c r="AE3114" s="109"/>
    </row>
    <row r="3115" spans="1:31" s="7" customFormat="1" ht="16" customHeight="1" x14ac:dyDescent="0.15">
      <c r="E3115" s="42">
        <v>42128</v>
      </c>
      <c r="F3115" s="43">
        <v>42712.813888888886</v>
      </c>
      <c r="G3115" s="44"/>
      <c r="I3115" s="33">
        <v>2E-3</v>
      </c>
      <c r="J3115" s="33">
        <v>0.3</v>
      </c>
      <c r="K3115" s="33">
        <v>3.3000000000000002E-2</v>
      </c>
      <c r="L3115" s="33">
        <v>1.6E-2</v>
      </c>
      <c r="M3115" s="33">
        <v>34</v>
      </c>
      <c r="N3115" s="8">
        <v>14.6</v>
      </c>
      <c r="O3115" s="8">
        <v>1005.7</v>
      </c>
      <c r="P3115" s="8">
        <v>45</v>
      </c>
      <c r="Q3115" s="34"/>
      <c r="R3115" s="35">
        <v>273</v>
      </c>
      <c r="S3115" s="36" t="str">
        <f>IF(R3115&gt;=296,"G",IF(AND(183&lt;=R3115,R3115&lt;296),"Y",IF(R3115&lt;185,"R")))</f>
        <v>Y</v>
      </c>
      <c r="T3115" s="36"/>
      <c r="U3115" s="36"/>
      <c r="V3115" s="36"/>
      <c r="W3115" s="36"/>
      <c r="X3115" s="36"/>
      <c r="Y3115" s="36"/>
      <c r="Z3115" s="36"/>
      <c r="AA3115" s="36"/>
      <c r="AB3115" s="36"/>
      <c r="AC3115" s="36"/>
      <c r="AD3115" s="36"/>
      <c r="AE3115" s="37"/>
    </row>
    <row r="3116" spans="1:31" s="7" customFormat="1" ht="17" customHeight="1" x14ac:dyDescent="0.15">
      <c r="A3116" s="45">
        <v>125</v>
      </c>
      <c r="B3116" s="46">
        <v>42129</v>
      </c>
      <c r="C3116" s="47">
        <v>2</v>
      </c>
      <c r="D3116" s="47">
        <v>0</v>
      </c>
      <c r="E3116" s="46">
        <v>42128</v>
      </c>
      <c r="F3116" s="48">
        <v>42712.813888888886</v>
      </c>
      <c r="G3116" s="49"/>
      <c r="H3116" s="49"/>
      <c r="I3116" s="50">
        <v>2E-3</v>
      </c>
      <c r="J3116" s="51">
        <v>0.3</v>
      </c>
      <c r="K3116" s="51">
        <v>3.3000000000000002E-2</v>
      </c>
      <c r="L3116" s="51">
        <v>1.6E-2</v>
      </c>
      <c r="M3116" s="51">
        <v>34</v>
      </c>
      <c r="N3116" s="52">
        <v>14.6</v>
      </c>
      <c r="O3116" s="52">
        <v>1005.7</v>
      </c>
      <c r="P3116" s="52">
        <v>45</v>
      </c>
      <c r="Q3116" s="53"/>
      <c r="R3116" s="58">
        <v>273</v>
      </c>
      <c r="S3116" s="61" t="str">
        <f>IF(R3116&gt;=296,"G",IF(AND(183&lt;=R3116,R3116&lt;296),"Y",IF(R3116&lt;185,"R")))</f>
        <v>Y</v>
      </c>
      <c r="T3116" s="61"/>
      <c r="U3116" s="61"/>
      <c r="V3116" s="61"/>
      <c r="W3116" s="61"/>
      <c r="X3116" s="61"/>
      <c r="Y3116" s="61"/>
      <c r="Z3116" s="61"/>
      <c r="AA3116" s="61"/>
      <c r="AB3116" s="61"/>
      <c r="AC3116" s="61"/>
      <c r="AD3116" s="61"/>
      <c r="AE3116" s="61"/>
    </row>
    <row r="3117" spans="1:31" s="7" customFormat="1" ht="16" customHeight="1" x14ac:dyDescent="0.2">
      <c r="F3117" s="26">
        <v>20</v>
      </c>
      <c r="G3117" s="56"/>
      <c r="I3117" s="33">
        <v>3.0000000000000001E-3</v>
      </c>
      <c r="J3117" s="33">
        <v>0.2</v>
      </c>
      <c r="K3117" s="33">
        <v>2.9000000000000001E-2</v>
      </c>
      <c r="L3117" s="33">
        <v>2.1999999999999999E-2</v>
      </c>
      <c r="M3117" s="33">
        <v>38</v>
      </c>
      <c r="N3117" s="8">
        <v>13.1</v>
      </c>
      <c r="O3117" s="8">
        <v>1006.8</v>
      </c>
      <c r="P3117" s="8">
        <v>57</v>
      </c>
    </row>
    <row r="3118" spans="1:31" s="7" customFormat="1" ht="16" customHeight="1" x14ac:dyDescent="0.2">
      <c r="F3118" s="8">
        <v>21</v>
      </c>
      <c r="G3118" s="17"/>
      <c r="I3118" s="33">
        <v>3.0000000000000001E-3</v>
      </c>
      <c r="J3118" s="33">
        <v>0.3</v>
      </c>
      <c r="K3118" s="33">
        <v>2.9000000000000001E-2</v>
      </c>
      <c r="L3118" s="33">
        <v>2.1000000000000001E-2</v>
      </c>
      <c r="M3118" s="33">
        <v>39</v>
      </c>
      <c r="N3118" s="8">
        <v>12.7</v>
      </c>
      <c r="O3118" s="8">
        <v>1007.7</v>
      </c>
      <c r="P3118" s="8">
        <v>53</v>
      </c>
    </row>
    <row r="3119" spans="1:31" s="7" customFormat="1" ht="16" customHeight="1" x14ac:dyDescent="0.2">
      <c r="F3119" s="8">
        <v>22</v>
      </c>
      <c r="G3119" s="17"/>
      <c r="I3119" s="33">
        <v>3.0000000000000001E-3</v>
      </c>
      <c r="K3119" s="33">
        <v>3.1E-2</v>
      </c>
      <c r="L3119" s="33">
        <v>1.7999999999999999E-2</v>
      </c>
      <c r="M3119" s="33">
        <v>25</v>
      </c>
      <c r="N3119" s="8">
        <v>10.8</v>
      </c>
      <c r="O3119" s="8">
        <v>1008.7</v>
      </c>
      <c r="P3119" s="8">
        <v>67</v>
      </c>
    </row>
    <row r="3120" spans="1:31" s="7" customFormat="1" ht="16" customHeight="1" x14ac:dyDescent="0.2">
      <c r="F3120" s="8">
        <v>23</v>
      </c>
      <c r="G3120" s="17"/>
      <c r="I3120" s="33">
        <v>4.0000000000000001E-3</v>
      </c>
      <c r="K3120" s="33">
        <v>3.1E-2</v>
      </c>
      <c r="L3120" s="33">
        <v>1.7999999999999999E-2</v>
      </c>
      <c r="M3120" s="33">
        <v>32</v>
      </c>
      <c r="N3120" s="8">
        <v>12.5</v>
      </c>
      <c r="O3120" s="8">
        <v>1008.9</v>
      </c>
      <c r="P3120" s="8">
        <v>52</v>
      </c>
    </row>
    <row r="3121" spans="5:16" s="7" customFormat="1" ht="16" customHeight="1" x14ac:dyDescent="0.2">
      <c r="F3121" s="8">
        <v>24</v>
      </c>
      <c r="G3121" s="17"/>
      <c r="I3121" s="33">
        <v>4.0000000000000001E-3</v>
      </c>
      <c r="K3121" s="33">
        <v>3.2000000000000001E-2</v>
      </c>
      <c r="L3121" s="33">
        <v>1.6E-2</v>
      </c>
      <c r="M3121" s="33">
        <v>31</v>
      </c>
      <c r="N3121" s="8">
        <v>12.2</v>
      </c>
      <c r="O3121" s="8">
        <v>1009</v>
      </c>
      <c r="P3121" s="8">
        <v>51</v>
      </c>
    </row>
    <row r="3122" spans="5:16" s="7" customFormat="1" ht="16" customHeight="1" x14ac:dyDescent="0.2">
      <c r="F3122" s="8">
        <v>1</v>
      </c>
      <c r="G3122" s="17"/>
      <c r="I3122" s="33">
        <v>3.0000000000000001E-3</v>
      </c>
      <c r="K3122" s="33">
        <v>2.8000000000000001E-2</v>
      </c>
      <c r="L3122" s="33">
        <v>1.9E-2</v>
      </c>
      <c r="M3122" s="33">
        <v>28</v>
      </c>
      <c r="N3122" s="8">
        <v>10.3</v>
      </c>
      <c r="O3122" s="8">
        <v>1009.4</v>
      </c>
      <c r="P3122" s="8">
        <v>69</v>
      </c>
    </row>
    <row r="3123" spans="5:16" s="7" customFormat="1" ht="16" customHeight="1" x14ac:dyDescent="0.2">
      <c r="F3123" s="8">
        <v>2</v>
      </c>
      <c r="G3123" s="17"/>
      <c r="I3123" s="33">
        <v>3.0000000000000001E-3</v>
      </c>
      <c r="K3123" s="33">
        <v>2.8000000000000001E-2</v>
      </c>
      <c r="L3123" s="33">
        <v>1.7000000000000001E-2</v>
      </c>
      <c r="M3123" s="33">
        <v>37</v>
      </c>
      <c r="N3123" s="8">
        <v>9.3000000000000007</v>
      </c>
      <c r="O3123" s="8">
        <v>1009.1</v>
      </c>
      <c r="P3123" s="8">
        <v>74</v>
      </c>
    </row>
    <row r="3124" spans="5:16" s="7" customFormat="1" ht="16" customHeight="1" x14ac:dyDescent="0.2">
      <c r="F3124" s="8">
        <v>3</v>
      </c>
      <c r="G3124" s="17"/>
      <c r="I3124" s="33">
        <v>3.0000000000000001E-3</v>
      </c>
      <c r="K3124" s="33">
        <v>2.8000000000000001E-2</v>
      </c>
      <c r="L3124" s="33">
        <v>1.7000000000000001E-2</v>
      </c>
      <c r="M3124" s="33">
        <v>34</v>
      </c>
      <c r="N3124" s="8">
        <v>8.1999999999999993</v>
      </c>
      <c r="O3124" s="8">
        <v>1009</v>
      </c>
      <c r="P3124" s="8">
        <v>82</v>
      </c>
    </row>
    <row r="3125" spans="5:16" s="7" customFormat="1" ht="16" customHeight="1" x14ac:dyDescent="0.2">
      <c r="F3125" s="8">
        <v>4</v>
      </c>
      <c r="G3125" s="17"/>
      <c r="I3125" s="33">
        <v>4.0000000000000001E-3</v>
      </c>
      <c r="K3125" s="33">
        <v>2.5999999999999999E-2</v>
      </c>
      <c r="L3125" s="33">
        <v>0.02</v>
      </c>
      <c r="N3125" s="8">
        <v>7.9</v>
      </c>
      <c r="O3125" s="8">
        <v>1009.1</v>
      </c>
      <c r="P3125" s="8">
        <v>84</v>
      </c>
    </row>
    <row r="3126" spans="5:16" s="7" customFormat="1" ht="16" customHeight="1" x14ac:dyDescent="0.2">
      <c r="F3126" s="8">
        <v>5</v>
      </c>
      <c r="G3126" s="17"/>
      <c r="I3126" s="33">
        <v>4.0000000000000001E-3</v>
      </c>
      <c r="K3126" s="33">
        <v>2.1000000000000001E-2</v>
      </c>
      <c r="L3126" s="33">
        <v>2.1000000000000001E-2</v>
      </c>
      <c r="M3126" s="33">
        <v>43</v>
      </c>
      <c r="N3126" s="8">
        <v>7.8</v>
      </c>
      <c r="O3126" s="8">
        <v>1008.8</v>
      </c>
      <c r="P3126" s="8">
        <v>91</v>
      </c>
    </row>
    <row r="3127" spans="5:16" s="7" customFormat="1" ht="16" customHeight="1" x14ac:dyDescent="0.2">
      <c r="F3127" s="8">
        <v>6</v>
      </c>
      <c r="G3127" s="17"/>
      <c r="I3127" s="33">
        <v>3.0000000000000001E-3</v>
      </c>
      <c r="K3127" s="33">
        <v>0.02</v>
      </c>
      <c r="L3127" s="33">
        <v>2.1000000000000001E-2</v>
      </c>
      <c r="M3127" s="33">
        <v>36</v>
      </c>
      <c r="N3127" s="8">
        <v>7.5</v>
      </c>
      <c r="O3127" s="8">
        <v>1008.7</v>
      </c>
      <c r="P3127" s="8">
        <v>93</v>
      </c>
    </row>
    <row r="3128" spans="5:16" s="7" customFormat="1" ht="16" customHeight="1" x14ac:dyDescent="0.2">
      <c r="F3128" s="8">
        <v>7</v>
      </c>
      <c r="G3128" s="17"/>
      <c r="I3128" s="33">
        <v>3.0000000000000001E-3</v>
      </c>
      <c r="K3128" s="33">
        <v>2.1000000000000001E-2</v>
      </c>
      <c r="L3128" s="33">
        <v>1.9E-2</v>
      </c>
      <c r="M3128" s="33">
        <v>29</v>
      </c>
      <c r="N3128" s="8">
        <v>9</v>
      </c>
      <c r="O3128" s="8">
        <v>1008.9</v>
      </c>
      <c r="P3128" s="8">
        <v>85</v>
      </c>
    </row>
    <row r="3129" spans="5:16" s="7" customFormat="1" ht="16" customHeight="1" x14ac:dyDescent="0.2">
      <c r="F3129" s="8">
        <v>8</v>
      </c>
      <c r="G3129" s="17"/>
      <c r="I3129" s="33">
        <v>3.0000000000000001E-3</v>
      </c>
      <c r="K3129" s="33">
        <v>2.7E-2</v>
      </c>
      <c r="L3129" s="33">
        <v>1.7000000000000001E-2</v>
      </c>
      <c r="M3129" s="33">
        <v>30</v>
      </c>
      <c r="N3129" s="8">
        <v>11.1</v>
      </c>
      <c r="O3129" s="8">
        <v>1009.2</v>
      </c>
      <c r="P3129" s="8">
        <v>74</v>
      </c>
    </row>
    <row r="3130" spans="5:16" s="7" customFormat="1" ht="16" customHeight="1" x14ac:dyDescent="0.2">
      <c r="F3130" s="8">
        <v>9</v>
      </c>
      <c r="G3130" s="17"/>
      <c r="I3130" s="33">
        <v>4.0000000000000001E-3</v>
      </c>
      <c r="K3130" s="33">
        <v>2.5999999999999999E-2</v>
      </c>
      <c r="L3130" s="33">
        <v>1.7999999999999999E-2</v>
      </c>
      <c r="M3130" s="33">
        <v>33</v>
      </c>
      <c r="N3130" s="8">
        <v>12.8</v>
      </c>
      <c r="O3130" s="8">
        <v>1009.2</v>
      </c>
      <c r="P3130" s="8">
        <v>63</v>
      </c>
    </row>
    <row r="3131" spans="5:16" s="7" customFormat="1" ht="16" customHeight="1" x14ac:dyDescent="0.2">
      <c r="F3131" s="8">
        <v>10</v>
      </c>
      <c r="G3131" s="17"/>
      <c r="I3131" s="33">
        <v>4.0000000000000001E-3</v>
      </c>
      <c r="K3131" s="33">
        <v>3.4000000000000002E-2</v>
      </c>
      <c r="L3131" s="33">
        <v>1.4999999999999999E-2</v>
      </c>
      <c r="M3131" s="33">
        <v>45</v>
      </c>
      <c r="N3131" s="8">
        <v>15.5</v>
      </c>
      <c r="O3131" s="8">
        <v>1009</v>
      </c>
      <c r="P3131" s="8">
        <v>48</v>
      </c>
    </row>
    <row r="3132" spans="5:16" s="7" customFormat="1" ht="16" customHeight="1" x14ac:dyDescent="0.2">
      <c r="E3132" s="10"/>
      <c r="F3132" s="8">
        <v>11</v>
      </c>
      <c r="G3132" s="17"/>
      <c r="I3132" s="33">
        <v>6.0000000000000001E-3</v>
      </c>
      <c r="K3132" s="33">
        <v>3.9E-2</v>
      </c>
      <c r="L3132" s="33">
        <v>1.2999999999999999E-2</v>
      </c>
      <c r="M3132" s="33">
        <v>44</v>
      </c>
      <c r="N3132" s="8">
        <v>16.5</v>
      </c>
      <c r="O3132" s="8">
        <v>1008.7</v>
      </c>
      <c r="P3132" s="8">
        <v>37</v>
      </c>
    </row>
    <row r="3133" spans="5:16" s="7" customFormat="1" ht="16" customHeight="1" x14ac:dyDescent="0.2">
      <c r="E3133" s="10"/>
      <c r="F3133" s="8">
        <v>12</v>
      </c>
      <c r="G3133" s="17"/>
      <c r="I3133" s="33">
        <v>7.0000000000000001E-3</v>
      </c>
      <c r="K3133" s="33">
        <v>4.1000000000000002E-2</v>
      </c>
      <c r="L3133" s="33">
        <v>1.2999999999999999E-2</v>
      </c>
      <c r="M3133" s="33">
        <v>52</v>
      </c>
      <c r="N3133" s="8">
        <v>19</v>
      </c>
      <c r="O3133" s="8">
        <v>1008.5</v>
      </c>
      <c r="P3133" s="8">
        <v>26</v>
      </c>
    </row>
    <row r="3134" spans="5:16" s="7" customFormat="1" ht="16" customHeight="1" x14ac:dyDescent="0.2">
      <c r="E3134" s="10"/>
      <c r="F3134" s="8">
        <v>13</v>
      </c>
      <c r="G3134" s="17"/>
      <c r="I3134" s="33">
        <v>3.0000000000000001E-3</v>
      </c>
      <c r="K3134" s="33">
        <v>4.4999999999999998E-2</v>
      </c>
      <c r="L3134" s="33">
        <v>0.01</v>
      </c>
      <c r="M3134" s="33">
        <v>42</v>
      </c>
      <c r="N3134" s="8">
        <v>18.8</v>
      </c>
      <c r="O3134" s="8">
        <v>1008.3</v>
      </c>
      <c r="P3134" s="8">
        <v>20</v>
      </c>
    </row>
    <row r="3135" spans="5:16" s="7" customFormat="1" ht="16" customHeight="1" x14ac:dyDescent="0.2">
      <c r="E3135" s="10"/>
      <c r="F3135" s="8">
        <v>14</v>
      </c>
      <c r="G3135" s="17"/>
      <c r="I3135" s="33">
        <v>3.0000000000000001E-3</v>
      </c>
      <c r="K3135" s="33">
        <v>4.7E-2</v>
      </c>
      <c r="L3135" s="33">
        <v>0.01</v>
      </c>
      <c r="M3135" s="33">
        <v>42</v>
      </c>
      <c r="N3135" s="8">
        <v>20.100000000000001</v>
      </c>
      <c r="O3135" s="8">
        <v>1007.5</v>
      </c>
      <c r="P3135" s="8">
        <v>21</v>
      </c>
    </row>
    <row r="3136" spans="5:16" s="7" customFormat="1" ht="16" customHeight="1" x14ac:dyDescent="0.2">
      <c r="E3136" s="10"/>
      <c r="F3136" s="8">
        <v>15</v>
      </c>
      <c r="G3136" s="17"/>
      <c r="I3136" s="33">
        <v>4.0000000000000001E-3</v>
      </c>
      <c r="K3136" s="33">
        <v>4.7E-2</v>
      </c>
      <c r="L3136" s="33">
        <v>1.0999999999999999E-2</v>
      </c>
      <c r="M3136" s="33">
        <v>39</v>
      </c>
      <c r="N3136" s="8">
        <v>19.899999999999999</v>
      </c>
      <c r="O3136" s="8">
        <v>1006.7</v>
      </c>
      <c r="P3136" s="8">
        <v>21</v>
      </c>
    </row>
    <row r="3137" spans="1:31" s="7" customFormat="1" ht="16" customHeight="1" x14ac:dyDescent="0.2">
      <c r="E3137" s="10"/>
      <c r="F3137" s="8">
        <v>16</v>
      </c>
      <c r="G3137" s="17"/>
      <c r="I3137" s="33">
        <v>3.0000000000000001E-3</v>
      </c>
      <c r="K3137" s="33">
        <v>5.0999999999999997E-2</v>
      </c>
      <c r="L3137" s="33">
        <v>1.0999999999999999E-2</v>
      </c>
      <c r="M3137" s="33">
        <v>39</v>
      </c>
      <c r="N3137" s="8">
        <v>19.3</v>
      </c>
      <c r="O3137" s="8">
        <v>1006.6</v>
      </c>
      <c r="P3137" s="8">
        <v>23</v>
      </c>
    </row>
    <row r="3138" spans="1:31" s="7" customFormat="1" ht="16" customHeight="1" x14ac:dyDescent="0.2">
      <c r="E3138" s="10"/>
      <c r="F3138" s="8">
        <v>17</v>
      </c>
      <c r="G3138" s="17"/>
      <c r="I3138" s="33">
        <v>4.0000000000000001E-3</v>
      </c>
      <c r="K3138" s="33">
        <v>5.2999999999999999E-2</v>
      </c>
      <c r="L3138" s="33">
        <v>1.0999999999999999E-2</v>
      </c>
      <c r="M3138" s="33">
        <v>44</v>
      </c>
      <c r="N3138" s="8">
        <v>18.8</v>
      </c>
      <c r="O3138" s="8">
        <v>1006.2</v>
      </c>
      <c r="P3138" s="8">
        <v>24</v>
      </c>
    </row>
    <row r="3139" spans="1:31" s="7" customFormat="1" ht="16" customHeight="1" x14ac:dyDescent="0.15">
      <c r="F3139" s="8">
        <v>18</v>
      </c>
      <c r="G3139" s="17"/>
      <c r="H3139" s="40"/>
      <c r="I3139" s="33">
        <v>6.0000000000000001E-3</v>
      </c>
      <c r="K3139" s="33">
        <v>5.8999999999999997E-2</v>
      </c>
      <c r="L3139" s="33">
        <v>1.0999999999999999E-2</v>
      </c>
      <c r="M3139" s="33">
        <v>53</v>
      </c>
      <c r="N3139" s="8">
        <v>17.600000000000001</v>
      </c>
      <c r="O3139" s="8">
        <v>1006</v>
      </c>
      <c r="P3139" s="8">
        <v>27</v>
      </c>
      <c r="R3139" s="107"/>
      <c r="S3139" s="108"/>
      <c r="T3139" s="108"/>
      <c r="U3139" s="108"/>
      <c r="V3139" s="108"/>
      <c r="W3139" s="108"/>
      <c r="X3139" s="108"/>
      <c r="Y3139" s="108"/>
      <c r="Z3139" s="108"/>
      <c r="AA3139" s="108"/>
      <c r="AB3139" s="108"/>
      <c r="AC3139" s="108"/>
      <c r="AD3139" s="108"/>
      <c r="AE3139" s="109"/>
    </row>
    <row r="3140" spans="1:31" s="7" customFormat="1" ht="16" customHeight="1" x14ac:dyDescent="0.15">
      <c r="E3140" s="42">
        <v>42129</v>
      </c>
      <c r="F3140" s="43">
        <v>42712.821527777778</v>
      </c>
      <c r="G3140" s="44"/>
      <c r="I3140" s="33">
        <v>7.0000000000000001E-3</v>
      </c>
      <c r="K3140" s="33">
        <v>5.1999999999999998E-2</v>
      </c>
      <c r="L3140" s="33">
        <v>1.7000000000000001E-2</v>
      </c>
      <c r="M3140" s="33">
        <v>56</v>
      </c>
      <c r="N3140" s="8">
        <v>16</v>
      </c>
      <c r="O3140" s="8">
        <v>1006</v>
      </c>
      <c r="P3140" s="8">
        <v>32</v>
      </c>
      <c r="R3140" s="35">
        <v>307</v>
      </c>
      <c r="S3140" s="36" t="str">
        <f>IF(R3140&gt;=296,"G",IF(AND(183&lt;=R3140,R3140&lt;296),"Y",IF(R3140&lt;185,"R")))</f>
        <v>G</v>
      </c>
      <c r="T3140" s="36"/>
      <c r="U3140" s="36"/>
      <c r="V3140" s="36"/>
      <c r="W3140" s="36"/>
      <c r="X3140" s="36"/>
      <c r="Y3140" s="36"/>
      <c r="Z3140" s="36"/>
      <c r="AA3140" s="36"/>
      <c r="AB3140" s="36"/>
      <c r="AC3140" s="36"/>
      <c r="AD3140" s="36"/>
      <c r="AE3140" s="37"/>
    </row>
    <row r="3141" spans="1:31" s="7" customFormat="1" ht="17" customHeight="1" x14ac:dyDescent="0.15">
      <c r="A3141" s="45">
        <v>126</v>
      </c>
      <c r="B3141" s="46">
        <v>42130</v>
      </c>
      <c r="C3141" s="47">
        <v>3</v>
      </c>
      <c r="D3141" s="47">
        <v>0</v>
      </c>
      <c r="E3141" s="46">
        <v>42129</v>
      </c>
      <c r="F3141" s="48">
        <v>42712.821527777778</v>
      </c>
      <c r="G3141" s="49"/>
      <c r="H3141" s="49"/>
      <c r="I3141" s="50">
        <v>7.0000000000000001E-3</v>
      </c>
      <c r="J3141" s="117"/>
      <c r="K3141" s="51">
        <v>5.1999999999999998E-2</v>
      </c>
      <c r="L3141" s="51">
        <v>1.7000000000000001E-2</v>
      </c>
      <c r="M3141" s="51">
        <v>56</v>
      </c>
      <c r="N3141" s="52">
        <v>16</v>
      </c>
      <c r="O3141" s="52">
        <v>1006</v>
      </c>
      <c r="P3141" s="52">
        <v>32</v>
      </c>
      <c r="Q3141" s="53"/>
      <c r="R3141" s="58">
        <v>307</v>
      </c>
      <c r="S3141" s="61" t="str">
        <f>IF(R3141&gt;=296,"G",IF(AND(183&lt;=R3141,R3141&lt;296),"Y",IF(R3141&lt;185,"R")))</f>
        <v>G</v>
      </c>
      <c r="T3141" s="61"/>
      <c r="U3141" s="61"/>
      <c r="V3141" s="61"/>
      <c r="W3141" s="61"/>
      <c r="X3141" s="61"/>
      <c r="Y3141" s="61"/>
      <c r="Z3141" s="61"/>
      <c r="AA3141" s="61"/>
      <c r="AB3141" s="61"/>
      <c r="AC3141" s="61"/>
      <c r="AD3141" s="61"/>
      <c r="AE3141" s="61"/>
    </row>
    <row r="3142" spans="1:31" s="7" customFormat="1" ht="16" customHeight="1" x14ac:dyDescent="0.2">
      <c r="F3142" s="26">
        <v>20</v>
      </c>
      <c r="G3142" s="56"/>
      <c r="I3142" s="33">
        <v>6.0000000000000001E-3</v>
      </c>
      <c r="K3142" s="33">
        <v>4.8000000000000001E-2</v>
      </c>
      <c r="L3142" s="33">
        <v>1.7999999999999999E-2</v>
      </c>
      <c r="M3142" s="33">
        <v>52</v>
      </c>
      <c r="N3142" s="8">
        <v>14.7</v>
      </c>
      <c r="O3142" s="8">
        <v>1006.5</v>
      </c>
      <c r="P3142" s="8">
        <v>39</v>
      </c>
    </row>
    <row r="3143" spans="1:31" s="7" customFormat="1" ht="16" customHeight="1" x14ac:dyDescent="0.2">
      <c r="F3143" s="8">
        <v>21</v>
      </c>
      <c r="G3143" s="17"/>
      <c r="I3143" s="33">
        <v>4.0000000000000001E-3</v>
      </c>
      <c r="K3143" s="33">
        <v>4.2999999999999997E-2</v>
      </c>
      <c r="L3143" s="33">
        <v>1.9E-2</v>
      </c>
      <c r="M3143" s="33">
        <v>50</v>
      </c>
      <c r="N3143" s="8">
        <v>14</v>
      </c>
      <c r="O3143" s="8">
        <v>1007.4</v>
      </c>
      <c r="P3143" s="8">
        <v>40</v>
      </c>
    </row>
    <row r="3144" spans="1:31" s="7" customFormat="1" ht="16" customHeight="1" x14ac:dyDescent="0.2">
      <c r="F3144" s="8">
        <v>22</v>
      </c>
      <c r="G3144" s="17"/>
      <c r="I3144" s="33">
        <v>5.0000000000000001E-3</v>
      </c>
      <c r="K3144" s="33">
        <v>3.9E-2</v>
      </c>
      <c r="L3144" s="33">
        <v>0.02</v>
      </c>
      <c r="M3144" s="33">
        <v>41</v>
      </c>
      <c r="N3144" s="8">
        <v>12.5</v>
      </c>
      <c r="O3144" s="8">
        <v>1007.6</v>
      </c>
      <c r="P3144" s="8">
        <v>44</v>
      </c>
    </row>
    <row r="3145" spans="1:31" s="7" customFormat="1" ht="16" customHeight="1" x14ac:dyDescent="0.2">
      <c r="F3145" s="8">
        <v>23</v>
      </c>
      <c r="G3145" s="17"/>
      <c r="I3145" s="33">
        <v>8.0000000000000002E-3</v>
      </c>
      <c r="K3145" s="33">
        <v>2.7E-2</v>
      </c>
      <c r="L3145" s="33">
        <v>2.8000000000000001E-2</v>
      </c>
      <c r="M3145" s="33">
        <v>40</v>
      </c>
      <c r="N3145" s="8">
        <v>11.2</v>
      </c>
      <c r="O3145" s="8">
        <v>1007.9</v>
      </c>
      <c r="P3145" s="8">
        <v>51</v>
      </c>
    </row>
    <row r="3146" spans="1:31" s="7" customFormat="1" ht="16" customHeight="1" x14ac:dyDescent="0.2">
      <c r="F3146" s="8">
        <v>24</v>
      </c>
      <c r="G3146" s="17"/>
      <c r="I3146" s="33">
        <v>5.0000000000000001E-3</v>
      </c>
      <c r="K3146" s="33">
        <v>2.9000000000000001E-2</v>
      </c>
      <c r="L3146" s="33">
        <v>2.5000000000000001E-2</v>
      </c>
      <c r="M3146" s="33">
        <v>40</v>
      </c>
      <c r="N3146" s="8">
        <v>10.8</v>
      </c>
      <c r="O3146" s="8">
        <v>1008.1</v>
      </c>
      <c r="P3146" s="8">
        <v>52</v>
      </c>
    </row>
    <row r="3147" spans="1:31" s="7" customFormat="1" ht="16" customHeight="1" x14ac:dyDescent="0.2">
      <c r="F3147" s="8">
        <v>1</v>
      </c>
      <c r="G3147" s="17"/>
      <c r="I3147" s="33">
        <v>4.0000000000000001E-3</v>
      </c>
      <c r="J3147" s="33">
        <v>0.4</v>
      </c>
      <c r="K3147" s="33">
        <v>3.6999999999999998E-2</v>
      </c>
      <c r="L3147" s="33">
        <v>1.6E-2</v>
      </c>
      <c r="M3147" s="33">
        <v>32</v>
      </c>
      <c r="N3147" s="8">
        <v>9.8000000000000007</v>
      </c>
      <c r="O3147" s="8">
        <v>1008.4</v>
      </c>
      <c r="P3147" s="8">
        <v>57</v>
      </c>
    </row>
    <row r="3148" spans="1:31" s="7" customFormat="1" ht="16" customHeight="1" x14ac:dyDescent="0.2">
      <c r="F3148" s="8">
        <v>2</v>
      </c>
      <c r="G3148" s="17"/>
      <c r="I3148" s="33">
        <v>5.0000000000000001E-3</v>
      </c>
      <c r="J3148" s="33">
        <v>0.4</v>
      </c>
      <c r="K3148" s="33">
        <v>3.4000000000000002E-2</v>
      </c>
      <c r="L3148" s="33">
        <v>1.6E-2</v>
      </c>
      <c r="M3148" s="33">
        <v>36</v>
      </c>
      <c r="N3148" s="8">
        <v>9.9</v>
      </c>
      <c r="O3148" s="8">
        <v>1007.9</v>
      </c>
      <c r="P3148" s="8">
        <v>55</v>
      </c>
    </row>
    <row r="3149" spans="1:31" s="7" customFormat="1" ht="16" customHeight="1" x14ac:dyDescent="0.2">
      <c r="F3149" s="8">
        <v>3</v>
      </c>
      <c r="G3149" s="17"/>
      <c r="I3149" s="33">
        <v>5.0000000000000001E-3</v>
      </c>
      <c r="J3149" s="33">
        <v>0.3</v>
      </c>
      <c r="K3149" s="33">
        <v>4.1000000000000002E-2</v>
      </c>
      <c r="L3149" s="33">
        <v>1.0999999999999999E-2</v>
      </c>
      <c r="M3149" s="33">
        <v>35</v>
      </c>
      <c r="N3149" s="8">
        <v>9</v>
      </c>
      <c r="O3149" s="8">
        <v>1007.6</v>
      </c>
      <c r="P3149" s="8">
        <v>65</v>
      </c>
    </row>
    <row r="3150" spans="1:31" s="7" customFormat="1" ht="16" customHeight="1" x14ac:dyDescent="0.2">
      <c r="F3150" s="8">
        <v>4</v>
      </c>
      <c r="G3150" s="17"/>
      <c r="I3150" s="33">
        <v>5.0000000000000001E-3</v>
      </c>
      <c r="J3150" s="33">
        <v>0.3</v>
      </c>
      <c r="K3150" s="33">
        <v>3.6999999999999998E-2</v>
      </c>
      <c r="L3150" s="33">
        <v>1.4999999999999999E-2</v>
      </c>
      <c r="M3150" s="33">
        <v>35</v>
      </c>
      <c r="N3150" s="8">
        <v>9.1999999999999993</v>
      </c>
      <c r="O3150" s="8">
        <v>1007.4</v>
      </c>
      <c r="P3150" s="8">
        <v>69</v>
      </c>
    </row>
    <row r="3151" spans="1:31" s="7" customFormat="1" ht="16" customHeight="1" x14ac:dyDescent="0.2">
      <c r="F3151" s="8">
        <v>5</v>
      </c>
      <c r="G3151" s="17"/>
      <c r="I3151" s="33">
        <v>6.0000000000000001E-3</v>
      </c>
      <c r="J3151" s="33">
        <v>0.5</v>
      </c>
      <c r="K3151" s="33">
        <v>2.9000000000000001E-2</v>
      </c>
      <c r="L3151" s="33">
        <v>1.9E-2</v>
      </c>
      <c r="M3151" s="33">
        <v>40</v>
      </c>
      <c r="N3151" s="8">
        <v>9.4</v>
      </c>
      <c r="O3151" s="8">
        <v>1007.5</v>
      </c>
      <c r="P3151" s="8">
        <v>61</v>
      </c>
    </row>
    <row r="3152" spans="1:31" s="7" customFormat="1" ht="16" customHeight="1" x14ac:dyDescent="0.2">
      <c r="F3152" s="8">
        <v>6</v>
      </c>
      <c r="G3152" s="17"/>
      <c r="I3152" s="33">
        <v>6.0000000000000001E-3</v>
      </c>
      <c r="J3152" s="33">
        <v>0.5</v>
      </c>
      <c r="K3152" s="33">
        <v>2.5999999999999999E-2</v>
      </c>
      <c r="L3152" s="33">
        <v>2.1999999999999999E-2</v>
      </c>
      <c r="M3152" s="33">
        <v>43</v>
      </c>
      <c r="N3152" s="8">
        <v>9.3000000000000007</v>
      </c>
      <c r="O3152" s="8">
        <v>1007.4</v>
      </c>
      <c r="P3152" s="8">
        <v>60</v>
      </c>
    </row>
    <row r="3153" spans="1:31" s="7" customFormat="1" ht="16" customHeight="1" x14ac:dyDescent="0.2">
      <c r="F3153" s="8">
        <v>7</v>
      </c>
      <c r="G3153" s="17"/>
      <c r="I3153" s="33">
        <v>5.0000000000000001E-3</v>
      </c>
      <c r="J3153" s="33">
        <v>0.4</v>
      </c>
      <c r="K3153" s="33">
        <v>0.02</v>
      </c>
      <c r="L3153" s="33">
        <v>3.2000000000000001E-2</v>
      </c>
      <c r="M3153" s="33">
        <v>41</v>
      </c>
      <c r="N3153" s="8">
        <v>10.3</v>
      </c>
      <c r="O3153" s="8">
        <v>1007.8</v>
      </c>
      <c r="P3153" s="8">
        <v>56</v>
      </c>
    </row>
    <row r="3154" spans="1:31" s="7" customFormat="1" ht="16" customHeight="1" x14ac:dyDescent="0.2">
      <c r="F3154" s="8">
        <v>8</v>
      </c>
      <c r="G3154" s="17"/>
      <c r="I3154" s="33">
        <v>6.0000000000000001E-3</v>
      </c>
      <c r="J3154" s="33">
        <v>0.6</v>
      </c>
      <c r="K3154" s="33">
        <v>1.2999999999999999E-2</v>
      </c>
      <c r="L3154" s="33">
        <v>4.2999999999999997E-2</v>
      </c>
      <c r="M3154" s="33">
        <v>46</v>
      </c>
      <c r="N3154" s="8">
        <v>11.7</v>
      </c>
      <c r="O3154" s="8">
        <v>1007.9</v>
      </c>
      <c r="P3154" s="8">
        <v>51</v>
      </c>
    </row>
    <row r="3155" spans="1:31" s="7" customFormat="1" ht="16" customHeight="1" x14ac:dyDescent="0.2">
      <c r="F3155" s="8">
        <v>9</v>
      </c>
      <c r="G3155" s="17"/>
      <c r="I3155" s="33">
        <v>7.0000000000000001E-3</v>
      </c>
      <c r="J3155" s="33">
        <v>0.7</v>
      </c>
      <c r="K3155" s="33">
        <v>1.9E-2</v>
      </c>
      <c r="L3155" s="33">
        <v>4.2000000000000003E-2</v>
      </c>
      <c r="M3155" s="33">
        <v>56</v>
      </c>
      <c r="N3155" s="8">
        <v>14.5</v>
      </c>
      <c r="O3155" s="8">
        <v>1007.9</v>
      </c>
      <c r="P3155" s="8">
        <v>42</v>
      </c>
    </row>
    <row r="3156" spans="1:31" s="7" customFormat="1" ht="16" customHeight="1" x14ac:dyDescent="0.2">
      <c r="E3156" s="10"/>
      <c r="F3156" s="8">
        <v>10</v>
      </c>
      <c r="G3156" s="17"/>
      <c r="I3156" s="33">
        <v>7.0000000000000001E-3</v>
      </c>
      <c r="J3156" s="33">
        <v>0.9</v>
      </c>
      <c r="K3156" s="33">
        <v>2.4E-2</v>
      </c>
      <c r="L3156" s="33">
        <v>4.2000000000000003E-2</v>
      </c>
      <c r="M3156" s="33">
        <v>54</v>
      </c>
      <c r="N3156" s="8">
        <v>16.399999999999999</v>
      </c>
      <c r="O3156" s="8">
        <v>1008.1</v>
      </c>
      <c r="P3156" s="8">
        <v>28</v>
      </c>
    </row>
    <row r="3157" spans="1:31" s="7" customFormat="1" ht="16" customHeight="1" x14ac:dyDescent="0.2">
      <c r="E3157" s="10"/>
      <c r="F3157" s="8">
        <v>11</v>
      </c>
      <c r="G3157" s="17"/>
      <c r="I3157" s="33">
        <v>6.0000000000000001E-3</v>
      </c>
      <c r="J3157" s="33">
        <v>0.8</v>
      </c>
      <c r="K3157" s="33">
        <v>0.03</v>
      </c>
      <c r="L3157" s="33">
        <v>3.5000000000000003E-2</v>
      </c>
      <c r="M3157" s="33">
        <v>60</v>
      </c>
      <c r="N3157" s="8">
        <v>17.2</v>
      </c>
      <c r="O3157" s="8">
        <v>1008.2</v>
      </c>
      <c r="P3157" s="8">
        <v>24</v>
      </c>
    </row>
    <row r="3158" spans="1:31" s="7" customFormat="1" ht="16" customHeight="1" x14ac:dyDescent="0.2">
      <c r="E3158" s="10"/>
      <c r="F3158" s="8">
        <v>12</v>
      </c>
      <c r="G3158" s="17"/>
      <c r="I3158" s="33">
        <v>6.0000000000000001E-3</v>
      </c>
      <c r="J3158" s="33">
        <v>0.5</v>
      </c>
      <c r="K3158" s="33">
        <v>3.9E-2</v>
      </c>
      <c r="L3158" s="33">
        <v>2.8000000000000001E-2</v>
      </c>
      <c r="M3158" s="33">
        <v>52</v>
      </c>
      <c r="N3158" s="8">
        <v>18.899999999999999</v>
      </c>
      <c r="O3158" s="8">
        <v>1008.2</v>
      </c>
      <c r="P3158" s="8">
        <v>24</v>
      </c>
    </row>
    <row r="3159" spans="1:31" s="7" customFormat="1" ht="16" customHeight="1" x14ac:dyDescent="0.2">
      <c r="E3159" s="10"/>
      <c r="F3159" s="8">
        <v>13</v>
      </c>
      <c r="G3159" s="17"/>
      <c r="I3159" s="33">
        <v>6.0000000000000001E-3</v>
      </c>
      <c r="J3159" s="33">
        <v>0.6</v>
      </c>
      <c r="K3159" s="33">
        <v>0.05</v>
      </c>
      <c r="L3159" s="33">
        <v>2.1999999999999999E-2</v>
      </c>
      <c r="M3159" s="33">
        <v>50</v>
      </c>
      <c r="N3159" s="8">
        <v>21.1</v>
      </c>
      <c r="O3159" s="8">
        <v>1008</v>
      </c>
      <c r="P3159" s="8">
        <v>23</v>
      </c>
    </row>
    <row r="3160" spans="1:31" s="7" customFormat="1" ht="16" customHeight="1" x14ac:dyDescent="0.2">
      <c r="E3160" s="10"/>
      <c r="F3160" s="8">
        <v>14</v>
      </c>
      <c r="G3160" s="17"/>
      <c r="I3160" s="33">
        <v>6.0000000000000001E-3</v>
      </c>
      <c r="J3160" s="33">
        <v>0.7</v>
      </c>
      <c r="K3160" s="33">
        <v>5.5E-2</v>
      </c>
      <c r="L3160" s="33">
        <v>1.7999999999999999E-2</v>
      </c>
      <c r="M3160" s="33">
        <v>54</v>
      </c>
      <c r="N3160" s="8">
        <v>21</v>
      </c>
      <c r="O3160" s="8">
        <v>1007.5</v>
      </c>
      <c r="P3160" s="8">
        <v>19</v>
      </c>
    </row>
    <row r="3161" spans="1:31" s="7" customFormat="1" ht="16" customHeight="1" x14ac:dyDescent="0.2">
      <c r="E3161" s="10"/>
      <c r="F3161" s="8">
        <v>15</v>
      </c>
      <c r="G3161" s="17"/>
      <c r="I3161" s="33">
        <v>5.0000000000000001E-3</v>
      </c>
      <c r="J3161" s="33">
        <v>0.7</v>
      </c>
      <c r="K3161" s="33">
        <v>5.8000000000000003E-2</v>
      </c>
      <c r="L3161" s="33">
        <v>1.4999999999999999E-2</v>
      </c>
      <c r="M3161" s="33">
        <v>49</v>
      </c>
      <c r="N3161" s="8">
        <v>21</v>
      </c>
      <c r="O3161" s="8">
        <v>1007</v>
      </c>
      <c r="P3161" s="8">
        <v>22</v>
      </c>
    </row>
    <row r="3162" spans="1:31" s="7" customFormat="1" ht="16" customHeight="1" x14ac:dyDescent="0.2">
      <c r="E3162" s="10"/>
      <c r="F3162" s="8">
        <v>16</v>
      </c>
      <c r="G3162" s="17"/>
      <c r="I3162" s="33">
        <v>5.0000000000000001E-3</v>
      </c>
      <c r="J3162" s="33">
        <v>0.5</v>
      </c>
      <c r="K3162" s="33">
        <v>5.8000000000000003E-2</v>
      </c>
      <c r="L3162" s="33">
        <v>1.7000000000000001E-2</v>
      </c>
      <c r="M3162" s="33">
        <v>37</v>
      </c>
      <c r="N3162" s="8">
        <v>21.4</v>
      </c>
      <c r="O3162" s="8">
        <v>1006.8</v>
      </c>
      <c r="P3162" s="8">
        <v>23</v>
      </c>
    </row>
    <row r="3163" spans="1:31" s="7" customFormat="1" ht="16" customHeight="1" x14ac:dyDescent="0.2">
      <c r="E3163" s="10"/>
      <c r="F3163" s="8">
        <v>17</v>
      </c>
      <c r="G3163" s="17"/>
      <c r="H3163" s="40"/>
      <c r="I3163" s="33">
        <v>4.0000000000000001E-3</v>
      </c>
      <c r="K3163" s="33">
        <v>5.7000000000000002E-2</v>
      </c>
      <c r="L3163" s="33">
        <v>0.02</v>
      </c>
      <c r="N3163" s="8">
        <v>20.399999999999999</v>
      </c>
      <c r="O3163" s="8">
        <v>1007.1</v>
      </c>
      <c r="P3163" s="8">
        <v>24</v>
      </c>
    </row>
    <row r="3164" spans="1:31" s="7" customFormat="1" ht="16" customHeight="1" x14ac:dyDescent="0.15">
      <c r="E3164" s="42">
        <v>42130</v>
      </c>
      <c r="F3164" s="43">
        <v>42712.759027777778</v>
      </c>
      <c r="G3164" s="44"/>
      <c r="H3164" s="57"/>
      <c r="I3164" s="33">
        <v>6.0000000000000001E-3</v>
      </c>
      <c r="K3164" s="33">
        <v>5.6000000000000001E-2</v>
      </c>
      <c r="L3164" s="33">
        <v>1.9E-2</v>
      </c>
      <c r="M3164" s="33">
        <v>43</v>
      </c>
      <c r="N3164" s="8">
        <v>18.899999999999999</v>
      </c>
      <c r="O3164" s="8">
        <v>1007.1</v>
      </c>
      <c r="P3164" s="8">
        <v>26</v>
      </c>
      <c r="R3164" s="35">
        <v>286</v>
      </c>
      <c r="S3164" s="36" t="str">
        <f>IF(R3164&gt;=296,"G",IF(AND(183&lt;=R3164,R3164&lt;296),"Y",IF(R3164&lt;185,"R")))</f>
        <v>Y</v>
      </c>
      <c r="T3164" s="36"/>
      <c r="U3164" s="36"/>
      <c r="V3164" s="36"/>
      <c r="W3164" s="36"/>
      <c r="X3164" s="36"/>
      <c r="Y3164" s="36"/>
      <c r="Z3164" s="36"/>
      <c r="AA3164" s="36"/>
      <c r="AB3164" s="36"/>
      <c r="AC3164" s="36"/>
      <c r="AD3164" s="36"/>
      <c r="AE3164" s="37"/>
    </row>
    <row r="3165" spans="1:31" s="7" customFormat="1" ht="17" customHeight="1" x14ac:dyDescent="0.15">
      <c r="A3165" s="45">
        <v>127</v>
      </c>
      <c r="B3165" s="46">
        <v>42131</v>
      </c>
      <c r="C3165" s="47">
        <v>4</v>
      </c>
      <c r="D3165" s="47">
        <v>0</v>
      </c>
      <c r="E3165" s="46">
        <v>42130</v>
      </c>
      <c r="F3165" s="48">
        <v>42712.759027777778</v>
      </c>
      <c r="G3165" s="49"/>
      <c r="H3165" s="49"/>
      <c r="I3165" s="50">
        <v>6.0000000000000001E-3</v>
      </c>
      <c r="J3165" s="117"/>
      <c r="K3165" s="51">
        <v>5.6000000000000001E-2</v>
      </c>
      <c r="L3165" s="51">
        <v>1.9E-2</v>
      </c>
      <c r="M3165" s="51">
        <v>43</v>
      </c>
      <c r="N3165" s="52">
        <v>18.899999999999999</v>
      </c>
      <c r="O3165" s="52">
        <v>1007.1</v>
      </c>
      <c r="P3165" s="52">
        <v>26</v>
      </c>
      <c r="Q3165" s="53"/>
      <c r="R3165" s="58">
        <v>286</v>
      </c>
      <c r="S3165" s="61" t="str">
        <f>IF(R3165&gt;=296,"G",IF(AND(183&lt;=R3165,R3165&lt;296),"Y",IF(R3165&lt;185,"R")))</f>
        <v>Y</v>
      </c>
      <c r="T3165" s="61"/>
      <c r="U3165" s="61"/>
      <c r="V3165" s="61"/>
      <c r="W3165" s="61"/>
      <c r="X3165" s="61"/>
      <c r="Y3165" s="61"/>
      <c r="Z3165" s="61"/>
      <c r="AA3165" s="61"/>
      <c r="AB3165" s="61"/>
      <c r="AC3165" s="61"/>
      <c r="AD3165" s="61"/>
      <c r="AE3165" s="61"/>
    </row>
    <row r="3166" spans="1:31" s="7" customFormat="1" ht="16" customHeight="1" x14ac:dyDescent="0.2">
      <c r="F3166" s="26">
        <v>19</v>
      </c>
      <c r="G3166" s="56"/>
      <c r="I3166" s="33">
        <v>8.0000000000000002E-3</v>
      </c>
      <c r="K3166" s="33">
        <v>4.3999999999999997E-2</v>
      </c>
      <c r="L3166" s="33">
        <v>0.03</v>
      </c>
      <c r="M3166" s="33">
        <v>40</v>
      </c>
      <c r="N3166" s="8">
        <v>16.899999999999999</v>
      </c>
      <c r="O3166" s="8">
        <v>1007.7</v>
      </c>
      <c r="P3166" s="8">
        <v>29</v>
      </c>
    </row>
    <row r="3167" spans="1:31" s="7" customFormat="1" ht="16" customHeight="1" x14ac:dyDescent="0.2">
      <c r="F3167" s="8">
        <v>20</v>
      </c>
      <c r="G3167" s="17"/>
      <c r="I3167" s="33">
        <v>5.0000000000000001E-3</v>
      </c>
      <c r="K3167" s="33">
        <v>3.4000000000000002E-2</v>
      </c>
      <c r="L3167" s="33">
        <v>3.4000000000000002E-2</v>
      </c>
      <c r="M3167" s="33">
        <v>33</v>
      </c>
      <c r="N3167" s="8">
        <v>15.7</v>
      </c>
      <c r="O3167" s="8">
        <v>1008.1</v>
      </c>
      <c r="P3167" s="8">
        <v>38</v>
      </c>
    </row>
    <row r="3168" spans="1:31" s="7" customFormat="1" ht="16" customHeight="1" x14ac:dyDescent="0.2">
      <c r="F3168" s="8">
        <v>21</v>
      </c>
      <c r="G3168" s="17"/>
      <c r="I3168" s="33">
        <v>4.0000000000000001E-3</v>
      </c>
      <c r="K3168" s="33">
        <v>2.1999999999999999E-2</v>
      </c>
      <c r="L3168" s="33">
        <v>4.3999999999999997E-2</v>
      </c>
      <c r="M3168" s="33">
        <v>36</v>
      </c>
      <c r="N3168" s="8">
        <v>14.8</v>
      </c>
      <c r="O3168" s="8">
        <v>1009.2</v>
      </c>
      <c r="P3168" s="8">
        <v>44</v>
      </c>
    </row>
    <row r="3169" spans="5:16" s="7" customFormat="1" ht="16" customHeight="1" x14ac:dyDescent="0.2">
      <c r="F3169" s="8">
        <v>22</v>
      </c>
      <c r="G3169" s="17"/>
      <c r="I3169" s="33">
        <v>4.0000000000000001E-3</v>
      </c>
      <c r="K3169" s="33">
        <v>2.4E-2</v>
      </c>
      <c r="L3169" s="33">
        <v>3.7999999999999999E-2</v>
      </c>
      <c r="M3169" s="33">
        <v>41</v>
      </c>
      <c r="N3169" s="8">
        <v>14.1</v>
      </c>
      <c r="O3169" s="8">
        <v>1009.6</v>
      </c>
      <c r="P3169" s="8">
        <v>46</v>
      </c>
    </row>
    <row r="3170" spans="5:16" s="7" customFormat="1" ht="16" customHeight="1" x14ac:dyDescent="0.2">
      <c r="F3170" s="8">
        <v>23</v>
      </c>
      <c r="G3170" s="17"/>
      <c r="I3170" s="33">
        <v>4.0000000000000001E-3</v>
      </c>
      <c r="K3170" s="33">
        <v>1.4999999999999999E-2</v>
      </c>
      <c r="L3170" s="33">
        <v>4.7E-2</v>
      </c>
      <c r="M3170" s="33">
        <v>43</v>
      </c>
      <c r="N3170" s="8">
        <v>12.5</v>
      </c>
      <c r="O3170" s="8">
        <v>1009.2</v>
      </c>
      <c r="P3170" s="8">
        <v>55</v>
      </c>
    </row>
    <row r="3171" spans="5:16" s="7" customFormat="1" ht="16" customHeight="1" x14ac:dyDescent="0.2">
      <c r="F3171" s="8">
        <v>24</v>
      </c>
      <c r="G3171" s="17"/>
      <c r="I3171" s="33">
        <v>4.0000000000000001E-3</v>
      </c>
      <c r="K3171" s="33">
        <v>8.0000000000000002E-3</v>
      </c>
      <c r="L3171" s="33">
        <v>5.5E-2</v>
      </c>
      <c r="M3171" s="33">
        <v>38</v>
      </c>
      <c r="N3171" s="8">
        <v>11.8</v>
      </c>
      <c r="O3171" s="8">
        <v>1009.6</v>
      </c>
      <c r="P3171" s="8">
        <v>62</v>
      </c>
    </row>
    <row r="3172" spans="5:16" s="7" customFormat="1" ht="16" customHeight="1" x14ac:dyDescent="0.2">
      <c r="F3172" s="8">
        <v>1</v>
      </c>
      <c r="G3172" s="17"/>
      <c r="I3172" s="33">
        <v>4.0000000000000001E-3</v>
      </c>
      <c r="J3172" s="33">
        <v>0.7</v>
      </c>
      <c r="K3172" s="33">
        <v>2E-3</v>
      </c>
      <c r="L3172" s="33">
        <v>5.8999999999999997E-2</v>
      </c>
      <c r="M3172" s="33">
        <v>42</v>
      </c>
      <c r="N3172" s="8">
        <v>11.3</v>
      </c>
      <c r="O3172" s="8">
        <v>1009.2</v>
      </c>
      <c r="P3172" s="8">
        <v>68</v>
      </c>
    </row>
    <row r="3173" spans="5:16" s="7" customFormat="1" ht="16" customHeight="1" x14ac:dyDescent="0.2">
      <c r="F3173" s="8">
        <v>2</v>
      </c>
      <c r="G3173" s="17"/>
      <c r="I3173" s="33">
        <v>5.0000000000000001E-3</v>
      </c>
      <c r="J3173" s="33">
        <v>0.7</v>
      </c>
      <c r="K3173" s="33">
        <v>2E-3</v>
      </c>
      <c r="L3173" s="33">
        <v>5.8999999999999997E-2</v>
      </c>
      <c r="M3173" s="33">
        <v>45</v>
      </c>
      <c r="N3173" s="8">
        <v>10.6</v>
      </c>
      <c r="O3173" s="8">
        <v>1008.5</v>
      </c>
      <c r="P3173" s="8">
        <v>74</v>
      </c>
    </row>
    <row r="3174" spans="5:16" s="7" customFormat="1" ht="16" customHeight="1" x14ac:dyDescent="0.2">
      <c r="F3174" s="8">
        <v>3</v>
      </c>
      <c r="G3174" s="17"/>
      <c r="I3174" s="33">
        <v>5.0000000000000001E-3</v>
      </c>
      <c r="J3174" s="33">
        <v>0.8</v>
      </c>
      <c r="K3174" s="33">
        <v>2E-3</v>
      </c>
      <c r="L3174" s="33">
        <v>5.8999999999999997E-2</v>
      </c>
      <c r="M3174" s="33">
        <v>41</v>
      </c>
      <c r="N3174" s="8">
        <v>10.3</v>
      </c>
      <c r="O3174" s="8">
        <v>1008.6</v>
      </c>
      <c r="P3174" s="8">
        <v>76</v>
      </c>
    </row>
    <row r="3175" spans="5:16" s="7" customFormat="1" ht="16" customHeight="1" x14ac:dyDescent="0.2">
      <c r="F3175" s="8">
        <v>4</v>
      </c>
      <c r="G3175" s="17"/>
      <c r="I3175" s="33">
        <v>6.0000000000000001E-3</v>
      </c>
      <c r="J3175" s="33">
        <v>0.7</v>
      </c>
      <c r="K3175" s="33">
        <v>2E-3</v>
      </c>
      <c r="L3175" s="33">
        <v>5.8999999999999997E-2</v>
      </c>
      <c r="M3175" s="33">
        <v>41</v>
      </c>
      <c r="N3175" s="8">
        <v>10.5</v>
      </c>
      <c r="O3175" s="8">
        <v>1008.6</v>
      </c>
      <c r="P3175" s="8">
        <v>72</v>
      </c>
    </row>
    <row r="3176" spans="5:16" s="7" customFormat="1" ht="16" customHeight="1" x14ac:dyDescent="0.2">
      <c r="F3176" s="8">
        <v>5</v>
      </c>
      <c r="G3176" s="17"/>
      <c r="I3176" s="33">
        <v>8.9999999999999993E-3</v>
      </c>
      <c r="J3176" s="33">
        <v>0.5</v>
      </c>
      <c r="K3176" s="33">
        <v>2E-3</v>
      </c>
      <c r="L3176" s="33">
        <v>5.7000000000000002E-2</v>
      </c>
      <c r="M3176" s="33">
        <v>34</v>
      </c>
      <c r="N3176" s="8">
        <v>9.6999999999999993</v>
      </c>
      <c r="O3176" s="8">
        <v>1008.5</v>
      </c>
      <c r="P3176" s="8">
        <v>77</v>
      </c>
    </row>
    <row r="3177" spans="5:16" s="7" customFormat="1" ht="16" customHeight="1" x14ac:dyDescent="0.2">
      <c r="F3177" s="8">
        <v>6</v>
      </c>
      <c r="G3177" s="17"/>
      <c r="I3177" s="33">
        <v>7.0000000000000001E-3</v>
      </c>
      <c r="J3177" s="33">
        <v>0.6</v>
      </c>
      <c r="K3177" s="33">
        <v>2E-3</v>
      </c>
      <c r="L3177" s="33">
        <v>5.7000000000000002E-2</v>
      </c>
      <c r="M3177" s="33">
        <v>36</v>
      </c>
      <c r="N3177" s="8">
        <v>9.9</v>
      </c>
      <c r="O3177" s="8">
        <v>1008.6</v>
      </c>
      <c r="P3177" s="8">
        <v>77</v>
      </c>
    </row>
    <row r="3178" spans="5:16" s="7" customFormat="1" ht="16" customHeight="1" x14ac:dyDescent="0.2">
      <c r="F3178" s="8">
        <v>7</v>
      </c>
      <c r="G3178" s="17"/>
      <c r="I3178" s="33">
        <v>8.0000000000000002E-3</v>
      </c>
      <c r="J3178" s="33">
        <v>0.6</v>
      </c>
      <c r="K3178" s="33">
        <v>4.0000000000000001E-3</v>
      </c>
      <c r="L3178" s="33">
        <v>5.1999999999999998E-2</v>
      </c>
      <c r="M3178" s="33">
        <v>41</v>
      </c>
      <c r="N3178" s="8">
        <v>11.6</v>
      </c>
      <c r="O3178" s="8">
        <v>1009.2</v>
      </c>
      <c r="P3178" s="8">
        <v>70</v>
      </c>
    </row>
    <row r="3179" spans="5:16" s="7" customFormat="1" ht="16" customHeight="1" x14ac:dyDescent="0.2">
      <c r="F3179" s="8">
        <v>8</v>
      </c>
      <c r="G3179" s="17"/>
      <c r="I3179" s="33">
        <v>8.0000000000000002E-3</v>
      </c>
      <c r="J3179" s="33">
        <v>0.6</v>
      </c>
      <c r="K3179" s="33">
        <v>6.0000000000000001E-3</v>
      </c>
      <c r="L3179" s="33">
        <v>5.3999999999999999E-2</v>
      </c>
      <c r="M3179" s="33">
        <v>33</v>
      </c>
      <c r="N3179" s="8">
        <v>14.6</v>
      </c>
      <c r="O3179" s="8">
        <v>1009.1</v>
      </c>
      <c r="P3179" s="8">
        <v>55</v>
      </c>
    </row>
    <row r="3180" spans="5:16" s="7" customFormat="1" ht="16" customHeight="1" x14ac:dyDescent="0.2">
      <c r="F3180" s="8">
        <v>9</v>
      </c>
      <c r="G3180" s="17"/>
      <c r="I3180" s="33">
        <v>8.0000000000000002E-3</v>
      </c>
      <c r="J3180" s="33">
        <v>0.8</v>
      </c>
      <c r="K3180" s="33">
        <v>6.0000000000000001E-3</v>
      </c>
      <c r="L3180" s="33">
        <v>6.5000000000000002E-2</v>
      </c>
      <c r="M3180" s="33">
        <v>38</v>
      </c>
      <c r="N3180" s="8">
        <v>17</v>
      </c>
      <c r="O3180" s="8">
        <v>1008.9</v>
      </c>
      <c r="P3180" s="8">
        <v>47</v>
      </c>
    </row>
    <row r="3181" spans="5:16" s="7" customFormat="1" ht="16" customHeight="1" x14ac:dyDescent="0.2">
      <c r="E3181" s="10"/>
      <c r="F3181" s="8">
        <v>10</v>
      </c>
      <c r="G3181" s="17"/>
      <c r="I3181" s="33">
        <v>6.0000000000000001E-3</v>
      </c>
      <c r="J3181" s="33">
        <v>0.5</v>
      </c>
      <c r="K3181" s="33">
        <v>1.4999999999999999E-2</v>
      </c>
      <c r="L3181" s="33">
        <v>5.6000000000000001E-2</v>
      </c>
      <c r="M3181" s="33">
        <v>35</v>
      </c>
      <c r="N3181" s="8">
        <v>18.899999999999999</v>
      </c>
      <c r="O3181" s="8">
        <v>1009.2</v>
      </c>
      <c r="P3181" s="8">
        <v>37</v>
      </c>
    </row>
    <row r="3182" spans="5:16" s="7" customFormat="1" ht="16" customHeight="1" x14ac:dyDescent="0.2">
      <c r="E3182" s="10"/>
      <c r="F3182" s="8">
        <v>11</v>
      </c>
      <c r="G3182" s="17"/>
      <c r="I3182" s="33">
        <v>5.0000000000000001E-3</v>
      </c>
      <c r="K3182" s="33">
        <v>1.9E-2</v>
      </c>
      <c r="L3182" s="33">
        <v>5.2999999999999999E-2</v>
      </c>
      <c r="M3182" s="33">
        <v>30</v>
      </c>
      <c r="N3182" s="8">
        <v>20.2</v>
      </c>
      <c r="O3182" s="8">
        <v>1008.9</v>
      </c>
      <c r="P3182" s="8">
        <v>23</v>
      </c>
    </row>
    <row r="3183" spans="5:16" s="7" customFormat="1" ht="16" customHeight="1" x14ac:dyDescent="0.2">
      <c r="E3183" s="10"/>
      <c r="F3183" s="8">
        <v>12</v>
      </c>
      <c r="G3183" s="17"/>
      <c r="I3183" s="33">
        <v>5.0000000000000001E-3</v>
      </c>
      <c r="K3183" s="33">
        <v>2.3E-2</v>
      </c>
      <c r="L3183" s="33">
        <v>4.7E-2</v>
      </c>
      <c r="M3183" s="33">
        <v>41</v>
      </c>
      <c r="N3183" s="8">
        <v>21.4</v>
      </c>
      <c r="O3183" s="8">
        <v>1008.3</v>
      </c>
      <c r="P3183" s="8">
        <v>20</v>
      </c>
    </row>
    <row r="3184" spans="5:16" s="7" customFormat="1" ht="16" customHeight="1" x14ac:dyDescent="0.2">
      <c r="E3184" s="10"/>
      <c r="F3184" s="8">
        <v>13</v>
      </c>
      <c r="G3184" s="17"/>
      <c r="I3184" s="33">
        <v>5.0000000000000001E-3</v>
      </c>
      <c r="K3184" s="33">
        <v>4.5999999999999999E-2</v>
      </c>
      <c r="L3184" s="33">
        <v>3.2000000000000001E-2</v>
      </c>
      <c r="M3184" s="33">
        <v>50</v>
      </c>
      <c r="N3184" s="8">
        <v>22.8</v>
      </c>
      <c r="O3184" s="8">
        <v>1007.7</v>
      </c>
      <c r="P3184" s="8">
        <v>23</v>
      </c>
    </row>
    <row r="3185" spans="1:31" s="7" customFormat="1" ht="16" customHeight="1" x14ac:dyDescent="0.2">
      <c r="E3185" s="10"/>
      <c r="F3185" s="8">
        <v>14</v>
      </c>
      <c r="G3185" s="17"/>
      <c r="I3185" s="33">
        <v>6.0000000000000001E-3</v>
      </c>
      <c r="K3185" s="33">
        <v>6.8000000000000005E-2</v>
      </c>
      <c r="L3185" s="33">
        <v>2.5999999999999999E-2</v>
      </c>
      <c r="M3185" s="33">
        <v>68</v>
      </c>
      <c r="N3185" s="8">
        <v>23.9</v>
      </c>
      <c r="O3185" s="8">
        <v>1007.5</v>
      </c>
      <c r="P3185" s="8">
        <v>24</v>
      </c>
    </row>
    <row r="3186" spans="1:31" s="7" customFormat="1" ht="16" customHeight="1" x14ac:dyDescent="0.2">
      <c r="E3186" s="10"/>
      <c r="F3186" s="8">
        <v>15</v>
      </c>
      <c r="G3186" s="17"/>
      <c r="I3186" s="33">
        <v>0.01</v>
      </c>
      <c r="K3186" s="33">
        <v>6.4000000000000001E-2</v>
      </c>
      <c r="L3186" s="33">
        <v>2.4E-2</v>
      </c>
      <c r="M3186" s="33">
        <v>63</v>
      </c>
      <c r="N3186" s="8">
        <v>23.7</v>
      </c>
      <c r="O3186" s="8">
        <v>1007.2</v>
      </c>
      <c r="P3186" s="8">
        <v>23</v>
      </c>
    </row>
    <row r="3187" spans="1:31" s="7" customFormat="1" ht="16" customHeight="1" x14ac:dyDescent="0.2">
      <c r="E3187" s="10"/>
      <c r="F3187" s="8">
        <v>16</v>
      </c>
      <c r="G3187" s="17"/>
      <c r="I3187" s="33">
        <v>0.01</v>
      </c>
      <c r="K3187" s="33">
        <v>6.0999999999999999E-2</v>
      </c>
      <c r="L3187" s="33">
        <v>2.9000000000000001E-2</v>
      </c>
      <c r="M3187" s="33">
        <v>58</v>
      </c>
      <c r="N3187" s="8">
        <v>22.5</v>
      </c>
      <c r="O3187" s="8">
        <v>1007.6</v>
      </c>
      <c r="P3187" s="8">
        <v>26</v>
      </c>
    </row>
    <row r="3188" spans="1:31" s="7" customFormat="1" ht="16" customHeight="1" x14ac:dyDescent="0.15">
      <c r="E3188" s="10"/>
      <c r="F3188" s="8">
        <v>17</v>
      </c>
      <c r="G3188" s="17"/>
      <c r="H3188" s="40"/>
      <c r="I3188" s="33">
        <v>6.0000000000000001E-3</v>
      </c>
      <c r="K3188" s="33">
        <v>5.6000000000000001E-2</v>
      </c>
      <c r="L3188" s="33">
        <v>2.5999999999999999E-2</v>
      </c>
      <c r="M3188" s="33">
        <v>39</v>
      </c>
      <c r="N3188" s="8">
        <v>18.5</v>
      </c>
      <c r="O3188" s="8">
        <v>1008.6</v>
      </c>
      <c r="P3188" s="8">
        <v>18</v>
      </c>
      <c r="R3188" s="107"/>
      <c r="S3188" s="108"/>
      <c r="T3188" s="108"/>
      <c r="U3188" s="108"/>
      <c r="V3188" s="108"/>
      <c r="W3188" s="108"/>
      <c r="X3188" s="108"/>
      <c r="Y3188" s="108"/>
      <c r="Z3188" s="108"/>
      <c r="AA3188" s="108"/>
      <c r="AB3188" s="108"/>
      <c r="AC3188" s="108"/>
      <c r="AD3188" s="108"/>
      <c r="AE3188" s="109"/>
    </row>
    <row r="3189" spans="1:31" s="7" customFormat="1" ht="16" customHeight="1" x14ac:dyDescent="0.15">
      <c r="E3189" s="42">
        <v>42131</v>
      </c>
      <c r="F3189" s="16">
        <v>42712.759722222225</v>
      </c>
      <c r="G3189" s="44"/>
      <c r="H3189" s="57"/>
      <c r="I3189" s="33">
        <v>4.0000000000000001E-3</v>
      </c>
      <c r="K3189" s="33">
        <v>4.5999999999999999E-2</v>
      </c>
      <c r="L3189" s="33">
        <v>2.5000000000000001E-2</v>
      </c>
      <c r="M3189" s="33">
        <v>34</v>
      </c>
      <c r="N3189" s="8">
        <v>17</v>
      </c>
      <c r="O3189" s="8">
        <v>1008.9</v>
      </c>
      <c r="P3189" s="8">
        <v>22</v>
      </c>
      <c r="R3189" s="35">
        <v>290</v>
      </c>
      <c r="S3189" s="36" t="str">
        <f>IF(R3189&gt;=296,"G",IF(AND(183&lt;=R3189,R3189&lt;296),"Y",IF(R3189&lt;185,"R")))</f>
        <v>Y</v>
      </c>
      <c r="T3189" s="36"/>
      <c r="U3189" s="36"/>
      <c r="V3189" s="36"/>
      <c r="W3189" s="36"/>
      <c r="X3189" s="36"/>
      <c r="Y3189" s="36"/>
      <c r="Z3189" s="36"/>
      <c r="AA3189" s="36"/>
      <c r="AB3189" s="36"/>
      <c r="AC3189" s="36"/>
      <c r="AD3189" s="36"/>
      <c r="AE3189" s="37"/>
    </row>
    <row r="3190" spans="1:31" s="7" customFormat="1" ht="17" customHeight="1" x14ac:dyDescent="0.15">
      <c r="A3190" s="45">
        <v>128</v>
      </c>
      <c r="B3190" s="46">
        <v>42132</v>
      </c>
      <c r="C3190" s="47">
        <v>5</v>
      </c>
      <c r="D3190" s="47">
        <v>0</v>
      </c>
      <c r="E3190" s="46">
        <v>42131</v>
      </c>
      <c r="F3190" s="62">
        <v>42712.759722222225</v>
      </c>
      <c r="G3190" s="49"/>
      <c r="H3190" s="49"/>
      <c r="I3190" s="50">
        <v>4.0000000000000001E-3</v>
      </c>
      <c r="J3190" s="117"/>
      <c r="K3190" s="51">
        <v>4.5999999999999999E-2</v>
      </c>
      <c r="L3190" s="51">
        <v>2.5000000000000001E-2</v>
      </c>
      <c r="M3190" s="51">
        <v>34</v>
      </c>
      <c r="N3190" s="52">
        <v>17</v>
      </c>
      <c r="O3190" s="52">
        <v>1008.9</v>
      </c>
      <c r="P3190" s="52">
        <v>22</v>
      </c>
      <c r="Q3190" s="53"/>
      <c r="R3190" s="58">
        <v>290</v>
      </c>
      <c r="S3190" s="61" t="str">
        <f>IF(R3190&gt;=296,"G",IF(AND(183&lt;=R3190,R3190&lt;296),"Y",IF(R3190&lt;185,"R")))</f>
        <v>Y</v>
      </c>
      <c r="T3190" s="61"/>
      <c r="U3190" s="61"/>
      <c r="V3190" s="61"/>
      <c r="W3190" s="61"/>
      <c r="X3190" s="61"/>
      <c r="Y3190" s="61"/>
      <c r="Z3190" s="61"/>
      <c r="AA3190" s="61"/>
      <c r="AB3190" s="61"/>
      <c r="AC3190" s="61"/>
      <c r="AD3190" s="61"/>
      <c r="AE3190" s="61"/>
    </row>
    <row r="3191" spans="1:31" s="7" customFormat="1" ht="16" customHeight="1" x14ac:dyDescent="0.2">
      <c r="F3191" s="8">
        <v>19</v>
      </c>
      <c r="G3191" s="56"/>
      <c r="I3191" s="33">
        <v>4.0000000000000001E-3</v>
      </c>
      <c r="K3191" s="33">
        <v>3.9E-2</v>
      </c>
      <c r="L3191" s="33">
        <v>2.8000000000000001E-2</v>
      </c>
      <c r="M3191" s="33">
        <v>16</v>
      </c>
      <c r="N3191" s="8">
        <v>16</v>
      </c>
      <c r="O3191" s="8">
        <v>1009.1</v>
      </c>
      <c r="P3191" s="8">
        <v>31</v>
      </c>
      <c r="Q3191" s="17"/>
      <c r="R3191" s="17"/>
      <c r="S3191" s="17"/>
      <c r="T3191" s="17"/>
      <c r="U3191" s="17"/>
      <c r="V3191" s="17"/>
      <c r="W3191" s="17"/>
      <c r="X3191" s="17"/>
      <c r="Y3191" s="17"/>
      <c r="Z3191" s="17"/>
      <c r="AA3191" s="17"/>
      <c r="AB3191" s="17"/>
      <c r="AC3191" s="17"/>
      <c r="AD3191" s="17"/>
      <c r="AE3191" s="17"/>
    </row>
    <row r="3192" spans="1:31" s="7" customFormat="1" ht="16" customHeight="1" x14ac:dyDescent="0.2">
      <c r="F3192" s="8">
        <v>20</v>
      </c>
      <c r="G3192" s="17"/>
      <c r="I3192" s="33">
        <v>4.0000000000000001E-3</v>
      </c>
      <c r="K3192" s="33">
        <v>0.03</v>
      </c>
      <c r="L3192" s="33">
        <v>3.6999999999999998E-2</v>
      </c>
      <c r="M3192" s="33">
        <v>37</v>
      </c>
      <c r="N3192" s="8">
        <v>14.7</v>
      </c>
      <c r="O3192" s="8">
        <v>1008.9</v>
      </c>
      <c r="P3192" s="8">
        <v>56</v>
      </c>
    </row>
    <row r="3193" spans="1:31" s="7" customFormat="1" ht="16" customHeight="1" x14ac:dyDescent="0.2">
      <c r="F3193" s="8">
        <v>21</v>
      </c>
      <c r="G3193" s="17"/>
      <c r="I3193" s="33">
        <v>5.0000000000000001E-3</v>
      </c>
      <c r="J3193" s="33">
        <v>0.6</v>
      </c>
      <c r="K3193" s="33">
        <v>1.7999999999999999E-2</v>
      </c>
      <c r="L3193" s="33">
        <v>4.4999999999999998E-2</v>
      </c>
      <c r="M3193" s="33">
        <v>42</v>
      </c>
      <c r="N3193" s="8">
        <v>14.9</v>
      </c>
      <c r="O3193" s="8">
        <v>1009.3</v>
      </c>
      <c r="P3193" s="8">
        <v>62</v>
      </c>
    </row>
    <row r="3194" spans="1:31" s="7" customFormat="1" ht="16" customHeight="1" x14ac:dyDescent="0.2">
      <c r="F3194" s="8">
        <v>22</v>
      </c>
      <c r="G3194" s="17"/>
      <c r="I3194" s="33">
        <v>5.0000000000000001E-3</v>
      </c>
      <c r="J3194" s="33">
        <v>0.7</v>
      </c>
      <c r="K3194" s="33">
        <v>1.2999999999999999E-2</v>
      </c>
      <c r="L3194" s="33">
        <v>4.8000000000000001E-2</v>
      </c>
      <c r="M3194" s="33">
        <v>38</v>
      </c>
      <c r="N3194" s="8">
        <v>15.1</v>
      </c>
      <c r="O3194" s="8">
        <v>1010.1</v>
      </c>
      <c r="P3194" s="8">
        <v>48</v>
      </c>
    </row>
    <row r="3195" spans="1:31" s="7" customFormat="1" ht="16" customHeight="1" x14ac:dyDescent="0.2">
      <c r="F3195" s="8">
        <v>23</v>
      </c>
      <c r="G3195" s="17"/>
      <c r="I3195" s="33">
        <v>6.0000000000000001E-3</v>
      </c>
      <c r="J3195" s="33">
        <v>0.7</v>
      </c>
      <c r="K3195" s="33">
        <v>1.2999999999999999E-2</v>
      </c>
      <c r="L3195" s="33">
        <v>4.1000000000000002E-2</v>
      </c>
      <c r="M3195" s="33">
        <v>52</v>
      </c>
      <c r="N3195" s="8">
        <v>13.7</v>
      </c>
      <c r="O3195" s="8">
        <v>1010.1</v>
      </c>
      <c r="P3195" s="8">
        <v>63</v>
      </c>
    </row>
    <row r="3196" spans="1:31" s="7" customFormat="1" ht="16" customHeight="1" x14ac:dyDescent="0.2">
      <c r="F3196" s="8">
        <v>24</v>
      </c>
      <c r="G3196" s="17"/>
      <c r="I3196" s="33">
        <v>5.0000000000000001E-3</v>
      </c>
      <c r="J3196" s="33">
        <v>0.7</v>
      </c>
      <c r="K3196" s="33">
        <v>2.1999999999999999E-2</v>
      </c>
      <c r="L3196" s="33">
        <v>3.1E-2</v>
      </c>
      <c r="M3196" s="33">
        <v>45</v>
      </c>
      <c r="N3196" s="8">
        <v>12.4</v>
      </c>
      <c r="O3196" s="8">
        <v>1009.7</v>
      </c>
      <c r="P3196" s="8">
        <v>71</v>
      </c>
    </row>
    <row r="3197" spans="1:31" s="7" customFormat="1" ht="16" customHeight="1" x14ac:dyDescent="0.2">
      <c r="F3197" s="8">
        <v>1</v>
      </c>
      <c r="G3197" s="17"/>
      <c r="I3197" s="33">
        <v>6.0000000000000001E-3</v>
      </c>
      <c r="J3197" s="33">
        <v>0.5</v>
      </c>
      <c r="K3197" s="33">
        <v>1.9E-2</v>
      </c>
      <c r="L3197" s="33">
        <v>3.2000000000000001E-2</v>
      </c>
      <c r="M3197" s="33">
        <v>37</v>
      </c>
      <c r="N3197" s="8">
        <v>12.2</v>
      </c>
      <c r="O3197" s="8">
        <v>1009.8</v>
      </c>
      <c r="P3197" s="8">
        <v>74</v>
      </c>
    </row>
    <row r="3198" spans="1:31" s="7" customFormat="1" ht="16" customHeight="1" x14ac:dyDescent="0.2">
      <c r="F3198" s="8">
        <v>2</v>
      </c>
      <c r="G3198" s="17"/>
      <c r="I3198" s="33">
        <v>5.0000000000000001E-3</v>
      </c>
      <c r="J3198" s="33">
        <v>0.4</v>
      </c>
      <c r="K3198" s="33">
        <v>2.1999999999999999E-2</v>
      </c>
      <c r="L3198" s="33">
        <v>2.7E-2</v>
      </c>
      <c r="M3198" s="33">
        <v>34</v>
      </c>
      <c r="N3198" s="8">
        <v>12</v>
      </c>
      <c r="O3198" s="8">
        <v>1010</v>
      </c>
      <c r="P3198" s="8">
        <v>79</v>
      </c>
    </row>
    <row r="3199" spans="1:31" s="7" customFormat="1" ht="16" customHeight="1" x14ac:dyDescent="0.2">
      <c r="F3199" s="8">
        <v>3</v>
      </c>
      <c r="G3199" s="17"/>
      <c r="I3199" s="33">
        <v>4.0000000000000001E-3</v>
      </c>
      <c r="J3199" s="33">
        <v>0.4</v>
      </c>
      <c r="K3199" s="33">
        <v>1.7000000000000001E-2</v>
      </c>
      <c r="L3199" s="33">
        <v>2.9000000000000001E-2</v>
      </c>
      <c r="M3199" s="33">
        <v>35</v>
      </c>
      <c r="N3199" s="8">
        <v>11.6</v>
      </c>
      <c r="O3199" s="8">
        <v>1010.2</v>
      </c>
      <c r="P3199" s="8">
        <v>87</v>
      </c>
    </row>
    <row r="3200" spans="1:31" s="7" customFormat="1" ht="16" customHeight="1" x14ac:dyDescent="0.2">
      <c r="F3200" s="8">
        <v>4</v>
      </c>
      <c r="G3200" s="17"/>
      <c r="I3200" s="33">
        <v>4.0000000000000001E-3</v>
      </c>
      <c r="J3200" s="33">
        <v>0.4</v>
      </c>
      <c r="K3200" s="33">
        <v>2.1000000000000001E-2</v>
      </c>
      <c r="L3200" s="33">
        <v>2.3E-2</v>
      </c>
      <c r="M3200" s="33">
        <v>31</v>
      </c>
      <c r="N3200" s="8">
        <v>11.9</v>
      </c>
      <c r="O3200" s="8">
        <v>1010.6</v>
      </c>
      <c r="P3200" s="8">
        <v>93</v>
      </c>
    </row>
    <row r="3201" spans="1:31" s="7" customFormat="1" ht="16" customHeight="1" x14ac:dyDescent="0.2">
      <c r="F3201" s="8">
        <v>5</v>
      </c>
      <c r="G3201" s="17"/>
      <c r="I3201" s="33">
        <v>4.0000000000000001E-3</v>
      </c>
      <c r="J3201" s="33">
        <v>0.5</v>
      </c>
      <c r="K3201" s="33">
        <v>2.9000000000000001E-2</v>
      </c>
      <c r="L3201" s="33">
        <v>1.7999999999999999E-2</v>
      </c>
      <c r="M3201" s="33">
        <v>29</v>
      </c>
      <c r="N3201" s="8">
        <v>12.2</v>
      </c>
      <c r="O3201" s="8">
        <v>1010.5</v>
      </c>
      <c r="P3201" s="8">
        <v>94</v>
      </c>
    </row>
    <row r="3202" spans="1:31" s="7" customFormat="1" ht="16" customHeight="1" x14ac:dyDescent="0.2">
      <c r="F3202" s="8">
        <v>6</v>
      </c>
      <c r="G3202" s="17"/>
      <c r="I3202" s="33">
        <v>3.0000000000000001E-3</v>
      </c>
      <c r="J3202" s="33">
        <v>0.5</v>
      </c>
      <c r="K3202" s="33">
        <v>3.4000000000000002E-2</v>
      </c>
      <c r="L3202" s="33">
        <v>2.1000000000000001E-2</v>
      </c>
      <c r="M3202" s="33">
        <v>34</v>
      </c>
      <c r="N3202" s="8">
        <v>12.2</v>
      </c>
      <c r="O3202" s="8">
        <v>1010.6</v>
      </c>
      <c r="P3202" s="8">
        <v>94</v>
      </c>
    </row>
    <row r="3203" spans="1:31" s="7" customFormat="1" ht="16" customHeight="1" x14ac:dyDescent="0.2">
      <c r="F3203" s="8">
        <v>7</v>
      </c>
      <c r="G3203" s="17"/>
      <c r="I3203" s="33">
        <v>4.0000000000000001E-3</v>
      </c>
      <c r="J3203" s="33">
        <v>0.5</v>
      </c>
      <c r="K3203" s="33">
        <v>2.5000000000000001E-2</v>
      </c>
      <c r="L3203" s="33">
        <v>0.03</v>
      </c>
      <c r="M3203" s="33">
        <v>49</v>
      </c>
      <c r="N3203" s="8">
        <v>12.8</v>
      </c>
      <c r="O3203" s="8">
        <v>1010.5</v>
      </c>
      <c r="P3203" s="8">
        <v>88</v>
      </c>
    </row>
    <row r="3204" spans="1:31" s="7" customFormat="1" ht="16" customHeight="1" x14ac:dyDescent="0.2">
      <c r="F3204" s="8">
        <v>8</v>
      </c>
      <c r="G3204" s="17"/>
      <c r="I3204" s="33">
        <v>4.0000000000000001E-3</v>
      </c>
      <c r="J3204" s="33">
        <v>0.5</v>
      </c>
      <c r="K3204" s="33">
        <v>0.02</v>
      </c>
      <c r="L3204" s="33">
        <v>3.3000000000000002E-2</v>
      </c>
      <c r="M3204" s="33">
        <v>48</v>
      </c>
      <c r="N3204" s="8">
        <v>13.5</v>
      </c>
      <c r="O3204" s="8">
        <v>1010.4</v>
      </c>
      <c r="P3204" s="8">
        <v>87</v>
      </c>
    </row>
    <row r="3205" spans="1:31" s="7" customFormat="1" ht="16" customHeight="1" x14ac:dyDescent="0.2">
      <c r="F3205" s="8">
        <v>9</v>
      </c>
      <c r="G3205" s="17"/>
      <c r="I3205" s="33">
        <v>4.0000000000000001E-3</v>
      </c>
      <c r="J3205" s="33">
        <v>0.6</v>
      </c>
      <c r="K3205" s="33">
        <v>2.5999999999999999E-2</v>
      </c>
      <c r="L3205" s="33">
        <v>0.03</v>
      </c>
      <c r="M3205" s="33">
        <v>42</v>
      </c>
      <c r="N3205" s="8">
        <v>14.5</v>
      </c>
      <c r="O3205" s="8">
        <v>1011</v>
      </c>
      <c r="P3205" s="8">
        <v>80</v>
      </c>
    </row>
    <row r="3206" spans="1:31" s="7" customFormat="1" ht="16" customHeight="1" x14ac:dyDescent="0.2">
      <c r="F3206" s="8">
        <v>10</v>
      </c>
      <c r="G3206" s="17"/>
      <c r="I3206" s="33">
        <v>5.0000000000000001E-3</v>
      </c>
      <c r="J3206" s="33">
        <v>0.5</v>
      </c>
      <c r="K3206" s="33">
        <v>2.7E-2</v>
      </c>
      <c r="L3206" s="33">
        <v>3.2000000000000001E-2</v>
      </c>
      <c r="M3206" s="33">
        <v>42</v>
      </c>
      <c r="N3206" s="8">
        <v>16.600000000000001</v>
      </c>
      <c r="O3206" s="8">
        <v>1010.5</v>
      </c>
      <c r="P3206" s="8">
        <v>69</v>
      </c>
    </row>
    <row r="3207" spans="1:31" s="7" customFormat="1" ht="16" customHeight="1" x14ac:dyDescent="0.2">
      <c r="E3207" s="10"/>
      <c r="F3207" s="8">
        <v>11</v>
      </c>
      <c r="G3207" s="17"/>
      <c r="I3207" s="33">
        <v>6.0000000000000001E-3</v>
      </c>
      <c r="J3207" s="33">
        <v>0.5</v>
      </c>
      <c r="K3207" s="33">
        <v>2.4E-2</v>
      </c>
      <c r="L3207" s="33">
        <v>3.6999999999999998E-2</v>
      </c>
      <c r="M3207" s="33">
        <v>59</v>
      </c>
      <c r="N3207" s="8">
        <v>17.899999999999999</v>
      </c>
      <c r="O3207" s="8">
        <v>1010.1</v>
      </c>
      <c r="P3207" s="8">
        <v>62</v>
      </c>
    </row>
    <row r="3208" spans="1:31" s="7" customFormat="1" ht="15" customHeight="1" x14ac:dyDescent="0.2">
      <c r="E3208" s="10"/>
      <c r="F3208" s="8">
        <v>12</v>
      </c>
      <c r="G3208" s="17"/>
      <c r="I3208" s="73"/>
      <c r="J3208" s="73"/>
      <c r="K3208" s="73"/>
      <c r="L3208" s="73"/>
      <c r="M3208" s="73"/>
      <c r="N3208" s="8">
        <v>19</v>
      </c>
      <c r="O3208" s="8">
        <v>1009.1</v>
      </c>
      <c r="P3208" s="8">
        <v>59</v>
      </c>
    </row>
    <row r="3209" spans="1:31" s="7" customFormat="1" ht="15" customHeight="1" x14ac:dyDescent="0.2">
      <c r="E3209" s="10"/>
      <c r="F3209" s="8">
        <v>13</v>
      </c>
      <c r="G3209" s="17"/>
      <c r="I3209" s="73"/>
      <c r="J3209" s="73"/>
      <c r="K3209" s="73"/>
      <c r="L3209" s="73"/>
      <c r="M3209" s="73"/>
      <c r="N3209" s="8">
        <v>20.100000000000001</v>
      </c>
      <c r="O3209" s="8">
        <v>1008.5</v>
      </c>
      <c r="P3209" s="8">
        <v>53</v>
      </c>
    </row>
    <row r="3210" spans="1:31" s="7" customFormat="1" ht="16" customHeight="1" x14ac:dyDescent="0.2">
      <c r="E3210" s="10"/>
      <c r="F3210" s="8">
        <v>14</v>
      </c>
      <c r="G3210" s="17"/>
      <c r="I3210" s="33">
        <v>6.0000000000000001E-3</v>
      </c>
      <c r="J3210" s="33">
        <v>0.8</v>
      </c>
      <c r="K3210" s="33">
        <v>3.9E-2</v>
      </c>
      <c r="L3210" s="33">
        <v>3.6999999999999998E-2</v>
      </c>
      <c r="M3210" s="33">
        <v>54</v>
      </c>
      <c r="N3210" s="8">
        <v>20.9</v>
      </c>
      <c r="O3210" s="8">
        <v>1008.1</v>
      </c>
      <c r="P3210" s="8">
        <v>50</v>
      </c>
    </row>
    <row r="3211" spans="1:31" s="7" customFormat="1" ht="16" customHeight="1" x14ac:dyDescent="0.2">
      <c r="E3211" s="10"/>
      <c r="F3211" s="8">
        <v>15</v>
      </c>
      <c r="G3211" s="17"/>
      <c r="I3211" s="33">
        <v>6.0000000000000001E-3</v>
      </c>
      <c r="J3211" s="33">
        <v>0.5</v>
      </c>
      <c r="K3211" s="33">
        <v>5.6000000000000001E-2</v>
      </c>
      <c r="L3211" s="33">
        <v>3.1E-2</v>
      </c>
      <c r="M3211" s="33">
        <v>53</v>
      </c>
      <c r="N3211" s="8">
        <v>21.1</v>
      </c>
      <c r="O3211" s="8">
        <v>1008</v>
      </c>
      <c r="P3211" s="8">
        <v>50</v>
      </c>
    </row>
    <row r="3212" spans="1:31" s="7" customFormat="1" ht="16" customHeight="1" x14ac:dyDescent="0.2">
      <c r="E3212" s="10"/>
      <c r="F3212" s="8">
        <v>16</v>
      </c>
      <c r="G3212" s="17"/>
      <c r="I3212" s="33">
        <v>6.0000000000000001E-3</v>
      </c>
      <c r="J3212" s="33">
        <v>0.7</v>
      </c>
      <c r="K3212" s="33">
        <v>7.0000000000000007E-2</v>
      </c>
      <c r="L3212" s="33">
        <v>3.5000000000000003E-2</v>
      </c>
      <c r="M3212" s="33">
        <v>66</v>
      </c>
      <c r="N3212" s="8">
        <v>20.9</v>
      </c>
      <c r="O3212" s="8">
        <v>1007.9</v>
      </c>
      <c r="P3212" s="8">
        <v>50</v>
      </c>
    </row>
    <row r="3213" spans="1:31" s="7" customFormat="1" ht="16" customHeight="1" x14ac:dyDescent="0.2">
      <c r="E3213" s="10"/>
      <c r="F3213" s="8">
        <v>17</v>
      </c>
      <c r="G3213" s="17"/>
      <c r="I3213" s="33">
        <v>6.0000000000000001E-3</v>
      </c>
      <c r="J3213" s="33">
        <v>0.8</v>
      </c>
      <c r="K3213" s="33">
        <v>6.8000000000000005E-2</v>
      </c>
      <c r="L3213" s="33">
        <v>0.03</v>
      </c>
      <c r="M3213" s="33">
        <v>77</v>
      </c>
      <c r="N3213" s="8">
        <v>19.899999999999999</v>
      </c>
      <c r="O3213" s="8">
        <v>1007.7</v>
      </c>
      <c r="P3213" s="8">
        <v>60</v>
      </c>
    </row>
    <row r="3214" spans="1:31" s="7" customFormat="1" ht="16" customHeight="1" x14ac:dyDescent="0.15">
      <c r="E3214" s="42">
        <v>42132</v>
      </c>
      <c r="F3214" s="43">
        <v>42712.768750000003</v>
      </c>
      <c r="G3214" s="44"/>
      <c r="H3214" s="57"/>
      <c r="I3214" s="33">
        <v>6.0000000000000001E-3</v>
      </c>
      <c r="J3214" s="33">
        <v>0.7</v>
      </c>
      <c r="K3214" s="33">
        <v>5.3999999999999999E-2</v>
      </c>
      <c r="L3214" s="33">
        <v>3.7999999999999999E-2</v>
      </c>
      <c r="M3214" s="33">
        <v>70</v>
      </c>
      <c r="N3214" s="8">
        <v>18.600000000000001</v>
      </c>
      <c r="O3214" s="8">
        <v>1007.8</v>
      </c>
      <c r="P3214" s="8">
        <v>65</v>
      </c>
      <c r="R3214" s="35">
        <v>292</v>
      </c>
      <c r="S3214" s="36" t="str">
        <f>IF(R3214&gt;=296,"G",IF(AND(183&lt;=R3214,R3214&lt;296),"Y",IF(R3214&lt;185,"R")))</f>
        <v>Y</v>
      </c>
      <c r="T3214" s="36"/>
      <c r="U3214" s="36"/>
      <c r="V3214" s="36"/>
      <c r="W3214" s="36"/>
      <c r="X3214" s="36"/>
      <c r="Y3214" s="36"/>
      <c r="Z3214" s="36"/>
      <c r="AA3214" s="36"/>
      <c r="AB3214" s="36"/>
      <c r="AC3214" s="36"/>
      <c r="AD3214" s="36"/>
      <c r="AE3214" s="37"/>
    </row>
    <row r="3215" spans="1:31" s="7" customFormat="1" ht="17" customHeight="1" x14ac:dyDescent="0.15">
      <c r="A3215" s="45">
        <v>129</v>
      </c>
      <c r="B3215" s="46">
        <v>42133</v>
      </c>
      <c r="C3215" s="47">
        <v>6</v>
      </c>
      <c r="D3215" s="47">
        <v>0</v>
      </c>
      <c r="E3215" s="46">
        <v>42132</v>
      </c>
      <c r="F3215" s="48">
        <v>42712.768750000003</v>
      </c>
      <c r="G3215" s="49"/>
      <c r="H3215" s="49"/>
      <c r="I3215" s="50">
        <v>6.0000000000000001E-3</v>
      </c>
      <c r="J3215" s="51">
        <v>0.7</v>
      </c>
      <c r="K3215" s="51">
        <v>5.3999999999999999E-2</v>
      </c>
      <c r="L3215" s="51">
        <v>3.7999999999999999E-2</v>
      </c>
      <c r="M3215" s="51">
        <v>70</v>
      </c>
      <c r="N3215" s="52">
        <v>18.600000000000001</v>
      </c>
      <c r="O3215" s="52">
        <v>1007.8</v>
      </c>
      <c r="P3215" s="52">
        <v>65</v>
      </c>
      <c r="Q3215" s="53"/>
      <c r="R3215" s="58">
        <v>292</v>
      </c>
      <c r="S3215" s="61" t="str">
        <f>IF(R3215&gt;=296,"G",IF(AND(183&lt;=R3215,R3215&lt;296),"Y",IF(R3215&lt;185,"R")))</f>
        <v>Y</v>
      </c>
      <c r="T3215" s="61"/>
      <c r="U3215" s="61"/>
      <c r="V3215" s="61"/>
      <c r="W3215" s="61"/>
      <c r="X3215" s="61"/>
      <c r="Y3215" s="61"/>
      <c r="Z3215" s="61"/>
      <c r="AA3215" s="61"/>
      <c r="AB3215" s="61"/>
      <c r="AC3215" s="61"/>
      <c r="AD3215" s="61"/>
      <c r="AE3215" s="61"/>
    </row>
    <row r="3216" spans="1:31" s="7" customFormat="1" ht="16" customHeight="1" x14ac:dyDescent="0.2">
      <c r="F3216" s="26">
        <v>19</v>
      </c>
      <c r="G3216" s="56"/>
      <c r="I3216" s="33">
        <v>6.0000000000000001E-3</v>
      </c>
      <c r="J3216" s="33">
        <v>0.6</v>
      </c>
      <c r="K3216" s="33">
        <v>4.2999999999999997E-2</v>
      </c>
      <c r="L3216" s="33">
        <v>4.4999999999999998E-2</v>
      </c>
      <c r="M3216" s="33">
        <v>64</v>
      </c>
      <c r="N3216" s="8">
        <v>17.7</v>
      </c>
      <c r="O3216" s="8">
        <v>1007.9</v>
      </c>
      <c r="P3216" s="8">
        <v>70</v>
      </c>
      <c r="Q3216" s="17"/>
      <c r="R3216" s="17"/>
      <c r="S3216" s="17"/>
      <c r="T3216" s="17"/>
      <c r="U3216" s="17"/>
      <c r="V3216" s="17"/>
      <c r="W3216" s="17"/>
      <c r="X3216" s="17"/>
      <c r="Y3216" s="17"/>
      <c r="Z3216" s="17"/>
      <c r="AA3216" s="17"/>
      <c r="AB3216" s="17"/>
      <c r="AC3216" s="17"/>
      <c r="AD3216" s="17"/>
      <c r="AE3216" s="17"/>
    </row>
    <row r="3217" spans="6:16" s="7" customFormat="1" ht="16" customHeight="1" x14ac:dyDescent="0.2">
      <c r="F3217" s="8">
        <v>20</v>
      </c>
      <c r="G3217" s="17"/>
      <c r="I3217" s="33">
        <v>6.0000000000000001E-3</v>
      </c>
      <c r="K3217" s="33">
        <v>3.2000000000000001E-2</v>
      </c>
      <c r="L3217" s="33">
        <v>4.7E-2</v>
      </c>
      <c r="M3217" s="33">
        <v>49</v>
      </c>
      <c r="N3217" s="8">
        <v>16.899999999999999</v>
      </c>
      <c r="O3217" s="8">
        <v>1008.2</v>
      </c>
      <c r="P3217" s="8">
        <v>72</v>
      </c>
    </row>
    <row r="3218" spans="6:16" s="7" customFormat="1" ht="16" customHeight="1" x14ac:dyDescent="0.2">
      <c r="F3218" s="8">
        <v>21</v>
      </c>
      <c r="G3218" s="17"/>
      <c r="I3218" s="33">
        <v>6.0000000000000001E-3</v>
      </c>
      <c r="K3218" s="33">
        <v>1.2999999999999999E-2</v>
      </c>
      <c r="L3218" s="33">
        <v>6.0999999999999999E-2</v>
      </c>
      <c r="M3218" s="33">
        <v>51</v>
      </c>
      <c r="N3218" s="8">
        <v>16.5</v>
      </c>
      <c r="O3218" s="8">
        <v>1009.1</v>
      </c>
      <c r="P3218" s="8">
        <v>72</v>
      </c>
    </row>
    <row r="3219" spans="6:16" s="7" customFormat="1" ht="16" customHeight="1" x14ac:dyDescent="0.2">
      <c r="F3219" s="8">
        <v>22</v>
      </c>
      <c r="G3219" s="17"/>
      <c r="I3219" s="33">
        <v>6.0000000000000001E-3</v>
      </c>
      <c r="K3219" s="33">
        <v>1.4E-2</v>
      </c>
      <c r="L3219" s="33">
        <v>4.9000000000000002E-2</v>
      </c>
      <c r="M3219" s="33">
        <v>68</v>
      </c>
      <c r="N3219" s="8">
        <v>16.3</v>
      </c>
      <c r="O3219" s="8">
        <v>1009.5</v>
      </c>
      <c r="P3219" s="8">
        <v>66</v>
      </c>
    </row>
    <row r="3220" spans="6:16" s="7" customFormat="1" ht="16" customHeight="1" x14ac:dyDescent="0.2">
      <c r="F3220" s="8">
        <v>23</v>
      </c>
      <c r="G3220" s="17"/>
      <c r="I3220" s="33">
        <v>7.0000000000000001E-3</v>
      </c>
      <c r="K3220" s="33">
        <v>0.03</v>
      </c>
      <c r="L3220" s="33">
        <v>3.5999999999999997E-2</v>
      </c>
      <c r="M3220" s="33">
        <v>36</v>
      </c>
      <c r="N3220" s="8">
        <v>15.9</v>
      </c>
      <c r="O3220" s="8">
        <v>1009.5</v>
      </c>
      <c r="P3220" s="8">
        <v>66</v>
      </c>
    </row>
    <row r="3221" spans="6:16" s="7" customFormat="1" ht="16" customHeight="1" x14ac:dyDescent="0.2">
      <c r="F3221" s="8">
        <v>24</v>
      </c>
      <c r="G3221" s="17"/>
      <c r="I3221" s="33">
        <v>6.0000000000000001E-3</v>
      </c>
      <c r="K3221" s="33">
        <v>2.5000000000000001E-2</v>
      </c>
      <c r="L3221" s="33">
        <v>0.04</v>
      </c>
      <c r="M3221" s="33">
        <v>36</v>
      </c>
      <c r="N3221" s="8">
        <v>15.7</v>
      </c>
      <c r="O3221" s="8">
        <v>1009.4</v>
      </c>
      <c r="P3221" s="8">
        <v>63</v>
      </c>
    </row>
    <row r="3222" spans="6:16" s="7" customFormat="1" ht="16" customHeight="1" x14ac:dyDescent="0.2">
      <c r="F3222" s="8">
        <v>1</v>
      </c>
      <c r="G3222" s="17"/>
      <c r="I3222" s="33">
        <v>6.0000000000000001E-3</v>
      </c>
      <c r="J3222" s="33">
        <v>0.5</v>
      </c>
      <c r="K3222" s="33">
        <v>1.9E-2</v>
      </c>
      <c r="L3222" s="33">
        <v>4.1000000000000002E-2</v>
      </c>
      <c r="M3222" s="33">
        <v>40</v>
      </c>
      <c r="N3222" s="8">
        <v>15.2</v>
      </c>
      <c r="O3222" s="8">
        <v>1009.3</v>
      </c>
      <c r="P3222" s="8">
        <v>62</v>
      </c>
    </row>
    <row r="3223" spans="6:16" s="7" customFormat="1" ht="16" customHeight="1" x14ac:dyDescent="0.2">
      <c r="F3223" s="8">
        <v>2</v>
      </c>
      <c r="G3223" s="17"/>
      <c r="I3223" s="33">
        <v>6.0000000000000001E-3</v>
      </c>
      <c r="J3223" s="33">
        <v>0.5</v>
      </c>
      <c r="K3223" s="33">
        <v>2.4E-2</v>
      </c>
      <c r="L3223" s="33">
        <v>3.2000000000000001E-2</v>
      </c>
      <c r="M3223" s="33">
        <v>35</v>
      </c>
      <c r="N3223" s="8">
        <v>14.5</v>
      </c>
      <c r="O3223" s="8">
        <v>1009.5</v>
      </c>
      <c r="P3223" s="8">
        <v>63</v>
      </c>
    </row>
    <row r="3224" spans="6:16" s="7" customFormat="1" ht="16" customHeight="1" x14ac:dyDescent="0.2">
      <c r="F3224" s="8">
        <v>3</v>
      </c>
      <c r="G3224" s="17"/>
      <c r="I3224" s="33">
        <v>5.0000000000000001E-3</v>
      </c>
      <c r="J3224" s="33">
        <v>0.5</v>
      </c>
      <c r="K3224" s="33">
        <v>3.5000000000000003E-2</v>
      </c>
      <c r="L3224" s="33">
        <v>2.1999999999999999E-2</v>
      </c>
      <c r="M3224" s="33">
        <v>33</v>
      </c>
      <c r="N3224" s="8">
        <v>14</v>
      </c>
      <c r="O3224" s="8">
        <v>1009.7</v>
      </c>
      <c r="P3224" s="8">
        <v>65</v>
      </c>
    </row>
    <row r="3225" spans="6:16" s="7" customFormat="1" ht="16" customHeight="1" x14ac:dyDescent="0.2">
      <c r="F3225" s="8">
        <v>4</v>
      </c>
      <c r="G3225" s="17"/>
      <c r="I3225" s="33">
        <v>5.0000000000000001E-3</v>
      </c>
      <c r="J3225" s="33">
        <v>0.4</v>
      </c>
      <c r="K3225" s="33">
        <v>0.04</v>
      </c>
      <c r="L3225" s="33">
        <v>1.7000000000000001E-2</v>
      </c>
      <c r="M3225" s="33">
        <v>25</v>
      </c>
      <c r="N3225" s="8">
        <v>13.5</v>
      </c>
      <c r="O3225" s="8">
        <v>1009.8</v>
      </c>
      <c r="P3225" s="8">
        <v>70</v>
      </c>
    </row>
    <row r="3226" spans="6:16" s="7" customFormat="1" ht="16" customHeight="1" x14ac:dyDescent="0.2">
      <c r="F3226" s="8">
        <v>5</v>
      </c>
      <c r="G3226" s="17"/>
      <c r="I3226" s="33">
        <v>5.0000000000000001E-3</v>
      </c>
      <c r="J3226" s="33">
        <v>0.5</v>
      </c>
      <c r="K3226" s="33">
        <v>3.6999999999999998E-2</v>
      </c>
      <c r="L3226" s="33">
        <v>2.1000000000000001E-2</v>
      </c>
      <c r="M3226" s="33">
        <v>22</v>
      </c>
      <c r="N3226" s="8">
        <v>13.3</v>
      </c>
      <c r="O3226" s="8">
        <v>1009.6</v>
      </c>
      <c r="P3226" s="8">
        <v>71</v>
      </c>
    </row>
    <row r="3227" spans="6:16" s="7" customFormat="1" ht="16" customHeight="1" x14ac:dyDescent="0.2">
      <c r="F3227" s="8">
        <v>6</v>
      </c>
      <c r="G3227" s="17"/>
      <c r="I3227" s="33">
        <v>5.0000000000000001E-3</v>
      </c>
      <c r="J3227" s="33">
        <v>0.6</v>
      </c>
      <c r="K3227" s="33">
        <v>0.03</v>
      </c>
      <c r="L3227" s="33">
        <v>2.5000000000000001E-2</v>
      </c>
      <c r="M3227" s="33">
        <v>23</v>
      </c>
      <c r="N3227" s="8">
        <v>13.2</v>
      </c>
      <c r="O3227" s="8">
        <v>1009.7</v>
      </c>
      <c r="P3227" s="8">
        <v>73</v>
      </c>
    </row>
    <row r="3228" spans="6:16" s="7" customFormat="1" ht="16" customHeight="1" x14ac:dyDescent="0.2">
      <c r="F3228" s="8">
        <v>7</v>
      </c>
      <c r="G3228" s="17"/>
      <c r="I3228" s="33">
        <v>5.0000000000000001E-3</v>
      </c>
      <c r="J3228" s="33">
        <v>0.6</v>
      </c>
      <c r="K3228" s="33">
        <v>2.8000000000000001E-2</v>
      </c>
      <c r="L3228" s="33">
        <v>2.8000000000000001E-2</v>
      </c>
      <c r="M3228" s="33">
        <v>28</v>
      </c>
      <c r="N3228" s="8">
        <v>14.3</v>
      </c>
      <c r="O3228" s="8">
        <v>1010</v>
      </c>
      <c r="P3228" s="8">
        <v>67</v>
      </c>
    </row>
    <row r="3229" spans="6:16" s="7" customFormat="1" ht="16" customHeight="1" x14ac:dyDescent="0.2">
      <c r="F3229" s="8">
        <v>8</v>
      </c>
      <c r="G3229" s="17"/>
      <c r="I3229" s="33">
        <v>5.0000000000000001E-3</v>
      </c>
      <c r="J3229" s="33">
        <v>0.5</v>
      </c>
      <c r="K3229" s="33">
        <v>3.4000000000000002E-2</v>
      </c>
      <c r="L3229" s="33">
        <v>2.4E-2</v>
      </c>
      <c r="M3229" s="33">
        <v>19</v>
      </c>
      <c r="N3229" s="8">
        <v>15.8</v>
      </c>
      <c r="O3229" s="8">
        <v>1009.5</v>
      </c>
      <c r="P3229" s="8">
        <v>57</v>
      </c>
    </row>
    <row r="3230" spans="6:16" s="7" customFormat="1" ht="16" customHeight="1" x14ac:dyDescent="0.2">
      <c r="F3230" s="8">
        <v>9</v>
      </c>
      <c r="G3230" s="17"/>
      <c r="I3230" s="33">
        <v>5.0000000000000001E-3</v>
      </c>
      <c r="J3230" s="33">
        <v>0.5</v>
      </c>
      <c r="K3230" s="33">
        <v>3.3000000000000002E-2</v>
      </c>
      <c r="L3230" s="33">
        <v>2.8000000000000001E-2</v>
      </c>
      <c r="M3230" s="33">
        <v>23</v>
      </c>
      <c r="N3230" s="8">
        <v>16.7</v>
      </c>
      <c r="O3230" s="8">
        <v>1009.4</v>
      </c>
      <c r="P3230" s="8">
        <v>59</v>
      </c>
    </row>
    <row r="3231" spans="6:16" s="7" customFormat="1" ht="16" customHeight="1" x14ac:dyDescent="0.2">
      <c r="F3231" s="8">
        <v>10</v>
      </c>
      <c r="G3231" s="17"/>
      <c r="I3231" s="33">
        <v>5.0000000000000001E-3</v>
      </c>
      <c r="J3231" s="33">
        <v>0.5</v>
      </c>
      <c r="K3231" s="33">
        <v>3.6999999999999998E-2</v>
      </c>
      <c r="L3231" s="33">
        <v>2.5999999999999999E-2</v>
      </c>
      <c r="M3231" s="33">
        <v>28</v>
      </c>
      <c r="N3231" s="8">
        <v>18.899999999999999</v>
      </c>
      <c r="O3231" s="8">
        <v>1009.7</v>
      </c>
      <c r="P3231" s="8">
        <v>57</v>
      </c>
    </row>
    <row r="3232" spans="6:16" s="7" customFormat="1" ht="16" customHeight="1" x14ac:dyDescent="0.2">
      <c r="F3232" s="8">
        <v>11</v>
      </c>
      <c r="G3232" s="17"/>
      <c r="I3232" s="33">
        <v>5.0000000000000001E-3</v>
      </c>
      <c r="J3232" s="33">
        <v>0.5</v>
      </c>
      <c r="K3232" s="33">
        <v>4.3999999999999997E-2</v>
      </c>
      <c r="L3232" s="33">
        <v>2.3E-2</v>
      </c>
      <c r="M3232" s="33">
        <v>31</v>
      </c>
      <c r="N3232" s="8">
        <v>20.5</v>
      </c>
      <c r="O3232" s="8">
        <v>1009.4</v>
      </c>
      <c r="P3232" s="8">
        <v>56</v>
      </c>
    </row>
    <row r="3233" spans="1:31" s="7" customFormat="1" ht="16" customHeight="1" x14ac:dyDescent="0.2">
      <c r="E3233" s="10"/>
      <c r="F3233" s="8">
        <v>12</v>
      </c>
      <c r="G3233" s="17"/>
      <c r="I3233" s="33">
        <v>6.0000000000000001E-3</v>
      </c>
      <c r="J3233" s="33">
        <v>0.5</v>
      </c>
      <c r="K3233" s="33">
        <v>4.4999999999999998E-2</v>
      </c>
      <c r="L3233" s="33">
        <v>2.3E-2</v>
      </c>
      <c r="M3233" s="33">
        <v>29</v>
      </c>
      <c r="N3233" s="8">
        <v>21.5</v>
      </c>
      <c r="O3233" s="8">
        <v>1008.6</v>
      </c>
      <c r="P3233" s="8">
        <v>53</v>
      </c>
    </row>
    <row r="3234" spans="1:31" s="7" customFormat="1" ht="16" customHeight="1" x14ac:dyDescent="0.2">
      <c r="E3234" s="10"/>
      <c r="F3234" s="8">
        <v>13</v>
      </c>
      <c r="G3234" s="17"/>
      <c r="I3234" s="33">
        <v>6.0000000000000001E-3</v>
      </c>
      <c r="J3234" s="33">
        <v>0.5</v>
      </c>
      <c r="K3234" s="33">
        <v>4.7E-2</v>
      </c>
      <c r="L3234" s="33">
        <v>2.5000000000000001E-2</v>
      </c>
      <c r="M3234" s="33">
        <v>42</v>
      </c>
      <c r="N3234" s="8">
        <v>22.4</v>
      </c>
      <c r="O3234" s="8">
        <v>1007.8</v>
      </c>
      <c r="P3234" s="8">
        <v>51</v>
      </c>
    </row>
    <row r="3235" spans="1:31" s="7" customFormat="1" ht="16" customHeight="1" x14ac:dyDescent="0.2">
      <c r="E3235" s="10"/>
      <c r="F3235" s="8">
        <v>14</v>
      </c>
      <c r="G3235" s="17"/>
      <c r="I3235" s="33">
        <v>6.0000000000000001E-3</v>
      </c>
      <c r="J3235" s="33">
        <v>0.7</v>
      </c>
      <c r="K3235" s="33">
        <v>4.7E-2</v>
      </c>
      <c r="L3235" s="33">
        <v>2.5999999999999999E-2</v>
      </c>
      <c r="M3235" s="33">
        <v>48</v>
      </c>
      <c r="N3235" s="8">
        <v>22.2</v>
      </c>
      <c r="O3235" s="8">
        <v>1007.8</v>
      </c>
      <c r="P3235" s="8">
        <v>52</v>
      </c>
    </row>
    <row r="3236" spans="1:31" s="7" customFormat="1" ht="16" customHeight="1" x14ac:dyDescent="0.2">
      <c r="E3236" s="10"/>
      <c r="F3236" s="8">
        <v>15</v>
      </c>
      <c r="G3236" s="17"/>
      <c r="I3236" s="33">
        <v>6.0000000000000001E-3</v>
      </c>
      <c r="J3236" s="33">
        <v>0.9</v>
      </c>
      <c r="K3236" s="33">
        <v>5.3999999999999999E-2</v>
      </c>
      <c r="L3236" s="33">
        <v>2.5000000000000001E-2</v>
      </c>
      <c r="M3236" s="33">
        <v>51</v>
      </c>
      <c r="N3236" s="8">
        <v>22.7</v>
      </c>
      <c r="O3236" s="8">
        <v>1007.3</v>
      </c>
      <c r="P3236" s="8">
        <v>51</v>
      </c>
    </row>
    <row r="3237" spans="1:31" s="7" customFormat="1" ht="16" customHeight="1" x14ac:dyDescent="0.2">
      <c r="E3237" s="10"/>
      <c r="F3237" s="8">
        <v>16</v>
      </c>
      <c r="G3237" s="17"/>
      <c r="I3237" s="33">
        <v>5.0000000000000001E-3</v>
      </c>
      <c r="J3237" s="33">
        <v>0.9</v>
      </c>
      <c r="K3237" s="33">
        <v>5.1999999999999998E-2</v>
      </c>
      <c r="L3237" s="33">
        <v>2.5000000000000001E-2</v>
      </c>
      <c r="M3237" s="33">
        <v>48</v>
      </c>
      <c r="N3237" s="8">
        <v>22.2</v>
      </c>
      <c r="O3237" s="8">
        <v>1007.1</v>
      </c>
      <c r="P3237" s="8">
        <v>49</v>
      </c>
    </row>
    <row r="3238" spans="1:31" s="7" customFormat="1" ht="16" customHeight="1" x14ac:dyDescent="0.2">
      <c r="E3238" s="10"/>
      <c r="F3238" s="8">
        <v>17</v>
      </c>
      <c r="G3238" s="17"/>
      <c r="I3238" s="33">
        <v>5.0000000000000001E-3</v>
      </c>
      <c r="J3238" s="33">
        <v>0.9</v>
      </c>
      <c r="K3238" s="33">
        <v>0.05</v>
      </c>
      <c r="L3238" s="33">
        <v>2.3E-2</v>
      </c>
      <c r="M3238" s="33">
        <v>44</v>
      </c>
      <c r="N3238" s="8">
        <v>21.3</v>
      </c>
      <c r="O3238" s="8">
        <v>1007.3</v>
      </c>
      <c r="P3238" s="8">
        <v>43</v>
      </c>
    </row>
    <row r="3239" spans="1:31" s="7" customFormat="1" ht="16" customHeight="1" x14ac:dyDescent="0.15">
      <c r="F3239" s="8">
        <v>18</v>
      </c>
      <c r="G3239" s="17"/>
      <c r="H3239" s="40"/>
      <c r="I3239" s="33">
        <v>4.0000000000000001E-3</v>
      </c>
      <c r="J3239" s="33">
        <v>0.9</v>
      </c>
      <c r="K3239" s="33">
        <v>4.7E-2</v>
      </c>
      <c r="L3239" s="33">
        <v>2.5999999999999999E-2</v>
      </c>
      <c r="M3239" s="33">
        <v>43</v>
      </c>
      <c r="N3239" s="8">
        <v>19.600000000000001</v>
      </c>
      <c r="O3239" s="8">
        <v>1007.4</v>
      </c>
      <c r="P3239" s="8">
        <v>51</v>
      </c>
      <c r="R3239" s="107"/>
      <c r="S3239" s="108"/>
      <c r="T3239" s="108"/>
      <c r="U3239" s="108"/>
      <c r="V3239" s="108"/>
      <c r="W3239" s="108"/>
      <c r="X3239" s="108"/>
      <c r="Y3239" s="108"/>
      <c r="Z3239" s="108"/>
      <c r="AA3239" s="108"/>
      <c r="AB3239" s="108"/>
      <c r="AC3239" s="108"/>
      <c r="AD3239" s="108"/>
      <c r="AE3239" s="109"/>
    </row>
    <row r="3240" spans="1:31" s="7" customFormat="1" ht="16" customHeight="1" x14ac:dyDescent="0.15">
      <c r="E3240" s="42">
        <v>42133</v>
      </c>
      <c r="F3240" s="43">
        <v>42712.818055555559</v>
      </c>
      <c r="G3240" s="44"/>
      <c r="I3240" s="33">
        <v>4.0000000000000001E-3</v>
      </c>
      <c r="J3240" s="33">
        <v>0.8</v>
      </c>
      <c r="K3240" s="33">
        <v>3.5999999999999997E-2</v>
      </c>
      <c r="L3240" s="33">
        <v>3.4000000000000002E-2</v>
      </c>
      <c r="M3240" s="33">
        <v>50</v>
      </c>
      <c r="N3240" s="8">
        <v>17.100000000000001</v>
      </c>
      <c r="O3240" s="8">
        <v>1007.9</v>
      </c>
      <c r="P3240" s="8">
        <v>65</v>
      </c>
      <c r="Q3240" s="34"/>
      <c r="R3240" s="35">
        <v>298</v>
      </c>
      <c r="S3240" s="36" t="str">
        <f>IF(R3240&gt;=296,"G",IF(AND(183&lt;=R3240,R3240&lt;296),"Y",IF(R3240&lt;185,"R")))</f>
        <v>G</v>
      </c>
      <c r="T3240" s="36"/>
      <c r="U3240" s="36"/>
      <c r="V3240" s="36"/>
      <c r="W3240" s="36"/>
      <c r="X3240" s="36"/>
      <c r="Y3240" s="36"/>
      <c r="Z3240" s="36"/>
      <c r="AA3240" s="36"/>
      <c r="AB3240" s="36"/>
      <c r="AC3240" s="36"/>
      <c r="AD3240" s="36"/>
      <c r="AE3240" s="37"/>
    </row>
    <row r="3241" spans="1:31" s="7" customFormat="1" ht="17" customHeight="1" x14ac:dyDescent="0.15">
      <c r="A3241" s="45">
        <v>130</v>
      </c>
      <c r="B3241" s="46">
        <v>42134</v>
      </c>
      <c r="C3241" s="47">
        <v>0</v>
      </c>
      <c r="D3241" s="47">
        <v>0</v>
      </c>
      <c r="E3241" s="46">
        <v>42133</v>
      </c>
      <c r="F3241" s="48">
        <v>42712.818055555559</v>
      </c>
      <c r="G3241" s="49"/>
      <c r="H3241" s="49"/>
      <c r="I3241" s="50">
        <v>4.0000000000000001E-3</v>
      </c>
      <c r="J3241" s="51">
        <v>0.8</v>
      </c>
      <c r="K3241" s="51">
        <v>3.5999999999999997E-2</v>
      </c>
      <c r="L3241" s="51">
        <v>3.4000000000000002E-2</v>
      </c>
      <c r="M3241" s="51">
        <v>50</v>
      </c>
      <c r="N3241" s="52">
        <v>17.100000000000001</v>
      </c>
      <c r="O3241" s="52">
        <v>1007.9</v>
      </c>
      <c r="P3241" s="52">
        <v>65</v>
      </c>
      <c r="Q3241" s="53"/>
      <c r="R3241" s="58">
        <v>298</v>
      </c>
      <c r="S3241" s="59"/>
      <c r="T3241" s="59"/>
      <c r="U3241" s="59"/>
      <c r="V3241" s="59"/>
      <c r="W3241" s="59"/>
      <c r="X3241" s="59"/>
      <c r="Y3241" s="59"/>
      <c r="Z3241" s="59"/>
      <c r="AA3241" s="59"/>
      <c r="AB3241" s="59"/>
      <c r="AC3241" s="59"/>
      <c r="AD3241" s="59"/>
      <c r="AE3241" s="59"/>
    </row>
    <row r="3242" spans="1:31" s="7" customFormat="1" ht="16" customHeight="1" x14ac:dyDescent="0.2">
      <c r="F3242" s="26">
        <v>20</v>
      </c>
      <c r="G3242" s="56"/>
      <c r="I3242" s="33">
        <v>4.0000000000000001E-3</v>
      </c>
      <c r="J3242" s="33">
        <v>0.7</v>
      </c>
      <c r="K3242" s="33">
        <v>2.3E-2</v>
      </c>
      <c r="L3242" s="33">
        <v>3.5000000000000003E-2</v>
      </c>
      <c r="M3242" s="33">
        <v>51</v>
      </c>
      <c r="N3242" s="8">
        <v>14.8</v>
      </c>
      <c r="O3242" s="8">
        <v>1009.1</v>
      </c>
      <c r="P3242" s="8">
        <v>75</v>
      </c>
    </row>
    <row r="3243" spans="1:31" s="7" customFormat="1" ht="16" customHeight="1" x14ac:dyDescent="0.2">
      <c r="F3243" s="8">
        <v>21</v>
      </c>
      <c r="G3243" s="17"/>
      <c r="I3243" s="33">
        <v>3.0000000000000001E-3</v>
      </c>
      <c r="J3243" s="33">
        <v>0.8</v>
      </c>
      <c r="K3243" s="33">
        <v>2.1999999999999999E-2</v>
      </c>
      <c r="L3243" s="33">
        <v>3.4000000000000002E-2</v>
      </c>
      <c r="M3243" s="33">
        <v>46</v>
      </c>
      <c r="N3243" s="8">
        <v>14.6</v>
      </c>
      <c r="O3243" s="8">
        <v>1010.5</v>
      </c>
      <c r="P3243" s="8">
        <v>80</v>
      </c>
    </row>
    <row r="3244" spans="1:31" s="7" customFormat="1" ht="16" customHeight="1" x14ac:dyDescent="0.2">
      <c r="F3244" s="8">
        <v>22</v>
      </c>
      <c r="G3244" s="17"/>
      <c r="I3244" s="33">
        <v>3.0000000000000001E-3</v>
      </c>
      <c r="J3244" s="33">
        <v>0.8</v>
      </c>
      <c r="K3244" s="33">
        <v>2.7E-2</v>
      </c>
      <c r="L3244" s="33">
        <v>0.03</v>
      </c>
      <c r="M3244" s="33">
        <v>54</v>
      </c>
      <c r="N3244" s="8">
        <v>13.9</v>
      </c>
      <c r="O3244" s="8">
        <v>1011.2</v>
      </c>
      <c r="P3244" s="8">
        <v>83</v>
      </c>
    </row>
    <row r="3245" spans="1:31" s="7" customFormat="1" ht="16" customHeight="1" x14ac:dyDescent="0.2">
      <c r="F3245" s="8">
        <v>23</v>
      </c>
      <c r="G3245" s="17"/>
      <c r="I3245" s="33">
        <v>4.0000000000000001E-3</v>
      </c>
      <c r="J3245" s="33">
        <v>0.8</v>
      </c>
      <c r="K3245" s="33">
        <v>2.9000000000000001E-2</v>
      </c>
      <c r="L3245" s="33">
        <v>2.9000000000000001E-2</v>
      </c>
      <c r="M3245" s="33">
        <v>45</v>
      </c>
      <c r="N3245" s="8">
        <v>14.5</v>
      </c>
      <c r="O3245" s="8">
        <v>1011.2</v>
      </c>
      <c r="P3245" s="8">
        <v>71</v>
      </c>
    </row>
    <row r="3246" spans="1:31" s="7" customFormat="1" ht="16" customHeight="1" x14ac:dyDescent="0.2">
      <c r="F3246" s="8">
        <v>24</v>
      </c>
      <c r="G3246" s="17"/>
      <c r="I3246" s="33">
        <v>3.0000000000000001E-3</v>
      </c>
      <c r="J3246" s="33">
        <v>0.8</v>
      </c>
      <c r="K3246" s="33">
        <v>3.5999999999999997E-2</v>
      </c>
      <c r="L3246" s="33">
        <v>0.02</v>
      </c>
      <c r="M3246" s="33">
        <v>40</v>
      </c>
      <c r="N3246" s="8">
        <v>14.2</v>
      </c>
      <c r="O3246" s="8">
        <v>1011.2</v>
      </c>
      <c r="P3246" s="8">
        <v>74</v>
      </c>
    </row>
    <row r="3247" spans="1:31" s="7" customFormat="1" ht="16" customHeight="1" x14ac:dyDescent="0.2">
      <c r="F3247" s="8">
        <v>1</v>
      </c>
      <c r="G3247" s="17"/>
      <c r="I3247" s="33">
        <v>4.0000000000000001E-3</v>
      </c>
      <c r="J3247" s="33">
        <v>0.6</v>
      </c>
      <c r="K3247" s="33">
        <v>3.3000000000000002E-2</v>
      </c>
      <c r="L3247" s="33">
        <v>0.02</v>
      </c>
      <c r="M3247" s="33">
        <v>35</v>
      </c>
      <c r="N3247" s="8">
        <v>14</v>
      </c>
      <c r="O3247" s="8">
        <v>1011.1</v>
      </c>
      <c r="P3247" s="8">
        <v>85</v>
      </c>
    </row>
    <row r="3248" spans="1:31" s="7" customFormat="1" ht="16" customHeight="1" x14ac:dyDescent="0.2">
      <c r="F3248" s="8">
        <v>2</v>
      </c>
      <c r="G3248" s="17"/>
      <c r="I3248" s="33">
        <v>5.0000000000000001E-3</v>
      </c>
      <c r="J3248" s="33">
        <v>0.5</v>
      </c>
      <c r="K3248" s="33">
        <v>3.3000000000000002E-2</v>
      </c>
      <c r="L3248" s="33">
        <v>1.7999999999999999E-2</v>
      </c>
      <c r="M3248" s="33">
        <v>34</v>
      </c>
      <c r="N3248" s="8">
        <v>13.2</v>
      </c>
      <c r="O3248" s="8">
        <v>1011.6</v>
      </c>
      <c r="P3248" s="8">
        <v>87</v>
      </c>
    </row>
    <row r="3249" spans="5:31" s="7" customFormat="1" ht="16" customHeight="1" x14ac:dyDescent="0.2">
      <c r="F3249" s="8">
        <v>3</v>
      </c>
      <c r="G3249" s="17"/>
      <c r="I3249" s="33">
        <v>5.0000000000000001E-3</v>
      </c>
      <c r="J3249" s="33">
        <v>0.6</v>
      </c>
      <c r="K3249" s="33">
        <v>2.5000000000000001E-2</v>
      </c>
      <c r="L3249" s="33">
        <v>2.1000000000000001E-2</v>
      </c>
      <c r="M3249" s="33">
        <v>37</v>
      </c>
      <c r="N3249" s="8">
        <v>11.8</v>
      </c>
      <c r="O3249" s="8">
        <v>1011.6</v>
      </c>
      <c r="P3249" s="8">
        <v>89</v>
      </c>
    </row>
    <row r="3250" spans="5:31" s="7" customFormat="1" ht="16" customHeight="1" x14ac:dyDescent="0.2">
      <c r="F3250" s="8">
        <v>4</v>
      </c>
      <c r="G3250" s="17"/>
      <c r="I3250" s="33">
        <v>7.0000000000000001E-3</v>
      </c>
      <c r="J3250" s="33">
        <v>0.6</v>
      </c>
      <c r="K3250" s="33">
        <v>2.1999999999999999E-2</v>
      </c>
      <c r="L3250" s="33">
        <v>2.1000000000000001E-2</v>
      </c>
      <c r="M3250" s="33">
        <v>35</v>
      </c>
      <c r="N3250" s="8">
        <v>12.3</v>
      </c>
      <c r="O3250" s="8">
        <v>1012.1</v>
      </c>
      <c r="P3250" s="8">
        <v>92</v>
      </c>
    </row>
    <row r="3251" spans="5:31" s="7" customFormat="1" ht="16" customHeight="1" x14ac:dyDescent="0.2">
      <c r="F3251" s="8">
        <v>5</v>
      </c>
      <c r="G3251" s="17"/>
      <c r="I3251" s="33">
        <v>7.0000000000000001E-3</v>
      </c>
      <c r="J3251" s="33">
        <v>0.6</v>
      </c>
      <c r="K3251" s="33">
        <v>1.6E-2</v>
      </c>
      <c r="L3251" s="33">
        <v>2.5000000000000001E-2</v>
      </c>
      <c r="M3251" s="33">
        <v>33</v>
      </c>
      <c r="N3251" s="8">
        <v>12.6</v>
      </c>
      <c r="O3251" s="8">
        <v>1012.1</v>
      </c>
      <c r="P3251" s="8">
        <v>86</v>
      </c>
    </row>
    <row r="3252" spans="5:31" s="7" customFormat="1" ht="16" customHeight="1" x14ac:dyDescent="0.2">
      <c r="F3252" s="8">
        <v>6</v>
      </c>
      <c r="G3252" s="17"/>
      <c r="I3252" s="33">
        <v>7.0000000000000001E-3</v>
      </c>
      <c r="J3252" s="33">
        <v>0.6</v>
      </c>
      <c r="K3252" s="33">
        <v>1.4999999999999999E-2</v>
      </c>
      <c r="L3252" s="33">
        <v>2.4E-2</v>
      </c>
      <c r="M3252" s="33">
        <v>39</v>
      </c>
      <c r="N3252" s="8">
        <v>11.6</v>
      </c>
      <c r="O3252" s="8">
        <v>1011.8</v>
      </c>
      <c r="P3252" s="8">
        <v>94</v>
      </c>
    </row>
    <row r="3253" spans="5:31" s="7" customFormat="1" ht="16" customHeight="1" x14ac:dyDescent="0.2">
      <c r="F3253" s="8">
        <v>7</v>
      </c>
      <c r="G3253" s="17"/>
      <c r="I3253" s="33">
        <v>6.0000000000000001E-3</v>
      </c>
      <c r="J3253" s="33">
        <v>0.7</v>
      </c>
      <c r="K3253" s="33">
        <v>8.0000000000000002E-3</v>
      </c>
      <c r="L3253" s="33">
        <v>3.2000000000000001E-2</v>
      </c>
      <c r="M3253" s="33">
        <v>37</v>
      </c>
      <c r="N3253" s="8">
        <v>13.1</v>
      </c>
      <c r="O3253" s="8">
        <v>1012.6</v>
      </c>
      <c r="P3253" s="8">
        <v>85</v>
      </c>
    </row>
    <row r="3254" spans="5:31" s="7" customFormat="1" ht="16" customHeight="1" x14ac:dyDescent="0.2">
      <c r="F3254" s="8">
        <v>8</v>
      </c>
      <c r="G3254" s="17"/>
      <c r="I3254" s="33">
        <v>6.0000000000000001E-3</v>
      </c>
      <c r="J3254" s="33">
        <v>0.7</v>
      </c>
      <c r="K3254" s="33">
        <v>1.2999999999999999E-2</v>
      </c>
      <c r="L3254" s="33">
        <v>2.8000000000000001E-2</v>
      </c>
      <c r="M3254" s="33">
        <v>37</v>
      </c>
      <c r="N3254" s="8">
        <v>15.4</v>
      </c>
      <c r="O3254" s="8">
        <v>1013.4</v>
      </c>
      <c r="P3254" s="8">
        <v>73</v>
      </c>
    </row>
    <row r="3255" spans="5:31" s="7" customFormat="1" ht="16" customHeight="1" x14ac:dyDescent="0.2">
      <c r="F3255" s="8">
        <v>9</v>
      </c>
      <c r="G3255" s="17"/>
      <c r="I3255" s="33">
        <v>7.0000000000000001E-3</v>
      </c>
      <c r="J3255" s="33">
        <v>0.7</v>
      </c>
      <c r="K3255" s="33">
        <v>1.9E-2</v>
      </c>
      <c r="L3255" s="33">
        <v>2.8000000000000001E-2</v>
      </c>
      <c r="M3255" s="33">
        <v>33</v>
      </c>
      <c r="N3255" s="8">
        <v>17.100000000000001</v>
      </c>
      <c r="O3255" s="8">
        <v>1013.6</v>
      </c>
      <c r="P3255" s="8">
        <v>64</v>
      </c>
    </row>
    <row r="3256" spans="5:31" s="7" customFormat="1" ht="16" customHeight="1" x14ac:dyDescent="0.2">
      <c r="F3256" s="8">
        <v>10</v>
      </c>
      <c r="G3256" s="17"/>
      <c r="I3256" s="33">
        <v>7.0000000000000001E-3</v>
      </c>
      <c r="J3256" s="33">
        <v>0.7</v>
      </c>
      <c r="K3256" s="33">
        <v>2.3E-2</v>
      </c>
      <c r="L3256" s="33">
        <v>2.9000000000000001E-2</v>
      </c>
      <c r="M3256" s="33">
        <v>43</v>
      </c>
      <c r="N3256" s="8">
        <v>19.5</v>
      </c>
      <c r="O3256" s="8">
        <v>1013.8</v>
      </c>
      <c r="P3256" s="8">
        <v>52</v>
      </c>
    </row>
    <row r="3257" spans="5:31" s="7" customFormat="1" ht="16" customHeight="1" x14ac:dyDescent="0.2">
      <c r="E3257" s="10"/>
      <c r="F3257" s="8">
        <v>11</v>
      </c>
      <c r="G3257" s="17"/>
      <c r="I3257" s="33">
        <v>7.0000000000000001E-3</v>
      </c>
      <c r="J3257" s="33">
        <v>0.6</v>
      </c>
      <c r="K3257" s="33">
        <v>3.2000000000000001E-2</v>
      </c>
      <c r="L3257" s="33">
        <v>2.4E-2</v>
      </c>
      <c r="M3257" s="33">
        <v>45</v>
      </c>
      <c r="N3257" s="8">
        <v>20.399999999999999</v>
      </c>
      <c r="O3257" s="8">
        <v>1013.7</v>
      </c>
      <c r="P3257" s="8">
        <v>42</v>
      </c>
    </row>
    <row r="3258" spans="5:31" s="7" customFormat="1" ht="16" customHeight="1" x14ac:dyDescent="0.2">
      <c r="E3258" s="10"/>
      <c r="F3258" s="8">
        <v>12</v>
      </c>
      <c r="G3258" s="17"/>
      <c r="I3258" s="33">
        <v>5.0000000000000001E-3</v>
      </c>
      <c r="J3258" s="33">
        <v>0.5</v>
      </c>
      <c r="K3258" s="33">
        <v>4.2000000000000003E-2</v>
      </c>
      <c r="L3258" s="33">
        <v>1.7999999999999999E-2</v>
      </c>
      <c r="M3258" s="33">
        <v>33</v>
      </c>
      <c r="N3258" s="8">
        <v>22.8</v>
      </c>
      <c r="O3258" s="8">
        <v>1013.3</v>
      </c>
      <c r="P3258" s="8">
        <v>32</v>
      </c>
    </row>
    <row r="3259" spans="5:31" s="7" customFormat="1" ht="16" customHeight="1" x14ac:dyDescent="0.2">
      <c r="E3259" s="10"/>
      <c r="F3259" s="8">
        <v>13</v>
      </c>
      <c r="G3259" s="17"/>
      <c r="I3259" s="33">
        <v>4.0000000000000001E-3</v>
      </c>
      <c r="J3259" s="33">
        <v>0.5</v>
      </c>
      <c r="K3259" s="33">
        <v>4.7E-2</v>
      </c>
      <c r="L3259" s="33">
        <v>1.4999999999999999E-2</v>
      </c>
      <c r="M3259" s="33">
        <v>41</v>
      </c>
      <c r="N3259" s="8">
        <v>23.4</v>
      </c>
      <c r="O3259" s="8">
        <v>1012.9</v>
      </c>
      <c r="P3259" s="8">
        <v>32</v>
      </c>
    </row>
    <row r="3260" spans="5:31" s="7" customFormat="1" ht="16" customHeight="1" x14ac:dyDescent="0.2">
      <c r="E3260" s="10"/>
      <c r="F3260" s="8">
        <v>14</v>
      </c>
      <c r="G3260" s="17"/>
      <c r="I3260" s="33">
        <v>5.0000000000000001E-3</v>
      </c>
      <c r="J3260" s="33">
        <v>0.7</v>
      </c>
      <c r="K3260" s="33">
        <v>5.1999999999999998E-2</v>
      </c>
      <c r="L3260" s="33">
        <v>2.1000000000000001E-2</v>
      </c>
      <c r="M3260" s="33">
        <v>36</v>
      </c>
      <c r="N3260" s="8">
        <v>24</v>
      </c>
      <c r="O3260" s="8">
        <v>1012.3</v>
      </c>
      <c r="P3260" s="8">
        <v>33</v>
      </c>
    </row>
    <row r="3261" spans="5:31" s="7" customFormat="1" ht="16" customHeight="1" x14ac:dyDescent="0.2">
      <c r="E3261" s="10"/>
      <c r="F3261" s="8">
        <v>15</v>
      </c>
      <c r="G3261" s="17"/>
      <c r="I3261" s="33">
        <v>5.0000000000000001E-3</v>
      </c>
      <c r="J3261" s="33">
        <v>0.8</v>
      </c>
      <c r="K3261" s="33">
        <v>5.5E-2</v>
      </c>
      <c r="L3261" s="33">
        <v>2.3E-2</v>
      </c>
      <c r="M3261" s="33">
        <v>53</v>
      </c>
      <c r="N3261" s="8">
        <v>24.5</v>
      </c>
      <c r="O3261" s="8">
        <v>1012.2</v>
      </c>
      <c r="P3261" s="8">
        <v>34</v>
      </c>
    </row>
    <row r="3262" spans="5:31" s="7" customFormat="1" ht="16" customHeight="1" x14ac:dyDescent="0.2">
      <c r="E3262" s="10"/>
      <c r="F3262" s="8">
        <v>16</v>
      </c>
      <c r="G3262" s="17"/>
      <c r="I3262" s="33">
        <v>5.0000000000000001E-3</v>
      </c>
      <c r="J3262" s="33">
        <v>0.8</v>
      </c>
      <c r="K3262" s="33">
        <v>5.6000000000000001E-2</v>
      </c>
      <c r="L3262" s="33">
        <v>2.1999999999999999E-2</v>
      </c>
      <c r="M3262" s="33">
        <v>47</v>
      </c>
      <c r="N3262" s="8">
        <v>24.3</v>
      </c>
      <c r="O3262" s="8">
        <v>1012.2</v>
      </c>
      <c r="P3262" s="8">
        <v>32</v>
      </c>
    </row>
    <row r="3263" spans="5:31" s="7" customFormat="1" ht="16" customHeight="1" x14ac:dyDescent="0.15">
      <c r="E3263" s="10"/>
      <c r="F3263" s="8">
        <v>17</v>
      </c>
      <c r="G3263" s="17"/>
      <c r="H3263" s="40"/>
      <c r="I3263" s="33">
        <v>5.0000000000000001E-3</v>
      </c>
      <c r="J3263" s="33">
        <v>0.9</v>
      </c>
      <c r="K3263" s="33">
        <v>5.6000000000000001E-2</v>
      </c>
      <c r="L3263" s="33">
        <v>2.3E-2</v>
      </c>
      <c r="M3263" s="33">
        <v>47</v>
      </c>
      <c r="N3263" s="8">
        <v>23.6</v>
      </c>
      <c r="O3263" s="8">
        <v>1012.4</v>
      </c>
      <c r="P3263" s="8">
        <v>34</v>
      </c>
      <c r="R3263" s="107"/>
      <c r="S3263" s="108"/>
      <c r="T3263" s="108"/>
      <c r="U3263" s="108"/>
      <c r="V3263" s="108"/>
      <c r="W3263" s="108"/>
      <c r="X3263" s="108"/>
      <c r="Y3263" s="108"/>
      <c r="Z3263" s="108"/>
      <c r="AA3263" s="108"/>
      <c r="AB3263" s="108"/>
      <c r="AC3263" s="108"/>
      <c r="AD3263" s="108"/>
      <c r="AE3263" s="109"/>
    </row>
    <row r="3264" spans="5:31" s="7" customFormat="1" ht="16" customHeight="1" x14ac:dyDescent="0.15">
      <c r="E3264" s="42">
        <v>42134</v>
      </c>
      <c r="F3264" s="16">
        <v>42712.772916666669</v>
      </c>
      <c r="G3264" s="44"/>
      <c r="H3264" s="57"/>
      <c r="I3264" s="33">
        <v>5.0000000000000001E-3</v>
      </c>
      <c r="J3264" s="33">
        <v>0.9</v>
      </c>
      <c r="K3264" s="33">
        <v>5.7000000000000002E-2</v>
      </c>
      <c r="L3264" s="33">
        <v>2.3E-2</v>
      </c>
      <c r="M3264" s="33">
        <v>44</v>
      </c>
      <c r="N3264" s="8">
        <v>22.3</v>
      </c>
      <c r="O3264" s="8">
        <v>1012.8</v>
      </c>
      <c r="P3264" s="8">
        <v>35</v>
      </c>
      <c r="R3264" s="35">
        <v>341</v>
      </c>
      <c r="S3264" s="36" t="str">
        <f>IF(R3264&gt;=296,"G",IF(AND(183&lt;=R3264,R3264&lt;296),"Y",IF(R3264&lt;185,"R")))</f>
        <v>G</v>
      </c>
      <c r="T3264" s="36"/>
      <c r="U3264" s="36"/>
      <c r="V3264" s="36"/>
      <c r="W3264" s="36"/>
      <c r="X3264" s="36"/>
      <c r="Y3264" s="36"/>
      <c r="Z3264" s="36"/>
      <c r="AA3264" s="36"/>
      <c r="AB3264" s="36"/>
      <c r="AC3264" s="36"/>
      <c r="AD3264" s="36"/>
      <c r="AE3264" s="37"/>
    </row>
    <row r="3265" spans="1:31" s="7" customFormat="1" ht="17" customHeight="1" x14ac:dyDescent="0.15">
      <c r="A3265" s="45">
        <v>131</v>
      </c>
      <c r="B3265" s="46">
        <v>42135</v>
      </c>
      <c r="C3265" s="47">
        <v>1</v>
      </c>
      <c r="D3265" s="47">
        <v>0</v>
      </c>
      <c r="E3265" s="46">
        <v>42134</v>
      </c>
      <c r="F3265" s="62">
        <v>42712.772916666669</v>
      </c>
      <c r="G3265" s="49"/>
      <c r="H3265" s="49"/>
      <c r="I3265" s="50">
        <v>5.0000000000000001E-3</v>
      </c>
      <c r="J3265" s="51">
        <v>0.9</v>
      </c>
      <c r="K3265" s="51">
        <v>5.7000000000000002E-2</v>
      </c>
      <c r="L3265" s="51">
        <v>2.3E-2</v>
      </c>
      <c r="M3265" s="51">
        <v>44</v>
      </c>
      <c r="N3265" s="52">
        <v>22.3</v>
      </c>
      <c r="O3265" s="52">
        <v>1012.8</v>
      </c>
      <c r="P3265" s="52">
        <v>35</v>
      </c>
      <c r="Q3265" s="53"/>
      <c r="R3265" s="58">
        <v>341</v>
      </c>
      <c r="S3265" s="59"/>
      <c r="T3265" s="59"/>
      <c r="U3265" s="59"/>
      <c r="V3265" s="59"/>
      <c r="W3265" s="59"/>
      <c r="X3265" s="59"/>
      <c r="Y3265" s="59"/>
      <c r="Z3265" s="59"/>
      <c r="AA3265" s="59"/>
      <c r="AB3265" s="59"/>
      <c r="AC3265" s="59"/>
      <c r="AD3265" s="59"/>
      <c r="AE3265" s="59"/>
    </row>
    <row r="3266" spans="1:31" s="7" customFormat="1" ht="16" customHeight="1" x14ac:dyDescent="0.2">
      <c r="F3266" s="8">
        <v>19</v>
      </c>
      <c r="G3266" s="56"/>
      <c r="I3266" s="33">
        <v>4.0000000000000001E-3</v>
      </c>
      <c r="J3266" s="33">
        <v>0.9</v>
      </c>
      <c r="K3266" s="33">
        <v>5.1999999999999998E-2</v>
      </c>
      <c r="L3266" s="33">
        <v>2.5000000000000001E-2</v>
      </c>
      <c r="M3266" s="33">
        <v>43</v>
      </c>
      <c r="N3266" s="8">
        <v>20.8</v>
      </c>
      <c r="O3266" s="8">
        <v>1013</v>
      </c>
      <c r="P3266" s="8">
        <v>34</v>
      </c>
      <c r="Q3266" s="17"/>
      <c r="R3266" s="17"/>
      <c r="S3266" s="17"/>
      <c r="T3266" s="17"/>
      <c r="U3266" s="17"/>
      <c r="V3266" s="17"/>
      <c r="W3266" s="17"/>
      <c r="X3266" s="17"/>
      <c r="Y3266" s="17"/>
      <c r="Z3266" s="17"/>
      <c r="AA3266" s="17"/>
      <c r="AB3266" s="17"/>
      <c r="AC3266" s="17"/>
      <c r="AD3266" s="17"/>
      <c r="AE3266" s="17"/>
    </row>
    <row r="3267" spans="1:31" s="7" customFormat="1" ht="16" customHeight="1" x14ac:dyDescent="0.2">
      <c r="F3267" s="8">
        <v>20</v>
      </c>
      <c r="G3267" s="17"/>
      <c r="I3267" s="33">
        <v>4.0000000000000001E-3</v>
      </c>
      <c r="J3267" s="33">
        <v>0.8</v>
      </c>
      <c r="K3267" s="33">
        <v>4.8000000000000001E-2</v>
      </c>
      <c r="L3267" s="33">
        <v>3.2000000000000001E-2</v>
      </c>
      <c r="M3267" s="33">
        <v>50</v>
      </c>
      <c r="N3267" s="8">
        <v>19.3</v>
      </c>
      <c r="O3267" s="8">
        <v>1013.5</v>
      </c>
      <c r="P3267" s="8">
        <v>39</v>
      </c>
    </row>
    <row r="3268" spans="1:31" s="7" customFormat="1" ht="16" customHeight="1" x14ac:dyDescent="0.2">
      <c r="F3268" s="8">
        <v>21</v>
      </c>
      <c r="G3268" s="17"/>
      <c r="I3268" s="33">
        <v>5.0000000000000001E-3</v>
      </c>
      <c r="J3268" s="33">
        <v>0.7</v>
      </c>
      <c r="K3268" s="33">
        <v>2.5999999999999999E-2</v>
      </c>
      <c r="L3268" s="33">
        <v>4.8000000000000001E-2</v>
      </c>
      <c r="M3268" s="33">
        <v>46</v>
      </c>
      <c r="N3268" s="8">
        <v>18.2</v>
      </c>
      <c r="O3268" s="8">
        <v>1014.1</v>
      </c>
      <c r="P3268" s="8">
        <v>37</v>
      </c>
    </row>
    <row r="3269" spans="1:31" s="7" customFormat="1" ht="16" customHeight="1" x14ac:dyDescent="0.2">
      <c r="F3269" s="8">
        <v>22</v>
      </c>
      <c r="G3269" s="17"/>
      <c r="I3269" s="33">
        <v>5.0000000000000001E-3</v>
      </c>
      <c r="J3269" s="33">
        <v>0.7</v>
      </c>
      <c r="K3269" s="33">
        <v>1.0999999999999999E-2</v>
      </c>
      <c r="L3269" s="33">
        <v>5.6000000000000001E-2</v>
      </c>
      <c r="M3269" s="33">
        <v>38</v>
      </c>
      <c r="N3269" s="8">
        <v>16.5</v>
      </c>
      <c r="O3269" s="8">
        <v>1015</v>
      </c>
      <c r="P3269" s="8">
        <v>47</v>
      </c>
    </row>
    <row r="3270" spans="1:31" s="7" customFormat="1" ht="16" customHeight="1" x14ac:dyDescent="0.2">
      <c r="F3270" s="8">
        <v>23</v>
      </c>
      <c r="G3270" s="17"/>
      <c r="I3270" s="33">
        <v>5.0000000000000001E-3</v>
      </c>
      <c r="J3270" s="33">
        <v>0.7</v>
      </c>
      <c r="K3270" s="33">
        <v>8.0000000000000002E-3</v>
      </c>
      <c r="L3270" s="33">
        <v>5.0999999999999997E-2</v>
      </c>
      <c r="M3270" s="33">
        <v>41</v>
      </c>
      <c r="N3270" s="8">
        <v>15.3</v>
      </c>
      <c r="O3270" s="8">
        <v>1014.8</v>
      </c>
      <c r="P3270" s="8">
        <v>58</v>
      </c>
    </row>
    <row r="3271" spans="1:31" s="7" customFormat="1" ht="16" customHeight="1" x14ac:dyDescent="0.2">
      <c r="F3271" s="8">
        <v>24</v>
      </c>
      <c r="G3271" s="17"/>
      <c r="I3271" s="33">
        <v>5.0000000000000001E-3</v>
      </c>
      <c r="J3271" s="33">
        <v>0.6</v>
      </c>
      <c r="K3271" s="33">
        <v>1.6E-2</v>
      </c>
      <c r="L3271" s="33">
        <v>4.1000000000000002E-2</v>
      </c>
      <c r="M3271" s="33">
        <v>34</v>
      </c>
      <c r="N3271" s="8">
        <v>14.3</v>
      </c>
      <c r="O3271" s="8">
        <v>1015.2</v>
      </c>
      <c r="P3271" s="8">
        <v>59</v>
      </c>
    </row>
    <row r="3272" spans="1:31" s="7" customFormat="1" ht="16" customHeight="1" x14ac:dyDescent="0.2">
      <c r="F3272" s="8">
        <v>1</v>
      </c>
      <c r="G3272" s="17"/>
      <c r="I3272" s="33">
        <v>5.0000000000000001E-3</v>
      </c>
      <c r="J3272" s="33">
        <v>0.5</v>
      </c>
      <c r="K3272" s="33">
        <v>1.2E-2</v>
      </c>
      <c r="L3272" s="33">
        <v>4.2999999999999997E-2</v>
      </c>
      <c r="M3272" s="33">
        <v>29</v>
      </c>
      <c r="N3272" s="8">
        <v>13.7</v>
      </c>
      <c r="O3272" s="8">
        <v>1014.7</v>
      </c>
      <c r="P3272" s="8">
        <v>62</v>
      </c>
    </row>
    <row r="3273" spans="1:31" s="7" customFormat="1" ht="16" customHeight="1" x14ac:dyDescent="0.2">
      <c r="F3273" s="8">
        <v>2</v>
      </c>
      <c r="G3273" s="17"/>
      <c r="I3273" s="33">
        <v>5.0000000000000001E-3</v>
      </c>
      <c r="J3273" s="33">
        <v>0.6</v>
      </c>
      <c r="K3273" s="33">
        <v>1.0999999999999999E-2</v>
      </c>
      <c r="L3273" s="33">
        <v>4.4999999999999998E-2</v>
      </c>
      <c r="M3273" s="33">
        <v>28</v>
      </c>
      <c r="N3273" s="8">
        <v>13.6</v>
      </c>
      <c r="O3273" s="8">
        <v>1013.9</v>
      </c>
      <c r="P3273" s="8">
        <v>61</v>
      </c>
    </row>
    <row r="3274" spans="1:31" s="7" customFormat="1" ht="16" customHeight="1" x14ac:dyDescent="0.2">
      <c r="F3274" s="8">
        <v>3</v>
      </c>
      <c r="G3274" s="17"/>
      <c r="I3274" s="33">
        <v>5.0000000000000001E-3</v>
      </c>
      <c r="J3274" s="33">
        <v>0.6</v>
      </c>
      <c r="K3274" s="33">
        <v>7.0000000000000001E-3</v>
      </c>
      <c r="L3274" s="33">
        <v>4.7E-2</v>
      </c>
      <c r="M3274" s="33">
        <v>28</v>
      </c>
      <c r="N3274" s="8">
        <v>13.4</v>
      </c>
      <c r="O3274" s="8">
        <v>1013.8</v>
      </c>
      <c r="P3274" s="8">
        <v>64</v>
      </c>
    </row>
    <row r="3275" spans="1:31" s="7" customFormat="1" ht="16" customHeight="1" x14ac:dyDescent="0.2">
      <c r="F3275" s="8">
        <v>4</v>
      </c>
      <c r="G3275" s="17"/>
      <c r="I3275" s="33">
        <v>7.0000000000000001E-3</v>
      </c>
      <c r="J3275" s="33">
        <v>0.6</v>
      </c>
      <c r="K3275" s="33">
        <v>6.0000000000000001E-3</v>
      </c>
      <c r="L3275" s="33">
        <v>4.9000000000000002E-2</v>
      </c>
      <c r="M3275" s="33">
        <v>34</v>
      </c>
      <c r="N3275" s="8">
        <v>14.9</v>
      </c>
      <c r="O3275" s="8">
        <v>1013.7</v>
      </c>
      <c r="P3275" s="8">
        <v>68</v>
      </c>
    </row>
    <row r="3276" spans="1:31" s="7" customFormat="1" ht="16" customHeight="1" x14ac:dyDescent="0.2">
      <c r="F3276" s="8">
        <v>5</v>
      </c>
      <c r="G3276" s="17"/>
      <c r="I3276" s="33">
        <v>8.9999999999999993E-3</v>
      </c>
      <c r="J3276" s="33">
        <v>0.7</v>
      </c>
      <c r="K3276" s="33">
        <v>4.0000000000000001E-3</v>
      </c>
      <c r="L3276" s="33">
        <v>0.05</v>
      </c>
      <c r="M3276" s="33">
        <v>31</v>
      </c>
      <c r="N3276" s="8">
        <v>14.9</v>
      </c>
      <c r="O3276" s="8">
        <v>1013.5</v>
      </c>
      <c r="P3276" s="8">
        <v>71</v>
      </c>
    </row>
    <row r="3277" spans="1:31" s="7" customFormat="1" ht="16" customHeight="1" x14ac:dyDescent="0.2">
      <c r="F3277" s="8">
        <v>6</v>
      </c>
      <c r="G3277" s="17"/>
      <c r="I3277" s="33">
        <v>8.9999999999999993E-3</v>
      </c>
      <c r="J3277" s="33">
        <v>0.7</v>
      </c>
      <c r="K3277" s="33">
        <v>6.0000000000000001E-3</v>
      </c>
      <c r="L3277" s="33">
        <v>4.3999999999999997E-2</v>
      </c>
      <c r="M3277" s="33">
        <v>38</v>
      </c>
      <c r="N3277" s="8">
        <v>15.1</v>
      </c>
      <c r="O3277" s="8">
        <v>1013.1</v>
      </c>
      <c r="P3277" s="8">
        <v>71</v>
      </c>
    </row>
    <row r="3278" spans="1:31" s="7" customFormat="1" ht="16" customHeight="1" x14ac:dyDescent="0.2">
      <c r="F3278" s="8">
        <v>7</v>
      </c>
      <c r="G3278" s="17"/>
      <c r="I3278" s="33">
        <v>6.0000000000000001E-3</v>
      </c>
      <c r="J3278" s="33">
        <v>0.7</v>
      </c>
      <c r="K3278" s="33">
        <v>8.9999999999999993E-3</v>
      </c>
      <c r="L3278" s="33">
        <v>4.1000000000000002E-2</v>
      </c>
      <c r="M3278" s="33">
        <v>37</v>
      </c>
      <c r="N3278" s="8">
        <v>16.100000000000001</v>
      </c>
      <c r="O3278" s="8">
        <v>1012.9</v>
      </c>
      <c r="P3278" s="8">
        <v>68</v>
      </c>
    </row>
    <row r="3279" spans="1:31" s="7" customFormat="1" ht="16" customHeight="1" x14ac:dyDescent="0.2">
      <c r="F3279" s="8">
        <v>8</v>
      </c>
      <c r="G3279" s="17"/>
      <c r="I3279" s="33">
        <v>5.0000000000000001E-3</v>
      </c>
      <c r="J3279" s="33">
        <v>0.6</v>
      </c>
      <c r="K3279" s="33">
        <v>1.2E-2</v>
      </c>
      <c r="L3279" s="33">
        <v>3.9E-2</v>
      </c>
      <c r="M3279" s="33">
        <v>38</v>
      </c>
      <c r="N3279" s="8">
        <v>17.2</v>
      </c>
      <c r="O3279" s="8">
        <v>1013</v>
      </c>
      <c r="P3279" s="8">
        <v>64</v>
      </c>
    </row>
    <row r="3280" spans="1:31" s="7" customFormat="1" ht="16" customHeight="1" x14ac:dyDescent="0.2">
      <c r="F3280" s="8">
        <v>9</v>
      </c>
      <c r="G3280" s="17"/>
      <c r="I3280" s="33">
        <v>5.0000000000000001E-3</v>
      </c>
      <c r="J3280" s="33">
        <v>0.6</v>
      </c>
      <c r="K3280" s="33">
        <v>1.4999999999999999E-2</v>
      </c>
      <c r="L3280" s="33">
        <v>4.1000000000000002E-2</v>
      </c>
      <c r="M3280" s="33">
        <v>33</v>
      </c>
      <c r="N3280" s="8">
        <v>18.3</v>
      </c>
      <c r="O3280" s="8">
        <v>1012.4</v>
      </c>
      <c r="P3280" s="8">
        <v>62</v>
      </c>
    </row>
    <row r="3281" spans="1:31" s="7" customFormat="1" ht="16" customHeight="1" x14ac:dyDescent="0.2">
      <c r="F3281" s="8">
        <v>10</v>
      </c>
      <c r="G3281" s="17"/>
      <c r="I3281" s="33">
        <v>5.0000000000000001E-3</v>
      </c>
      <c r="J3281" s="33">
        <v>0.6</v>
      </c>
      <c r="K3281" s="33">
        <v>1.7000000000000001E-2</v>
      </c>
      <c r="L3281" s="33">
        <v>3.9E-2</v>
      </c>
      <c r="M3281" s="33">
        <v>42</v>
      </c>
      <c r="N3281" s="8">
        <v>20.3</v>
      </c>
      <c r="O3281" s="8">
        <v>1011.7</v>
      </c>
      <c r="P3281" s="8">
        <v>57</v>
      </c>
    </row>
    <row r="3282" spans="1:31" s="7" customFormat="1" ht="16" customHeight="1" x14ac:dyDescent="0.2">
      <c r="E3282" s="10"/>
      <c r="F3282" s="8">
        <v>11</v>
      </c>
      <c r="G3282" s="17"/>
      <c r="I3282" s="33">
        <v>5.0000000000000001E-3</v>
      </c>
      <c r="J3282" s="33">
        <v>0.6</v>
      </c>
      <c r="K3282" s="33">
        <v>3.1E-2</v>
      </c>
      <c r="L3282" s="33">
        <v>2.9000000000000001E-2</v>
      </c>
      <c r="M3282" s="33">
        <v>43</v>
      </c>
      <c r="N3282" s="8">
        <v>21.1</v>
      </c>
      <c r="O3282" s="8">
        <v>1011.2</v>
      </c>
      <c r="P3282" s="8">
        <v>55</v>
      </c>
    </row>
    <row r="3283" spans="1:31" s="7" customFormat="1" ht="16" customHeight="1" x14ac:dyDescent="0.2">
      <c r="E3283" s="10"/>
      <c r="F3283" s="8">
        <v>12</v>
      </c>
      <c r="G3283" s="17"/>
      <c r="I3283" s="33">
        <v>5.0000000000000001E-3</v>
      </c>
      <c r="J3283" s="33">
        <v>0.6</v>
      </c>
      <c r="K3283" s="33">
        <v>0.04</v>
      </c>
      <c r="L3283" s="33">
        <v>2.5999999999999999E-2</v>
      </c>
      <c r="M3283" s="33">
        <v>47</v>
      </c>
      <c r="N3283" s="8">
        <v>21.1</v>
      </c>
      <c r="O3283" s="8">
        <v>1009.8</v>
      </c>
      <c r="P3283" s="8">
        <v>54</v>
      </c>
    </row>
    <row r="3284" spans="1:31" s="7" customFormat="1" ht="16" customHeight="1" x14ac:dyDescent="0.2">
      <c r="E3284" s="10"/>
      <c r="F3284" s="8">
        <v>13</v>
      </c>
      <c r="G3284" s="17"/>
      <c r="I3284" s="33">
        <v>4.0000000000000001E-3</v>
      </c>
      <c r="J3284" s="33">
        <v>0.6</v>
      </c>
      <c r="K3284" s="33">
        <v>4.7E-2</v>
      </c>
      <c r="L3284" s="33">
        <v>2.1000000000000001E-2</v>
      </c>
      <c r="M3284" s="33">
        <v>51</v>
      </c>
      <c r="N3284" s="8">
        <v>21.6</v>
      </c>
      <c r="O3284" s="8">
        <v>1008.5</v>
      </c>
      <c r="P3284" s="8">
        <v>52</v>
      </c>
    </row>
    <row r="3285" spans="1:31" s="7" customFormat="1" ht="16" customHeight="1" x14ac:dyDescent="0.2">
      <c r="E3285" s="10"/>
      <c r="F3285" s="8">
        <v>14</v>
      </c>
      <c r="G3285" s="17"/>
      <c r="I3285" s="33">
        <v>4.0000000000000001E-3</v>
      </c>
      <c r="J3285" s="33">
        <v>0.6</v>
      </c>
      <c r="K3285" s="33">
        <v>5.2999999999999999E-2</v>
      </c>
      <c r="L3285" s="33">
        <v>0.02</v>
      </c>
      <c r="M3285" s="33">
        <v>52</v>
      </c>
      <c r="N3285" s="8">
        <v>22.4</v>
      </c>
      <c r="O3285" s="8">
        <v>1006.6</v>
      </c>
      <c r="P3285" s="8">
        <v>47</v>
      </c>
    </row>
    <row r="3286" spans="1:31" s="7" customFormat="1" ht="16" customHeight="1" x14ac:dyDescent="0.2">
      <c r="E3286" s="10"/>
      <c r="F3286" s="8">
        <v>15</v>
      </c>
      <c r="G3286" s="17"/>
      <c r="I3286" s="33">
        <v>4.0000000000000001E-3</v>
      </c>
      <c r="J3286" s="33">
        <v>0.7</v>
      </c>
      <c r="K3286" s="33">
        <v>5.2999999999999999E-2</v>
      </c>
      <c r="L3286" s="33">
        <v>2.1000000000000001E-2</v>
      </c>
      <c r="M3286" s="33">
        <v>54</v>
      </c>
      <c r="N3286" s="8">
        <v>22.7</v>
      </c>
      <c r="O3286" s="8">
        <v>1004.8</v>
      </c>
      <c r="P3286" s="8">
        <v>46</v>
      </c>
    </row>
    <row r="3287" spans="1:31" s="7" customFormat="1" ht="16" customHeight="1" x14ac:dyDescent="0.2">
      <c r="E3287" s="10"/>
      <c r="F3287" s="8">
        <v>16</v>
      </c>
      <c r="G3287" s="17"/>
      <c r="I3287" s="33">
        <v>4.0000000000000001E-3</v>
      </c>
      <c r="J3287" s="33">
        <v>0.7</v>
      </c>
      <c r="K3287" s="33">
        <v>5.1999999999999998E-2</v>
      </c>
      <c r="L3287" s="33">
        <v>2.1000000000000001E-2</v>
      </c>
      <c r="M3287" s="33">
        <v>58</v>
      </c>
      <c r="N3287" s="8">
        <v>22.7</v>
      </c>
      <c r="O3287" s="8">
        <v>1002.6</v>
      </c>
      <c r="P3287" s="8">
        <v>47</v>
      </c>
    </row>
    <row r="3288" spans="1:31" s="7" customFormat="1" ht="16" customHeight="1" x14ac:dyDescent="0.15">
      <c r="E3288" s="10"/>
      <c r="F3288" s="8">
        <v>17</v>
      </c>
      <c r="G3288" s="17"/>
      <c r="H3288" s="40"/>
      <c r="I3288" s="33">
        <v>3.0000000000000001E-3</v>
      </c>
      <c r="J3288" s="33">
        <v>0.6</v>
      </c>
      <c r="K3288" s="33">
        <v>5.0999999999999997E-2</v>
      </c>
      <c r="L3288" s="33">
        <v>2.1999999999999999E-2</v>
      </c>
      <c r="M3288" s="33">
        <v>49</v>
      </c>
      <c r="N3288" s="8">
        <v>22.3</v>
      </c>
      <c r="O3288" s="8">
        <v>1001</v>
      </c>
      <c r="P3288" s="8">
        <v>46</v>
      </c>
      <c r="R3288" s="107"/>
      <c r="S3288" s="108"/>
      <c r="T3288" s="108"/>
      <c r="U3288" s="108"/>
      <c r="V3288" s="108"/>
      <c r="W3288" s="108"/>
      <c r="X3288" s="108"/>
      <c r="Y3288" s="108"/>
      <c r="Z3288" s="108"/>
      <c r="AA3288" s="108"/>
      <c r="AB3288" s="108"/>
      <c r="AC3288" s="108"/>
      <c r="AD3288" s="108"/>
      <c r="AE3288" s="109"/>
    </row>
    <row r="3289" spans="1:31" s="7" customFormat="1" ht="16" customHeight="1" x14ac:dyDescent="0.15">
      <c r="E3289" s="42">
        <v>42135</v>
      </c>
      <c r="F3289" s="16">
        <v>42712.77847222222</v>
      </c>
      <c r="G3289" s="44"/>
      <c r="H3289" s="57"/>
      <c r="I3289" s="33">
        <v>4.0000000000000001E-3</v>
      </c>
      <c r="J3289" s="33">
        <v>0.6</v>
      </c>
      <c r="K3289" s="33">
        <v>0.05</v>
      </c>
      <c r="L3289" s="33">
        <v>2.1000000000000001E-2</v>
      </c>
      <c r="M3289" s="33">
        <v>37</v>
      </c>
      <c r="N3289" s="8">
        <v>21.5</v>
      </c>
      <c r="O3289" s="8">
        <v>999.9</v>
      </c>
      <c r="P3289" s="8">
        <v>52</v>
      </c>
      <c r="R3289" s="35">
        <v>311</v>
      </c>
      <c r="S3289" s="36" t="str">
        <f>IF(R3289&gt;=296,"G",IF(AND(183&lt;=R3289,R3289&lt;296),"Y",IF(R3289&lt;185,"R")))</f>
        <v>G</v>
      </c>
      <c r="T3289" s="36"/>
      <c r="U3289" s="36"/>
      <c r="V3289" s="36"/>
      <c r="W3289" s="36"/>
      <c r="X3289" s="36"/>
      <c r="Y3289" s="36"/>
      <c r="Z3289" s="36"/>
      <c r="AA3289" s="36"/>
      <c r="AB3289" s="36"/>
      <c r="AC3289" s="36"/>
      <c r="AD3289" s="36"/>
      <c r="AE3289" s="37"/>
    </row>
    <row r="3290" spans="1:31" s="7" customFormat="1" ht="17" customHeight="1" x14ac:dyDescent="0.15">
      <c r="A3290" s="45">
        <v>132</v>
      </c>
      <c r="B3290" s="46">
        <v>42136</v>
      </c>
      <c r="C3290" s="47">
        <v>2</v>
      </c>
      <c r="D3290" s="47">
        <v>0</v>
      </c>
      <c r="E3290" s="46">
        <v>42135</v>
      </c>
      <c r="F3290" s="62">
        <v>42712.77847222222</v>
      </c>
      <c r="G3290" s="49"/>
      <c r="H3290" s="49"/>
      <c r="I3290" s="50">
        <v>4.0000000000000001E-3</v>
      </c>
      <c r="J3290" s="51">
        <v>0.6</v>
      </c>
      <c r="K3290" s="51">
        <v>0.05</v>
      </c>
      <c r="L3290" s="51">
        <v>2.1000000000000001E-2</v>
      </c>
      <c r="M3290" s="51">
        <v>37</v>
      </c>
      <c r="N3290" s="52">
        <v>21.5</v>
      </c>
      <c r="O3290" s="52">
        <v>999.9</v>
      </c>
      <c r="P3290" s="52">
        <v>52</v>
      </c>
      <c r="Q3290" s="53"/>
      <c r="R3290" s="58">
        <v>311</v>
      </c>
      <c r="S3290" s="61" t="str">
        <f>IF(R3290&gt;=296,"G",IF(AND(183&lt;=R3290,R3290&lt;296),"Y",IF(R3290&lt;185,"R")))</f>
        <v>G</v>
      </c>
      <c r="T3290" s="61"/>
      <c r="U3290" s="61"/>
      <c r="V3290" s="61"/>
      <c r="W3290" s="61"/>
      <c r="X3290" s="61"/>
      <c r="Y3290" s="61"/>
      <c r="Z3290" s="61"/>
      <c r="AA3290" s="61"/>
      <c r="AB3290" s="61"/>
      <c r="AC3290" s="61"/>
      <c r="AD3290" s="61"/>
      <c r="AE3290" s="61"/>
    </row>
    <row r="3291" spans="1:31" s="7" customFormat="1" ht="16" customHeight="1" x14ac:dyDescent="0.2">
      <c r="F3291" s="8">
        <v>19</v>
      </c>
      <c r="G3291" s="56"/>
      <c r="I3291" s="33">
        <v>3.0000000000000001E-3</v>
      </c>
      <c r="J3291" s="33">
        <v>0.6</v>
      </c>
      <c r="K3291" s="33">
        <v>4.7E-2</v>
      </c>
      <c r="L3291" s="33">
        <v>2.1000000000000001E-2</v>
      </c>
      <c r="M3291" s="33">
        <v>52</v>
      </c>
      <c r="N3291" s="8">
        <v>17.3</v>
      </c>
      <c r="O3291" s="8">
        <v>998.7</v>
      </c>
      <c r="P3291" s="8">
        <v>86</v>
      </c>
      <c r="Q3291" s="17"/>
      <c r="R3291" s="17"/>
      <c r="S3291" s="17"/>
      <c r="T3291" s="17"/>
      <c r="U3291" s="17"/>
      <c r="V3291" s="17"/>
      <c r="W3291" s="17"/>
      <c r="X3291" s="17"/>
      <c r="Y3291" s="17"/>
      <c r="Z3291" s="17"/>
      <c r="AA3291" s="17"/>
      <c r="AB3291" s="17"/>
      <c r="AC3291" s="17"/>
      <c r="AD3291" s="17"/>
      <c r="AE3291" s="17"/>
    </row>
    <row r="3292" spans="1:31" s="7" customFormat="1" ht="16" customHeight="1" x14ac:dyDescent="0.2">
      <c r="F3292" s="8">
        <v>20</v>
      </c>
      <c r="G3292" s="17"/>
      <c r="I3292" s="33">
        <v>3.0000000000000001E-3</v>
      </c>
      <c r="J3292" s="33">
        <v>0.7</v>
      </c>
      <c r="K3292" s="33">
        <v>4.1000000000000002E-2</v>
      </c>
      <c r="L3292" s="33">
        <v>2.1000000000000001E-2</v>
      </c>
      <c r="M3292" s="33">
        <v>44</v>
      </c>
      <c r="N3292" s="8">
        <v>15.8</v>
      </c>
      <c r="O3292" s="8">
        <v>997.6</v>
      </c>
      <c r="P3292" s="8">
        <v>93</v>
      </c>
    </row>
    <row r="3293" spans="1:31" s="7" customFormat="1" ht="16" customHeight="1" x14ac:dyDescent="0.2">
      <c r="F3293" s="8">
        <v>21</v>
      </c>
      <c r="G3293" s="17"/>
      <c r="I3293" s="33">
        <v>3.0000000000000001E-3</v>
      </c>
      <c r="J3293" s="33">
        <v>0.6</v>
      </c>
      <c r="K3293" s="33">
        <v>4.1000000000000002E-2</v>
      </c>
      <c r="L3293" s="33">
        <v>1.9E-2</v>
      </c>
      <c r="M3293" s="33">
        <v>37</v>
      </c>
      <c r="N3293" s="8">
        <v>15.7</v>
      </c>
      <c r="O3293" s="8">
        <v>996.4</v>
      </c>
      <c r="P3293" s="8">
        <v>96</v>
      </c>
    </row>
    <row r="3294" spans="1:31" s="7" customFormat="1" ht="16" customHeight="1" x14ac:dyDescent="0.2">
      <c r="F3294" s="8">
        <v>22</v>
      </c>
      <c r="G3294" s="17"/>
      <c r="I3294" s="33">
        <v>3.0000000000000001E-3</v>
      </c>
      <c r="J3294" s="33">
        <v>0.7</v>
      </c>
      <c r="K3294" s="33">
        <v>3.6999999999999998E-2</v>
      </c>
      <c r="L3294" s="33">
        <v>1.7999999999999999E-2</v>
      </c>
      <c r="M3294" s="33">
        <v>22</v>
      </c>
      <c r="N3294" s="8">
        <v>15.9</v>
      </c>
      <c r="O3294" s="8">
        <v>995.5</v>
      </c>
      <c r="P3294" s="8">
        <v>97</v>
      </c>
    </row>
    <row r="3295" spans="1:31" s="7" customFormat="1" ht="16" customHeight="1" x14ac:dyDescent="0.2">
      <c r="F3295" s="8">
        <v>23</v>
      </c>
      <c r="G3295" s="17"/>
      <c r="I3295" s="33">
        <v>3.0000000000000001E-3</v>
      </c>
      <c r="J3295" s="33">
        <v>0.7</v>
      </c>
      <c r="K3295" s="33">
        <v>3.3000000000000002E-2</v>
      </c>
      <c r="L3295" s="33">
        <v>2.1000000000000001E-2</v>
      </c>
      <c r="M3295" s="33">
        <v>16</v>
      </c>
      <c r="N3295" s="8">
        <v>15.9</v>
      </c>
      <c r="O3295" s="8">
        <v>994.7</v>
      </c>
      <c r="P3295" s="8">
        <v>100</v>
      </c>
    </row>
    <row r="3296" spans="1:31" s="7" customFormat="1" ht="16" customHeight="1" x14ac:dyDescent="0.2">
      <c r="F3296" s="8">
        <v>24</v>
      </c>
      <c r="G3296" s="17"/>
      <c r="I3296" s="33">
        <v>3.0000000000000001E-3</v>
      </c>
      <c r="J3296" s="33">
        <v>0.7</v>
      </c>
      <c r="K3296" s="33">
        <v>3.2000000000000001E-2</v>
      </c>
      <c r="L3296" s="33">
        <v>1.7999999999999999E-2</v>
      </c>
      <c r="M3296" s="33">
        <v>12</v>
      </c>
      <c r="N3296" s="8">
        <v>16.3</v>
      </c>
      <c r="O3296" s="8">
        <v>993.8</v>
      </c>
      <c r="P3296" s="8">
        <v>100</v>
      </c>
    </row>
    <row r="3297" spans="5:16" s="7" customFormat="1" ht="16" customHeight="1" x14ac:dyDescent="0.2">
      <c r="F3297" s="8">
        <v>1</v>
      </c>
      <c r="G3297" s="17"/>
      <c r="I3297" s="33">
        <v>3.0000000000000001E-3</v>
      </c>
      <c r="J3297" s="33">
        <v>0.5</v>
      </c>
      <c r="K3297" s="33">
        <v>3.6999999999999998E-2</v>
      </c>
      <c r="L3297" s="33">
        <v>1.0999999999999999E-2</v>
      </c>
      <c r="M3297" s="33">
        <v>8</v>
      </c>
      <c r="N3297" s="8">
        <v>16.5</v>
      </c>
      <c r="O3297" s="8">
        <v>994.3</v>
      </c>
      <c r="P3297" s="8">
        <v>100</v>
      </c>
    </row>
    <row r="3298" spans="5:16" s="7" customFormat="1" ht="16" customHeight="1" x14ac:dyDescent="0.2">
      <c r="F3298" s="8">
        <v>2</v>
      </c>
      <c r="G3298" s="17"/>
      <c r="I3298" s="33">
        <v>3.0000000000000001E-3</v>
      </c>
      <c r="J3298" s="33">
        <v>0.5</v>
      </c>
      <c r="K3298" s="33">
        <v>0.04</v>
      </c>
      <c r="L3298" s="33">
        <v>7.0000000000000001E-3</v>
      </c>
      <c r="M3298" s="33">
        <v>9</v>
      </c>
      <c r="N3298" s="8">
        <v>14.4</v>
      </c>
      <c r="O3298" s="8">
        <v>995.4</v>
      </c>
      <c r="P3298" s="8">
        <v>98</v>
      </c>
    </row>
    <row r="3299" spans="5:16" s="7" customFormat="1" ht="16" customHeight="1" x14ac:dyDescent="0.2">
      <c r="F3299" s="8">
        <v>3</v>
      </c>
      <c r="G3299" s="17"/>
      <c r="I3299" s="33">
        <v>2E-3</v>
      </c>
      <c r="J3299" s="33">
        <v>0.6</v>
      </c>
      <c r="K3299" s="33">
        <v>4.2000000000000003E-2</v>
      </c>
      <c r="L3299" s="33">
        <v>7.0000000000000001E-3</v>
      </c>
      <c r="M3299" s="33">
        <v>18</v>
      </c>
      <c r="N3299" s="8">
        <v>12.3</v>
      </c>
      <c r="O3299" s="8">
        <v>996.3</v>
      </c>
      <c r="P3299" s="8">
        <v>100</v>
      </c>
    </row>
    <row r="3300" spans="5:16" s="7" customFormat="1" ht="16" customHeight="1" x14ac:dyDescent="0.2">
      <c r="F3300" s="8">
        <v>4</v>
      </c>
      <c r="G3300" s="17"/>
      <c r="I3300" s="33">
        <v>2E-3</v>
      </c>
      <c r="J3300" s="33">
        <v>0.7</v>
      </c>
      <c r="K3300" s="33">
        <v>3.9E-2</v>
      </c>
      <c r="L3300" s="33">
        <v>7.0000000000000001E-3</v>
      </c>
      <c r="M3300" s="33">
        <v>16</v>
      </c>
      <c r="N3300" s="8">
        <v>11.6</v>
      </c>
      <c r="O3300" s="8">
        <v>996.8</v>
      </c>
      <c r="P3300" s="8">
        <v>100</v>
      </c>
    </row>
    <row r="3301" spans="5:16" s="7" customFormat="1" ht="16" customHeight="1" x14ac:dyDescent="0.2">
      <c r="F3301" s="8">
        <v>5</v>
      </c>
      <c r="G3301" s="17"/>
      <c r="I3301" s="33">
        <v>2E-3</v>
      </c>
      <c r="J3301" s="33">
        <v>0.6</v>
      </c>
      <c r="K3301" s="33">
        <v>4.5999999999999999E-2</v>
      </c>
      <c r="L3301" s="33">
        <v>7.0000000000000001E-3</v>
      </c>
      <c r="M3301" s="33">
        <v>14</v>
      </c>
      <c r="N3301" s="8">
        <v>10.6</v>
      </c>
      <c r="O3301" s="8">
        <v>997.7</v>
      </c>
      <c r="P3301" s="8">
        <v>99</v>
      </c>
    </row>
    <row r="3302" spans="5:16" s="7" customFormat="1" ht="16" customHeight="1" x14ac:dyDescent="0.2">
      <c r="F3302" s="8">
        <v>6</v>
      </c>
      <c r="G3302" s="17"/>
      <c r="I3302" s="33">
        <v>2E-3</v>
      </c>
      <c r="J3302" s="33">
        <v>0.7</v>
      </c>
      <c r="K3302" s="33">
        <v>4.3999999999999997E-2</v>
      </c>
      <c r="L3302" s="33">
        <v>0.01</v>
      </c>
      <c r="M3302" s="33">
        <v>15</v>
      </c>
      <c r="N3302" s="8">
        <v>10.5</v>
      </c>
      <c r="O3302" s="8">
        <v>998.6</v>
      </c>
      <c r="P3302" s="8">
        <v>94</v>
      </c>
    </row>
    <row r="3303" spans="5:16" s="7" customFormat="1" ht="16" customHeight="1" x14ac:dyDescent="0.2">
      <c r="F3303" s="8">
        <v>7</v>
      </c>
      <c r="G3303" s="17"/>
      <c r="I3303" s="33">
        <v>3.0000000000000001E-3</v>
      </c>
      <c r="J3303" s="33">
        <v>0.7</v>
      </c>
      <c r="K3303" s="33">
        <v>3.4000000000000002E-2</v>
      </c>
      <c r="L3303" s="33">
        <v>1.6E-2</v>
      </c>
      <c r="M3303" s="33">
        <v>26</v>
      </c>
      <c r="N3303" s="8">
        <v>10.9</v>
      </c>
      <c r="O3303" s="8">
        <v>999.2</v>
      </c>
      <c r="P3303" s="8">
        <v>92</v>
      </c>
    </row>
    <row r="3304" spans="5:16" s="7" customFormat="1" ht="16" customHeight="1" x14ac:dyDescent="0.2">
      <c r="F3304" s="8">
        <v>8</v>
      </c>
      <c r="G3304" s="17"/>
      <c r="I3304" s="33">
        <v>3.0000000000000001E-3</v>
      </c>
      <c r="J3304" s="33">
        <v>0.8</v>
      </c>
      <c r="K3304" s="33">
        <v>0.03</v>
      </c>
      <c r="L3304" s="33">
        <v>1.6E-2</v>
      </c>
      <c r="M3304" s="33">
        <v>31</v>
      </c>
      <c r="N3304" s="8">
        <v>12</v>
      </c>
      <c r="O3304" s="8">
        <v>999.5</v>
      </c>
      <c r="P3304" s="8">
        <v>84</v>
      </c>
    </row>
    <row r="3305" spans="5:16" s="7" customFormat="1" ht="16" customHeight="1" x14ac:dyDescent="0.2">
      <c r="F3305" s="8">
        <v>9</v>
      </c>
      <c r="G3305" s="17"/>
      <c r="I3305" s="33">
        <v>3.0000000000000001E-3</v>
      </c>
      <c r="J3305" s="33">
        <v>0.8</v>
      </c>
      <c r="K3305" s="33">
        <v>3.3000000000000002E-2</v>
      </c>
      <c r="L3305" s="33">
        <v>1.4E-2</v>
      </c>
      <c r="M3305" s="33">
        <v>32</v>
      </c>
      <c r="N3305" s="8">
        <v>13.9</v>
      </c>
      <c r="O3305" s="8">
        <v>999</v>
      </c>
      <c r="P3305" s="8">
        <v>74</v>
      </c>
    </row>
    <row r="3306" spans="5:16" s="7" customFormat="1" ht="16" customHeight="1" x14ac:dyDescent="0.2">
      <c r="F3306" s="8">
        <v>10</v>
      </c>
      <c r="G3306" s="17"/>
      <c r="I3306" s="33">
        <v>4.0000000000000001E-3</v>
      </c>
      <c r="J3306" s="33">
        <v>0.7</v>
      </c>
      <c r="K3306" s="33">
        <v>3.5000000000000003E-2</v>
      </c>
      <c r="L3306" s="33">
        <v>1.6E-2</v>
      </c>
      <c r="M3306" s="33">
        <v>32</v>
      </c>
      <c r="N3306" s="8">
        <v>14.3</v>
      </c>
      <c r="O3306" s="8">
        <v>998.3</v>
      </c>
      <c r="P3306" s="8">
        <v>64</v>
      </c>
    </row>
    <row r="3307" spans="5:16" s="7" customFormat="1" ht="16" customHeight="1" x14ac:dyDescent="0.2">
      <c r="E3307" s="10"/>
      <c r="F3307" s="8">
        <v>11</v>
      </c>
      <c r="G3307" s="17"/>
      <c r="I3307" s="33">
        <v>4.0000000000000001E-3</v>
      </c>
      <c r="J3307" s="33">
        <v>0.7</v>
      </c>
      <c r="K3307" s="33">
        <v>3.6999999999999998E-2</v>
      </c>
      <c r="L3307" s="33">
        <v>1.4999999999999999E-2</v>
      </c>
      <c r="M3307" s="33">
        <v>25</v>
      </c>
      <c r="N3307" s="8">
        <v>14.8</v>
      </c>
      <c r="O3307" s="8">
        <v>997.5</v>
      </c>
      <c r="P3307" s="8">
        <v>60</v>
      </c>
    </row>
    <row r="3308" spans="5:16" s="7" customFormat="1" ht="16" customHeight="1" x14ac:dyDescent="0.2">
      <c r="E3308" s="10"/>
      <c r="F3308" s="8">
        <v>12</v>
      </c>
      <c r="G3308" s="17"/>
      <c r="I3308" s="33">
        <v>5.0000000000000001E-3</v>
      </c>
      <c r="J3308" s="33">
        <v>0.7</v>
      </c>
      <c r="K3308" s="33">
        <v>0.04</v>
      </c>
      <c r="L3308" s="33">
        <v>1.6E-2</v>
      </c>
      <c r="M3308" s="33">
        <v>40</v>
      </c>
      <c r="N3308" s="8">
        <v>15.7</v>
      </c>
      <c r="O3308" s="8">
        <v>997</v>
      </c>
      <c r="P3308" s="8">
        <v>67</v>
      </c>
    </row>
    <row r="3309" spans="5:16" s="7" customFormat="1" ht="16" customHeight="1" x14ac:dyDescent="0.2">
      <c r="E3309" s="10"/>
      <c r="F3309" s="8">
        <v>13</v>
      </c>
      <c r="G3309" s="17"/>
      <c r="I3309" s="33">
        <v>5.0000000000000001E-3</v>
      </c>
      <c r="J3309" s="33">
        <v>0.6</v>
      </c>
      <c r="K3309" s="33">
        <v>5.1999999999999998E-2</v>
      </c>
      <c r="L3309" s="33">
        <v>1.2999999999999999E-2</v>
      </c>
      <c r="M3309" s="33">
        <v>52</v>
      </c>
      <c r="N3309" s="8">
        <v>16.600000000000001</v>
      </c>
      <c r="O3309" s="8">
        <v>996.2</v>
      </c>
      <c r="P3309" s="8">
        <v>63</v>
      </c>
    </row>
    <row r="3310" spans="5:16" s="7" customFormat="1" ht="16" customHeight="1" x14ac:dyDescent="0.2">
      <c r="E3310" s="10"/>
      <c r="F3310" s="8">
        <v>14</v>
      </c>
      <c r="G3310" s="17"/>
      <c r="I3310" s="33">
        <v>6.0000000000000001E-3</v>
      </c>
      <c r="J3310" s="33">
        <v>0.5</v>
      </c>
      <c r="K3310" s="33">
        <v>5.8000000000000003E-2</v>
      </c>
      <c r="L3310" s="33">
        <v>1.2999999999999999E-2</v>
      </c>
      <c r="M3310" s="33">
        <v>63</v>
      </c>
      <c r="N3310" s="8">
        <v>17.2</v>
      </c>
      <c r="O3310" s="8">
        <v>995.5</v>
      </c>
      <c r="P3310" s="8">
        <v>62</v>
      </c>
    </row>
    <row r="3311" spans="5:16" s="7" customFormat="1" ht="16" customHeight="1" x14ac:dyDescent="0.2">
      <c r="E3311" s="10"/>
      <c r="F3311" s="8">
        <v>15</v>
      </c>
      <c r="G3311" s="17"/>
      <c r="I3311" s="33">
        <v>7.0000000000000001E-3</v>
      </c>
      <c r="J3311" s="33">
        <v>0.4</v>
      </c>
      <c r="K3311" s="33">
        <v>6.2E-2</v>
      </c>
      <c r="L3311" s="33">
        <v>1.2E-2</v>
      </c>
      <c r="M3311" s="33">
        <v>63</v>
      </c>
      <c r="N3311" s="8">
        <v>19</v>
      </c>
      <c r="O3311" s="8">
        <v>994.6</v>
      </c>
      <c r="P3311" s="8">
        <v>53</v>
      </c>
    </row>
    <row r="3312" spans="5:16" s="7" customFormat="1" ht="16" customHeight="1" x14ac:dyDescent="0.2">
      <c r="E3312" s="10"/>
      <c r="F3312" s="8">
        <v>16</v>
      </c>
      <c r="G3312" s="17"/>
      <c r="I3312" s="33">
        <v>7.0000000000000001E-3</v>
      </c>
      <c r="J3312" s="33">
        <v>0.5</v>
      </c>
      <c r="K3312" s="33">
        <v>6.2E-2</v>
      </c>
      <c r="L3312" s="33">
        <v>1.2999999999999999E-2</v>
      </c>
      <c r="M3312" s="33">
        <v>65</v>
      </c>
      <c r="N3312" s="8">
        <v>17.7</v>
      </c>
      <c r="O3312" s="8">
        <v>994.5</v>
      </c>
      <c r="P3312" s="8">
        <v>57</v>
      </c>
    </row>
    <row r="3313" spans="1:31" s="7" customFormat="1" ht="16" customHeight="1" x14ac:dyDescent="0.2">
      <c r="E3313" s="10"/>
      <c r="F3313" s="8">
        <v>17</v>
      </c>
      <c r="G3313" s="17"/>
      <c r="I3313" s="33">
        <v>5.0000000000000001E-3</v>
      </c>
      <c r="J3313" s="33">
        <v>0.5</v>
      </c>
      <c r="K3313" s="33">
        <v>5.5E-2</v>
      </c>
      <c r="L3313" s="33">
        <v>1.7000000000000001E-2</v>
      </c>
      <c r="M3313" s="33">
        <v>76</v>
      </c>
      <c r="N3313" s="8">
        <v>16.8</v>
      </c>
      <c r="O3313" s="8">
        <v>994.4</v>
      </c>
      <c r="P3313" s="8">
        <v>62</v>
      </c>
    </row>
    <row r="3314" spans="1:31" s="7" customFormat="1" ht="16" customHeight="1" x14ac:dyDescent="0.15">
      <c r="E3314" s="42">
        <v>42136</v>
      </c>
      <c r="F3314" s="43">
        <v>42712.765972222223</v>
      </c>
      <c r="G3314" s="44"/>
      <c r="H3314" s="57"/>
      <c r="I3314" s="33">
        <v>5.0000000000000001E-3</v>
      </c>
      <c r="J3314" s="33">
        <v>0.5</v>
      </c>
      <c r="K3314" s="33">
        <v>5.5E-2</v>
      </c>
      <c r="L3314" s="33">
        <v>1.6E-2</v>
      </c>
      <c r="M3314" s="33">
        <v>68</v>
      </c>
      <c r="N3314" s="8">
        <v>15.6</v>
      </c>
      <c r="O3314" s="8">
        <v>994.7</v>
      </c>
      <c r="P3314" s="8">
        <v>68</v>
      </c>
      <c r="R3314" s="35">
        <v>286</v>
      </c>
      <c r="S3314" s="36" t="str">
        <f>IF(R3314&gt;=296,"G",IF(AND(183&lt;=R3314,R3314&lt;296),"Y",IF(R3314&lt;185,"R")))</f>
        <v>Y</v>
      </c>
      <c r="T3314" s="36"/>
      <c r="U3314" s="36"/>
      <c r="V3314" s="36"/>
      <c r="W3314" s="36"/>
      <c r="X3314" s="36"/>
      <c r="Y3314" s="36"/>
      <c r="Z3314" s="36"/>
      <c r="AA3314" s="36"/>
      <c r="AB3314" s="36"/>
      <c r="AC3314" s="36"/>
      <c r="AD3314" s="36"/>
      <c r="AE3314" s="37"/>
    </row>
    <row r="3315" spans="1:31" s="7" customFormat="1" ht="17" customHeight="1" x14ac:dyDescent="0.15">
      <c r="A3315" s="45">
        <v>133</v>
      </c>
      <c r="B3315" s="46">
        <v>42137</v>
      </c>
      <c r="C3315" s="47">
        <v>3</v>
      </c>
      <c r="D3315" s="47">
        <v>0</v>
      </c>
      <c r="E3315" s="46">
        <v>42136</v>
      </c>
      <c r="F3315" s="48">
        <v>42712.765972222223</v>
      </c>
      <c r="G3315" s="49"/>
      <c r="H3315" s="49"/>
      <c r="I3315" s="50">
        <v>5.0000000000000001E-3</v>
      </c>
      <c r="J3315" s="51">
        <v>0.5</v>
      </c>
      <c r="K3315" s="51">
        <v>5.5E-2</v>
      </c>
      <c r="L3315" s="51">
        <v>1.6E-2</v>
      </c>
      <c r="M3315" s="51">
        <v>68</v>
      </c>
      <c r="N3315" s="52">
        <v>15.6</v>
      </c>
      <c r="O3315" s="52">
        <v>994.7</v>
      </c>
      <c r="P3315" s="52">
        <v>68</v>
      </c>
      <c r="Q3315" s="53"/>
      <c r="R3315" s="58">
        <v>286</v>
      </c>
      <c r="S3315" s="61" t="str">
        <f>IF(R3315&gt;=296,"G",IF(AND(183&lt;=R3315,R3315&lt;296),"Y",IF(R3315&lt;185,"R")))</f>
        <v>Y</v>
      </c>
      <c r="T3315" s="61"/>
      <c r="U3315" s="61"/>
      <c r="V3315" s="61"/>
      <c r="W3315" s="61"/>
      <c r="X3315" s="61"/>
      <c r="Y3315" s="61"/>
      <c r="Z3315" s="61"/>
      <c r="AA3315" s="61"/>
      <c r="AB3315" s="61"/>
      <c r="AC3315" s="61"/>
      <c r="AD3315" s="61"/>
      <c r="AE3315" s="61"/>
    </row>
    <row r="3316" spans="1:31" s="7" customFormat="1" ht="16" customHeight="1" x14ac:dyDescent="0.2">
      <c r="F3316" s="26">
        <v>19</v>
      </c>
      <c r="G3316" s="56"/>
      <c r="I3316" s="33">
        <v>4.0000000000000001E-3</v>
      </c>
      <c r="J3316" s="33">
        <v>0.6</v>
      </c>
      <c r="K3316" s="33">
        <v>5.7000000000000002E-2</v>
      </c>
      <c r="L3316" s="33">
        <v>1.4E-2</v>
      </c>
      <c r="M3316" s="33">
        <v>68</v>
      </c>
      <c r="N3316" s="8">
        <v>13.4</v>
      </c>
      <c r="O3316" s="8">
        <v>995.5</v>
      </c>
      <c r="P3316" s="8">
        <v>84</v>
      </c>
      <c r="Q3316" s="17"/>
      <c r="R3316" s="17"/>
      <c r="S3316" s="17"/>
      <c r="T3316" s="17"/>
      <c r="U3316" s="17"/>
      <c r="V3316" s="17"/>
      <c r="W3316" s="17"/>
      <c r="X3316" s="17"/>
      <c r="Y3316" s="17"/>
      <c r="Z3316" s="17"/>
      <c r="AA3316" s="17"/>
      <c r="AB3316" s="17"/>
      <c r="AC3316" s="17"/>
      <c r="AD3316" s="17"/>
      <c r="AE3316" s="17"/>
    </row>
    <row r="3317" spans="1:31" s="7" customFormat="1" ht="16" customHeight="1" x14ac:dyDescent="0.2">
      <c r="F3317" s="8">
        <v>20</v>
      </c>
      <c r="G3317" s="17"/>
      <c r="I3317" s="33">
        <v>3.0000000000000001E-3</v>
      </c>
      <c r="J3317" s="33">
        <v>0.7</v>
      </c>
      <c r="K3317" s="33">
        <v>5.3999999999999999E-2</v>
      </c>
      <c r="M3317" s="33">
        <v>58</v>
      </c>
      <c r="N3317" s="8">
        <v>12.3</v>
      </c>
      <c r="O3317" s="8">
        <v>995.3</v>
      </c>
      <c r="P3317" s="8">
        <v>83</v>
      </c>
    </row>
    <row r="3318" spans="1:31" s="7" customFormat="1" ht="16" customHeight="1" x14ac:dyDescent="0.2">
      <c r="F3318" s="8">
        <v>21</v>
      </c>
      <c r="G3318" s="17"/>
      <c r="I3318" s="33">
        <v>3.0000000000000001E-3</v>
      </c>
      <c r="J3318" s="33">
        <v>0.6</v>
      </c>
      <c r="K3318" s="33">
        <v>4.8000000000000001E-2</v>
      </c>
      <c r="L3318" s="33">
        <v>1.6E-2</v>
      </c>
      <c r="M3318" s="33">
        <v>48</v>
      </c>
      <c r="N3318" s="8">
        <v>12.3</v>
      </c>
      <c r="O3318" s="8">
        <v>995.4</v>
      </c>
      <c r="P3318" s="8">
        <v>82</v>
      </c>
    </row>
    <row r="3319" spans="1:31" s="7" customFormat="1" ht="16" customHeight="1" x14ac:dyDescent="0.2">
      <c r="F3319" s="8">
        <v>22</v>
      </c>
      <c r="G3319" s="17"/>
      <c r="I3319" s="33">
        <v>4.0000000000000001E-3</v>
      </c>
      <c r="J3319" s="33">
        <v>0.6</v>
      </c>
      <c r="K3319" s="33">
        <v>4.1000000000000002E-2</v>
      </c>
      <c r="L3319" s="33">
        <v>2.1999999999999999E-2</v>
      </c>
      <c r="M3319" s="33">
        <v>37</v>
      </c>
      <c r="N3319" s="8">
        <v>11.5</v>
      </c>
      <c r="O3319" s="8">
        <v>996.2</v>
      </c>
      <c r="P3319" s="8">
        <v>88</v>
      </c>
    </row>
    <row r="3320" spans="1:31" s="7" customFormat="1" ht="16" customHeight="1" x14ac:dyDescent="0.2">
      <c r="F3320" s="8">
        <v>23</v>
      </c>
      <c r="G3320" s="17"/>
      <c r="I3320" s="33">
        <v>5.0000000000000001E-3</v>
      </c>
      <c r="J3320" s="33">
        <v>0.6</v>
      </c>
      <c r="K3320" s="33">
        <v>3.6999999999999998E-2</v>
      </c>
      <c r="L3320" s="33">
        <v>2.3E-2</v>
      </c>
      <c r="M3320" s="33">
        <v>29</v>
      </c>
      <c r="N3320" s="8">
        <v>12.2</v>
      </c>
      <c r="O3320" s="8">
        <v>996.6</v>
      </c>
      <c r="P3320" s="8">
        <v>91</v>
      </c>
    </row>
    <row r="3321" spans="1:31" s="7" customFormat="1" ht="16" customHeight="1" x14ac:dyDescent="0.2">
      <c r="F3321" s="8">
        <v>24</v>
      </c>
      <c r="G3321" s="17"/>
      <c r="I3321" s="33">
        <v>5.0000000000000001E-3</v>
      </c>
      <c r="J3321" s="33">
        <v>0.7</v>
      </c>
      <c r="K3321" s="33">
        <v>0.04</v>
      </c>
      <c r="L3321" s="33">
        <v>1.9E-2</v>
      </c>
      <c r="M3321" s="33">
        <v>38</v>
      </c>
      <c r="N3321" s="8">
        <v>12.3</v>
      </c>
      <c r="O3321" s="8">
        <v>997.2</v>
      </c>
      <c r="P3321" s="8">
        <v>85</v>
      </c>
    </row>
    <row r="3322" spans="1:31" s="7" customFormat="1" ht="16" customHeight="1" x14ac:dyDescent="0.2">
      <c r="F3322" s="8">
        <v>1</v>
      </c>
      <c r="G3322" s="17"/>
      <c r="I3322" s="33">
        <v>4.0000000000000001E-3</v>
      </c>
      <c r="J3322" s="33">
        <v>0.5</v>
      </c>
      <c r="K3322" s="33">
        <v>4.9000000000000002E-2</v>
      </c>
      <c r="L3322" s="33">
        <v>1.2E-2</v>
      </c>
      <c r="M3322" s="33">
        <v>45</v>
      </c>
      <c r="N3322" s="8">
        <v>11.1</v>
      </c>
      <c r="O3322" s="8">
        <v>997.8</v>
      </c>
      <c r="P3322" s="8">
        <v>90</v>
      </c>
    </row>
    <row r="3323" spans="1:31" s="7" customFormat="1" ht="16" customHeight="1" x14ac:dyDescent="0.2">
      <c r="F3323" s="8">
        <v>2</v>
      </c>
      <c r="G3323" s="17"/>
      <c r="I3323" s="33">
        <v>4.0000000000000001E-3</v>
      </c>
      <c r="J3323" s="33">
        <v>0.5</v>
      </c>
      <c r="K3323" s="33">
        <v>5.0999999999999997E-2</v>
      </c>
      <c r="L3323" s="33">
        <v>1.0999999999999999E-2</v>
      </c>
      <c r="M3323" s="33">
        <v>37</v>
      </c>
      <c r="N3323" s="8">
        <v>11</v>
      </c>
      <c r="O3323" s="8">
        <v>997.2</v>
      </c>
      <c r="P3323" s="8">
        <v>91</v>
      </c>
    </row>
    <row r="3324" spans="1:31" s="7" customFormat="1" ht="16" customHeight="1" x14ac:dyDescent="0.2">
      <c r="F3324" s="8">
        <v>3</v>
      </c>
      <c r="G3324" s="17"/>
      <c r="I3324" s="33">
        <v>5.0000000000000001E-3</v>
      </c>
      <c r="J3324" s="33">
        <v>0.5</v>
      </c>
      <c r="K3324" s="33">
        <v>4.8000000000000001E-2</v>
      </c>
      <c r="L3324" s="33">
        <v>1.2E-2</v>
      </c>
      <c r="M3324" s="33">
        <v>32</v>
      </c>
      <c r="N3324" s="8">
        <v>11.5</v>
      </c>
      <c r="O3324" s="8">
        <v>997.1</v>
      </c>
      <c r="P3324" s="8">
        <v>89</v>
      </c>
    </row>
    <row r="3325" spans="1:31" s="7" customFormat="1" ht="16" customHeight="1" x14ac:dyDescent="0.2">
      <c r="F3325" s="8">
        <v>4</v>
      </c>
      <c r="G3325" s="17"/>
      <c r="I3325" s="33">
        <v>4.0000000000000001E-3</v>
      </c>
      <c r="J3325" s="33">
        <v>0.5</v>
      </c>
      <c r="K3325" s="33">
        <v>4.4999999999999998E-2</v>
      </c>
      <c r="L3325" s="33">
        <v>1.2999999999999999E-2</v>
      </c>
      <c r="M3325" s="33">
        <v>38</v>
      </c>
      <c r="N3325" s="8">
        <v>12</v>
      </c>
      <c r="O3325" s="8">
        <v>996.9</v>
      </c>
      <c r="P3325" s="8">
        <v>88</v>
      </c>
    </row>
    <row r="3326" spans="1:31" s="7" customFormat="1" ht="16" customHeight="1" x14ac:dyDescent="0.2">
      <c r="F3326" s="8">
        <v>5</v>
      </c>
      <c r="G3326" s="17"/>
      <c r="I3326" s="33">
        <v>5.0000000000000001E-3</v>
      </c>
      <c r="J3326" s="33">
        <v>0.5</v>
      </c>
      <c r="K3326" s="33">
        <v>4.3999999999999997E-2</v>
      </c>
      <c r="L3326" s="33">
        <v>1.4E-2</v>
      </c>
      <c r="M3326" s="33">
        <v>35</v>
      </c>
      <c r="N3326" s="8">
        <v>12.4</v>
      </c>
      <c r="O3326" s="8">
        <v>996.8</v>
      </c>
      <c r="P3326" s="8">
        <v>85</v>
      </c>
    </row>
    <row r="3327" spans="1:31" s="7" customFormat="1" ht="16" customHeight="1" x14ac:dyDescent="0.2">
      <c r="F3327" s="8">
        <v>6</v>
      </c>
      <c r="G3327" s="17"/>
      <c r="I3327" s="33">
        <v>5.0000000000000001E-3</v>
      </c>
      <c r="J3327" s="33">
        <v>0.5</v>
      </c>
      <c r="K3327" s="33">
        <v>4.2000000000000003E-2</v>
      </c>
      <c r="L3327" s="33">
        <v>1.6E-2</v>
      </c>
      <c r="M3327" s="33">
        <v>37</v>
      </c>
      <c r="N3327" s="8">
        <v>12.5</v>
      </c>
      <c r="O3327" s="8">
        <v>997.1</v>
      </c>
      <c r="P3327" s="8">
        <v>84</v>
      </c>
    </row>
    <row r="3328" spans="1:31" s="7" customFormat="1" ht="16" customHeight="1" x14ac:dyDescent="0.2">
      <c r="F3328" s="8">
        <v>7</v>
      </c>
      <c r="G3328" s="17"/>
      <c r="I3328" s="33">
        <v>5.0000000000000001E-3</v>
      </c>
      <c r="J3328" s="33">
        <v>0.5</v>
      </c>
      <c r="K3328" s="33">
        <v>0.04</v>
      </c>
      <c r="L3328" s="33">
        <v>2.1000000000000001E-2</v>
      </c>
      <c r="M3328" s="33">
        <v>41</v>
      </c>
      <c r="N3328" s="8">
        <v>15</v>
      </c>
      <c r="O3328" s="8">
        <v>997.5</v>
      </c>
      <c r="P3328" s="8">
        <v>75</v>
      </c>
    </row>
    <row r="3329" spans="1:31" s="7" customFormat="1" ht="16" customHeight="1" x14ac:dyDescent="0.2">
      <c r="F3329" s="8">
        <v>8</v>
      </c>
      <c r="G3329" s="17"/>
      <c r="I3329" s="33">
        <v>6.0000000000000001E-3</v>
      </c>
      <c r="J3329" s="33">
        <v>0.4</v>
      </c>
      <c r="K3329" s="33">
        <v>4.1000000000000002E-2</v>
      </c>
      <c r="L3329" s="33">
        <v>0.02</v>
      </c>
      <c r="M3329" s="33">
        <v>45</v>
      </c>
      <c r="N3329" s="8">
        <v>18.100000000000001</v>
      </c>
      <c r="O3329" s="8">
        <v>997.9</v>
      </c>
      <c r="P3329" s="8">
        <v>65</v>
      </c>
    </row>
    <row r="3330" spans="1:31" s="7" customFormat="1" ht="16" customHeight="1" x14ac:dyDescent="0.2">
      <c r="F3330" s="8">
        <v>9</v>
      </c>
      <c r="G3330" s="17"/>
      <c r="I3330" s="33">
        <v>6.0000000000000001E-3</v>
      </c>
      <c r="J3330" s="33">
        <v>0.4</v>
      </c>
      <c r="K3330" s="33">
        <v>4.3999999999999997E-2</v>
      </c>
      <c r="L3330" s="33">
        <v>1.7999999999999999E-2</v>
      </c>
      <c r="M3330" s="33">
        <v>62</v>
      </c>
      <c r="N3330" s="8">
        <v>19.8</v>
      </c>
      <c r="O3330" s="8">
        <v>998.3</v>
      </c>
      <c r="P3330" s="8">
        <v>55</v>
      </c>
    </row>
    <row r="3331" spans="1:31" s="7" customFormat="1" ht="16" customHeight="1" x14ac:dyDescent="0.2">
      <c r="F3331" s="8">
        <v>10</v>
      </c>
      <c r="G3331" s="17"/>
      <c r="I3331" s="33">
        <v>6.0000000000000001E-3</v>
      </c>
      <c r="J3331" s="33">
        <v>0.4</v>
      </c>
      <c r="K3331" s="33">
        <v>4.2999999999999997E-2</v>
      </c>
      <c r="L3331" s="33">
        <v>1.9E-2</v>
      </c>
      <c r="M3331" s="33">
        <v>64</v>
      </c>
      <c r="N3331" s="8">
        <v>19.3</v>
      </c>
      <c r="O3331" s="8">
        <v>999.2</v>
      </c>
      <c r="P3331" s="8">
        <v>57</v>
      </c>
    </row>
    <row r="3332" spans="1:31" s="7" customFormat="1" ht="16" customHeight="1" x14ac:dyDescent="0.2">
      <c r="E3332" s="10"/>
      <c r="F3332" s="8">
        <v>11</v>
      </c>
      <c r="G3332" s="17"/>
      <c r="I3332" s="33">
        <v>7.0000000000000001E-3</v>
      </c>
      <c r="J3332" s="33">
        <v>0.3</v>
      </c>
      <c r="K3332" s="33">
        <v>0.05</v>
      </c>
      <c r="L3332" s="33">
        <v>1.4999999999999999E-2</v>
      </c>
      <c r="M3332" s="33">
        <v>72</v>
      </c>
      <c r="N3332" s="8">
        <v>20.3</v>
      </c>
      <c r="O3332" s="8">
        <v>1000</v>
      </c>
      <c r="P3332" s="8">
        <v>56</v>
      </c>
    </row>
    <row r="3333" spans="1:31" s="7" customFormat="1" ht="16" customHeight="1" x14ac:dyDescent="0.2">
      <c r="E3333" s="10"/>
      <c r="F3333" s="8">
        <v>12</v>
      </c>
      <c r="G3333" s="17"/>
      <c r="I3333" s="33">
        <v>7.0000000000000001E-3</v>
      </c>
      <c r="J3333" s="33">
        <v>0.3</v>
      </c>
      <c r="K3333" s="33">
        <v>5.5E-2</v>
      </c>
      <c r="L3333" s="33">
        <v>1.2999999999999999E-2</v>
      </c>
      <c r="M3333" s="33">
        <v>74</v>
      </c>
      <c r="N3333" s="8">
        <v>21.7</v>
      </c>
      <c r="O3333" s="8">
        <v>1000.2</v>
      </c>
      <c r="P3333" s="8">
        <v>55</v>
      </c>
    </row>
    <row r="3334" spans="1:31" s="7" customFormat="1" ht="16" customHeight="1" x14ac:dyDescent="0.2">
      <c r="E3334" s="10"/>
      <c r="F3334" s="8">
        <v>13</v>
      </c>
      <c r="G3334" s="17"/>
      <c r="I3334" s="33">
        <v>7.0000000000000001E-3</v>
      </c>
      <c r="J3334" s="33">
        <v>0.5</v>
      </c>
      <c r="K3334" s="33">
        <v>0.06</v>
      </c>
      <c r="L3334" s="33">
        <v>1.2999999999999999E-2</v>
      </c>
      <c r="M3334" s="33">
        <v>90</v>
      </c>
      <c r="N3334" s="8">
        <v>22.3</v>
      </c>
      <c r="O3334" s="8">
        <v>999.9</v>
      </c>
      <c r="P3334" s="8">
        <v>55</v>
      </c>
    </row>
    <row r="3335" spans="1:31" s="7" customFormat="1" ht="16" customHeight="1" x14ac:dyDescent="0.2">
      <c r="E3335" s="10"/>
      <c r="F3335" s="8">
        <v>14</v>
      </c>
      <c r="G3335" s="17"/>
      <c r="I3335" s="33">
        <v>6.0000000000000001E-3</v>
      </c>
      <c r="J3335" s="33">
        <v>0.6</v>
      </c>
      <c r="K3335" s="33">
        <v>6.7000000000000004E-2</v>
      </c>
      <c r="L3335" s="33">
        <v>1.2E-2</v>
      </c>
      <c r="M3335" s="33">
        <v>99</v>
      </c>
      <c r="N3335" s="8">
        <v>22.9</v>
      </c>
      <c r="O3335" s="8">
        <v>1000.2</v>
      </c>
      <c r="P3335" s="8">
        <v>51</v>
      </c>
    </row>
    <row r="3336" spans="1:31" s="7" customFormat="1" ht="16" customHeight="1" x14ac:dyDescent="0.2">
      <c r="E3336" s="10"/>
      <c r="F3336" s="8">
        <v>15</v>
      </c>
      <c r="G3336" s="17"/>
      <c r="I3336" s="33">
        <v>6.0000000000000001E-3</v>
      </c>
      <c r="J3336" s="33">
        <v>0.7</v>
      </c>
      <c r="K3336" s="33">
        <v>7.3999999999999996E-2</v>
      </c>
      <c r="L3336" s="33">
        <v>1.2999999999999999E-2</v>
      </c>
      <c r="M3336" s="33">
        <v>112</v>
      </c>
      <c r="N3336" s="8">
        <v>22.9</v>
      </c>
      <c r="O3336" s="8">
        <v>1000.6</v>
      </c>
      <c r="P3336" s="8">
        <v>50</v>
      </c>
    </row>
    <row r="3337" spans="1:31" s="7" customFormat="1" ht="16" customHeight="1" x14ac:dyDescent="0.2">
      <c r="E3337" s="10"/>
      <c r="F3337" s="8">
        <v>16</v>
      </c>
      <c r="G3337" s="17"/>
      <c r="I3337" s="33">
        <v>6.0000000000000001E-3</v>
      </c>
      <c r="J3337" s="33">
        <v>0.7</v>
      </c>
      <c r="K3337" s="33">
        <v>7.4999999999999997E-2</v>
      </c>
      <c r="L3337" s="33">
        <v>1.4E-2</v>
      </c>
      <c r="M3337" s="33">
        <v>105</v>
      </c>
      <c r="N3337" s="8">
        <v>24</v>
      </c>
      <c r="O3337" s="8">
        <v>1000.6</v>
      </c>
      <c r="P3337" s="8">
        <v>46</v>
      </c>
    </row>
    <row r="3338" spans="1:31" s="7" customFormat="1" ht="16" customHeight="1" x14ac:dyDescent="0.2">
      <c r="E3338" s="10"/>
      <c r="F3338" s="8">
        <v>17</v>
      </c>
      <c r="G3338" s="17"/>
      <c r="I3338" s="33">
        <v>6.0000000000000001E-3</v>
      </c>
      <c r="J3338" s="33">
        <v>0.7</v>
      </c>
      <c r="K3338" s="33">
        <v>7.6999999999999999E-2</v>
      </c>
      <c r="L3338" s="33">
        <v>1.4E-2</v>
      </c>
      <c r="M3338" s="33">
        <v>93</v>
      </c>
      <c r="N3338" s="8">
        <v>24</v>
      </c>
      <c r="O3338" s="8">
        <v>1000.8</v>
      </c>
      <c r="P3338" s="8">
        <v>40</v>
      </c>
    </row>
    <row r="3339" spans="1:31" s="7" customFormat="1" ht="16" customHeight="1" x14ac:dyDescent="0.15">
      <c r="E3339" s="42">
        <v>42137</v>
      </c>
      <c r="F3339" s="43">
        <v>42712.779861111114</v>
      </c>
      <c r="G3339" s="44"/>
      <c r="H3339" s="57"/>
      <c r="I3339" s="33">
        <v>5.0000000000000001E-3</v>
      </c>
      <c r="J3339" s="33">
        <v>0.7</v>
      </c>
      <c r="K3339" s="33">
        <v>7.5999999999999998E-2</v>
      </c>
      <c r="L3339" s="33">
        <v>1.4E-2</v>
      </c>
      <c r="M3339" s="33">
        <v>91</v>
      </c>
      <c r="N3339" s="8">
        <v>22.5</v>
      </c>
      <c r="O3339" s="8">
        <v>1001.1</v>
      </c>
      <c r="P3339" s="8">
        <v>43</v>
      </c>
      <c r="R3339" s="35">
        <v>307</v>
      </c>
      <c r="S3339" s="36" t="str">
        <f>IF(R3339&gt;=296,"G",IF(AND(183&lt;=R3339,R3339&lt;296),"Y",IF(R3339&lt;185,"R")))</f>
        <v>G</v>
      </c>
      <c r="T3339" s="36"/>
      <c r="U3339" s="36"/>
      <c r="V3339" s="36"/>
      <c r="W3339" s="36"/>
      <c r="X3339" s="36"/>
      <c r="Y3339" s="36"/>
      <c r="Z3339" s="36"/>
      <c r="AA3339" s="36"/>
      <c r="AB3339" s="36"/>
      <c r="AC3339" s="36"/>
      <c r="AD3339" s="36"/>
      <c r="AE3339" s="37"/>
    </row>
    <row r="3340" spans="1:31" s="7" customFormat="1" ht="17" customHeight="1" x14ac:dyDescent="0.15">
      <c r="A3340" s="45">
        <v>134</v>
      </c>
      <c r="B3340" s="46">
        <v>42138</v>
      </c>
      <c r="C3340" s="47">
        <v>4</v>
      </c>
      <c r="D3340" s="47">
        <v>0</v>
      </c>
      <c r="E3340" s="46">
        <v>42137</v>
      </c>
      <c r="F3340" s="48">
        <v>42712.779861111114</v>
      </c>
      <c r="G3340" s="49"/>
      <c r="H3340" s="49"/>
      <c r="I3340" s="50">
        <v>5.0000000000000001E-3</v>
      </c>
      <c r="J3340" s="51">
        <v>0.7</v>
      </c>
      <c r="K3340" s="51">
        <v>7.5999999999999998E-2</v>
      </c>
      <c r="L3340" s="51">
        <v>1.4E-2</v>
      </c>
      <c r="M3340" s="51">
        <v>91</v>
      </c>
      <c r="N3340" s="52">
        <v>22.5</v>
      </c>
      <c r="O3340" s="52">
        <v>1001.1</v>
      </c>
      <c r="P3340" s="52">
        <v>43</v>
      </c>
      <c r="Q3340" s="53"/>
      <c r="R3340" s="58">
        <v>307</v>
      </c>
      <c r="S3340" s="61" t="str">
        <f>IF(R3340&gt;=296,"G",IF(AND(183&lt;=R3340,R3340&lt;296),"Y",IF(R3340&lt;185,"R")))</f>
        <v>G</v>
      </c>
      <c r="T3340" s="61"/>
      <c r="U3340" s="61"/>
      <c r="V3340" s="61"/>
      <c r="W3340" s="61"/>
      <c r="X3340" s="61"/>
      <c r="Y3340" s="61"/>
      <c r="Z3340" s="61"/>
      <c r="AA3340" s="61"/>
      <c r="AB3340" s="61"/>
      <c r="AC3340" s="61"/>
      <c r="AD3340" s="61"/>
      <c r="AE3340" s="61"/>
    </row>
    <row r="3341" spans="1:31" s="7" customFormat="1" ht="16" customHeight="1" x14ac:dyDescent="0.2">
      <c r="F3341" s="26">
        <v>19</v>
      </c>
      <c r="G3341" s="56"/>
      <c r="I3341" s="33">
        <v>5.0000000000000001E-3</v>
      </c>
      <c r="J3341" s="33">
        <v>0.7</v>
      </c>
      <c r="K3341" s="33">
        <v>6.9000000000000006E-2</v>
      </c>
      <c r="L3341" s="33">
        <v>2.1000000000000001E-2</v>
      </c>
      <c r="M3341" s="33">
        <v>90</v>
      </c>
      <c r="N3341" s="8">
        <v>20.8</v>
      </c>
      <c r="O3341" s="8">
        <v>1001.6</v>
      </c>
      <c r="P3341" s="8">
        <v>47</v>
      </c>
      <c r="Q3341" s="17"/>
      <c r="R3341" s="17"/>
      <c r="S3341" s="17"/>
      <c r="T3341" s="17"/>
      <c r="U3341" s="17"/>
      <c r="V3341" s="17"/>
      <c r="W3341" s="17"/>
      <c r="X3341" s="17"/>
      <c r="Y3341" s="17"/>
      <c r="Z3341" s="17"/>
      <c r="AA3341" s="17"/>
      <c r="AB3341" s="17"/>
      <c r="AC3341" s="17"/>
      <c r="AD3341" s="17"/>
      <c r="AE3341" s="17"/>
    </row>
    <row r="3342" spans="1:31" s="7" customFormat="1" ht="16" customHeight="1" x14ac:dyDescent="0.2">
      <c r="F3342" s="8">
        <v>20</v>
      </c>
      <c r="G3342" s="17"/>
      <c r="I3342" s="33">
        <v>5.0000000000000001E-3</v>
      </c>
      <c r="J3342" s="33">
        <v>0.7</v>
      </c>
      <c r="K3342" s="33">
        <v>5.7000000000000002E-2</v>
      </c>
      <c r="L3342" s="33">
        <v>2.9000000000000001E-2</v>
      </c>
      <c r="M3342" s="33">
        <v>84</v>
      </c>
      <c r="N3342" s="8">
        <v>19.3</v>
      </c>
      <c r="O3342" s="8">
        <v>1002</v>
      </c>
      <c r="P3342" s="8">
        <v>52</v>
      </c>
    </row>
    <row r="3343" spans="1:31" s="7" customFormat="1" ht="16" customHeight="1" x14ac:dyDescent="0.2">
      <c r="F3343" s="8">
        <v>21</v>
      </c>
      <c r="G3343" s="17"/>
      <c r="I3343" s="33">
        <v>5.0000000000000001E-3</v>
      </c>
      <c r="J3343" s="33">
        <v>0.6</v>
      </c>
      <c r="K3343" s="33">
        <v>6.2E-2</v>
      </c>
      <c r="L3343" s="33">
        <v>2.1999999999999999E-2</v>
      </c>
      <c r="M3343" s="33">
        <v>84</v>
      </c>
      <c r="N3343" s="8">
        <v>17.8</v>
      </c>
      <c r="O3343" s="8">
        <v>1002.8</v>
      </c>
      <c r="P3343" s="8">
        <v>57</v>
      </c>
    </row>
    <row r="3344" spans="1:31" s="7" customFormat="1" ht="16" customHeight="1" x14ac:dyDescent="0.2">
      <c r="F3344" s="8">
        <v>22</v>
      </c>
      <c r="G3344" s="17"/>
      <c r="I3344" s="33">
        <v>5.0000000000000001E-3</v>
      </c>
      <c r="J3344" s="33">
        <v>0.6</v>
      </c>
      <c r="K3344" s="33">
        <v>6.0999999999999999E-2</v>
      </c>
      <c r="L3344" s="33">
        <v>1.9E-2</v>
      </c>
      <c r="M3344" s="33">
        <v>65</v>
      </c>
      <c r="N3344" s="8">
        <v>18</v>
      </c>
      <c r="O3344" s="8">
        <v>1003.3</v>
      </c>
      <c r="P3344" s="8">
        <v>49</v>
      </c>
    </row>
    <row r="3345" spans="5:16" s="7" customFormat="1" ht="16" customHeight="1" x14ac:dyDescent="0.2">
      <c r="F3345" s="8">
        <v>23</v>
      </c>
      <c r="G3345" s="17"/>
      <c r="I3345" s="33">
        <v>4.0000000000000001E-3</v>
      </c>
      <c r="J3345" s="33">
        <v>0.5</v>
      </c>
      <c r="K3345" s="33">
        <v>6.6000000000000003E-2</v>
      </c>
      <c r="L3345" s="33">
        <v>1.4E-2</v>
      </c>
      <c r="M3345" s="33">
        <v>50</v>
      </c>
      <c r="N3345" s="8">
        <v>18.100000000000001</v>
      </c>
      <c r="O3345" s="8">
        <v>1003.9</v>
      </c>
      <c r="P3345" s="8">
        <v>51</v>
      </c>
    </row>
    <row r="3346" spans="5:16" s="7" customFormat="1" ht="16" customHeight="1" x14ac:dyDescent="0.2">
      <c r="F3346" s="8">
        <v>24</v>
      </c>
      <c r="G3346" s="17"/>
      <c r="I3346" s="33">
        <v>4.0000000000000001E-3</v>
      </c>
      <c r="J3346" s="33">
        <v>0.6</v>
      </c>
      <c r="K3346" s="33">
        <v>6.3E-2</v>
      </c>
      <c r="L3346" s="33">
        <v>1.4999999999999999E-2</v>
      </c>
      <c r="M3346" s="33">
        <v>45</v>
      </c>
      <c r="N3346" s="8">
        <v>18.399999999999999</v>
      </c>
      <c r="O3346" s="8">
        <v>1004.3</v>
      </c>
      <c r="P3346" s="8">
        <v>56</v>
      </c>
    </row>
    <row r="3347" spans="5:16" s="7" customFormat="1" ht="16" customHeight="1" x14ac:dyDescent="0.2">
      <c r="F3347" s="8">
        <v>1</v>
      </c>
      <c r="G3347" s="17"/>
      <c r="I3347" s="33">
        <v>4.0000000000000001E-3</v>
      </c>
      <c r="J3347" s="33">
        <v>0.5</v>
      </c>
      <c r="K3347" s="33">
        <v>6.0999999999999999E-2</v>
      </c>
      <c r="L3347" s="33">
        <v>1.2999999999999999E-2</v>
      </c>
      <c r="M3347" s="33">
        <v>49</v>
      </c>
      <c r="N3347" s="8">
        <v>17.100000000000001</v>
      </c>
      <c r="O3347" s="8">
        <v>1004.4</v>
      </c>
      <c r="P3347" s="8">
        <v>62</v>
      </c>
    </row>
    <row r="3348" spans="5:16" s="7" customFormat="1" ht="16" customHeight="1" x14ac:dyDescent="0.2">
      <c r="F3348" s="8">
        <v>2</v>
      </c>
      <c r="G3348" s="17"/>
      <c r="I3348" s="33">
        <v>4.0000000000000001E-3</v>
      </c>
      <c r="J3348" s="33">
        <v>0.5</v>
      </c>
      <c r="K3348" s="33">
        <v>5.5E-2</v>
      </c>
      <c r="L3348" s="33">
        <v>1.4E-2</v>
      </c>
      <c r="M3348" s="33">
        <v>36</v>
      </c>
      <c r="N3348" s="8">
        <v>15.9</v>
      </c>
      <c r="O3348" s="8">
        <v>1003.8</v>
      </c>
      <c r="P3348" s="8">
        <v>69</v>
      </c>
    </row>
    <row r="3349" spans="5:16" s="7" customFormat="1" ht="16" customHeight="1" x14ac:dyDescent="0.2">
      <c r="F3349" s="8">
        <v>3</v>
      </c>
      <c r="G3349" s="17"/>
      <c r="I3349" s="33">
        <v>4.0000000000000001E-3</v>
      </c>
      <c r="J3349" s="33">
        <v>0.4</v>
      </c>
      <c r="K3349" s="33">
        <v>5.8000000000000003E-2</v>
      </c>
      <c r="L3349" s="33">
        <v>0.01</v>
      </c>
      <c r="M3349" s="33">
        <v>45</v>
      </c>
      <c r="N3349" s="8">
        <v>14.7</v>
      </c>
      <c r="O3349" s="8">
        <v>1003.5</v>
      </c>
      <c r="P3349" s="8">
        <v>73</v>
      </c>
    </row>
    <row r="3350" spans="5:16" s="7" customFormat="1" ht="16" customHeight="1" x14ac:dyDescent="0.2">
      <c r="F3350" s="8">
        <v>4</v>
      </c>
      <c r="G3350" s="17"/>
      <c r="I3350" s="33">
        <v>4.0000000000000001E-3</v>
      </c>
      <c r="J3350" s="33">
        <v>0.4</v>
      </c>
      <c r="K3350" s="33">
        <v>5.6000000000000001E-2</v>
      </c>
      <c r="L3350" s="33">
        <v>1.2E-2</v>
      </c>
      <c r="M3350" s="33">
        <v>31</v>
      </c>
      <c r="N3350" s="8">
        <v>14</v>
      </c>
      <c r="O3350" s="8">
        <v>1003.5</v>
      </c>
      <c r="P3350" s="8">
        <v>70</v>
      </c>
    </row>
    <row r="3351" spans="5:16" s="7" customFormat="1" ht="16" customHeight="1" x14ac:dyDescent="0.2">
      <c r="F3351" s="8">
        <v>5</v>
      </c>
      <c r="G3351" s="17"/>
      <c r="I3351" s="33">
        <v>4.0000000000000001E-3</v>
      </c>
      <c r="J3351" s="33">
        <v>0.4</v>
      </c>
      <c r="K3351" s="33">
        <v>4.1000000000000002E-2</v>
      </c>
      <c r="L3351" s="33">
        <v>2.1000000000000001E-2</v>
      </c>
      <c r="M3351" s="33">
        <v>35</v>
      </c>
      <c r="N3351" s="8">
        <v>13.4</v>
      </c>
      <c r="O3351" s="8">
        <v>1003.5</v>
      </c>
      <c r="P3351" s="8">
        <v>77</v>
      </c>
    </row>
    <row r="3352" spans="5:16" s="7" customFormat="1" ht="16" customHeight="1" x14ac:dyDescent="0.2">
      <c r="F3352" s="8">
        <v>6</v>
      </c>
      <c r="G3352" s="17"/>
      <c r="I3352" s="33">
        <v>4.0000000000000001E-3</v>
      </c>
      <c r="J3352" s="33">
        <v>0.4</v>
      </c>
      <c r="K3352" s="33">
        <v>3.1E-2</v>
      </c>
      <c r="L3352" s="33">
        <v>0.03</v>
      </c>
      <c r="M3352" s="33">
        <v>34</v>
      </c>
      <c r="N3352" s="8">
        <v>14.4</v>
      </c>
      <c r="O3352" s="8">
        <v>1003.4</v>
      </c>
      <c r="P3352" s="8">
        <v>68</v>
      </c>
    </row>
    <row r="3353" spans="5:16" s="7" customFormat="1" ht="16" customHeight="1" x14ac:dyDescent="0.2">
      <c r="F3353" s="8">
        <v>7</v>
      </c>
      <c r="G3353" s="17"/>
      <c r="I3353" s="33">
        <v>5.0000000000000001E-3</v>
      </c>
      <c r="J3353" s="33">
        <v>0.5</v>
      </c>
      <c r="K3353" s="33">
        <v>2.7E-2</v>
      </c>
      <c r="L3353" s="33">
        <v>3.5999999999999997E-2</v>
      </c>
      <c r="M3353" s="33">
        <v>34</v>
      </c>
      <c r="N3353" s="8">
        <v>17.7</v>
      </c>
      <c r="O3353" s="8">
        <v>1003.4</v>
      </c>
      <c r="P3353" s="8">
        <v>54</v>
      </c>
    </row>
    <row r="3354" spans="5:16" s="7" customFormat="1" ht="16" customHeight="1" x14ac:dyDescent="0.2">
      <c r="F3354" s="8">
        <v>8</v>
      </c>
      <c r="G3354" s="17"/>
      <c r="I3354" s="33">
        <v>4.0000000000000001E-3</v>
      </c>
      <c r="J3354" s="33">
        <v>0.5</v>
      </c>
      <c r="K3354" s="33">
        <v>2.7E-2</v>
      </c>
      <c r="L3354" s="33">
        <v>3.9E-2</v>
      </c>
      <c r="M3354" s="33">
        <v>32</v>
      </c>
      <c r="N3354" s="8">
        <v>19.2</v>
      </c>
      <c r="O3354" s="8">
        <v>1003.4</v>
      </c>
      <c r="P3354" s="8">
        <v>48</v>
      </c>
    </row>
    <row r="3355" spans="5:16" s="7" customFormat="1" ht="16" customHeight="1" x14ac:dyDescent="0.2">
      <c r="F3355" s="8">
        <v>9</v>
      </c>
      <c r="G3355" s="17"/>
      <c r="I3355" s="33">
        <v>4.0000000000000001E-3</v>
      </c>
      <c r="J3355" s="33">
        <v>0.5</v>
      </c>
      <c r="K3355" s="33">
        <v>2.9000000000000001E-2</v>
      </c>
      <c r="L3355" s="33">
        <v>3.5000000000000003E-2</v>
      </c>
      <c r="M3355" s="33">
        <v>34</v>
      </c>
      <c r="N3355" s="8">
        <v>21.1</v>
      </c>
      <c r="O3355" s="8">
        <v>1002.7</v>
      </c>
      <c r="P3355" s="8">
        <v>53</v>
      </c>
    </row>
    <row r="3356" spans="5:16" s="7" customFormat="1" ht="16" customHeight="1" x14ac:dyDescent="0.2">
      <c r="F3356" s="8">
        <v>10</v>
      </c>
      <c r="G3356" s="17"/>
      <c r="I3356" s="33">
        <v>4.0000000000000001E-3</v>
      </c>
      <c r="J3356" s="33">
        <v>0.5</v>
      </c>
      <c r="K3356" s="33">
        <v>4.3999999999999997E-2</v>
      </c>
      <c r="L3356" s="33">
        <v>2.1000000000000001E-2</v>
      </c>
      <c r="M3356" s="33">
        <v>38</v>
      </c>
      <c r="N3356" s="8">
        <v>22.2</v>
      </c>
      <c r="O3356" s="8">
        <v>1002.9</v>
      </c>
      <c r="P3356" s="8">
        <v>56</v>
      </c>
    </row>
    <row r="3357" spans="5:16" s="7" customFormat="1" ht="16" customHeight="1" x14ac:dyDescent="0.2">
      <c r="E3357" s="10"/>
      <c r="F3357" s="8">
        <v>11</v>
      </c>
      <c r="G3357" s="17"/>
      <c r="I3357" s="33">
        <v>5.0000000000000001E-3</v>
      </c>
      <c r="J3357" s="33">
        <v>0.5</v>
      </c>
      <c r="K3357" s="33">
        <v>5.2999999999999999E-2</v>
      </c>
      <c r="L3357" s="33">
        <v>1.7000000000000001E-2</v>
      </c>
      <c r="M3357" s="33">
        <v>50</v>
      </c>
      <c r="N3357" s="8">
        <v>24.1</v>
      </c>
      <c r="O3357" s="8">
        <v>1002.6</v>
      </c>
      <c r="P3357" s="8">
        <v>58</v>
      </c>
    </row>
    <row r="3358" spans="5:16" s="7" customFormat="1" ht="16" customHeight="1" x14ac:dyDescent="0.2">
      <c r="E3358" s="10"/>
      <c r="F3358" s="8">
        <v>12</v>
      </c>
      <c r="G3358" s="17"/>
      <c r="I3358" s="33">
        <v>6.0000000000000001E-3</v>
      </c>
      <c r="J3358" s="33">
        <v>0.6</v>
      </c>
      <c r="K3358" s="33">
        <v>6.5000000000000002E-2</v>
      </c>
      <c r="L3358" s="33">
        <v>1.4999999999999999E-2</v>
      </c>
      <c r="M3358" s="33">
        <v>50</v>
      </c>
      <c r="N3358" s="8">
        <v>25</v>
      </c>
      <c r="O3358" s="8">
        <v>1002.3</v>
      </c>
      <c r="P3358" s="8">
        <v>57</v>
      </c>
    </row>
    <row r="3359" spans="5:16" s="7" customFormat="1" ht="16" customHeight="1" x14ac:dyDescent="0.2">
      <c r="E3359" s="10"/>
      <c r="F3359" s="8">
        <v>13</v>
      </c>
      <c r="G3359" s="17"/>
      <c r="I3359" s="33">
        <v>6.0000000000000001E-3</v>
      </c>
      <c r="J3359" s="33">
        <v>0.6</v>
      </c>
      <c r="K3359" s="33">
        <v>6.7000000000000004E-2</v>
      </c>
      <c r="L3359" s="33">
        <v>1.6E-2</v>
      </c>
      <c r="M3359" s="33">
        <v>64</v>
      </c>
      <c r="N3359" s="8">
        <v>25.5</v>
      </c>
      <c r="O3359" s="8">
        <v>1002.1</v>
      </c>
      <c r="P3359" s="8">
        <v>55</v>
      </c>
    </row>
    <row r="3360" spans="5:16" s="7" customFormat="1" ht="16" customHeight="1" x14ac:dyDescent="0.2">
      <c r="E3360" s="10"/>
      <c r="F3360" s="8">
        <v>14</v>
      </c>
      <c r="G3360" s="17"/>
      <c r="I3360" s="33">
        <v>6.0000000000000001E-3</v>
      </c>
      <c r="J3360" s="33">
        <v>0.6</v>
      </c>
      <c r="K3360" s="33">
        <v>7.2999999999999995E-2</v>
      </c>
      <c r="L3360" s="33">
        <v>1.4E-2</v>
      </c>
      <c r="M3360" s="33">
        <v>63</v>
      </c>
      <c r="N3360" s="8">
        <v>26.2</v>
      </c>
      <c r="O3360" s="8">
        <v>1001.8</v>
      </c>
      <c r="P3360" s="8">
        <v>59</v>
      </c>
    </row>
    <row r="3361" spans="1:31" s="7" customFormat="1" ht="16" customHeight="1" x14ac:dyDescent="0.2">
      <c r="E3361" s="10"/>
      <c r="F3361" s="8">
        <v>15</v>
      </c>
      <c r="G3361" s="17"/>
      <c r="I3361" s="33">
        <v>6.0000000000000001E-3</v>
      </c>
      <c r="J3361" s="33">
        <v>0.6</v>
      </c>
      <c r="K3361" s="33">
        <v>6.5000000000000002E-2</v>
      </c>
      <c r="L3361" s="33">
        <v>1.7999999999999999E-2</v>
      </c>
      <c r="M3361" s="33">
        <v>60</v>
      </c>
      <c r="N3361" s="8">
        <v>26.8</v>
      </c>
      <c r="O3361" s="8">
        <v>1001.4</v>
      </c>
      <c r="P3361" s="8">
        <v>56</v>
      </c>
    </row>
    <row r="3362" spans="1:31" s="7" customFormat="1" ht="16" customHeight="1" x14ac:dyDescent="0.2">
      <c r="E3362" s="10"/>
      <c r="F3362" s="8">
        <v>16</v>
      </c>
      <c r="G3362" s="17"/>
      <c r="I3362" s="33">
        <v>5.0000000000000001E-3</v>
      </c>
      <c r="J3362" s="33">
        <v>0.6</v>
      </c>
      <c r="K3362" s="33">
        <v>6.6000000000000003E-2</v>
      </c>
      <c r="L3362" s="33">
        <v>0.02</v>
      </c>
      <c r="M3362" s="33">
        <v>58</v>
      </c>
      <c r="N3362" s="8">
        <v>26.4</v>
      </c>
      <c r="O3362" s="8">
        <v>1001.1</v>
      </c>
      <c r="P3362" s="8">
        <v>58</v>
      </c>
    </row>
    <row r="3363" spans="1:31" s="7" customFormat="1" ht="16" customHeight="1" x14ac:dyDescent="0.2">
      <c r="E3363" s="10"/>
      <c r="F3363" s="8">
        <v>17</v>
      </c>
      <c r="G3363" s="17"/>
      <c r="I3363" s="33">
        <v>5.0000000000000001E-3</v>
      </c>
      <c r="J3363" s="33">
        <v>0.7</v>
      </c>
      <c r="K3363" s="33">
        <v>6.9000000000000006E-2</v>
      </c>
      <c r="L3363" s="33">
        <v>2.4E-2</v>
      </c>
      <c r="M3363" s="33">
        <v>79</v>
      </c>
      <c r="N3363" s="8">
        <v>25.9</v>
      </c>
      <c r="O3363" s="8">
        <v>1001.6</v>
      </c>
      <c r="P3363" s="8">
        <v>60</v>
      </c>
    </row>
    <row r="3364" spans="1:31" s="7" customFormat="1" ht="16" customHeight="1" x14ac:dyDescent="0.15">
      <c r="F3364" s="8">
        <v>18</v>
      </c>
      <c r="G3364" s="17"/>
      <c r="H3364" s="40"/>
      <c r="I3364" s="33">
        <v>5.0000000000000001E-3</v>
      </c>
      <c r="J3364" s="33">
        <v>0.7</v>
      </c>
      <c r="K3364" s="33">
        <v>6.8000000000000005E-2</v>
      </c>
      <c r="L3364" s="33">
        <v>2.7E-2</v>
      </c>
      <c r="M3364" s="33">
        <v>80</v>
      </c>
      <c r="N3364" s="8">
        <v>24.3</v>
      </c>
      <c r="O3364" s="8">
        <v>1002.1</v>
      </c>
      <c r="P3364" s="8">
        <v>61</v>
      </c>
      <c r="R3364" s="107"/>
      <c r="S3364" s="108"/>
      <c r="T3364" s="108"/>
      <c r="U3364" s="108"/>
      <c r="V3364" s="108"/>
      <c r="W3364" s="108"/>
      <c r="X3364" s="108"/>
      <c r="Y3364" s="108"/>
      <c r="Z3364" s="108"/>
      <c r="AA3364" s="108"/>
      <c r="AB3364" s="108"/>
      <c r="AC3364" s="108"/>
      <c r="AD3364" s="108"/>
      <c r="AE3364" s="109"/>
    </row>
    <row r="3365" spans="1:31" s="7" customFormat="1" ht="16" customHeight="1" x14ac:dyDescent="0.15">
      <c r="E3365" s="42">
        <v>42138</v>
      </c>
      <c r="F3365" s="43">
        <v>42712.807638888888</v>
      </c>
      <c r="G3365" s="44"/>
      <c r="I3365" s="33">
        <v>4.0000000000000001E-3</v>
      </c>
      <c r="J3365" s="33">
        <v>0.6</v>
      </c>
      <c r="K3365" s="33">
        <v>5.2999999999999999E-2</v>
      </c>
      <c r="L3365" s="33">
        <v>3.1E-2</v>
      </c>
      <c r="M3365" s="33">
        <v>70</v>
      </c>
      <c r="N3365" s="8">
        <v>22.1</v>
      </c>
      <c r="O3365" s="8">
        <v>1002.9</v>
      </c>
      <c r="P3365" s="8">
        <v>70</v>
      </c>
      <c r="Q3365" s="34"/>
      <c r="R3365" s="35">
        <v>300</v>
      </c>
      <c r="S3365" s="36" t="str">
        <f>IF(R3365&gt;=296,"G",IF(AND(183&lt;=R3365,R3365&lt;296),"Y",IF(R3365&lt;185,"R")))</f>
        <v>G</v>
      </c>
      <c r="T3365" s="36"/>
      <c r="U3365" s="36"/>
      <c r="V3365" s="36"/>
      <c r="W3365" s="36"/>
      <c r="X3365" s="36"/>
      <c r="Y3365" s="36"/>
      <c r="Z3365" s="36"/>
      <c r="AA3365" s="36"/>
      <c r="AB3365" s="36"/>
      <c r="AC3365" s="36"/>
      <c r="AD3365" s="36"/>
      <c r="AE3365" s="37"/>
    </row>
    <row r="3366" spans="1:31" s="7" customFormat="1" ht="17" customHeight="1" x14ac:dyDescent="0.15">
      <c r="A3366" s="45">
        <v>135</v>
      </c>
      <c r="B3366" s="46">
        <v>42139</v>
      </c>
      <c r="C3366" s="47">
        <v>5</v>
      </c>
      <c r="D3366" s="47">
        <v>0</v>
      </c>
      <c r="E3366" s="46">
        <v>42138</v>
      </c>
      <c r="F3366" s="48">
        <v>42712.807638888888</v>
      </c>
      <c r="G3366" s="49"/>
      <c r="H3366" s="49"/>
      <c r="I3366" s="50">
        <v>4.0000000000000001E-3</v>
      </c>
      <c r="J3366" s="51">
        <v>0.6</v>
      </c>
      <c r="K3366" s="51">
        <v>5.2999999999999999E-2</v>
      </c>
      <c r="L3366" s="51">
        <v>3.1E-2</v>
      </c>
      <c r="M3366" s="51">
        <v>70</v>
      </c>
      <c r="N3366" s="52">
        <v>22.1</v>
      </c>
      <c r="O3366" s="52">
        <v>1002.9</v>
      </c>
      <c r="P3366" s="52">
        <v>70</v>
      </c>
      <c r="Q3366" s="53"/>
      <c r="R3366" s="58">
        <v>300</v>
      </c>
      <c r="S3366" s="61" t="str">
        <f>IF(R3366&gt;=296,"G",IF(AND(183&lt;=R3366,R3366&lt;296),"Y",IF(R3366&lt;185,"R")))</f>
        <v>G</v>
      </c>
      <c r="T3366" s="61"/>
      <c r="U3366" s="61"/>
      <c r="V3366" s="61"/>
      <c r="W3366" s="61"/>
      <c r="X3366" s="61"/>
      <c r="Y3366" s="61"/>
      <c r="Z3366" s="61"/>
      <c r="AA3366" s="61"/>
      <c r="AB3366" s="61"/>
      <c r="AC3366" s="61"/>
      <c r="AD3366" s="61"/>
      <c r="AE3366" s="61"/>
    </row>
    <row r="3367" spans="1:31" s="7" customFormat="1" ht="16" customHeight="1" x14ac:dyDescent="0.2">
      <c r="F3367" s="26">
        <v>20</v>
      </c>
      <c r="G3367" s="56"/>
      <c r="I3367" s="33">
        <v>4.0000000000000001E-3</v>
      </c>
      <c r="J3367" s="33">
        <v>0.6</v>
      </c>
      <c r="K3367" s="33">
        <v>4.7E-2</v>
      </c>
      <c r="L3367" s="33">
        <v>3.2000000000000001E-2</v>
      </c>
      <c r="M3367" s="33">
        <v>63</v>
      </c>
      <c r="N3367" s="8">
        <v>19.899999999999999</v>
      </c>
      <c r="O3367" s="8">
        <v>1003.1</v>
      </c>
      <c r="P3367" s="8">
        <v>81</v>
      </c>
    </row>
    <row r="3368" spans="1:31" s="7" customFormat="1" ht="16" customHeight="1" x14ac:dyDescent="0.2">
      <c r="F3368" s="8">
        <v>21</v>
      </c>
      <c r="G3368" s="17"/>
      <c r="I3368" s="33">
        <v>4.0000000000000001E-3</v>
      </c>
      <c r="J3368" s="33">
        <v>0.5</v>
      </c>
      <c r="K3368" s="33">
        <v>4.4999999999999998E-2</v>
      </c>
      <c r="L3368" s="33">
        <v>3.2000000000000001E-2</v>
      </c>
      <c r="M3368" s="33">
        <v>72</v>
      </c>
      <c r="N3368" s="8">
        <v>19.5</v>
      </c>
      <c r="O3368" s="8">
        <v>1003.7</v>
      </c>
      <c r="P3368" s="8">
        <v>84</v>
      </c>
    </row>
    <row r="3369" spans="1:31" s="7" customFormat="1" ht="16" customHeight="1" x14ac:dyDescent="0.2">
      <c r="F3369" s="8">
        <v>22</v>
      </c>
      <c r="G3369" s="17"/>
      <c r="I3369" s="33">
        <v>4.0000000000000001E-3</v>
      </c>
      <c r="J3369" s="33">
        <v>0.5</v>
      </c>
      <c r="K3369" s="33">
        <v>4.5999999999999999E-2</v>
      </c>
      <c r="L3369" s="33">
        <v>2.9000000000000001E-2</v>
      </c>
      <c r="M3369" s="33">
        <v>76</v>
      </c>
      <c r="N3369" s="8">
        <v>19</v>
      </c>
      <c r="O3369" s="8">
        <v>1004.1</v>
      </c>
      <c r="P3369" s="8">
        <v>86</v>
      </c>
    </row>
    <row r="3370" spans="1:31" s="7" customFormat="1" ht="16" customHeight="1" x14ac:dyDescent="0.2">
      <c r="F3370" s="8">
        <v>23</v>
      </c>
      <c r="G3370" s="17"/>
      <c r="I3370" s="33">
        <v>5.0000000000000001E-3</v>
      </c>
      <c r="J3370" s="33">
        <v>0.5</v>
      </c>
      <c r="K3370" s="33">
        <v>3.5999999999999997E-2</v>
      </c>
      <c r="L3370" s="33">
        <v>3.6999999999999998E-2</v>
      </c>
      <c r="M3370" s="33">
        <v>75</v>
      </c>
      <c r="N3370" s="8">
        <v>18.2</v>
      </c>
      <c r="O3370" s="8">
        <v>1004.3</v>
      </c>
      <c r="P3370" s="8">
        <v>89</v>
      </c>
    </row>
    <row r="3371" spans="1:31" s="7" customFormat="1" ht="16" customHeight="1" x14ac:dyDescent="0.2">
      <c r="F3371" s="8">
        <v>24</v>
      </c>
      <c r="G3371" s="17"/>
      <c r="I3371" s="33">
        <v>5.0000000000000001E-3</v>
      </c>
      <c r="J3371" s="33">
        <v>0.5</v>
      </c>
      <c r="K3371" s="33">
        <v>3.2000000000000001E-2</v>
      </c>
      <c r="L3371" s="33">
        <v>3.5000000000000003E-2</v>
      </c>
      <c r="M3371" s="33">
        <v>75</v>
      </c>
      <c r="N3371" s="8">
        <v>18.3</v>
      </c>
      <c r="O3371" s="8">
        <v>1004.6</v>
      </c>
      <c r="P3371" s="8">
        <v>90</v>
      </c>
    </row>
    <row r="3372" spans="1:31" s="7" customFormat="1" ht="16" customHeight="1" x14ac:dyDescent="0.2">
      <c r="F3372" s="8">
        <v>1</v>
      </c>
      <c r="G3372" s="17"/>
      <c r="I3372" s="33">
        <v>6.0000000000000001E-3</v>
      </c>
      <c r="J3372" s="33">
        <v>0.6</v>
      </c>
      <c r="K3372" s="33">
        <v>5.0999999999999997E-2</v>
      </c>
      <c r="L3372" s="33">
        <v>2.1000000000000001E-2</v>
      </c>
      <c r="M3372" s="33">
        <v>73</v>
      </c>
      <c r="N3372" s="8">
        <v>18.3</v>
      </c>
      <c r="O3372" s="8">
        <v>1004.4</v>
      </c>
      <c r="P3372" s="8">
        <v>89</v>
      </c>
    </row>
    <row r="3373" spans="1:31" s="7" customFormat="1" ht="16" customHeight="1" x14ac:dyDescent="0.2">
      <c r="F3373" s="8">
        <v>2</v>
      </c>
      <c r="G3373" s="17"/>
      <c r="I3373" s="33">
        <v>5.0000000000000001E-3</v>
      </c>
      <c r="J3373" s="33">
        <v>0.6</v>
      </c>
      <c r="K3373" s="33">
        <v>6.3E-2</v>
      </c>
      <c r="L3373" s="33">
        <v>1.6E-2</v>
      </c>
      <c r="M3373" s="33">
        <v>78</v>
      </c>
      <c r="N3373" s="8">
        <v>17.8</v>
      </c>
      <c r="O3373" s="8">
        <v>1004.5</v>
      </c>
      <c r="P3373" s="8">
        <v>91</v>
      </c>
    </row>
    <row r="3374" spans="1:31" s="7" customFormat="1" ht="16" customHeight="1" x14ac:dyDescent="0.2">
      <c r="F3374" s="8">
        <v>3</v>
      </c>
      <c r="G3374" s="17"/>
      <c r="I3374" s="33">
        <v>4.0000000000000001E-3</v>
      </c>
      <c r="J3374" s="33">
        <v>0.6</v>
      </c>
      <c r="K3374" s="33">
        <v>0.06</v>
      </c>
      <c r="L3374" s="33">
        <v>1.7999999999999999E-2</v>
      </c>
      <c r="M3374" s="33">
        <v>83</v>
      </c>
      <c r="N3374" s="8">
        <v>17.399999999999999</v>
      </c>
      <c r="O3374" s="8">
        <v>1004.3</v>
      </c>
      <c r="P3374" s="8">
        <v>92</v>
      </c>
    </row>
    <row r="3375" spans="1:31" s="7" customFormat="1" ht="16" customHeight="1" x14ac:dyDescent="0.2">
      <c r="F3375" s="8">
        <v>4</v>
      </c>
      <c r="G3375" s="17"/>
      <c r="I3375" s="33">
        <v>4.0000000000000001E-3</v>
      </c>
      <c r="J3375" s="33">
        <v>0.6</v>
      </c>
      <c r="K3375" s="33">
        <v>5.5E-2</v>
      </c>
      <c r="L3375" s="33">
        <v>1.7999999999999999E-2</v>
      </c>
      <c r="M3375" s="33">
        <v>114</v>
      </c>
      <c r="N3375" s="8">
        <v>16.8</v>
      </c>
      <c r="O3375" s="8">
        <v>1004.3</v>
      </c>
      <c r="P3375" s="8">
        <v>95</v>
      </c>
    </row>
    <row r="3376" spans="1:31" s="7" customFormat="1" ht="16" customHeight="1" x14ac:dyDescent="0.2">
      <c r="F3376" s="8">
        <v>5</v>
      </c>
      <c r="G3376" s="17"/>
      <c r="I3376" s="33">
        <v>4.0000000000000001E-3</v>
      </c>
      <c r="J3376" s="33">
        <v>0.6</v>
      </c>
      <c r="K3376" s="33">
        <v>5.1999999999999998E-2</v>
      </c>
      <c r="L3376" s="33">
        <v>0.02</v>
      </c>
      <c r="M3376" s="33">
        <v>134</v>
      </c>
      <c r="N3376" s="8">
        <v>16.600000000000001</v>
      </c>
      <c r="O3376" s="8">
        <v>1004.8</v>
      </c>
      <c r="P3376" s="8">
        <v>96</v>
      </c>
    </row>
    <row r="3377" spans="1:31" s="7" customFormat="1" ht="16" customHeight="1" x14ac:dyDescent="0.2">
      <c r="F3377" s="8">
        <v>6</v>
      </c>
      <c r="G3377" s="17"/>
      <c r="I3377" s="33">
        <v>4.0000000000000001E-3</v>
      </c>
      <c r="J3377" s="33">
        <v>0.6</v>
      </c>
      <c r="K3377" s="33">
        <v>5.0999999999999997E-2</v>
      </c>
      <c r="L3377" s="33">
        <v>2.1000000000000001E-2</v>
      </c>
      <c r="M3377" s="33">
        <v>133</v>
      </c>
      <c r="N3377" s="8">
        <v>16.7</v>
      </c>
      <c r="O3377" s="8">
        <v>1005.1</v>
      </c>
      <c r="P3377" s="8">
        <v>96</v>
      </c>
    </row>
    <row r="3378" spans="1:31" s="7" customFormat="1" ht="16" customHeight="1" x14ac:dyDescent="0.2">
      <c r="F3378" s="8">
        <v>7</v>
      </c>
      <c r="G3378" s="17"/>
      <c r="I3378" s="33">
        <v>4.0000000000000001E-3</v>
      </c>
      <c r="J3378" s="33">
        <v>0.7</v>
      </c>
      <c r="K3378" s="33">
        <v>4.1000000000000002E-2</v>
      </c>
      <c r="L3378" s="33">
        <v>3.1E-2</v>
      </c>
      <c r="M3378" s="33">
        <v>190</v>
      </c>
      <c r="N3378" s="8">
        <v>16.899999999999999</v>
      </c>
      <c r="O3378" s="8">
        <v>1005.2</v>
      </c>
      <c r="P3378" s="8">
        <v>95</v>
      </c>
    </row>
    <row r="3379" spans="1:31" s="7" customFormat="1" ht="16" customHeight="1" x14ac:dyDescent="0.2">
      <c r="F3379" s="8">
        <v>8</v>
      </c>
      <c r="G3379" s="17"/>
      <c r="I3379" s="33">
        <v>5.0000000000000001E-3</v>
      </c>
      <c r="J3379" s="33">
        <v>0.7</v>
      </c>
      <c r="K3379" s="33">
        <v>3.5999999999999997E-2</v>
      </c>
      <c r="L3379" s="33">
        <v>3.7999999999999999E-2</v>
      </c>
      <c r="M3379" s="33">
        <v>149</v>
      </c>
      <c r="N3379" s="8">
        <v>16.899999999999999</v>
      </c>
      <c r="O3379" s="8">
        <v>1006.3</v>
      </c>
      <c r="P3379" s="8">
        <v>96</v>
      </c>
    </row>
    <row r="3380" spans="1:31" s="7" customFormat="1" ht="16" customHeight="1" x14ac:dyDescent="0.2">
      <c r="F3380" s="8">
        <v>9</v>
      </c>
      <c r="G3380" s="17"/>
      <c r="I3380" s="33">
        <v>4.0000000000000001E-3</v>
      </c>
      <c r="J3380" s="33">
        <v>0.8</v>
      </c>
      <c r="K3380" s="33">
        <v>2.5999999999999999E-2</v>
      </c>
      <c r="L3380" s="33">
        <v>4.3999999999999997E-2</v>
      </c>
      <c r="M3380" s="33">
        <v>129</v>
      </c>
      <c r="N3380" s="8">
        <v>17.100000000000001</v>
      </c>
      <c r="O3380" s="8">
        <v>1006.1</v>
      </c>
      <c r="P3380" s="8">
        <v>95</v>
      </c>
    </row>
    <row r="3381" spans="1:31" s="7" customFormat="1" ht="16" customHeight="1" x14ac:dyDescent="0.2">
      <c r="F3381" s="8">
        <v>10</v>
      </c>
      <c r="G3381" s="17"/>
      <c r="I3381" s="33">
        <v>4.0000000000000001E-3</v>
      </c>
      <c r="J3381" s="33">
        <v>0.8</v>
      </c>
      <c r="K3381" s="33">
        <v>2.7E-2</v>
      </c>
      <c r="L3381" s="33">
        <v>4.7E-2</v>
      </c>
      <c r="M3381" s="33">
        <v>102</v>
      </c>
      <c r="N3381" s="8">
        <v>17.7</v>
      </c>
      <c r="O3381" s="8">
        <v>1006.8</v>
      </c>
      <c r="P3381" s="8">
        <v>92</v>
      </c>
    </row>
    <row r="3382" spans="1:31" s="7" customFormat="1" ht="16" customHeight="1" x14ac:dyDescent="0.2">
      <c r="E3382" s="10"/>
      <c r="F3382" s="8">
        <v>11</v>
      </c>
      <c r="G3382" s="17"/>
      <c r="I3382" s="33">
        <v>7.0000000000000001E-3</v>
      </c>
      <c r="J3382" s="33">
        <v>0.8</v>
      </c>
      <c r="K3382" s="33">
        <v>4.1000000000000002E-2</v>
      </c>
      <c r="L3382" s="33">
        <v>3.7999999999999999E-2</v>
      </c>
      <c r="M3382" s="33">
        <v>81</v>
      </c>
      <c r="N3382" s="8">
        <v>19.2</v>
      </c>
      <c r="O3382" s="8">
        <v>1006.3</v>
      </c>
      <c r="P3382" s="8">
        <v>85</v>
      </c>
    </row>
    <row r="3383" spans="1:31" s="7" customFormat="1" ht="16" customHeight="1" x14ac:dyDescent="0.2">
      <c r="E3383" s="10"/>
      <c r="F3383" s="8">
        <v>12</v>
      </c>
      <c r="G3383" s="17"/>
      <c r="I3383" s="33">
        <v>7.0000000000000001E-3</v>
      </c>
      <c r="J3383" s="33">
        <v>0.8</v>
      </c>
      <c r="K3383" s="33">
        <v>4.7E-2</v>
      </c>
      <c r="L3383" s="33">
        <v>4.1000000000000002E-2</v>
      </c>
      <c r="M3383" s="33">
        <v>88</v>
      </c>
      <c r="N3383" s="8">
        <v>19.3</v>
      </c>
      <c r="O3383" s="8">
        <v>1005.7</v>
      </c>
      <c r="P3383" s="8">
        <v>83</v>
      </c>
    </row>
    <row r="3384" spans="1:31" s="7" customFormat="1" ht="16" customHeight="1" x14ac:dyDescent="0.2">
      <c r="E3384" s="10"/>
      <c r="F3384" s="8">
        <v>13</v>
      </c>
      <c r="G3384" s="17"/>
      <c r="I3384" s="33">
        <v>7.0000000000000001E-3</v>
      </c>
      <c r="J3384" s="33">
        <v>0.8</v>
      </c>
      <c r="K3384" s="33">
        <v>4.4999999999999998E-2</v>
      </c>
      <c r="L3384" s="33">
        <v>4.4999999999999998E-2</v>
      </c>
      <c r="M3384" s="33">
        <v>95</v>
      </c>
      <c r="N3384" s="8">
        <v>20.3</v>
      </c>
      <c r="O3384" s="8">
        <v>1005.3</v>
      </c>
      <c r="P3384" s="8">
        <v>79</v>
      </c>
    </row>
    <row r="3385" spans="1:31" s="7" customFormat="1" ht="16" customHeight="1" x14ac:dyDescent="0.2">
      <c r="E3385" s="10"/>
      <c r="F3385" s="8">
        <v>14</v>
      </c>
      <c r="G3385" s="17"/>
      <c r="I3385" s="33">
        <v>5.0000000000000001E-3</v>
      </c>
      <c r="J3385" s="33">
        <v>0.7</v>
      </c>
      <c r="K3385" s="33">
        <v>5.2999999999999999E-2</v>
      </c>
      <c r="L3385" s="33">
        <v>3.7999999999999999E-2</v>
      </c>
      <c r="M3385" s="33">
        <v>103</v>
      </c>
      <c r="N3385" s="8">
        <v>20.100000000000001</v>
      </c>
      <c r="O3385" s="8">
        <v>1005.6</v>
      </c>
      <c r="P3385" s="8">
        <v>79</v>
      </c>
    </row>
    <row r="3386" spans="1:31" s="7" customFormat="1" ht="16" customHeight="1" x14ac:dyDescent="0.2">
      <c r="E3386" s="10"/>
      <c r="F3386" s="8">
        <v>15</v>
      </c>
      <c r="G3386" s="17"/>
      <c r="I3386" s="33">
        <v>4.0000000000000001E-3</v>
      </c>
      <c r="J3386" s="33">
        <v>0.6</v>
      </c>
      <c r="K3386" s="33">
        <v>6.6000000000000003E-2</v>
      </c>
      <c r="L3386" s="33">
        <v>2.5999999999999999E-2</v>
      </c>
      <c r="M3386" s="33">
        <v>102</v>
      </c>
      <c r="N3386" s="8">
        <v>20.5</v>
      </c>
      <c r="O3386" s="8">
        <v>1005</v>
      </c>
      <c r="P3386" s="8">
        <v>77</v>
      </c>
    </row>
    <row r="3387" spans="1:31" s="7" customFormat="1" ht="16" customHeight="1" x14ac:dyDescent="0.15">
      <c r="E3387" s="10"/>
      <c r="F3387" s="8">
        <v>16</v>
      </c>
      <c r="G3387" s="17"/>
      <c r="H3387" s="40"/>
      <c r="I3387" s="33">
        <v>4.0000000000000001E-3</v>
      </c>
      <c r="J3387" s="33">
        <v>0.6</v>
      </c>
      <c r="K3387" s="33">
        <v>5.6000000000000001E-2</v>
      </c>
      <c r="L3387" s="33">
        <v>2.9000000000000001E-2</v>
      </c>
      <c r="M3387" s="33">
        <v>95</v>
      </c>
      <c r="N3387" s="8">
        <v>20.6</v>
      </c>
      <c r="O3387" s="8">
        <v>1004.9</v>
      </c>
      <c r="P3387" s="8">
        <v>77</v>
      </c>
      <c r="R3387" s="107"/>
      <c r="S3387" s="108"/>
      <c r="T3387" s="108"/>
      <c r="U3387" s="108"/>
      <c r="V3387" s="108"/>
      <c r="W3387" s="108"/>
      <c r="X3387" s="108"/>
      <c r="Y3387" s="108"/>
      <c r="Z3387" s="108"/>
      <c r="AA3387" s="108"/>
      <c r="AB3387" s="108"/>
      <c r="AC3387" s="108"/>
      <c r="AD3387" s="108"/>
      <c r="AE3387" s="109"/>
    </row>
    <row r="3388" spans="1:31" s="7" customFormat="1" ht="16" customHeight="1" x14ac:dyDescent="0.15">
      <c r="E3388" s="10"/>
      <c r="F3388" s="8">
        <v>17</v>
      </c>
      <c r="G3388" s="17"/>
      <c r="H3388" s="40"/>
      <c r="I3388" s="33">
        <v>4.0000000000000001E-3</v>
      </c>
      <c r="J3388" s="33">
        <v>0.7</v>
      </c>
      <c r="K3388" s="33">
        <v>2.8000000000000001E-2</v>
      </c>
      <c r="L3388" s="33">
        <v>4.5999999999999999E-2</v>
      </c>
      <c r="M3388" s="33">
        <v>99</v>
      </c>
      <c r="N3388" s="8">
        <v>20.399999999999999</v>
      </c>
      <c r="O3388" s="8">
        <v>1004.6</v>
      </c>
      <c r="P3388" s="8">
        <v>77</v>
      </c>
      <c r="R3388" s="107"/>
      <c r="S3388" s="108"/>
      <c r="T3388" s="108"/>
      <c r="U3388" s="108"/>
      <c r="V3388" s="108"/>
      <c r="W3388" s="108"/>
      <c r="X3388" s="108"/>
      <c r="Y3388" s="108"/>
      <c r="Z3388" s="108"/>
      <c r="AA3388" s="108"/>
      <c r="AB3388" s="108"/>
      <c r="AC3388" s="108"/>
      <c r="AD3388" s="108"/>
      <c r="AE3388" s="109"/>
    </row>
    <row r="3389" spans="1:31" s="7" customFormat="1" ht="16" customHeight="1" x14ac:dyDescent="0.15">
      <c r="F3389" s="8">
        <v>18</v>
      </c>
      <c r="G3389" s="17"/>
      <c r="H3389" s="40"/>
      <c r="I3389" s="33">
        <v>4.0000000000000001E-3</v>
      </c>
      <c r="J3389" s="33">
        <v>0.6</v>
      </c>
      <c r="K3389" s="33">
        <v>2.3E-2</v>
      </c>
      <c r="L3389" s="33">
        <v>4.7E-2</v>
      </c>
      <c r="M3389" s="33">
        <v>83</v>
      </c>
      <c r="N3389" s="8">
        <v>20.100000000000001</v>
      </c>
      <c r="O3389" s="8">
        <v>1004.1</v>
      </c>
      <c r="P3389" s="8">
        <v>78</v>
      </c>
      <c r="R3389" s="107"/>
      <c r="S3389" s="108"/>
      <c r="T3389" s="108"/>
      <c r="U3389" s="108"/>
      <c r="V3389" s="108"/>
      <c r="W3389" s="108"/>
      <c r="X3389" s="108"/>
      <c r="Y3389" s="108"/>
      <c r="Z3389" s="108"/>
      <c r="AA3389" s="108"/>
      <c r="AB3389" s="108"/>
      <c r="AC3389" s="108"/>
      <c r="AD3389" s="108"/>
      <c r="AE3389" s="109"/>
    </row>
    <row r="3390" spans="1:31" s="7" customFormat="1" ht="16" customHeight="1" x14ac:dyDescent="0.15">
      <c r="E3390" s="42">
        <v>42139</v>
      </c>
      <c r="F3390" s="16">
        <v>42712.820138888892</v>
      </c>
      <c r="G3390" s="44"/>
      <c r="I3390" s="33">
        <v>4.0000000000000001E-3</v>
      </c>
      <c r="J3390" s="33">
        <v>0.6</v>
      </c>
      <c r="K3390" s="33">
        <v>1.7000000000000001E-2</v>
      </c>
      <c r="L3390" s="33">
        <v>5.1999999999999998E-2</v>
      </c>
      <c r="M3390" s="33">
        <v>81</v>
      </c>
      <c r="N3390" s="8">
        <v>19.399999999999999</v>
      </c>
      <c r="O3390" s="8">
        <v>1004.4</v>
      </c>
      <c r="P3390" s="8">
        <v>79</v>
      </c>
      <c r="Q3390" s="34"/>
      <c r="R3390" s="35">
        <v>324</v>
      </c>
      <c r="S3390" s="36" t="str">
        <f>IF(R3390&gt;=296,"G",IF(AND(183&lt;=R3390,R3390&lt;296),"Y",IF(R3390&lt;185,"R")))</f>
        <v>G</v>
      </c>
      <c r="T3390" s="36"/>
      <c r="U3390" s="36"/>
      <c r="V3390" s="36"/>
      <c r="W3390" s="36"/>
      <c r="X3390" s="36"/>
      <c r="Y3390" s="36"/>
      <c r="Z3390" s="36"/>
      <c r="AA3390" s="36"/>
      <c r="AB3390" s="36"/>
      <c r="AC3390" s="36"/>
      <c r="AD3390" s="36"/>
      <c r="AE3390" s="37"/>
    </row>
    <row r="3391" spans="1:31" s="7" customFormat="1" ht="17" customHeight="1" x14ac:dyDescent="0.15">
      <c r="A3391" s="45">
        <v>136</v>
      </c>
      <c r="B3391" s="46">
        <v>42140</v>
      </c>
      <c r="C3391" s="47">
        <v>6</v>
      </c>
      <c r="D3391" s="47">
        <v>0</v>
      </c>
      <c r="E3391" s="46">
        <v>42139</v>
      </c>
      <c r="F3391" s="62">
        <v>42712.820138888892</v>
      </c>
      <c r="G3391" s="49"/>
      <c r="H3391" s="49"/>
      <c r="I3391" s="50">
        <v>4.0000000000000001E-3</v>
      </c>
      <c r="J3391" s="51">
        <v>0.6</v>
      </c>
      <c r="K3391" s="51">
        <v>1.7000000000000001E-2</v>
      </c>
      <c r="L3391" s="51">
        <v>5.1999999999999998E-2</v>
      </c>
      <c r="M3391" s="51">
        <v>81</v>
      </c>
      <c r="N3391" s="52">
        <v>19.399999999999999</v>
      </c>
      <c r="O3391" s="52">
        <v>1004.4</v>
      </c>
      <c r="P3391" s="52">
        <v>79</v>
      </c>
      <c r="Q3391" s="53"/>
      <c r="R3391" s="58">
        <v>324</v>
      </c>
      <c r="S3391" s="61" t="str">
        <f>IF(R3391&gt;=296,"G",IF(AND(183&lt;=R3391,R3391&lt;296),"Y",IF(R3391&lt;185,"R")))</f>
        <v>G</v>
      </c>
      <c r="T3391" s="61"/>
      <c r="U3391" s="61"/>
      <c r="V3391" s="61"/>
      <c r="W3391" s="61"/>
      <c r="X3391" s="61"/>
      <c r="Y3391" s="61"/>
      <c r="Z3391" s="61"/>
      <c r="AA3391" s="61"/>
      <c r="AB3391" s="61"/>
      <c r="AC3391" s="61"/>
      <c r="AD3391" s="61"/>
      <c r="AE3391" s="61"/>
    </row>
    <row r="3392" spans="1:31" s="7" customFormat="1" ht="16" customHeight="1" x14ac:dyDescent="0.2">
      <c r="F3392" s="8">
        <v>20</v>
      </c>
      <c r="G3392" s="56"/>
      <c r="I3392" s="33">
        <v>3.0000000000000001E-3</v>
      </c>
      <c r="J3392" s="33">
        <v>0.7</v>
      </c>
      <c r="K3392" s="33">
        <v>0.01</v>
      </c>
      <c r="L3392" s="33">
        <v>5.5E-2</v>
      </c>
      <c r="M3392" s="33">
        <v>77</v>
      </c>
      <c r="N3392" s="8">
        <v>17.8</v>
      </c>
      <c r="O3392" s="8">
        <v>1004.7</v>
      </c>
      <c r="P3392" s="8">
        <v>84</v>
      </c>
    </row>
    <row r="3393" spans="5:16" s="7" customFormat="1" ht="16" customHeight="1" x14ac:dyDescent="0.2">
      <c r="F3393" s="8">
        <v>21</v>
      </c>
      <c r="G3393" s="17"/>
      <c r="I3393" s="33">
        <v>3.0000000000000001E-3</v>
      </c>
      <c r="J3393" s="33">
        <v>0.6</v>
      </c>
      <c r="K3393" s="33">
        <v>8.0000000000000002E-3</v>
      </c>
      <c r="L3393" s="33">
        <v>5.2999999999999999E-2</v>
      </c>
      <c r="M3393" s="33">
        <v>86</v>
      </c>
      <c r="N3393" s="8">
        <v>16.8</v>
      </c>
      <c r="O3393" s="8">
        <v>1005.2</v>
      </c>
      <c r="P3393" s="8">
        <v>87</v>
      </c>
    </row>
    <row r="3394" spans="5:16" s="7" customFormat="1" ht="16" customHeight="1" x14ac:dyDescent="0.2">
      <c r="F3394" s="8">
        <v>22</v>
      </c>
      <c r="G3394" s="17"/>
      <c r="I3394" s="33">
        <v>3.0000000000000001E-3</v>
      </c>
      <c r="J3394" s="33">
        <v>0.5</v>
      </c>
      <c r="K3394" s="33">
        <v>8.9999999999999993E-3</v>
      </c>
      <c r="L3394" s="33">
        <v>4.9000000000000002E-2</v>
      </c>
      <c r="M3394" s="33">
        <v>77</v>
      </c>
      <c r="N3394" s="8">
        <v>16.2</v>
      </c>
      <c r="O3394" s="8">
        <v>1005.3</v>
      </c>
      <c r="P3394" s="8">
        <v>91</v>
      </c>
    </row>
    <row r="3395" spans="5:16" s="7" customFormat="1" ht="16" customHeight="1" x14ac:dyDescent="0.2">
      <c r="F3395" s="8">
        <v>23</v>
      </c>
      <c r="G3395" s="17"/>
      <c r="I3395" s="33">
        <v>3.0000000000000001E-3</v>
      </c>
      <c r="J3395" s="33">
        <v>0.5</v>
      </c>
      <c r="K3395" s="33">
        <v>8.9999999999999993E-3</v>
      </c>
      <c r="L3395" s="33">
        <v>4.8000000000000001E-2</v>
      </c>
      <c r="M3395" s="33">
        <v>78</v>
      </c>
      <c r="N3395" s="8">
        <v>15.4</v>
      </c>
      <c r="O3395" s="8">
        <v>1005.7</v>
      </c>
      <c r="P3395" s="8">
        <v>94</v>
      </c>
    </row>
    <row r="3396" spans="5:16" s="7" customFormat="1" ht="16" customHeight="1" x14ac:dyDescent="0.2">
      <c r="F3396" s="8">
        <v>24</v>
      </c>
      <c r="G3396" s="17"/>
      <c r="I3396" s="33">
        <v>3.0000000000000001E-3</v>
      </c>
      <c r="J3396" s="33">
        <v>0.5</v>
      </c>
      <c r="K3396" s="33">
        <v>7.0000000000000001E-3</v>
      </c>
      <c r="L3396" s="33">
        <v>5.0999999999999997E-2</v>
      </c>
      <c r="M3396" s="33">
        <v>60</v>
      </c>
      <c r="N3396" s="8">
        <v>14.4</v>
      </c>
      <c r="O3396" s="8">
        <v>1005.8</v>
      </c>
      <c r="P3396" s="8">
        <v>99</v>
      </c>
    </row>
    <row r="3397" spans="5:16" s="7" customFormat="1" ht="16" customHeight="1" x14ac:dyDescent="0.2">
      <c r="F3397" s="8">
        <v>1</v>
      </c>
      <c r="G3397" s="17"/>
      <c r="I3397" s="33">
        <v>4.0000000000000001E-3</v>
      </c>
      <c r="J3397" s="33">
        <v>0.6</v>
      </c>
      <c r="K3397" s="33">
        <v>0.01</v>
      </c>
      <c r="L3397" s="33">
        <v>4.3999999999999997E-2</v>
      </c>
      <c r="M3397" s="33">
        <v>58</v>
      </c>
      <c r="N3397" s="8">
        <v>13.8</v>
      </c>
      <c r="O3397" s="8">
        <v>1005.7</v>
      </c>
      <c r="P3397" s="8">
        <v>99</v>
      </c>
    </row>
    <row r="3398" spans="5:16" s="7" customFormat="1" ht="16" customHeight="1" x14ac:dyDescent="0.2">
      <c r="F3398" s="8">
        <v>2</v>
      </c>
      <c r="G3398" s="17"/>
      <c r="I3398" s="33">
        <v>4.0000000000000001E-3</v>
      </c>
      <c r="J3398" s="33">
        <v>0.6</v>
      </c>
      <c r="K3398" s="33">
        <v>1.0999999999999999E-2</v>
      </c>
      <c r="L3398" s="33">
        <v>0.04</v>
      </c>
      <c r="M3398" s="33">
        <v>50</v>
      </c>
      <c r="N3398" s="8">
        <v>12.9</v>
      </c>
      <c r="O3398" s="8">
        <v>1005.8</v>
      </c>
      <c r="P3398" s="8">
        <v>100</v>
      </c>
    </row>
    <row r="3399" spans="5:16" s="7" customFormat="1" ht="16" customHeight="1" x14ac:dyDescent="0.2">
      <c r="F3399" s="8">
        <v>3</v>
      </c>
      <c r="G3399" s="17"/>
      <c r="I3399" s="33">
        <v>4.0000000000000001E-3</v>
      </c>
      <c r="J3399" s="33">
        <v>0.6</v>
      </c>
      <c r="K3399" s="33">
        <v>1.9E-2</v>
      </c>
      <c r="L3399" s="33">
        <v>3.1E-2</v>
      </c>
      <c r="M3399" s="33">
        <v>40</v>
      </c>
      <c r="N3399" s="8">
        <v>11.3</v>
      </c>
      <c r="O3399" s="8">
        <v>1005.9</v>
      </c>
      <c r="P3399" s="8">
        <v>100</v>
      </c>
    </row>
    <row r="3400" spans="5:16" s="7" customFormat="1" ht="16" customHeight="1" x14ac:dyDescent="0.2">
      <c r="F3400" s="8">
        <v>4</v>
      </c>
      <c r="G3400" s="17"/>
      <c r="I3400" s="33">
        <v>4.0000000000000001E-3</v>
      </c>
      <c r="J3400" s="33">
        <v>0.6</v>
      </c>
      <c r="K3400" s="33">
        <v>1.6E-2</v>
      </c>
      <c r="L3400" s="33">
        <v>3.1E-2</v>
      </c>
      <c r="M3400" s="33">
        <v>40</v>
      </c>
      <c r="N3400" s="8">
        <v>10.7</v>
      </c>
      <c r="O3400" s="8">
        <v>1006</v>
      </c>
      <c r="P3400" s="8">
        <v>100</v>
      </c>
    </row>
    <row r="3401" spans="5:16" s="7" customFormat="1" ht="16" customHeight="1" x14ac:dyDescent="0.2">
      <c r="F3401" s="8">
        <v>5</v>
      </c>
      <c r="G3401" s="17"/>
      <c r="I3401" s="33">
        <v>4.0000000000000001E-3</v>
      </c>
      <c r="J3401" s="33">
        <v>0.7</v>
      </c>
      <c r="K3401" s="33">
        <v>1.2E-2</v>
      </c>
      <c r="L3401" s="33">
        <v>3.5000000000000003E-2</v>
      </c>
      <c r="M3401" s="33">
        <v>45</v>
      </c>
      <c r="N3401" s="8">
        <v>10</v>
      </c>
      <c r="O3401" s="8">
        <v>1006.2</v>
      </c>
      <c r="P3401" s="8">
        <v>100</v>
      </c>
    </row>
    <row r="3402" spans="5:16" s="7" customFormat="1" ht="16" customHeight="1" x14ac:dyDescent="0.2">
      <c r="F3402" s="8">
        <v>6</v>
      </c>
      <c r="G3402" s="17"/>
      <c r="I3402" s="33">
        <v>4.0000000000000001E-3</v>
      </c>
      <c r="J3402" s="33">
        <v>0.8</v>
      </c>
      <c r="K3402" s="33">
        <v>6.0000000000000001E-3</v>
      </c>
      <c r="L3402" s="33">
        <v>4.1000000000000002E-2</v>
      </c>
      <c r="M3402" s="33">
        <v>33</v>
      </c>
      <c r="N3402" s="8">
        <v>10.4</v>
      </c>
      <c r="O3402" s="8">
        <v>1006.6</v>
      </c>
      <c r="P3402" s="8">
        <v>100</v>
      </c>
    </row>
    <row r="3403" spans="5:16" s="7" customFormat="1" ht="16" customHeight="1" x14ac:dyDescent="0.2">
      <c r="F3403" s="8">
        <v>7</v>
      </c>
      <c r="G3403" s="17"/>
      <c r="I3403" s="33">
        <v>5.0000000000000001E-3</v>
      </c>
      <c r="J3403" s="33">
        <v>0.7</v>
      </c>
      <c r="K3403" s="33">
        <v>5.0000000000000001E-3</v>
      </c>
      <c r="L3403" s="33">
        <v>0.04</v>
      </c>
      <c r="M3403" s="33">
        <v>34</v>
      </c>
      <c r="N3403" s="8">
        <v>12.3</v>
      </c>
      <c r="O3403" s="8">
        <v>1006.9</v>
      </c>
      <c r="P3403" s="8">
        <v>100</v>
      </c>
    </row>
    <row r="3404" spans="5:16" s="7" customFormat="1" ht="16" customHeight="1" x14ac:dyDescent="0.2">
      <c r="F3404" s="8">
        <v>8</v>
      </c>
      <c r="G3404" s="17"/>
      <c r="I3404" s="33">
        <v>4.0000000000000001E-3</v>
      </c>
      <c r="J3404" s="33">
        <v>0.6</v>
      </c>
      <c r="K3404" s="33">
        <v>1.4999999999999999E-2</v>
      </c>
      <c r="L3404" s="33">
        <v>3.5999999999999997E-2</v>
      </c>
      <c r="M3404" s="33">
        <v>38</v>
      </c>
      <c r="N3404" s="8">
        <v>15.5</v>
      </c>
      <c r="O3404" s="8">
        <v>1007.7</v>
      </c>
      <c r="P3404" s="8">
        <v>70</v>
      </c>
    </row>
    <row r="3405" spans="5:16" s="7" customFormat="1" ht="16" customHeight="1" x14ac:dyDescent="0.2">
      <c r="F3405" s="8">
        <v>9</v>
      </c>
      <c r="G3405" s="17"/>
      <c r="I3405" s="33">
        <v>5.0000000000000001E-3</v>
      </c>
      <c r="J3405" s="33">
        <v>0.5</v>
      </c>
      <c r="K3405" s="33">
        <v>2.1000000000000001E-2</v>
      </c>
      <c r="L3405" s="33">
        <v>3.5000000000000003E-2</v>
      </c>
      <c r="M3405" s="33">
        <v>37</v>
      </c>
      <c r="N3405" s="8">
        <v>18.399999999999999</v>
      </c>
      <c r="O3405" s="8">
        <v>1007.8</v>
      </c>
      <c r="P3405" s="8">
        <v>52</v>
      </c>
    </row>
    <row r="3406" spans="5:16" s="7" customFormat="1" ht="16" customHeight="1" x14ac:dyDescent="0.2">
      <c r="F3406" s="8">
        <v>10</v>
      </c>
      <c r="G3406" s="17"/>
      <c r="I3406" s="33">
        <v>5.0000000000000001E-3</v>
      </c>
      <c r="J3406" s="33">
        <v>0.5</v>
      </c>
      <c r="K3406" s="33">
        <v>3.1E-2</v>
      </c>
      <c r="L3406" s="33">
        <v>2.9000000000000001E-2</v>
      </c>
      <c r="M3406" s="33">
        <v>38</v>
      </c>
      <c r="N3406" s="8">
        <v>20.9</v>
      </c>
      <c r="O3406" s="8">
        <v>1007.7</v>
      </c>
      <c r="P3406" s="8">
        <v>41</v>
      </c>
    </row>
    <row r="3407" spans="5:16" s="7" customFormat="1" ht="16" customHeight="1" x14ac:dyDescent="0.2">
      <c r="E3407" s="10"/>
      <c r="F3407" s="8">
        <v>11</v>
      </c>
      <c r="G3407" s="17"/>
      <c r="I3407" s="33">
        <v>5.0000000000000001E-3</v>
      </c>
      <c r="J3407" s="33">
        <v>0.5</v>
      </c>
      <c r="K3407" s="33">
        <v>2.8000000000000001E-2</v>
      </c>
      <c r="L3407" s="33">
        <v>3.7999999999999999E-2</v>
      </c>
      <c r="M3407" s="33">
        <v>38</v>
      </c>
      <c r="N3407" s="8">
        <v>23.1</v>
      </c>
      <c r="O3407" s="8">
        <v>1007.5</v>
      </c>
      <c r="P3407" s="8">
        <v>32</v>
      </c>
    </row>
    <row r="3408" spans="5:16" s="7" customFormat="1" ht="16" customHeight="1" x14ac:dyDescent="0.2">
      <c r="E3408" s="10"/>
      <c r="F3408" s="8">
        <v>12</v>
      </c>
      <c r="G3408" s="17"/>
      <c r="I3408" s="33">
        <v>5.0000000000000001E-3</v>
      </c>
      <c r="J3408" s="33">
        <v>0.4</v>
      </c>
      <c r="K3408" s="33">
        <v>3.6999999999999998E-2</v>
      </c>
      <c r="L3408" s="33">
        <v>2.9000000000000001E-2</v>
      </c>
      <c r="M3408" s="33">
        <v>36</v>
      </c>
      <c r="N3408" s="8">
        <v>23.8</v>
      </c>
      <c r="O3408" s="8">
        <v>1007.2</v>
      </c>
      <c r="P3408" s="8">
        <v>31</v>
      </c>
    </row>
    <row r="3409" spans="1:31" s="7" customFormat="1" ht="16" customHeight="1" x14ac:dyDescent="0.2">
      <c r="E3409" s="10"/>
      <c r="F3409" s="8">
        <v>13</v>
      </c>
      <c r="G3409" s="17"/>
      <c r="I3409" s="33">
        <v>4.0000000000000001E-3</v>
      </c>
      <c r="J3409" s="33">
        <v>0.5</v>
      </c>
      <c r="K3409" s="33">
        <v>0.05</v>
      </c>
      <c r="L3409" s="33">
        <v>1.7999999999999999E-2</v>
      </c>
      <c r="M3409" s="33">
        <v>45</v>
      </c>
      <c r="N3409" s="8">
        <v>25</v>
      </c>
      <c r="O3409" s="8">
        <v>1006.6</v>
      </c>
      <c r="P3409" s="8">
        <v>18</v>
      </c>
    </row>
    <row r="3410" spans="1:31" s="7" customFormat="1" ht="16" customHeight="1" x14ac:dyDescent="0.2">
      <c r="E3410" s="10"/>
      <c r="F3410" s="8">
        <v>14</v>
      </c>
      <c r="G3410" s="17"/>
      <c r="I3410" s="33">
        <v>5.0000000000000001E-3</v>
      </c>
      <c r="J3410" s="33">
        <v>0.6</v>
      </c>
      <c r="K3410" s="33">
        <v>0.06</v>
      </c>
      <c r="L3410" s="33">
        <v>2.1000000000000001E-2</v>
      </c>
      <c r="M3410" s="33">
        <v>43</v>
      </c>
      <c r="N3410" s="8">
        <v>24.5</v>
      </c>
      <c r="O3410" s="8">
        <v>1006.2</v>
      </c>
      <c r="P3410" s="8">
        <v>20</v>
      </c>
    </row>
    <row r="3411" spans="1:31" s="7" customFormat="1" ht="16" customHeight="1" x14ac:dyDescent="0.2">
      <c r="E3411" s="10"/>
      <c r="F3411" s="8">
        <v>15</v>
      </c>
      <c r="G3411" s="17"/>
      <c r="I3411" s="33">
        <v>5.0000000000000001E-3</v>
      </c>
      <c r="J3411" s="33">
        <v>0.7</v>
      </c>
      <c r="K3411" s="33">
        <v>6.9000000000000006E-2</v>
      </c>
      <c r="L3411" s="33">
        <v>2.1999999999999999E-2</v>
      </c>
      <c r="M3411" s="33">
        <v>51</v>
      </c>
      <c r="N3411" s="8">
        <v>24.6</v>
      </c>
      <c r="O3411" s="8">
        <v>1005.7</v>
      </c>
      <c r="P3411" s="8">
        <v>30</v>
      </c>
    </row>
    <row r="3412" spans="1:31" s="7" customFormat="1" ht="16" customHeight="1" x14ac:dyDescent="0.2">
      <c r="E3412" s="10"/>
      <c r="F3412" s="8">
        <v>16</v>
      </c>
      <c r="G3412" s="17"/>
      <c r="I3412" s="33">
        <v>6.0000000000000001E-3</v>
      </c>
      <c r="J3412" s="33">
        <v>0.7</v>
      </c>
      <c r="K3412" s="33">
        <v>7.2999999999999995E-2</v>
      </c>
      <c r="L3412" s="33">
        <v>2.5000000000000001E-2</v>
      </c>
      <c r="M3412" s="33">
        <v>60</v>
      </c>
      <c r="N3412" s="8">
        <v>24.3</v>
      </c>
      <c r="O3412" s="8">
        <v>1005.2</v>
      </c>
      <c r="P3412" s="8">
        <v>31</v>
      </c>
    </row>
    <row r="3413" spans="1:31" s="7" customFormat="1" ht="16" customHeight="1" x14ac:dyDescent="0.2">
      <c r="E3413" s="10"/>
      <c r="F3413" s="8">
        <v>17</v>
      </c>
      <c r="G3413" s="17"/>
      <c r="I3413" s="33">
        <v>7.0000000000000001E-3</v>
      </c>
      <c r="J3413" s="33">
        <v>0.8</v>
      </c>
      <c r="K3413" s="33">
        <v>8.2000000000000003E-2</v>
      </c>
      <c r="L3413" s="33">
        <v>2.1000000000000001E-2</v>
      </c>
      <c r="M3413" s="33">
        <v>64</v>
      </c>
      <c r="N3413" s="8">
        <v>22.3</v>
      </c>
      <c r="O3413" s="8">
        <v>1005.2</v>
      </c>
      <c r="P3413" s="8">
        <v>35</v>
      </c>
    </row>
    <row r="3414" spans="1:31" s="7" customFormat="1" ht="16" customHeight="1" x14ac:dyDescent="0.15">
      <c r="F3414" s="8">
        <v>18</v>
      </c>
      <c r="G3414" s="17"/>
      <c r="H3414" s="40"/>
      <c r="I3414" s="33">
        <v>8.0000000000000002E-3</v>
      </c>
      <c r="J3414" s="33">
        <v>0.9</v>
      </c>
      <c r="K3414" s="33">
        <v>8.5000000000000006E-2</v>
      </c>
      <c r="M3414" s="33">
        <v>72</v>
      </c>
      <c r="N3414" s="8">
        <v>20</v>
      </c>
      <c r="O3414" s="8">
        <v>1005.3</v>
      </c>
      <c r="P3414" s="8">
        <v>43</v>
      </c>
      <c r="R3414" s="107"/>
      <c r="S3414" s="108"/>
      <c r="T3414" s="108"/>
      <c r="U3414" s="108"/>
      <c r="V3414" s="108"/>
      <c r="W3414" s="108"/>
      <c r="X3414" s="108"/>
      <c r="Y3414" s="108"/>
      <c r="Z3414" s="108"/>
      <c r="AA3414" s="108"/>
      <c r="AB3414" s="108"/>
      <c r="AC3414" s="108"/>
      <c r="AD3414" s="108"/>
      <c r="AE3414" s="109"/>
    </row>
    <row r="3415" spans="1:31" s="7" customFormat="1" ht="16" customHeight="1" x14ac:dyDescent="0.15">
      <c r="E3415" s="42">
        <v>42140</v>
      </c>
      <c r="F3415" s="43">
        <v>42712.804166666669</v>
      </c>
      <c r="G3415" s="44"/>
      <c r="I3415" s="33">
        <v>7.0000000000000001E-3</v>
      </c>
      <c r="J3415" s="33">
        <v>0.8</v>
      </c>
      <c r="K3415" s="33">
        <v>7.2999999999999995E-2</v>
      </c>
      <c r="L3415" s="33">
        <v>2.5000000000000001E-2</v>
      </c>
      <c r="M3415" s="33">
        <v>69</v>
      </c>
      <c r="N3415" s="8">
        <v>18.8</v>
      </c>
      <c r="O3415" s="8">
        <v>1005.6</v>
      </c>
      <c r="P3415" s="8">
        <v>45</v>
      </c>
      <c r="Q3415" s="34"/>
      <c r="R3415" s="35">
        <v>300</v>
      </c>
      <c r="S3415" s="36" t="str">
        <f>IF(R3415&gt;=296,"G",IF(AND(183&lt;=R3415,R3415&lt;296),"Y",IF(R3415&lt;185,"R")))</f>
        <v>G</v>
      </c>
      <c r="T3415" s="36"/>
      <c r="U3415" s="36"/>
      <c r="V3415" s="36"/>
      <c r="W3415" s="36"/>
      <c r="X3415" s="36"/>
      <c r="Y3415" s="36"/>
      <c r="Z3415" s="36"/>
      <c r="AA3415" s="36"/>
      <c r="AB3415" s="36"/>
      <c r="AC3415" s="36"/>
      <c r="AD3415" s="36"/>
      <c r="AE3415" s="37"/>
    </row>
    <row r="3416" spans="1:31" s="7" customFormat="1" ht="17" customHeight="1" x14ac:dyDescent="0.15">
      <c r="A3416" s="45">
        <v>137</v>
      </c>
      <c r="B3416" s="46">
        <v>42141</v>
      </c>
      <c r="C3416" s="47">
        <v>0</v>
      </c>
      <c r="D3416" s="47">
        <v>0</v>
      </c>
      <c r="E3416" s="46">
        <v>42140</v>
      </c>
      <c r="F3416" s="48">
        <v>42712.804166666669</v>
      </c>
      <c r="G3416" s="49"/>
      <c r="H3416" s="49"/>
      <c r="I3416" s="50">
        <v>7.0000000000000001E-3</v>
      </c>
      <c r="J3416" s="51">
        <v>0.8</v>
      </c>
      <c r="K3416" s="51">
        <v>7.2999999999999995E-2</v>
      </c>
      <c r="L3416" s="51">
        <v>2.5000000000000001E-2</v>
      </c>
      <c r="M3416" s="51">
        <v>69</v>
      </c>
      <c r="N3416" s="52">
        <v>18.8</v>
      </c>
      <c r="O3416" s="52">
        <v>1005.6</v>
      </c>
      <c r="P3416" s="52">
        <v>45</v>
      </c>
      <c r="Q3416" s="53"/>
      <c r="R3416" s="58">
        <v>300</v>
      </c>
      <c r="S3416" s="61" t="str">
        <f>IF(R3416&gt;=296,"G",IF(AND(183&lt;=R3416,R3416&lt;296),"Y",IF(R3416&lt;185,"R")))</f>
        <v>G</v>
      </c>
      <c r="T3416" s="61"/>
      <c r="U3416" s="61"/>
      <c r="V3416" s="61"/>
      <c r="W3416" s="61"/>
      <c r="X3416" s="61"/>
      <c r="Y3416" s="61"/>
      <c r="Z3416" s="61"/>
      <c r="AA3416" s="61"/>
      <c r="AB3416" s="61"/>
      <c r="AC3416" s="61"/>
      <c r="AD3416" s="61"/>
      <c r="AE3416" s="61"/>
    </row>
    <row r="3417" spans="1:31" s="7" customFormat="1" ht="16" customHeight="1" x14ac:dyDescent="0.2">
      <c r="F3417" s="26">
        <v>20</v>
      </c>
      <c r="G3417" s="56"/>
      <c r="I3417" s="33">
        <v>6.0000000000000001E-3</v>
      </c>
      <c r="J3417" s="33">
        <v>0.7</v>
      </c>
      <c r="K3417" s="33">
        <v>7.0000000000000007E-2</v>
      </c>
      <c r="L3417" s="33">
        <v>2.7E-2</v>
      </c>
      <c r="M3417" s="33">
        <v>68</v>
      </c>
      <c r="N3417" s="8">
        <v>16.8</v>
      </c>
      <c r="O3417" s="8">
        <v>1005.9</v>
      </c>
      <c r="P3417" s="8">
        <v>51</v>
      </c>
    </row>
    <row r="3418" spans="1:31" s="7" customFormat="1" ht="16" customHeight="1" x14ac:dyDescent="0.2">
      <c r="F3418" s="8">
        <v>21</v>
      </c>
      <c r="G3418" s="17"/>
      <c r="I3418" s="33">
        <v>7.0000000000000001E-3</v>
      </c>
      <c r="J3418" s="33">
        <v>0.7</v>
      </c>
      <c r="K3418" s="33">
        <v>6.4000000000000001E-2</v>
      </c>
      <c r="L3418" s="33">
        <v>3.2000000000000001E-2</v>
      </c>
      <c r="M3418" s="33">
        <v>70</v>
      </c>
      <c r="N3418" s="8">
        <v>15.6</v>
      </c>
      <c r="O3418" s="8">
        <v>1006.7</v>
      </c>
      <c r="P3418" s="8">
        <v>57</v>
      </c>
    </row>
    <row r="3419" spans="1:31" s="7" customFormat="1" ht="16" customHeight="1" x14ac:dyDescent="0.2">
      <c r="F3419" s="8">
        <v>22</v>
      </c>
      <c r="G3419" s="17"/>
      <c r="I3419" s="33">
        <v>7.0000000000000001E-3</v>
      </c>
      <c r="J3419" s="33">
        <v>0.7</v>
      </c>
      <c r="K3419" s="33">
        <v>6.2E-2</v>
      </c>
      <c r="L3419" s="33">
        <v>2.9000000000000001E-2</v>
      </c>
      <c r="M3419" s="33">
        <v>76</v>
      </c>
      <c r="N3419" s="8">
        <v>14.6</v>
      </c>
      <c r="O3419" s="8">
        <v>1007.6</v>
      </c>
      <c r="P3419" s="8">
        <v>61</v>
      </c>
    </row>
    <row r="3420" spans="1:31" s="7" customFormat="1" ht="16" customHeight="1" x14ac:dyDescent="0.2">
      <c r="F3420" s="8">
        <v>23</v>
      </c>
      <c r="G3420" s="17"/>
      <c r="I3420" s="33">
        <v>6.0000000000000001E-3</v>
      </c>
      <c r="J3420" s="33">
        <v>0.8</v>
      </c>
      <c r="K3420" s="33">
        <v>5.6000000000000001E-2</v>
      </c>
      <c r="L3420" s="33">
        <v>2.9000000000000001E-2</v>
      </c>
      <c r="M3420" s="33">
        <v>73</v>
      </c>
      <c r="N3420" s="8">
        <v>13.7</v>
      </c>
      <c r="O3420" s="8">
        <v>1007.9</v>
      </c>
      <c r="P3420" s="8">
        <v>66</v>
      </c>
    </row>
    <row r="3421" spans="1:31" s="7" customFormat="1" ht="16" customHeight="1" x14ac:dyDescent="0.2">
      <c r="F3421" s="8">
        <v>24</v>
      </c>
      <c r="G3421" s="17"/>
      <c r="I3421" s="33">
        <v>8.0000000000000002E-3</v>
      </c>
      <c r="J3421" s="33">
        <v>0.8</v>
      </c>
      <c r="K3421" s="33">
        <v>4.5999999999999999E-2</v>
      </c>
      <c r="L3421" s="33">
        <v>3.3000000000000002E-2</v>
      </c>
      <c r="M3421" s="33">
        <v>71</v>
      </c>
      <c r="N3421" s="8">
        <v>13.1</v>
      </c>
      <c r="O3421" s="8">
        <v>1008.2</v>
      </c>
      <c r="P3421" s="8">
        <v>71</v>
      </c>
    </row>
    <row r="3422" spans="1:31" s="7" customFormat="1" ht="16" customHeight="1" x14ac:dyDescent="0.2">
      <c r="F3422" s="8">
        <v>1</v>
      </c>
      <c r="G3422" s="17"/>
      <c r="I3422" s="33">
        <v>7.0000000000000001E-3</v>
      </c>
      <c r="J3422" s="33">
        <v>0.6</v>
      </c>
      <c r="K3422" s="33">
        <v>4.3999999999999997E-2</v>
      </c>
      <c r="L3422" s="33">
        <v>2.8000000000000001E-2</v>
      </c>
      <c r="M3422" s="33">
        <v>70</v>
      </c>
      <c r="N3422" s="8">
        <v>11.9</v>
      </c>
      <c r="O3422" s="8">
        <v>1008.1</v>
      </c>
      <c r="P3422" s="8">
        <v>86</v>
      </c>
    </row>
    <row r="3423" spans="1:31" s="7" customFormat="1" ht="16" customHeight="1" x14ac:dyDescent="0.2">
      <c r="F3423" s="8">
        <v>2</v>
      </c>
      <c r="G3423" s="17"/>
      <c r="I3423" s="33">
        <v>5.0000000000000001E-3</v>
      </c>
      <c r="J3423" s="33">
        <v>0.6</v>
      </c>
      <c r="K3423" s="33">
        <v>4.9000000000000002E-2</v>
      </c>
      <c r="L3423" s="33">
        <v>2.1999999999999999E-2</v>
      </c>
      <c r="M3423" s="33">
        <v>62</v>
      </c>
      <c r="N3423" s="8">
        <v>11.6</v>
      </c>
      <c r="O3423" s="8">
        <v>1008.1</v>
      </c>
      <c r="P3423" s="8">
        <v>86</v>
      </c>
    </row>
    <row r="3424" spans="1:31" s="7" customFormat="1" ht="16" customHeight="1" x14ac:dyDescent="0.2">
      <c r="F3424" s="8">
        <v>3</v>
      </c>
      <c r="G3424" s="17"/>
      <c r="I3424" s="33">
        <v>5.0000000000000001E-3</v>
      </c>
      <c r="J3424" s="33">
        <v>0.5</v>
      </c>
      <c r="K3424" s="33">
        <v>4.9000000000000002E-2</v>
      </c>
      <c r="L3424" s="33">
        <v>0.02</v>
      </c>
      <c r="M3424" s="33">
        <v>56</v>
      </c>
      <c r="N3424" s="8">
        <v>11.4</v>
      </c>
      <c r="O3424" s="8">
        <v>1007.8</v>
      </c>
      <c r="P3424" s="8">
        <v>91</v>
      </c>
    </row>
    <row r="3425" spans="1:31" s="7" customFormat="1" ht="16" customHeight="1" x14ac:dyDescent="0.2">
      <c r="F3425" s="8">
        <v>4</v>
      </c>
      <c r="G3425" s="17"/>
      <c r="I3425" s="33">
        <v>5.0000000000000001E-3</v>
      </c>
      <c r="J3425" s="33">
        <v>0.6</v>
      </c>
      <c r="K3425" s="33">
        <v>4.2999999999999997E-2</v>
      </c>
      <c r="L3425" s="33">
        <v>2.3E-2</v>
      </c>
      <c r="M3425" s="33">
        <v>57</v>
      </c>
      <c r="N3425" s="8">
        <v>10.6</v>
      </c>
      <c r="O3425" s="8">
        <v>1007.9</v>
      </c>
      <c r="P3425" s="8">
        <v>92</v>
      </c>
    </row>
    <row r="3426" spans="1:31" s="7" customFormat="1" ht="16" customHeight="1" x14ac:dyDescent="0.2">
      <c r="F3426" s="8">
        <v>5</v>
      </c>
      <c r="G3426" s="17"/>
      <c r="I3426" s="33">
        <v>7.0000000000000001E-3</v>
      </c>
      <c r="J3426" s="33">
        <v>0.6</v>
      </c>
      <c r="K3426" s="33">
        <v>3.5999999999999997E-2</v>
      </c>
      <c r="L3426" s="33">
        <v>0.03</v>
      </c>
      <c r="M3426" s="33">
        <v>58</v>
      </c>
      <c r="N3426" s="8">
        <v>10.5</v>
      </c>
      <c r="O3426" s="8">
        <v>1008.2</v>
      </c>
      <c r="P3426" s="8">
        <v>93</v>
      </c>
    </row>
    <row r="3427" spans="1:31" s="7" customFormat="1" ht="16" customHeight="1" x14ac:dyDescent="0.2">
      <c r="F3427" s="8">
        <v>6</v>
      </c>
      <c r="G3427" s="17"/>
      <c r="I3427" s="33">
        <v>6.0000000000000001E-3</v>
      </c>
      <c r="J3427" s="33">
        <v>0.5</v>
      </c>
      <c r="K3427" s="33">
        <v>4.8000000000000001E-2</v>
      </c>
      <c r="L3427" s="33">
        <v>0.02</v>
      </c>
      <c r="M3427" s="33">
        <v>59</v>
      </c>
      <c r="N3427" s="8">
        <v>11.3</v>
      </c>
      <c r="O3427" s="8">
        <v>1008.7</v>
      </c>
      <c r="P3427" s="8">
        <v>90</v>
      </c>
    </row>
    <row r="3428" spans="1:31" s="7" customFormat="1" ht="16" customHeight="1" x14ac:dyDescent="0.2">
      <c r="F3428" s="8">
        <v>7</v>
      </c>
      <c r="G3428" s="17"/>
      <c r="I3428" s="33">
        <v>6.0000000000000001E-3</v>
      </c>
      <c r="J3428" s="33">
        <v>0.5</v>
      </c>
      <c r="K3428" s="33">
        <v>4.9000000000000002E-2</v>
      </c>
      <c r="L3428" s="33">
        <v>0.02</v>
      </c>
      <c r="M3428" s="33">
        <v>54</v>
      </c>
      <c r="N3428" s="8">
        <v>12.9</v>
      </c>
      <c r="O3428" s="8">
        <v>1009.1</v>
      </c>
      <c r="P3428" s="8">
        <v>83</v>
      </c>
    </row>
    <row r="3429" spans="1:31" s="7" customFormat="1" ht="16" customHeight="1" x14ac:dyDescent="0.2">
      <c r="F3429" s="8">
        <v>8</v>
      </c>
      <c r="G3429" s="17"/>
      <c r="I3429" s="33">
        <v>7.0000000000000001E-3</v>
      </c>
      <c r="J3429" s="33">
        <v>0.5</v>
      </c>
      <c r="K3429" s="33">
        <v>3.6999999999999998E-2</v>
      </c>
      <c r="L3429" s="33">
        <v>3.2000000000000001E-2</v>
      </c>
      <c r="M3429" s="33">
        <v>56</v>
      </c>
      <c r="N3429" s="8">
        <v>14.7</v>
      </c>
      <c r="O3429" s="8">
        <v>1009.5</v>
      </c>
      <c r="P3429" s="8">
        <v>74</v>
      </c>
    </row>
    <row r="3430" spans="1:31" s="7" customFormat="1" ht="16" customHeight="1" x14ac:dyDescent="0.2">
      <c r="F3430" s="8">
        <v>9</v>
      </c>
      <c r="G3430" s="17"/>
      <c r="I3430" s="33">
        <v>8.0000000000000002E-3</v>
      </c>
      <c r="J3430" s="33">
        <v>0.5</v>
      </c>
      <c r="K3430" s="33">
        <v>4.1000000000000002E-2</v>
      </c>
      <c r="L3430" s="33">
        <v>3.2000000000000001E-2</v>
      </c>
      <c r="M3430" s="33">
        <v>56</v>
      </c>
      <c r="N3430" s="8">
        <v>16.600000000000001</v>
      </c>
      <c r="O3430" s="8">
        <v>1009.3</v>
      </c>
      <c r="P3430" s="8">
        <v>62</v>
      </c>
    </row>
    <row r="3431" spans="1:31" s="7" customFormat="1" ht="16" customHeight="1" x14ac:dyDescent="0.2">
      <c r="F3431" s="8">
        <v>10</v>
      </c>
      <c r="G3431" s="17"/>
      <c r="I3431" s="33">
        <v>8.9999999999999993E-3</v>
      </c>
      <c r="J3431" s="33">
        <v>0.5</v>
      </c>
      <c r="K3431" s="33">
        <v>4.9000000000000002E-2</v>
      </c>
      <c r="L3431" s="33">
        <v>0.03</v>
      </c>
      <c r="M3431" s="33">
        <v>54</v>
      </c>
      <c r="N3431" s="8">
        <v>19.3</v>
      </c>
      <c r="O3431" s="8">
        <v>1009</v>
      </c>
      <c r="P3431" s="8">
        <v>46</v>
      </c>
    </row>
    <row r="3432" spans="1:31" s="7" customFormat="1" ht="16" customHeight="1" x14ac:dyDescent="0.2">
      <c r="E3432" s="10"/>
      <c r="F3432" s="8">
        <v>11</v>
      </c>
      <c r="G3432" s="17"/>
      <c r="I3432" s="33">
        <v>8.0000000000000002E-3</v>
      </c>
      <c r="J3432" s="33">
        <v>0.4</v>
      </c>
      <c r="K3432" s="33">
        <v>6.6000000000000003E-2</v>
      </c>
      <c r="L3432" s="33">
        <v>1.9E-2</v>
      </c>
      <c r="M3432" s="33">
        <v>45</v>
      </c>
      <c r="N3432" s="8">
        <v>19.3</v>
      </c>
      <c r="O3432" s="8">
        <v>1008.9</v>
      </c>
      <c r="P3432" s="8">
        <v>45</v>
      </c>
    </row>
    <row r="3433" spans="1:31" s="7" customFormat="1" ht="16" customHeight="1" x14ac:dyDescent="0.2">
      <c r="E3433" s="10"/>
      <c r="F3433" s="8">
        <v>12</v>
      </c>
      <c r="G3433" s="17"/>
      <c r="I3433" s="33">
        <v>7.0000000000000001E-3</v>
      </c>
      <c r="J3433" s="33">
        <v>0.4</v>
      </c>
      <c r="K3433" s="33">
        <v>7.2999999999999995E-2</v>
      </c>
      <c r="L3433" s="33">
        <v>1.7000000000000001E-2</v>
      </c>
      <c r="M3433" s="33">
        <v>55</v>
      </c>
      <c r="N3433" s="8">
        <v>21</v>
      </c>
      <c r="O3433" s="8">
        <v>1008.3</v>
      </c>
      <c r="P3433" s="8">
        <v>39</v>
      </c>
    </row>
    <row r="3434" spans="1:31" s="7" customFormat="1" ht="16" customHeight="1" x14ac:dyDescent="0.2">
      <c r="E3434" s="10"/>
      <c r="F3434" s="8">
        <v>13</v>
      </c>
      <c r="G3434" s="17"/>
      <c r="I3434" s="33">
        <v>6.0000000000000001E-3</v>
      </c>
      <c r="J3434" s="33">
        <v>0.6</v>
      </c>
      <c r="K3434" s="33">
        <v>7.5999999999999998E-2</v>
      </c>
      <c r="L3434" s="33">
        <v>1.7000000000000001E-2</v>
      </c>
      <c r="M3434" s="33">
        <v>60</v>
      </c>
      <c r="N3434" s="8">
        <v>23.4</v>
      </c>
      <c r="O3434" s="8">
        <v>1007.3</v>
      </c>
      <c r="P3434" s="8">
        <v>28</v>
      </c>
    </row>
    <row r="3435" spans="1:31" s="7" customFormat="1" ht="16" customHeight="1" x14ac:dyDescent="0.2">
      <c r="E3435" s="10"/>
      <c r="F3435" s="8">
        <v>14</v>
      </c>
      <c r="G3435" s="17"/>
      <c r="I3435" s="33">
        <v>7.0000000000000001E-3</v>
      </c>
      <c r="J3435" s="33">
        <v>0.7</v>
      </c>
      <c r="K3435" s="33">
        <v>7.5999999999999998E-2</v>
      </c>
      <c r="L3435" s="33">
        <v>1.7999999999999999E-2</v>
      </c>
      <c r="M3435" s="33">
        <v>50</v>
      </c>
      <c r="N3435" s="8">
        <v>24.4</v>
      </c>
      <c r="O3435" s="8">
        <v>1006.8</v>
      </c>
      <c r="P3435" s="8">
        <v>25</v>
      </c>
    </row>
    <row r="3436" spans="1:31" s="7" customFormat="1" ht="16" customHeight="1" x14ac:dyDescent="0.2">
      <c r="E3436" s="10"/>
      <c r="F3436" s="8">
        <v>15</v>
      </c>
      <c r="G3436" s="17"/>
      <c r="I3436" s="33">
        <v>4.0000000000000001E-3</v>
      </c>
      <c r="J3436" s="33">
        <v>0.7</v>
      </c>
      <c r="K3436" s="33">
        <v>6.7000000000000004E-2</v>
      </c>
      <c r="L3436" s="33">
        <v>1.7999999999999999E-2</v>
      </c>
      <c r="M3436" s="33">
        <v>39</v>
      </c>
      <c r="N3436" s="8">
        <v>25.7</v>
      </c>
      <c r="O3436" s="8">
        <v>1006.3</v>
      </c>
      <c r="P3436" s="8">
        <v>21</v>
      </c>
    </row>
    <row r="3437" spans="1:31" s="7" customFormat="1" ht="16" customHeight="1" x14ac:dyDescent="0.2">
      <c r="E3437" s="10"/>
      <c r="F3437" s="8">
        <v>16</v>
      </c>
      <c r="G3437" s="17"/>
      <c r="I3437" s="33">
        <v>5.0000000000000001E-3</v>
      </c>
      <c r="J3437" s="33">
        <v>0.7</v>
      </c>
      <c r="K3437" s="33">
        <v>6.5000000000000002E-2</v>
      </c>
      <c r="L3437" s="33">
        <v>0.02</v>
      </c>
      <c r="M3437" s="33">
        <v>34</v>
      </c>
      <c r="N3437" s="8">
        <v>25.6</v>
      </c>
      <c r="O3437" s="8">
        <v>1005.7</v>
      </c>
      <c r="P3437" s="8">
        <v>19</v>
      </c>
    </row>
    <row r="3438" spans="1:31" s="7" customFormat="1" ht="16" customHeight="1" x14ac:dyDescent="0.15">
      <c r="E3438" s="10"/>
      <c r="F3438" s="8">
        <v>17</v>
      </c>
      <c r="G3438" s="17"/>
      <c r="H3438" s="40"/>
      <c r="I3438" s="33">
        <v>5.0000000000000001E-3</v>
      </c>
      <c r="J3438" s="33">
        <v>0.6</v>
      </c>
      <c r="K3438" s="33">
        <v>6.0999999999999999E-2</v>
      </c>
      <c r="L3438" s="33">
        <v>2.1000000000000001E-2</v>
      </c>
      <c r="M3438" s="33">
        <v>32</v>
      </c>
      <c r="N3438" s="8">
        <v>24.8</v>
      </c>
      <c r="O3438" s="8">
        <v>1005.2</v>
      </c>
      <c r="P3438" s="8">
        <v>18</v>
      </c>
      <c r="R3438" s="107"/>
      <c r="S3438" s="108"/>
      <c r="T3438" s="108"/>
      <c r="U3438" s="108"/>
      <c r="V3438" s="108"/>
      <c r="W3438" s="108"/>
      <c r="X3438" s="108"/>
      <c r="Y3438" s="108"/>
      <c r="Z3438" s="108"/>
      <c r="AA3438" s="108"/>
      <c r="AB3438" s="108"/>
      <c r="AC3438" s="108"/>
      <c r="AD3438" s="108"/>
      <c r="AE3438" s="109"/>
    </row>
    <row r="3439" spans="1:31" s="7" customFormat="1" ht="16" customHeight="1" x14ac:dyDescent="0.15">
      <c r="E3439" s="42">
        <v>42507</v>
      </c>
      <c r="F3439" s="16">
        <v>42712.769444444442</v>
      </c>
      <c r="G3439" s="44"/>
      <c r="H3439" s="57"/>
      <c r="I3439" s="33">
        <v>5.0000000000000001E-3</v>
      </c>
      <c r="J3439" s="33">
        <v>0.6</v>
      </c>
      <c r="K3439" s="33">
        <v>5.8999999999999997E-2</v>
      </c>
      <c r="L3439" s="33">
        <v>0.02</v>
      </c>
      <c r="M3439" s="33">
        <v>32</v>
      </c>
      <c r="N3439" s="8">
        <v>23.8</v>
      </c>
      <c r="O3439" s="8">
        <v>1004.8</v>
      </c>
      <c r="P3439" s="8">
        <v>16</v>
      </c>
      <c r="R3439" s="35">
        <v>324</v>
      </c>
      <c r="S3439" s="36" t="str">
        <f>IF(R3439&gt;=296,"G",IF(AND(183&lt;=R3439,R3439&lt;296),"Y",IF(R3439&lt;185,"R")))</f>
        <v>G</v>
      </c>
      <c r="T3439" s="36"/>
      <c r="U3439" s="36"/>
      <c r="V3439" s="36"/>
      <c r="W3439" s="36"/>
      <c r="X3439" s="36"/>
      <c r="Y3439" s="36"/>
      <c r="Z3439" s="36"/>
      <c r="AA3439" s="36"/>
      <c r="AB3439" s="36"/>
      <c r="AC3439" s="36"/>
      <c r="AD3439" s="36"/>
      <c r="AE3439" s="37"/>
    </row>
    <row r="3440" spans="1:31" s="7" customFormat="1" ht="17" customHeight="1" x14ac:dyDescent="0.15">
      <c r="A3440" s="45">
        <v>138</v>
      </c>
      <c r="B3440" s="46">
        <v>42142</v>
      </c>
      <c r="C3440" s="47">
        <v>1</v>
      </c>
      <c r="D3440" s="47">
        <v>0</v>
      </c>
      <c r="E3440" s="46">
        <v>42507</v>
      </c>
      <c r="F3440" s="64">
        <v>42712.769444444442</v>
      </c>
      <c r="G3440" s="49"/>
      <c r="H3440" s="49"/>
      <c r="I3440" s="50">
        <v>5.0000000000000001E-3</v>
      </c>
      <c r="J3440" s="51">
        <v>0.6</v>
      </c>
      <c r="K3440" s="51">
        <v>5.8999999999999997E-2</v>
      </c>
      <c r="L3440" s="51">
        <v>0.02</v>
      </c>
      <c r="M3440" s="51">
        <v>32</v>
      </c>
      <c r="N3440" s="52">
        <v>23.8</v>
      </c>
      <c r="O3440" s="52">
        <v>1004.8</v>
      </c>
      <c r="P3440" s="52">
        <v>16</v>
      </c>
      <c r="Q3440" s="53"/>
      <c r="R3440" s="116">
        <v>324</v>
      </c>
      <c r="S3440" s="61" t="str">
        <f>IF(R3440&gt;=296,"G",IF(AND(183&lt;=R3440,R3440&lt;296),"Y",IF(R3440&lt;185,"R")))</f>
        <v>G</v>
      </c>
      <c r="T3440" s="61"/>
      <c r="U3440" s="61"/>
      <c r="V3440" s="61"/>
      <c r="W3440" s="61"/>
      <c r="X3440" s="61"/>
      <c r="Y3440" s="61"/>
      <c r="Z3440" s="61"/>
      <c r="AA3440" s="61"/>
      <c r="AB3440" s="61"/>
      <c r="AC3440" s="61"/>
      <c r="AD3440" s="61"/>
      <c r="AE3440" s="61"/>
    </row>
    <row r="3441" spans="6:31" s="7" customFormat="1" ht="16" customHeight="1" x14ac:dyDescent="0.15">
      <c r="F3441" s="8">
        <v>19</v>
      </c>
      <c r="G3441" s="56"/>
      <c r="I3441" s="33">
        <v>5.0000000000000001E-3</v>
      </c>
      <c r="J3441" s="33">
        <v>0.7</v>
      </c>
      <c r="K3441" s="33">
        <v>5.5E-2</v>
      </c>
      <c r="L3441" s="33">
        <v>2.3E-2</v>
      </c>
      <c r="M3441" s="33">
        <v>36</v>
      </c>
      <c r="N3441" s="8">
        <v>21.6</v>
      </c>
      <c r="O3441" s="8">
        <v>1005</v>
      </c>
      <c r="P3441" s="8">
        <v>22</v>
      </c>
      <c r="Q3441" s="34"/>
      <c r="R3441" s="107"/>
      <c r="S3441" s="108"/>
      <c r="T3441" s="108"/>
      <c r="U3441" s="108"/>
      <c r="V3441" s="108"/>
      <c r="W3441" s="108"/>
      <c r="X3441" s="108"/>
      <c r="Y3441" s="108"/>
      <c r="Z3441" s="108"/>
      <c r="AA3441" s="108"/>
      <c r="AB3441" s="108"/>
      <c r="AC3441" s="108"/>
      <c r="AD3441" s="108"/>
      <c r="AE3441" s="109"/>
    </row>
    <row r="3442" spans="6:31" s="7" customFormat="1" ht="16" customHeight="1" x14ac:dyDescent="0.2">
      <c r="F3442" s="8">
        <v>20</v>
      </c>
      <c r="G3442" s="17"/>
      <c r="I3442" s="33">
        <v>4.0000000000000001E-3</v>
      </c>
      <c r="J3442" s="33">
        <v>0.8</v>
      </c>
      <c r="K3442" s="33">
        <v>4.5999999999999999E-2</v>
      </c>
      <c r="L3442" s="33">
        <v>3.4000000000000002E-2</v>
      </c>
      <c r="M3442" s="33">
        <v>34</v>
      </c>
      <c r="N3442" s="8">
        <v>19.5</v>
      </c>
      <c r="O3442" s="8">
        <v>1005</v>
      </c>
      <c r="P3442" s="8">
        <v>36</v>
      </c>
    </row>
    <row r="3443" spans="6:31" s="7" customFormat="1" ht="16" customHeight="1" x14ac:dyDescent="0.2">
      <c r="F3443" s="8">
        <v>21</v>
      </c>
      <c r="G3443" s="17"/>
      <c r="I3443" s="33">
        <v>5.0000000000000001E-3</v>
      </c>
      <c r="J3443" s="33">
        <v>0.6</v>
      </c>
      <c r="K3443" s="33">
        <v>4.8000000000000001E-2</v>
      </c>
      <c r="L3443" s="33">
        <v>4.1000000000000002E-2</v>
      </c>
      <c r="M3443" s="33">
        <v>30</v>
      </c>
      <c r="N3443" s="8">
        <v>18</v>
      </c>
      <c r="O3443" s="8">
        <v>1005.5</v>
      </c>
      <c r="P3443" s="8">
        <v>39</v>
      </c>
    </row>
    <row r="3444" spans="6:31" s="7" customFormat="1" ht="16" customHeight="1" x14ac:dyDescent="0.2">
      <c r="F3444" s="8">
        <v>22</v>
      </c>
      <c r="G3444" s="17"/>
      <c r="I3444" s="33">
        <v>6.0000000000000001E-3</v>
      </c>
      <c r="J3444" s="33">
        <v>0.6</v>
      </c>
      <c r="K3444" s="33">
        <v>4.7E-2</v>
      </c>
      <c r="L3444" s="33">
        <v>4.2999999999999997E-2</v>
      </c>
      <c r="M3444" s="33">
        <v>44</v>
      </c>
      <c r="N3444" s="8">
        <v>16.899999999999999</v>
      </c>
      <c r="O3444" s="8">
        <v>1005.2</v>
      </c>
      <c r="P3444" s="8">
        <v>48</v>
      </c>
    </row>
    <row r="3445" spans="6:31" s="7" customFormat="1" ht="16" customHeight="1" x14ac:dyDescent="0.2">
      <c r="F3445" s="8">
        <v>23</v>
      </c>
      <c r="G3445" s="17"/>
      <c r="I3445" s="33">
        <v>6.0000000000000001E-3</v>
      </c>
      <c r="J3445" s="33">
        <v>0.8</v>
      </c>
      <c r="K3445" s="33">
        <v>1.7999999999999999E-2</v>
      </c>
      <c r="L3445" s="33">
        <v>7.0000000000000007E-2</v>
      </c>
      <c r="M3445" s="33">
        <v>47</v>
      </c>
      <c r="N3445" s="8">
        <v>15.2</v>
      </c>
      <c r="O3445" s="8">
        <v>1004.7</v>
      </c>
      <c r="P3445" s="8">
        <v>62</v>
      </c>
    </row>
    <row r="3446" spans="6:31" s="7" customFormat="1" ht="16" customHeight="1" x14ac:dyDescent="0.2">
      <c r="F3446" s="8">
        <v>24</v>
      </c>
      <c r="G3446" s="17"/>
      <c r="I3446" s="33">
        <v>5.0000000000000001E-3</v>
      </c>
      <c r="J3446" s="33">
        <v>0.7</v>
      </c>
      <c r="K3446" s="33">
        <v>7.0000000000000001E-3</v>
      </c>
      <c r="L3446" s="33">
        <v>6.9000000000000006E-2</v>
      </c>
      <c r="M3446" s="33">
        <v>56</v>
      </c>
      <c r="N3446" s="8">
        <v>14.8</v>
      </c>
      <c r="O3446" s="8">
        <v>1004.5</v>
      </c>
      <c r="P3446" s="8">
        <v>64</v>
      </c>
    </row>
    <row r="3447" spans="6:31" s="7" customFormat="1" ht="16" customHeight="1" x14ac:dyDescent="0.2">
      <c r="F3447" s="8">
        <v>1</v>
      </c>
      <c r="G3447" s="17"/>
      <c r="I3447" s="33">
        <v>5.0000000000000001E-3</v>
      </c>
      <c r="J3447" s="33">
        <v>0.7</v>
      </c>
      <c r="K3447" s="33">
        <v>5.0000000000000001E-3</v>
      </c>
      <c r="L3447" s="33">
        <v>6.6000000000000003E-2</v>
      </c>
      <c r="M3447" s="33">
        <v>46</v>
      </c>
      <c r="N3447" s="8">
        <v>15.5</v>
      </c>
      <c r="O3447" s="8">
        <v>1004.1</v>
      </c>
      <c r="P3447" s="8">
        <v>55</v>
      </c>
    </row>
    <row r="3448" spans="6:31" s="7" customFormat="1" ht="16" customHeight="1" x14ac:dyDescent="0.2">
      <c r="F3448" s="8">
        <v>2</v>
      </c>
      <c r="G3448" s="17"/>
      <c r="I3448" s="33">
        <v>4.0000000000000001E-3</v>
      </c>
      <c r="J3448" s="33">
        <v>0.7</v>
      </c>
      <c r="K3448" s="33">
        <v>8.0000000000000002E-3</v>
      </c>
      <c r="L3448" s="33">
        <v>5.8000000000000003E-2</v>
      </c>
      <c r="M3448" s="33">
        <v>46</v>
      </c>
      <c r="N3448" s="8">
        <v>14.2</v>
      </c>
      <c r="O3448" s="8">
        <v>1003.7</v>
      </c>
      <c r="P3448" s="8">
        <v>61</v>
      </c>
    </row>
    <row r="3449" spans="6:31" s="7" customFormat="1" ht="16" customHeight="1" x14ac:dyDescent="0.2">
      <c r="F3449" s="8">
        <v>3</v>
      </c>
      <c r="G3449" s="17"/>
      <c r="I3449" s="33">
        <v>5.0000000000000001E-3</v>
      </c>
      <c r="J3449" s="33">
        <v>0.7</v>
      </c>
      <c r="K3449" s="33">
        <v>6.0000000000000001E-3</v>
      </c>
      <c r="L3449" s="33">
        <v>5.8000000000000003E-2</v>
      </c>
      <c r="M3449" s="33">
        <v>42</v>
      </c>
      <c r="N3449" s="8">
        <v>14.4</v>
      </c>
      <c r="O3449" s="8">
        <v>1003.3</v>
      </c>
      <c r="P3449" s="8">
        <v>62</v>
      </c>
    </row>
    <row r="3450" spans="6:31" s="7" customFormat="1" ht="16" customHeight="1" x14ac:dyDescent="0.2">
      <c r="F3450" s="8">
        <v>4</v>
      </c>
      <c r="G3450" s="17"/>
      <c r="I3450" s="33">
        <v>5.0000000000000001E-3</v>
      </c>
      <c r="J3450" s="33">
        <v>0.7</v>
      </c>
      <c r="K3450" s="33">
        <v>5.0000000000000001E-3</v>
      </c>
      <c r="L3450" s="33">
        <v>5.8000000000000003E-2</v>
      </c>
      <c r="M3450" s="33">
        <v>39</v>
      </c>
      <c r="N3450" s="8">
        <v>13.6</v>
      </c>
      <c r="O3450" s="8">
        <v>1003.2</v>
      </c>
      <c r="P3450" s="8">
        <v>70</v>
      </c>
    </row>
    <row r="3451" spans="6:31" s="7" customFormat="1" ht="16" customHeight="1" x14ac:dyDescent="0.2">
      <c r="F3451" s="8">
        <v>5</v>
      </c>
      <c r="G3451" s="17"/>
      <c r="I3451" s="33">
        <v>6.0000000000000001E-3</v>
      </c>
      <c r="J3451" s="33">
        <v>0.7</v>
      </c>
      <c r="K3451" s="33">
        <v>4.0000000000000001E-3</v>
      </c>
      <c r="L3451" s="33">
        <v>5.8000000000000003E-2</v>
      </c>
      <c r="M3451" s="33">
        <v>44</v>
      </c>
      <c r="N3451" s="8">
        <v>14</v>
      </c>
      <c r="O3451" s="8">
        <v>1003.1</v>
      </c>
      <c r="P3451" s="8">
        <v>70</v>
      </c>
    </row>
    <row r="3452" spans="6:31" s="7" customFormat="1" ht="16" customHeight="1" x14ac:dyDescent="0.2">
      <c r="F3452" s="8">
        <v>6</v>
      </c>
      <c r="G3452" s="17"/>
      <c r="I3452" s="33">
        <v>7.0000000000000001E-3</v>
      </c>
      <c r="J3452" s="33">
        <v>0.8</v>
      </c>
      <c r="K3452" s="33">
        <v>2E-3</v>
      </c>
      <c r="L3452" s="33">
        <v>5.8999999999999997E-2</v>
      </c>
      <c r="M3452" s="33">
        <v>46</v>
      </c>
      <c r="N3452" s="8">
        <v>14.2</v>
      </c>
      <c r="O3452" s="8">
        <v>1002.7</v>
      </c>
      <c r="P3452" s="8">
        <v>68</v>
      </c>
    </row>
    <row r="3453" spans="6:31" s="7" customFormat="1" ht="16" customHeight="1" x14ac:dyDescent="0.2">
      <c r="F3453" s="8">
        <v>7</v>
      </c>
      <c r="G3453" s="17"/>
      <c r="I3453" s="33">
        <v>8.0000000000000002E-3</v>
      </c>
      <c r="J3453" s="33">
        <v>0.8</v>
      </c>
      <c r="K3453" s="33">
        <v>3.0000000000000001E-3</v>
      </c>
      <c r="L3453" s="33">
        <v>6.3E-2</v>
      </c>
      <c r="M3453" s="33">
        <v>45</v>
      </c>
      <c r="N3453" s="8">
        <v>15.6</v>
      </c>
      <c r="O3453" s="8">
        <v>1002.3</v>
      </c>
      <c r="P3453" s="8">
        <v>62</v>
      </c>
    </row>
    <row r="3454" spans="6:31" s="7" customFormat="1" ht="16" customHeight="1" x14ac:dyDescent="0.2">
      <c r="F3454" s="8">
        <v>8</v>
      </c>
      <c r="G3454" s="17"/>
      <c r="I3454" s="33">
        <v>8.0000000000000002E-3</v>
      </c>
      <c r="J3454" s="33">
        <v>0.7</v>
      </c>
      <c r="K3454" s="33">
        <v>8.0000000000000002E-3</v>
      </c>
      <c r="L3454" s="33">
        <v>6.3E-2</v>
      </c>
      <c r="M3454" s="33">
        <v>53</v>
      </c>
      <c r="N3454" s="8">
        <v>17.3</v>
      </c>
      <c r="O3454" s="8">
        <v>1002.6</v>
      </c>
      <c r="P3454" s="8">
        <v>53</v>
      </c>
    </row>
    <row r="3455" spans="6:31" s="7" customFormat="1" ht="16" customHeight="1" x14ac:dyDescent="0.2">
      <c r="F3455" s="8">
        <v>9</v>
      </c>
      <c r="G3455" s="17"/>
      <c r="I3455" s="33">
        <v>8.9999999999999993E-3</v>
      </c>
      <c r="J3455" s="33">
        <v>0.8</v>
      </c>
      <c r="K3455" s="33">
        <v>8.9999999999999993E-3</v>
      </c>
      <c r="L3455" s="33">
        <v>6.9000000000000006E-2</v>
      </c>
      <c r="M3455" s="33">
        <v>51</v>
      </c>
      <c r="N3455" s="8">
        <v>19.600000000000001</v>
      </c>
      <c r="O3455" s="8">
        <v>1002.3</v>
      </c>
      <c r="P3455" s="8">
        <v>43</v>
      </c>
    </row>
    <row r="3456" spans="6:31" s="7" customFormat="1" ht="16" customHeight="1" x14ac:dyDescent="0.2">
      <c r="F3456" s="8">
        <v>10</v>
      </c>
      <c r="G3456" s="17"/>
      <c r="I3456" s="33">
        <v>8.0000000000000002E-3</v>
      </c>
      <c r="J3456" s="33">
        <v>0.7</v>
      </c>
      <c r="K3456" s="33">
        <v>1.2E-2</v>
      </c>
      <c r="L3456" s="33">
        <v>6.0999999999999999E-2</v>
      </c>
      <c r="M3456" s="33">
        <v>46</v>
      </c>
      <c r="N3456" s="8">
        <v>20.399999999999999</v>
      </c>
      <c r="O3456" s="8">
        <v>1002.3</v>
      </c>
      <c r="P3456" s="8">
        <v>39</v>
      </c>
    </row>
    <row r="3457" spans="1:31" s="7" customFormat="1" ht="16" customHeight="1" x14ac:dyDescent="0.2">
      <c r="E3457" s="10"/>
      <c r="F3457" s="8">
        <v>11</v>
      </c>
      <c r="G3457" s="17"/>
      <c r="I3457" s="33">
        <v>7.0000000000000001E-3</v>
      </c>
      <c r="J3457" s="33">
        <v>0.6</v>
      </c>
      <c r="K3457" s="33">
        <v>3.6999999999999998E-2</v>
      </c>
      <c r="L3457" s="33">
        <v>3.5999999999999997E-2</v>
      </c>
      <c r="M3457" s="33">
        <v>48</v>
      </c>
      <c r="N3457" s="8">
        <v>21.1</v>
      </c>
      <c r="O3457" s="8">
        <v>1001.9</v>
      </c>
      <c r="P3457" s="8">
        <v>37</v>
      </c>
    </row>
    <row r="3458" spans="1:31" s="7" customFormat="1" ht="16" customHeight="1" x14ac:dyDescent="0.2">
      <c r="E3458" s="10"/>
      <c r="F3458" s="8">
        <v>12</v>
      </c>
      <c r="G3458" s="17"/>
      <c r="I3458" s="33">
        <v>6.0000000000000001E-3</v>
      </c>
      <c r="J3458" s="33">
        <v>0.5</v>
      </c>
      <c r="K3458" s="33">
        <v>5.7000000000000002E-2</v>
      </c>
      <c r="L3458" s="33">
        <v>2.1999999999999999E-2</v>
      </c>
      <c r="M3458" s="33">
        <v>44</v>
      </c>
      <c r="N3458" s="8">
        <v>22.6</v>
      </c>
      <c r="O3458" s="8">
        <v>1001.4</v>
      </c>
      <c r="P3458" s="8">
        <v>38</v>
      </c>
    </row>
    <row r="3459" spans="1:31" s="7" customFormat="1" ht="16" customHeight="1" x14ac:dyDescent="0.2">
      <c r="E3459" s="10"/>
      <c r="F3459" s="8">
        <v>13</v>
      </c>
      <c r="G3459" s="17"/>
      <c r="I3459" s="33">
        <v>4.0000000000000001E-3</v>
      </c>
      <c r="J3459" s="33">
        <v>0.5</v>
      </c>
      <c r="K3459" s="33">
        <v>6.6000000000000003E-2</v>
      </c>
      <c r="L3459" s="33">
        <v>1.6E-2</v>
      </c>
      <c r="M3459" s="33">
        <v>38</v>
      </c>
      <c r="N3459" s="8">
        <v>21.8</v>
      </c>
      <c r="O3459" s="8">
        <v>1000.6</v>
      </c>
      <c r="P3459" s="8">
        <v>44</v>
      </c>
    </row>
    <row r="3460" spans="1:31" s="7" customFormat="1" ht="16" customHeight="1" x14ac:dyDescent="0.2">
      <c r="E3460" s="10"/>
      <c r="F3460" s="8">
        <v>14</v>
      </c>
      <c r="G3460" s="17"/>
      <c r="I3460" s="33">
        <v>4.0000000000000001E-3</v>
      </c>
      <c r="J3460" s="33">
        <v>0.6</v>
      </c>
      <c r="K3460" s="33">
        <v>6.2E-2</v>
      </c>
      <c r="L3460" s="33">
        <v>2.1000000000000001E-2</v>
      </c>
      <c r="M3460" s="33">
        <v>44</v>
      </c>
      <c r="N3460" s="8">
        <v>22.3</v>
      </c>
      <c r="O3460" s="8">
        <v>999.7</v>
      </c>
      <c r="P3460" s="8">
        <v>51</v>
      </c>
    </row>
    <row r="3461" spans="1:31" s="7" customFormat="1" ht="16" customHeight="1" x14ac:dyDescent="0.2">
      <c r="E3461" s="10"/>
      <c r="F3461" s="8">
        <v>15</v>
      </c>
      <c r="G3461" s="17"/>
      <c r="I3461" s="33">
        <v>4.0000000000000001E-3</v>
      </c>
      <c r="J3461" s="33">
        <v>0.7</v>
      </c>
      <c r="K3461" s="33">
        <v>5.8000000000000003E-2</v>
      </c>
      <c r="L3461" s="33">
        <v>2.4E-2</v>
      </c>
      <c r="M3461" s="33">
        <v>49</v>
      </c>
      <c r="N3461" s="8">
        <v>21.8</v>
      </c>
      <c r="O3461" s="8">
        <v>999.3</v>
      </c>
      <c r="P3461" s="8">
        <v>55</v>
      </c>
    </row>
    <row r="3462" spans="1:31" s="7" customFormat="1" ht="16" customHeight="1" x14ac:dyDescent="0.2">
      <c r="E3462" s="10"/>
      <c r="F3462" s="8">
        <v>16</v>
      </c>
      <c r="G3462" s="17"/>
      <c r="I3462" s="33">
        <v>5.0000000000000001E-3</v>
      </c>
      <c r="J3462" s="33">
        <v>0.6</v>
      </c>
      <c r="K3462" s="33">
        <v>4.8000000000000001E-2</v>
      </c>
      <c r="L3462" s="33">
        <v>2.4E-2</v>
      </c>
      <c r="M3462" s="33">
        <v>41</v>
      </c>
      <c r="N3462" s="8">
        <v>20.7</v>
      </c>
      <c r="O3462" s="8">
        <v>999</v>
      </c>
      <c r="P3462" s="8">
        <v>56</v>
      </c>
    </row>
    <row r="3463" spans="1:31" s="7" customFormat="1" ht="16" customHeight="1" x14ac:dyDescent="0.2">
      <c r="E3463" s="10"/>
      <c r="F3463" s="8">
        <v>17</v>
      </c>
      <c r="G3463" s="17"/>
      <c r="I3463" s="33">
        <v>4.0000000000000001E-3</v>
      </c>
      <c r="J3463" s="33">
        <v>0.7</v>
      </c>
      <c r="K3463" s="33">
        <v>4.8000000000000001E-2</v>
      </c>
      <c r="L3463" s="33">
        <v>2.5000000000000001E-2</v>
      </c>
      <c r="M3463" s="33">
        <v>40</v>
      </c>
      <c r="N3463" s="8">
        <v>20</v>
      </c>
      <c r="O3463" s="8">
        <v>999.3</v>
      </c>
      <c r="P3463" s="8">
        <v>58</v>
      </c>
    </row>
    <row r="3464" spans="1:31" s="7" customFormat="1" ht="16" customHeight="1" x14ac:dyDescent="0.15">
      <c r="F3464" s="8">
        <v>18</v>
      </c>
      <c r="G3464" s="17"/>
      <c r="H3464" s="40"/>
      <c r="I3464" s="33">
        <v>3.0000000000000001E-3</v>
      </c>
      <c r="J3464" s="33">
        <v>0.5</v>
      </c>
      <c r="K3464" s="33">
        <v>4.9000000000000002E-2</v>
      </c>
      <c r="L3464" s="33">
        <v>0.02</v>
      </c>
      <c r="M3464" s="33">
        <v>43</v>
      </c>
      <c r="N3464" s="8">
        <v>18.8</v>
      </c>
      <c r="O3464" s="8">
        <v>999.8</v>
      </c>
      <c r="P3464" s="8">
        <v>65</v>
      </c>
      <c r="R3464" s="107"/>
      <c r="S3464" s="108"/>
      <c r="T3464" s="108"/>
      <c r="U3464" s="108"/>
      <c r="V3464" s="108"/>
      <c r="W3464" s="108"/>
      <c r="X3464" s="108"/>
      <c r="Y3464" s="108"/>
      <c r="Z3464" s="108"/>
      <c r="AA3464" s="108"/>
      <c r="AB3464" s="108"/>
      <c r="AC3464" s="108"/>
      <c r="AD3464" s="108"/>
      <c r="AE3464" s="109"/>
    </row>
    <row r="3465" spans="1:31" s="7" customFormat="1" ht="16" customHeight="1" x14ac:dyDescent="0.15">
      <c r="E3465" s="42">
        <v>42142</v>
      </c>
      <c r="F3465" s="43">
        <v>42712.81527777778</v>
      </c>
      <c r="G3465" s="44"/>
      <c r="I3465" s="33">
        <v>3.0000000000000001E-3</v>
      </c>
      <c r="J3465" s="33">
        <v>0.5</v>
      </c>
      <c r="K3465" s="33">
        <v>4.4999999999999998E-2</v>
      </c>
      <c r="L3465" s="33">
        <v>2.5000000000000001E-2</v>
      </c>
      <c r="M3465" s="33">
        <v>33</v>
      </c>
      <c r="N3465" s="8">
        <v>17.7</v>
      </c>
      <c r="O3465" s="8">
        <v>999.1</v>
      </c>
      <c r="P3465" s="8">
        <v>74</v>
      </c>
      <c r="Q3465" s="34"/>
      <c r="R3465" s="35">
        <v>305</v>
      </c>
      <c r="S3465" s="36" t="str">
        <f>IF(R3465&gt;=296,"G",IF(AND(183&lt;=R3465,R3465&lt;296),"Y",IF(R3465&lt;185,"R")))</f>
        <v>G</v>
      </c>
      <c r="T3465" s="36"/>
      <c r="U3465" s="36"/>
      <c r="V3465" s="36"/>
      <c r="W3465" s="36"/>
      <c r="X3465" s="36"/>
      <c r="Y3465" s="36"/>
      <c r="Z3465" s="36"/>
      <c r="AA3465" s="36"/>
      <c r="AB3465" s="36"/>
      <c r="AC3465" s="36"/>
      <c r="AD3465" s="36"/>
      <c r="AE3465" s="37"/>
    </row>
    <row r="3466" spans="1:31" s="7" customFormat="1" ht="17" customHeight="1" x14ac:dyDescent="0.15">
      <c r="A3466" s="45">
        <v>139</v>
      </c>
      <c r="B3466" s="46">
        <v>42143</v>
      </c>
      <c r="C3466" s="47">
        <v>2</v>
      </c>
      <c r="D3466" s="47">
        <v>0</v>
      </c>
      <c r="E3466" s="46">
        <v>42142</v>
      </c>
      <c r="F3466" s="48">
        <v>42712.81527777778</v>
      </c>
      <c r="G3466" s="49"/>
      <c r="H3466" s="49"/>
      <c r="I3466" s="50">
        <v>3.0000000000000001E-3</v>
      </c>
      <c r="J3466" s="51">
        <v>0.5</v>
      </c>
      <c r="K3466" s="51">
        <v>4.4999999999999998E-2</v>
      </c>
      <c r="L3466" s="51">
        <v>2.5000000000000001E-2</v>
      </c>
      <c r="M3466" s="51">
        <v>33</v>
      </c>
      <c r="N3466" s="52">
        <v>17.7</v>
      </c>
      <c r="O3466" s="52">
        <v>999.1</v>
      </c>
      <c r="P3466" s="52">
        <v>74</v>
      </c>
      <c r="Q3466" s="53"/>
      <c r="R3466" s="58">
        <v>305</v>
      </c>
      <c r="S3466" s="61" t="str">
        <f>IF(R3466&gt;=296,"G",IF(AND(183&lt;=R3466,R3466&lt;296),"Y",IF(R3466&lt;185,"R")))</f>
        <v>G</v>
      </c>
      <c r="T3466" s="61"/>
      <c r="U3466" s="61"/>
      <c r="V3466" s="61"/>
      <c r="W3466" s="61"/>
      <c r="X3466" s="61"/>
      <c r="Y3466" s="61"/>
      <c r="Z3466" s="61"/>
      <c r="AA3466" s="61"/>
      <c r="AB3466" s="61"/>
      <c r="AC3466" s="61"/>
      <c r="AD3466" s="61"/>
      <c r="AE3466" s="61"/>
    </row>
    <row r="3467" spans="1:31" s="7" customFormat="1" ht="16" customHeight="1" x14ac:dyDescent="0.2">
      <c r="F3467" s="26">
        <v>20</v>
      </c>
      <c r="G3467" s="56"/>
      <c r="I3467" s="33">
        <v>3.0000000000000001E-3</v>
      </c>
      <c r="J3467" s="33">
        <v>0.5</v>
      </c>
      <c r="K3467" s="33">
        <v>4.2999999999999997E-2</v>
      </c>
      <c r="L3467" s="33">
        <v>2.8000000000000001E-2</v>
      </c>
      <c r="M3467" s="33">
        <v>36</v>
      </c>
      <c r="N3467" s="8">
        <v>17.100000000000001</v>
      </c>
      <c r="O3467" s="8">
        <v>999.5</v>
      </c>
      <c r="P3467" s="8">
        <v>79</v>
      </c>
    </row>
    <row r="3468" spans="1:31" s="7" customFormat="1" ht="16" customHeight="1" x14ac:dyDescent="0.2">
      <c r="F3468" s="8">
        <v>21</v>
      </c>
      <c r="G3468" s="17"/>
      <c r="I3468" s="33">
        <v>3.0000000000000001E-3</v>
      </c>
      <c r="J3468" s="33">
        <v>0.6</v>
      </c>
      <c r="K3468" s="33">
        <v>3.5999999999999997E-2</v>
      </c>
      <c r="L3468" s="33">
        <v>2.9000000000000001E-2</v>
      </c>
      <c r="M3468" s="33">
        <v>38</v>
      </c>
      <c r="N3468" s="8">
        <v>16.5</v>
      </c>
      <c r="O3468" s="8">
        <v>1000.4</v>
      </c>
      <c r="P3468" s="8">
        <v>80</v>
      </c>
    </row>
    <row r="3469" spans="1:31" s="7" customFormat="1" ht="16" customHeight="1" x14ac:dyDescent="0.2">
      <c r="F3469" s="8">
        <v>22</v>
      </c>
      <c r="G3469" s="17"/>
      <c r="I3469" s="33">
        <v>3.0000000000000001E-3</v>
      </c>
      <c r="J3469" s="33">
        <v>0.5</v>
      </c>
      <c r="K3469" s="33">
        <v>4.7E-2</v>
      </c>
      <c r="L3469" s="33">
        <v>2.3E-2</v>
      </c>
      <c r="M3469" s="33">
        <v>44</v>
      </c>
      <c r="N3469" s="8">
        <v>15.5</v>
      </c>
      <c r="O3469" s="8">
        <v>1000.7</v>
      </c>
      <c r="P3469" s="8">
        <v>91</v>
      </c>
    </row>
    <row r="3470" spans="1:31" s="7" customFormat="1" ht="16" customHeight="1" x14ac:dyDescent="0.2">
      <c r="F3470" s="8">
        <v>23</v>
      </c>
      <c r="G3470" s="17"/>
      <c r="I3470" s="33">
        <v>3.0000000000000001E-3</v>
      </c>
      <c r="J3470" s="33">
        <v>0.5</v>
      </c>
      <c r="K3470" s="33">
        <v>0.05</v>
      </c>
      <c r="L3470" s="33">
        <v>1.6E-2</v>
      </c>
      <c r="M3470" s="33">
        <v>43</v>
      </c>
      <c r="N3470" s="8">
        <v>15.5</v>
      </c>
      <c r="O3470" s="8">
        <v>1000.9</v>
      </c>
      <c r="P3470" s="8">
        <v>90</v>
      </c>
    </row>
    <row r="3471" spans="1:31" s="7" customFormat="1" ht="16" customHeight="1" x14ac:dyDescent="0.2">
      <c r="F3471" s="8">
        <v>24</v>
      </c>
      <c r="G3471" s="17"/>
      <c r="I3471" s="33">
        <v>3.0000000000000001E-3</v>
      </c>
      <c r="J3471" s="33">
        <v>0.5</v>
      </c>
      <c r="K3471" s="33">
        <v>0.05</v>
      </c>
      <c r="L3471" s="33">
        <v>1.4E-2</v>
      </c>
      <c r="M3471" s="33">
        <v>36</v>
      </c>
      <c r="N3471" s="8">
        <v>15.3</v>
      </c>
      <c r="O3471" s="8">
        <v>1001.3</v>
      </c>
      <c r="P3471" s="8">
        <v>92</v>
      </c>
    </row>
    <row r="3472" spans="1:31" s="7" customFormat="1" ht="16" customHeight="1" x14ac:dyDescent="0.2">
      <c r="F3472" s="8">
        <v>1</v>
      </c>
      <c r="G3472" s="17"/>
      <c r="I3472" s="33">
        <v>3.0000000000000001E-3</v>
      </c>
      <c r="J3472" s="33">
        <v>0.6</v>
      </c>
      <c r="K3472" s="33">
        <v>4.8000000000000001E-2</v>
      </c>
      <c r="L3472" s="33">
        <v>1.2E-2</v>
      </c>
      <c r="M3472" s="33">
        <v>38</v>
      </c>
      <c r="N3472" s="8">
        <v>14.9</v>
      </c>
      <c r="O3472" s="8">
        <v>1001.1</v>
      </c>
      <c r="P3472" s="8">
        <v>96</v>
      </c>
    </row>
    <row r="3473" spans="5:16" s="7" customFormat="1" ht="16" customHeight="1" x14ac:dyDescent="0.2">
      <c r="F3473" s="8">
        <v>2</v>
      </c>
      <c r="G3473" s="17"/>
      <c r="I3473" s="33">
        <v>3.0000000000000001E-3</v>
      </c>
      <c r="J3473" s="33">
        <v>0.6</v>
      </c>
      <c r="K3473" s="33">
        <v>5.0999999999999997E-2</v>
      </c>
      <c r="L3473" s="33">
        <v>0.01</v>
      </c>
      <c r="M3473" s="33">
        <v>23</v>
      </c>
      <c r="N3473" s="8">
        <v>15.1</v>
      </c>
      <c r="O3473" s="8">
        <v>1001.8</v>
      </c>
      <c r="P3473" s="8">
        <v>97</v>
      </c>
    </row>
    <row r="3474" spans="5:16" s="7" customFormat="1" ht="16" customHeight="1" x14ac:dyDescent="0.2">
      <c r="F3474" s="8">
        <v>3</v>
      </c>
      <c r="G3474" s="17"/>
      <c r="I3474" s="33">
        <v>2E-3</v>
      </c>
      <c r="J3474" s="33">
        <v>0.6</v>
      </c>
      <c r="K3474" s="33">
        <v>5.6000000000000001E-2</v>
      </c>
      <c r="L3474" s="33">
        <v>8.0000000000000002E-3</v>
      </c>
      <c r="M3474" s="33">
        <v>18</v>
      </c>
      <c r="N3474" s="8">
        <v>15.1</v>
      </c>
      <c r="O3474" s="8">
        <v>1002</v>
      </c>
      <c r="P3474" s="8">
        <v>98</v>
      </c>
    </row>
    <row r="3475" spans="5:16" s="7" customFormat="1" ht="16" customHeight="1" x14ac:dyDescent="0.2">
      <c r="F3475" s="8">
        <v>4</v>
      </c>
      <c r="G3475" s="17"/>
      <c r="I3475" s="33">
        <v>2E-3</v>
      </c>
      <c r="J3475" s="33">
        <v>0.5</v>
      </c>
      <c r="K3475" s="33">
        <v>5.6000000000000001E-2</v>
      </c>
      <c r="L3475" s="33">
        <v>7.0000000000000001E-3</v>
      </c>
      <c r="M3475" s="33">
        <v>18</v>
      </c>
      <c r="N3475" s="8">
        <v>14.9</v>
      </c>
      <c r="O3475" s="8">
        <v>1001.7</v>
      </c>
      <c r="P3475" s="8">
        <v>96</v>
      </c>
    </row>
    <row r="3476" spans="5:16" s="7" customFormat="1" ht="16" customHeight="1" x14ac:dyDescent="0.2">
      <c r="F3476" s="8">
        <v>5</v>
      </c>
      <c r="G3476" s="17"/>
      <c r="I3476" s="33">
        <v>2E-3</v>
      </c>
      <c r="J3476" s="33">
        <v>0.6</v>
      </c>
      <c r="K3476" s="33">
        <v>5.2999999999999999E-2</v>
      </c>
      <c r="L3476" s="33">
        <v>0.01</v>
      </c>
      <c r="M3476" s="33">
        <v>21</v>
      </c>
      <c r="N3476" s="8">
        <v>14.4</v>
      </c>
      <c r="O3476" s="8">
        <v>1001.6</v>
      </c>
      <c r="P3476" s="8">
        <v>97</v>
      </c>
    </row>
    <row r="3477" spans="5:16" s="7" customFormat="1" ht="16" customHeight="1" x14ac:dyDescent="0.2">
      <c r="F3477" s="8">
        <v>6</v>
      </c>
      <c r="G3477" s="17"/>
      <c r="I3477" s="33">
        <v>3.0000000000000001E-3</v>
      </c>
      <c r="J3477" s="33">
        <v>0.6</v>
      </c>
      <c r="K3477" s="33">
        <v>5.0999999999999997E-2</v>
      </c>
      <c r="L3477" s="33">
        <v>0.01</v>
      </c>
      <c r="M3477" s="33">
        <v>23</v>
      </c>
      <c r="N3477" s="8">
        <v>14.1</v>
      </c>
      <c r="O3477" s="8">
        <v>1002.2</v>
      </c>
      <c r="P3477" s="8">
        <v>100</v>
      </c>
    </row>
    <row r="3478" spans="5:16" s="7" customFormat="1" ht="16" customHeight="1" x14ac:dyDescent="0.2">
      <c r="F3478" s="8">
        <v>7</v>
      </c>
      <c r="G3478" s="17"/>
      <c r="I3478" s="33">
        <v>3.0000000000000001E-3</v>
      </c>
      <c r="J3478" s="33">
        <v>0.6</v>
      </c>
      <c r="K3478" s="33">
        <v>5.0999999999999997E-2</v>
      </c>
      <c r="L3478" s="33">
        <v>1.2999999999999999E-2</v>
      </c>
      <c r="M3478" s="33">
        <v>26</v>
      </c>
      <c r="N3478" s="8">
        <v>14.5</v>
      </c>
      <c r="O3478" s="8">
        <v>1002.5</v>
      </c>
      <c r="P3478" s="8">
        <v>100</v>
      </c>
    </row>
    <row r="3479" spans="5:16" s="7" customFormat="1" ht="16" customHeight="1" x14ac:dyDescent="0.2">
      <c r="F3479" s="8">
        <v>8</v>
      </c>
      <c r="G3479" s="17"/>
      <c r="I3479" s="33">
        <v>3.0000000000000001E-3</v>
      </c>
      <c r="J3479" s="33">
        <v>0.6</v>
      </c>
      <c r="K3479" s="33">
        <v>4.8000000000000001E-2</v>
      </c>
      <c r="L3479" s="33">
        <v>1.7000000000000001E-2</v>
      </c>
      <c r="M3479" s="33">
        <v>33</v>
      </c>
      <c r="N3479" s="8">
        <v>14.7</v>
      </c>
      <c r="O3479" s="8">
        <v>1002.6</v>
      </c>
      <c r="P3479" s="8">
        <v>98</v>
      </c>
    </row>
    <row r="3480" spans="5:16" s="7" customFormat="1" ht="16" customHeight="1" x14ac:dyDescent="0.2">
      <c r="F3480" s="8">
        <v>9</v>
      </c>
      <c r="G3480" s="17"/>
      <c r="I3480" s="33">
        <v>3.0000000000000001E-3</v>
      </c>
      <c r="J3480" s="33">
        <v>0.7</v>
      </c>
      <c r="K3480" s="33">
        <v>3.6999999999999998E-2</v>
      </c>
      <c r="L3480" s="33">
        <v>2.5000000000000001E-2</v>
      </c>
      <c r="M3480" s="33">
        <v>32</v>
      </c>
      <c r="N3480" s="8">
        <v>15.4</v>
      </c>
      <c r="O3480" s="8">
        <v>1002.8</v>
      </c>
      <c r="P3480" s="8">
        <v>96</v>
      </c>
    </row>
    <row r="3481" spans="5:16" s="7" customFormat="1" ht="16" customHeight="1" x14ac:dyDescent="0.2">
      <c r="F3481" s="8">
        <v>10</v>
      </c>
      <c r="G3481" s="17"/>
      <c r="I3481" s="33">
        <v>3.0000000000000001E-3</v>
      </c>
      <c r="J3481" s="33">
        <v>0.6</v>
      </c>
      <c r="K3481" s="33">
        <v>3.2000000000000001E-2</v>
      </c>
      <c r="L3481" s="33">
        <v>2.5999999999999999E-2</v>
      </c>
      <c r="M3481" s="33">
        <v>53</v>
      </c>
      <c r="N3481" s="8">
        <v>16.3</v>
      </c>
      <c r="O3481" s="8">
        <v>1003.1</v>
      </c>
      <c r="P3481" s="8">
        <v>90</v>
      </c>
    </row>
    <row r="3482" spans="5:16" s="7" customFormat="1" ht="16" customHeight="1" x14ac:dyDescent="0.2">
      <c r="E3482" s="10"/>
      <c r="F3482" s="8">
        <v>11</v>
      </c>
      <c r="G3482" s="17"/>
      <c r="I3482" s="33">
        <v>3.0000000000000001E-3</v>
      </c>
      <c r="J3482" s="33">
        <v>0.7</v>
      </c>
      <c r="K3482" s="33">
        <v>3.5000000000000003E-2</v>
      </c>
      <c r="L3482" s="33">
        <v>2.5000000000000001E-2</v>
      </c>
      <c r="M3482" s="33">
        <v>61</v>
      </c>
      <c r="N3482" s="8">
        <v>16.5</v>
      </c>
      <c r="O3482" s="8">
        <v>1002.9</v>
      </c>
      <c r="P3482" s="8">
        <v>88</v>
      </c>
    </row>
    <row r="3483" spans="5:16" s="7" customFormat="1" ht="16" customHeight="1" x14ac:dyDescent="0.2">
      <c r="E3483" s="10"/>
      <c r="F3483" s="8">
        <v>12</v>
      </c>
      <c r="G3483" s="17"/>
      <c r="I3483" s="33">
        <v>3.0000000000000001E-3</v>
      </c>
      <c r="J3483" s="33">
        <v>0.9</v>
      </c>
      <c r="K3483" s="33">
        <v>4.1000000000000002E-2</v>
      </c>
      <c r="L3483" s="33">
        <v>2.3E-2</v>
      </c>
      <c r="M3483" s="33">
        <v>81</v>
      </c>
      <c r="N3483" s="8">
        <v>17.3</v>
      </c>
      <c r="O3483" s="8">
        <v>1002.4</v>
      </c>
      <c r="P3483" s="8">
        <v>85</v>
      </c>
    </row>
    <row r="3484" spans="5:16" s="7" customFormat="1" ht="16" customHeight="1" x14ac:dyDescent="0.2">
      <c r="E3484" s="10"/>
      <c r="F3484" s="8">
        <v>13</v>
      </c>
      <c r="G3484" s="17"/>
      <c r="I3484" s="33">
        <v>3.0000000000000001E-3</v>
      </c>
      <c r="J3484" s="33">
        <v>0.6</v>
      </c>
      <c r="K3484" s="33">
        <v>4.8000000000000001E-2</v>
      </c>
      <c r="L3484" s="33">
        <v>0.02</v>
      </c>
      <c r="M3484" s="33">
        <v>76</v>
      </c>
      <c r="N3484" s="8">
        <v>17.100000000000001</v>
      </c>
      <c r="O3484" s="8">
        <v>1003.1</v>
      </c>
      <c r="P3484" s="8">
        <v>90</v>
      </c>
    </row>
    <row r="3485" spans="5:16" s="7" customFormat="1" ht="16" customHeight="1" x14ac:dyDescent="0.2">
      <c r="E3485" s="10"/>
      <c r="F3485" s="8">
        <v>14</v>
      </c>
      <c r="G3485" s="17"/>
      <c r="I3485" s="33">
        <v>3.0000000000000001E-3</v>
      </c>
      <c r="J3485" s="33">
        <v>0.5</v>
      </c>
      <c r="K3485" s="33">
        <v>4.7E-2</v>
      </c>
      <c r="L3485" s="33">
        <v>2.4E-2</v>
      </c>
      <c r="M3485" s="33">
        <v>54</v>
      </c>
      <c r="N3485" s="8">
        <v>17.2</v>
      </c>
      <c r="O3485" s="8">
        <v>1002.6</v>
      </c>
      <c r="P3485" s="8">
        <v>90</v>
      </c>
    </row>
    <row r="3486" spans="5:16" s="7" customFormat="1" ht="15" customHeight="1" x14ac:dyDescent="0.2">
      <c r="E3486" s="10"/>
      <c r="F3486" s="8">
        <v>15</v>
      </c>
      <c r="G3486" s="17"/>
      <c r="I3486" s="73"/>
      <c r="J3486" s="73"/>
      <c r="K3486" s="73"/>
      <c r="L3486" s="73"/>
      <c r="M3486" s="73"/>
      <c r="N3486" s="8">
        <v>16.399999999999999</v>
      </c>
      <c r="O3486" s="8">
        <v>1001.7</v>
      </c>
      <c r="P3486" s="8">
        <v>93</v>
      </c>
    </row>
    <row r="3487" spans="5:16" s="7" customFormat="1" ht="16" customHeight="1" x14ac:dyDescent="0.2">
      <c r="E3487" s="10"/>
      <c r="F3487" s="8">
        <v>16</v>
      </c>
      <c r="G3487" s="17"/>
      <c r="I3487" s="33">
        <v>3.0000000000000001E-3</v>
      </c>
      <c r="J3487" s="73"/>
      <c r="K3487" s="33">
        <v>3.5000000000000003E-2</v>
      </c>
      <c r="L3487" s="33">
        <v>3.2000000000000001E-2</v>
      </c>
      <c r="N3487" s="8">
        <v>16.5</v>
      </c>
      <c r="O3487" s="8">
        <v>1001.6</v>
      </c>
      <c r="P3487" s="8">
        <v>92</v>
      </c>
    </row>
    <row r="3488" spans="5:16" s="7" customFormat="1" ht="16" customHeight="1" x14ac:dyDescent="0.2">
      <c r="E3488" s="10"/>
      <c r="F3488" s="8">
        <v>17</v>
      </c>
      <c r="G3488" s="17"/>
      <c r="I3488" s="33">
        <v>3.0000000000000001E-3</v>
      </c>
      <c r="J3488" s="73"/>
      <c r="K3488" s="33">
        <v>3.9E-2</v>
      </c>
      <c r="L3488" s="33">
        <v>2.9000000000000001E-2</v>
      </c>
      <c r="M3488" s="33">
        <v>40</v>
      </c>
      <c r="N3488" s="8">
        <v>16</v>
      </c>
      <c r="O3488" s="8">
        <v>1002</v>
      </c>
      <c r="P3488" s="8">
        <v>94</v>
      </c>
    </row>
    <row r="3489" spans="1:31" s="7" customFormat="1" ht="16" customHeight="1" x14ac:dyDescent="0.15">
      <c r="E3489" s="42">
        <v>42143</v>
      </c>
      <c r="F3489" s="43">
        <v>42712.788194444445</v>
      </c>
      <c r="G3489" s="44"/>
      <c r="H3489" s="57"/>
      <c r="I3489" s="33">
        <v>3.0000000000000001E-3</v>
      </c>
      <c r="J3489" s="73"/>
      <c r="K3489" s="33">
        <v>3.5999999999999997E-2</v>
      </c>
      <c r="L3489" s="33">
        <v>3.2000000000000001E-2</v>
      </c>
      <c r="M3489" s="33">
        <v>46</v>
      </c>
      <c r="N3489" s="8">
        <v>15.1</v>
      </c>
      <c r="O3489" s="8">
        <v>1001.9</v>
      </c>
      <c r="P3489" s="8">
        <v>97</v>
      </c>
      <c r="R3489" s="35">
        <v>277</v>
      </c>
      <c r="S3489" s="36" t="str">
        <f>IF(R3489&gt;=296,"G",IF(AND(183&lt;=R3489,R3489&lt;296),"Y",IF(R3489&lt;185,"R")))</f>
        <v>Y</v>
      </c>
      <c r="T3489" s="36"/>
      <c r="U3489" s="36"/>
      <c r="V3489" s="36"/>
      <c r="W3489" s="36"/>
      <c r="X3489" s="36"/>
      <c r="Y3489" s="36"/>
      <c r="Z3489" s="36"/>
      <c r="AA3489" s="36"/>
      <c r="AB3489" s="36"/>
      <c r="AC3489" s="36"/>
      <c r="AD3489" s="36"/>
      <c r="AE3489" s="37"/>
    </row>
    <row r="3490" spans="1:31" s="7" customFormat="1" ht="17" customHeight="1" x14ac:dyDescent="0.15">
      <c r="A3490" s="45">
        <v>140</v>
      </c>
      <c r="B3490" s="46">
        <v>42144</v>
      </c>
      <c r="C3490" s="47">
        <v>3</v>
      </c>
      <c r="D3490" s="47">
        <v>0</v>
      </c>
      <c r="E3490" s="46">
        <v>42143</v>
      </c>
      <c r="F3490" s="48">
        <v>42712.788194444445</v>
      </c>
      <c r="G3490" s="49"/>
      <c r="H3490" s="49"/>
      <c r="I3490" s="50">
        <v>3.0000000000000001E-3</v>
      </c>
      <c r="J3490" s="63"/>
      <c r="K3490" s="51">
        <v>3.5999999999999997E-2</v>
      </c>
      <c r="L3490" s="51">
        <v>3.2000000000000001E-2</v>
      </c>
      <c r="M3490" s="51">
        <v>46</v>
      </c>
      <c r="N3490" s="52">
        <v>15.1</v>
      </c>
      <c r="O3490" s="52">
        <v>1001.9</v>
      </c>
      <c r="P3490" s="52">
        <v>97</v>
      </c>
      <c r="Q3490" s="53"/>
      <c r="R3490" s="58">
        <v>277</v>
      </c>
      <c r="S3490" s="61" t="str">
        <f>IF(R3490&gt;=296,"G",IF(AND(183&lt;=R3490,R3490&lt;296),"Y",IF(R3490&lt;185,"R")))</f>
        <v>Y</v>
      </c>
      <c r="T3490" s="61"/>
      <c r="U3490" s="61"/>
      <c r="V3490" s="61"/>
      <c r="W3490" s="61"/>
      <c r="X3490" s="61"/>
      <c r="Y3490" s="61"/>
      <c r="Z3490" s="61"/>
      <c r="AA3490" s="61"/>
      <c r="AB3490" s="61"/>
      <c r="AC3490" s="61"/>
      <c r="AD3490" s="61"/>
      <c r="AE3490" s="61"/>
    </row>
    <row r="3491" spans="1:31" s="7" customFormat="1" ht="16" customHeight="1" x14ac:dyDescent="0.2">
      <c r="F3491" s="26">
        <v>19</v>
      </c>
      <c r="G3491" s="56"/>
      <c r="I3491" s="33">
        <v>3.0000000000000001E-3</v>
      </c>
      <c r="J3491" s="73"/>
      <c r="K3491" s="33">
        <v>4.3999999999999997E-2</v>
      </c>
      <c r="L3491" s="33">
        <v>2.5999999999999999E-2</v>
      </c>
      <c r="M3491" s="33">
        <v>49</v>
      </c>
      <c r="N3491" s="8">
        <v>15.3</v>
      </c>
      <c r="O3491" s="8">
        <v>1002.2</v>
      </c>
      <c r="P3491" s="8">
        <v>97</v>
      </c>
      <c r="Q3491" s="17"/>
      <c r="R3491" s="17"/>
      <c r="S3491" s="17"/>
      <c r="T3491" s="17"/>
      <c r="U3491" s="17"/>
      <c r="V3491" s="17"/>
      <c r="W3491" s="17"/>
      <c r="X3491" s="17"/>
      <c r="Y3491" s="17"/>
      <c r="Z3491" s="17"/>
      <c r="AA3491" s="17"/>
      <c r="AB3491" s="17"/>
      <c r="AC3491" s="17"/>
      <c r="AD3491" s="17"/>
      <c r="AE3491" s="17"/>
    </row>
    <row r="3492" spans="1:31" s="7" customFormat="1" ht="16" customHeight="1" x14ac:dyDescent="0.2">
      <c r="F3492" s="8">
        <v>20</v>
      </c>
      <c r="G3492" s="17"/>
      <c r="I3492" s="33">
        <v>3.0000000000000001E-3</v>
      </c>
      <c r="J3492" s="73"/>
      <c r="K3492" s="33">
        <v>4.5999999999999999E-2</v>
      </c>
      <c r="L3492" s="33">
        <v>2.7E-2</v>
      </c>
      <c r="M3492" s="33">
        <v>51</v>
      </c>
      <c r="N3492" s="8">
        <v>14.6</v>
      </c>
      <c r="O3492" s="8">
        <v>1002.7</v>
      </c>
      <c r="P3492" s="8">
        <v>99</v>
      </c>
    </row>
    <row r="3493" spans="1:31" s="7" customFormat="1" ht="16" customHeight="1" x14ac:dyDescent="0.2">
      <c r="F3493" s="8">
        <v>21</v>
      </c>
      <c r="G3493" s="17"/>
      <c r="I3493" s="33">
        <v>3.0000000000000001E-3</v>
      </c>
      <c r="J3493" s="73"/>
      <c r="K3493" s="33">
        <v>5.1999999999999998E-2</v>
      </c>
      <c r="L3493" s="33">
        <v>2.3E-2</v>
      </c>
      <c r="M3493" s="33">
        <v>50</v>
      </c>
      <c r="N3493" s="8">
        <v>14.3</v>
      </c>
      <c r="O3493" s="8">
        <v>1003.5</v>
      </c>
      <c r="P3493" s="8">
        <v>100</v>
      </c>
    </row>
    <row r="3494" spans="1:31" s="7" customFormat="1" ht="16" customHeight="1" x14ac:dyDescent="0.2">
      <c r="F3494" s="8">
        <v>22</v>
      </c>
      <c r="G3494" s="17"/>
      <c r="I3494" s="33">
        <v>3.0000000000000001E-3</v>
      </c>
      <c r="J3494" s="73"/>
      <c r="K3494" s="33">
        <v>4.5999999999999999E-2</v>
      </c>
      <c r="L3494" s="33">
        <v>2.5000000000000001E-2</v>
      </c>
      <c r="M3494" s="33">
        <v>50</v>
      </c>
      <c r="N3494" s="8">
        <v>14.2</v>
      </c>
      <c r="O3494" s="8">
        <v>1003.7</v>
      </c>
      <c r="P3494" s="8">
        <v>99</v>
      </c>
    </row>
    <row r="3495" spans="1:31" s="7" customFormat="1" ht="16" customHeight="1" x14ac:dyDescent="0.2">
      <c r="F3495" s="8">
        <v>23</v>
      </c>
      <c r="G3495" s="17"/>
      <c r="I3495" s="33">
        <v>3.0000000000000001E-3</v>
      </c>
      <c r="J3495" s="73"/>
      <c r="K3495" s="33">
        <v>0.04</v>
      </c>
      <c r="L3495" s="33">
        <v>2.4E-2</v>
      </c>
      <c r="M3495" s="33">
        <v>48</v>
      </c>
      <c r="N3495" s="8">
        <v>13.5</v>
      </c>
      <c r="O3495" s="8">
        <v>1003.7</v>
      </c>
      <c r="P3495" s="8">
        <v>100</v>
      </c>
    </row>
    <row r="3496" spans="1:31" s="7" customFormat="1" ht="16" customHeight="1" x14ac:dyDescent="0.2">
      <c r="F3496" s="8">
        <v>24</v>
      </c>
      <c r="G3496" s="17"/>
      <c r="I3496" s="33">
        <v>3.0000000000000001E-3</v>
      </c>
      <c r="J3496" s="73"/>
      <c r="K3496" s="33">
        <v>4.9000000000000002E-2</v>
      </c>
      <c r="L3496" s="33">
        <v>1.6E-2</v>
      </c>
      <c r="M3496" s="33">
        <v>41</v>
      </c>
      <c r="N3496" s="8">
        <v>12.9</v>
      </c>
      <c r="O3496" s="8">
        <v>1003.8</v>
      </c>
      <c r="P3496" s="8">
        <v>100</v>
      </c>
    </row>
    <row r="3497" spans="1:31" s="7" customFormat="1" ht="16" customHeight="1" x14ac:dyDescent="0.2">
      <c r="F3497" s="8">
        <v>1</v>
      </c>
      <c r="G3497" s="17"/>
      <c r="I3497" s="33">
        <v>3.0000000000000001E-3</v>
      </c>
      <c r="J3497" s="33">
        <v>0.5</v>
      </c>
      <c r="K3497" s="33">
        <v>4.9000000000000002E-2</v>
      </c>
      <c r="L3497" s="33">
        <v>1.4E-2</v>
      </c>
      <c r="M3497" s="33">
        <v>51</v>
      </c>
      <c r="N3497" s="8">
        <v>12.8</v>
      </c>
      <c r="O3497" s="8">
        <v>1003.9</v>
      </c>
      <c r="P3497" s="8">
        <v>97</v>
      </c>
    </row>
    <row r="3498" spans="1:31" s="7" customFormat="1" ht="16" customHeight="1" x14ac:dyDescent="0.2">
      <c r="F3498" s="8">
        <v>2</v>
      </c>
      <c r="G3498" s="17"/>
      <c r="I3498" s="33">
        <v>3.0000000000000001E-3</v>
      </c>
      <c r="J3498" s="33">
        <v>0.4</v>
      </c>
      <c r="K3498" s="33">
        <v>4.8000000000000001E-2</v>
      </c>
      <c r="L3498" s="33">
        <v>1.2E-2</v>
      </c>
      <c r="M3498" s="33">
        <v>45</v>
      </c>
      <c r="N3498" s="8">
        <v>11.7</v>
      </c>
      <c r="O3498" s="8">
        <v>1003.5</v>
      </c>
      <c r="P3498" s="8">
        <v>96</v>
      </c>
    </row>
    <row r="3499" spans="1:31" s="7" customFormat="1" ht="16" customHeight="1" x14ac:dyDescent="0.2">
      <c r="F3499" s="8">
        <v>3</v>
      </c>
      <c r="G3499" s="17"/>
      <c r="I3499" s="33">
        <v>3.0000000000000001E-3</v>
      </c>
      <c r="J3499" s="33">
        <v>0.5</v>
      </c>
      <c r="K3499" s="33">
        <v>4.3999999999999997E-2</v>
      </c>
      <c r="L3499" s="33">
        <v>1.2E-2</v>
      </c>
      <c r="M3499" s="33">
        <v>48</v>
      </c>
      <c r="N3499" s="8">
        <v>11</v>
      </c>
      <c r="O3499" s="8">
        <v>1003.6</v>
      </c>
      <c r="P3499" s="8">
        <v>97</v>
      </c>
    </row>
    <row r="3500" spans="1:31" s="7" customFormat="1" ht="16" customHeight="1" x14ac:dyDescent="0.2">
      <c r="F3500" s="8">
        <v>4</v>
      </c>
      <c r="G3500" s="17"/>
      <c r="I3500" s="33">
        <v>3.0000000000000001E-3</v>
      </c>
      <c r="J3500" s="33">
        <v>0.5</v>
      </c>
      <c r="K3500" s="33">
        <v>0.04</v>
      </c>
      <c r="L3500" s="33">
        <v>1.2E-2</v>
      </c>
      <c r="M3500" s="33">
        <v>45</v>
      </c>
      <c r="N3500" s="8">
        <v>10.5</v>
      </c>
      <c r="O3500" s="8">
        <v>1003.7</v>
      </c>
      <c r="P3500" s="8">
        <v>100</v>
      </c>
    </row>
    <row r="3501" spans="1:31" s="7" customFormat="1" ht="16" customHeight="1" x14ac:dyDescent="0.2">
      <c r="F3501" s="8">
        <v>5</v>
      </c>
      <c r="G3501" s="17"/>
      <c r="I3501" s="33">
        <v>4.0000000000000001E-3</v>
      </c>
      <c r="J3501" s="33">
        <v>0.5</v>
      </c>
      <c r="K3501" s="33">
        <v>3.6999999999999998E-2</v>
      </c>
      <c r="L3501" s="33">
        <v>1.4E-2</v>
      </c>
      <c r="M3501" s="33">
        <v>45</v>
      </c>
      <c r="N3501" s="8">
        <v>10.1</v>
      </c>
      <c r="O3501" s="8">
        <v>1003.7</v>
      </c>
      <c r="P3501" s="8">
        <v>100</v>
      </c>
    </row>
    <row r="3502" spans="1:31" s="7" customFormat="1" ht="16" customHeight="1" x14ac:dyDescent="0.2">
      <c r="F3502" s="8">
        <v>6</v>
      </c>
      <c r="G3502" s="17"/>
      <c r="I3502" s="33">
        <v>6.0000000000000001E-3</v>
      </c>
      <c r="J3502" s="33">
        <v>0.5</v>
      </c>
      <c r="K3502" s="33">
        <v>0.03</v>
      </c>
      <c r="L3502" s="33">
        <v>1.9E-2</v>
      </c>
      <c r="M3502" s="33">
        <v>51</v>
      </c>
      <c r="N3502" s="8">
        <v>10.5</v>
      </c>
      <c r="O3502" s="8">
        <v>1004.4</v>
      </c>
      <c r="P3502" s="8">
        <v>100</v>
      </c>
    </row>
    <row r="3503" spans="1:31" s="7" customFormat="1" ht="16" customHeight="1" x14ac:dyDescent="0.2">
      <c r="F3503" s="8">
        <v>7</v>
      </c>
      <c r="G3503" s="17"/>
      <c r="I3503" s="33">
        <v>6.0000000000000001E-3</v>
      </c>
      <c r="J3503" s="33">
        <v>0.5</v>
      </c>
      <c r="K3503" s="33">
        <v>2.1999999999999999E-2</v>
      </c>
      <c r="L3503" s="33">
        <v>2.7E-2</v>
      </c>
      <c r="M3503" s="33">
        <v>51</v>
      </c>
      <c r="N3503" s="8">
        <v>11.3</v>
      </c>
      <c r="O3503" s="8">
        <v>1004.5</v>
      </c>
      <c r="P3503" s="8">
        <v>99</v>
      </c>
    </row>
    <row r="3504" spans="1:31" s="7" customFormat="1" ht="16" customHeight="1" x14ac:dyDescent="0.2">
      <c r="F3504" s="8">
        <v>8</v>
      </c>
      <c r="G3504" s="17"/>
      <c r="I3504" s="33">
        <v>5.0000000000000001E-3</v>
      </c>
      <c r="J3504" s="33">
        <v>0.6</v>
      </c>
      <c r="K3504" s="33">
        <v>1.4999999999999999E-2</v>
      </c>
      <c r="L3504" s="33">
        <v>3.5000000000000003E-2</v>
      </c>
      <c r="M3504" s="33">
        <v>56</v>
      </c>
      <c r="N3504" s="8">
        <v>12.7</v>
      </c>
      <c r="O3504" s="8">
        <v>1004.9</v>
      </c>
      <c r="P3504" s="8">
        <v>90</v>
      </c>
    </row>
    <row r="3505" spans="1:31" s="7" customFormat="1" ht="16" customHeight="1" x14ac:dyDescent="0.2">
      <c r="F3505" s="8">
        <v>9</v>
      </c>
      <c r="G3505" s="17"/>
      <c r="I3505" s="33">
        <v>6.0000000000000001E-3</v>
      </c>
      <c r="J3505" s="33">
        <v>0.5</v>
      </c>
      <c r="K3505" s="33">
        <v>1.7000000000000001E-2</v>
      </c>
      <c r="L3505" s="33">
        <v>3.3000000000000002E-2</v>
      </c>
      <c r="M3505" s="33">
        <v>56</v>
      </c>
      <c r="N3505" s="8">
        <v>15.5</v>
      </c>
      <c r="O3505" s="8">
        <v>1004.9</v>
      </c>
      <c r="P3505" s="8">
        <v>77</v>
      </c>
    </row>
    <row r="3506" spans="1:31" s="7" customFormat="1" ht="16" customHeight="1" x14ac:dyDescent="0.2">
      <c r="F3506" s="8">
        <v>10</v>
      </c>
      <c r="G3506" s="17"/>
      <c r="I3506" s="33">
        <v>6.0000000000000001E-3</v>
      </c>
      <c r="J3506" s="33">
        <v>0.4</v>
      </c>
      <c r="K3506" s="33">
        <v>2.9000000000000001E-2</v>
      </c>
      <c r="L3506" s="33">
        <v>1.9E-2</v>
      </c>
      <c r="M3506" s="33">
        <v>39</v>
      </c>
      <c r="N3506" s="8">
        <v>16.8</v>
      </c>
      <c r="O3506" s="8">
        <v>1004.7</v>
      </c>
      <c r="P3506" s="8">
        <v>67</v>
      </c>
    </row>
    <row r="3507" spans="1:31" s="7" customFormat="1" ht="16" customHeight="1" x14ac:dyDescent="0.2">
      <c r="F3507" s="8">
        <v>11</v>
      </c>
      <c r="G3507" s="17"/>
      <c r="I3507" s="33">
        <v>6.0000000000000001E-3</v>
      </c>
      <c r="J3507" s="33">
        <v>0.3</v>
      </c>
      <c r="K3507" s="33">
        <v>3.5000000000000003E-2</v>
      </c>
      <c r="L3507" s="33">
        <v>1.4999999999999999E-2</v>
      </c>
      <c r="M3507" s="33">
        <v>19</v>
      </c>
      <c r="N3507" s="8">
        <v>18.600000000000001</v>
      </c>
      <c r="O3507" s="8">
        <v>1004.4</v>
      </c>
      <c r="P3507" s="8">
        <v>54</v>
      </c>
    </row>
    <row r="3508" spans="1:31" s="7" customFormat="1" ht="16" customHeight="1" x14ac:dyDescent="0.2">
      <c r="E3508" s="10"/>
      <c r="F3508" s="8">
        <v>12</v>
      </c>
      <c r="G3508" s="17"/>
      <c r="I3508" s="33">
        <v>5.0000000000000001E-3</v>
      </c>
      <c r="J3508" s="33">
        <v>0.3</v>
      </c>
      <c r="K3508" s="33">
        <v>0.04</v>
      </c>
      <c r="L3508" s="33">
        <v>1.2999999999999999E-2</v>
      </c>
      <c r="M3508" s="33">
        <v>21</v>
      </c>
      <c r="N3508" s="8">
        <v>20.2</v>
      </c>
      <c r="O3508" s="8">
        <v>1003.9</v>
      </c>
      <c r="P3508" s="8">
        <v>42</v>
      </c>
    </row>
    <row r="3509" spans="1:31" s="7" customFormat="1" ht="16" customHeight="1" x14ac:dyDescent="0.2">
      <c r="E3509" s="10"/>
      <c r="F3509" s="8">
        <v>13</v>
      </c>
      <c r="G3509" s="17"/>
      <c r="I3509" s="33">
        <v>4.0000000000000001E-3</v>
      </c>
      <c r="J3509" s="33">
        <v>0.4</v>
      </c>
      <c r="K3509" s="33">
        <v>4.3999999999999997E-2</v>
      </c>
      <c r="L3509" s="33">
        <v>1.2E-2</v>
      </c>
      <c r="M3509" s="33">
        <v>16</v>
      </c>
      <c r="N3509" s="8">
        <v>19.600000000000001</v>
      </c>
      <c r="O3509" s="8">
        <v>1004</v>
      </c>
      <c r="P3509" s="8">
        <v>50</v>
      </c>
    </row>
    <row r="3510" spans="1:31" s="7" customFormat="1" ht="16" customHeight="1" x14ac:dyDescent="0.2">
      <c r="E3510" s="10"/>
      <c r="F3510" s="8">
        <v>14</v>
      </c>
      <c r="G3510" s="17"/>
      <c r="I3510" s="33">
        <v>4.0000000000000001E-3</v>
      </c>
      <c r="J3510" s="33">
        <v>0.5</v>
      </c>
      <c r="K3510" s="33">
        <v>4.5999999999999999E-2</v>
      </c>
      <c r="L3510" s="33">
        <v>1.4E-2</v>
      </c>
      <c r="M3510" s="33">
        <v>25</v>
      </c>
      <c r="N3510" s="8">
        <v>20</v>
      </c>
      <c r="O3510" s="8">
        <v>1004.1</v>
      </c>
      <c r="P3510" s="8">
        <v>45</v>
      </c>
    </row>
    <row r="3511" spans="1:31" s="7" customFormat="1" ht="16" customHeight="1" x14ac:dyDescent="0.2">
      <c r="E3511" s="10"/>
      <c r="F3511" s="8">
        <v>15</v>
      </c>
      <c r="G3511" s="17"/>
      <c r="I3511" s="33">
        <v>4.0000000000000001E-3</v>
      </c>
      <c r="J3511" s="33">
        <v>0.5</v>
      </c>
      <c r="K3511" s="33">
        <v>4.4999999999999998E-2</v>
      </c>
      <c r="L3511" s="33">
        <v>1.7000000000000001E-2</v>
      </c>
      <c r="M3511" s="33">
        <v>28</v>
      </c>
      <c r="N3511" s="8">
        <v>20.2</v>
      </c>
      <c r="O3511" s="8">
        <v>1004.1</v>
      </c>
      <c r="P3511" s="8">
        <v>44</v>
      </c>
    </row>
    <row r="3512" spans="1:31" s="7" customFormat="1" ht="16" customHeight="1" x14ac:dyDescent="0.2">
      <c r="E3512" s="10"/>
      <c r="F3512" s="8">
        <v>16</v>
      </c>
      <c r="G3512" s="17"/>
      <c r="I3512" s="33">
        <v>4.0000000000000001E-3</v>
      </c>
      <c r="J3512" s="33">
        <v>0.6</v>
      </c>
      <c r="K3512" s="33">
        <v>4.2000000000000003E-2</v>
      </c>
      <c r="L3512" s="33">
        <v>1.7999999999999999E-2</v>
      </c>
      <c r="M3512" s="33">
        <v>31</v>
      </c>
      <c r="N3512" s="8">
        <v>20.8</v>
      </c>
      <c r="O3512" s="8">
        <v>1004.1</v>
      </c>
      <c r="P3512" s="8">
        <v>42</v>
      </c>
    </row>
    <row r="3513" spans="1:31" s="7" customFormat="1" ht="16" customHeight="1" x14ac:dyDescent="0.15">
      <c r="E3513" s="10"/>
      <c r="F3513" s="8">
        <v>17</v>
      </c>
      <c r="G3513" s="17"/>
      <c r="H3513" s="40"/>
      <c r="I3513" s="33">
        <v>4.0000000000000001E-3</v>
      </c>
      <c r="J3513" s="33">
        <v>0.6</v>
      </c>
      <c r="K3513" s="33">
        <v>4.2000000000000003E-2</v>
      </c>
      <c r="L3513" s="33">
        <v>1.7000000000000001E-2</v>
      </c>
      <c r="M3513" s="33">
        <v>26</v>
      </c>
      <c r="N3513" s="8">
        <v>20.2</v>
      </c>
      <c r="O3513" s="8">
        <v>1004.4</v>
      </c>
      <c r="P3513" s="8">
        <v>40</v>
      </c>
      <c r="R3513" s="107"/>
      <c r="S3513" s="108"/>
      <c r="T3513" s="108"/>
      <c r="U3513" s="108"/>
      <c r="V3513" s="108"/>
      <c r="W3513" s="108"/>
      <c r="X3513" s="108"/>
      <c r="Y3513" s="108"/>
      <c r="Z3513" s="108"/>
      <c r="AA3513" s="108"/>
      <c r="AB3513" s="108"/>
      <c r="AC3513" s="108"/>
      <c r="AD3513" s="108"/>
      <c r="AE3513" s="109"/>
    </row>
    <row r="3514" spans="1:31" s="7" customFormat="1" ht="16" customHeight="1" x14ac:dyDescent="0.15">
      <c r="E3514" s="42">
        <v>42144</v>
      </c>
      <c r="F3514" s="16">
        <v>42712.788888888892</v>
      </c>
      <c r="G3514" s="44"/>
      <c r="H3514" s="57"/>
      <c r="I3514" s="33">
        <v>4.0000000000000001E-3</v>
      </c>
      <c r="J3514" s="33">
        <v>0.5</v>
      </c>
      <c r="K3514" s="33">
        <v>4.4999999999999998E-2</v>
      </c>
      <c r="L3514" s="33">
        <v>1.7000000000000001E-2</v>
      </c>
      <c r="M3514" s="33">
        <v>32</v>
      </c>
      <c r="N3514" s="8">
        <v>19.100000000000001</v>
      </c>
      <c r="O3514" s="8">
        <v>1004.5</v>
      </c>
      <c r="P3514" s="8">
        <v>46</v>
      </c>
      <c r="R3514" s="35">
        <v>316</v>
      </c>
      <c r="S3514" s="36" t="str">
        <f>IF(R3514&gt;=296,"G",IF(AND(183&lt;=R3514,R3514&lt;296),"Y",IF(R3514&lt;185,"R")))</f>
        <v>G</v>
      </c>
      <c r="T3514" s="36"/>
      <c r="U3514" s="36"/>
      <c r="V3514" s="36"/>
      <c r="W3514" s="36"/>
      <c r="X3514" s="36"/>
      <c r="Y3514" s="36"/>
      <c r="Z3514" s="36"/>
      <c r="AA3514" s="36"/>
      <c r="AB3514" s="36"/>
      <c r="AC3514" s="36"/>
      <c r="AD3514" s="36"/>
      <c r="AE3514" s="37"/>
    </row>
    <row r="3515" spans="1:31" s="7" customFormat="1" ht="17" customHeight="1" x14ac:dyDescent="0.15">
      <c r="A3515" s="45">
        <v>141</v>
      </c>
      <c r="B3515" s="46">
        <v>42145</v>
      </c>
      <c r="C3515" s="47">
        <v>4</v>
      </c>
      <c r="D3515" s="47">
        <v>0</v>
      </c>
      <c r="E3515" s="46">
        <v>42144</v>
      </c>
      <c r="F3515" s="62">
        <v>42712.788888888892</v>
      </c>
      <c r="G3515" s="49"/>
      <c r="H3515" s="49"/>
      <c r="I3515" s="50">
        <v>4.0000000000000001E-3</v>
      </c>
      <c r="J3515" s="51">
        <v>0.5</v>
      </c>
      <c r="K3515" s="51">
        <v>4.4999999999999998E-2</v>
      </c>
      <c r="L3515" s="51">
        <v>1.7000000000000001E-2</v>
      </c>
      <c r="M3515" s="51">
        <v>32</v>
      </c>
      <c r="N3515" s="52">
        <v>19.100000000000001</v>
      </c>
      <c r="O3515" s="52">
        <v>1004.5</v>
      </c>
      <c r="P3515" s="52">
        <v>46</v>
      </c>
      <c r="Q3515" s="53"/>
      <c r="R3515" s="58">
        <v>316</v>
      </c>
      <c r="S3515" s="61" t="str">
        <f>IF(R3515&gt;=296,"G",IF(AND(183&lt;=R3515,R3515&lt;296),"Y",IF(R3515&lt;185,"R")))</f>
        <v>G</v>
      </c>
      <c r="T3515" s="61"/>
      <c r="U3515" s="61"/>
      <c r="V3515" s="61"/>
      <c r="W3515" s="61"/>
      <c r="X3515" s="61"/>
      <c r="Y3515" s="61"/>
      <c r="Z3515" s="61"/>
      <c r="AA3515" s="61"/>
      <c r="AB3515" s="61"/>
      <c r="AC3515" s="61"/>
      <c r="AD3515" s="61"/>
      <c r="AE3515" s="61"/>
    </row>
    <row r="3516" spans="1:31" s="7" customFormat="1" ht="16" customHeight="1" x14ac:dyDescent="0.2">
      <c r="F3516" s="8">
        <v>19</v>
      </c>
      <c r="G3516" s="56"/>
      <c r="I3516" s="33">
        <v>5.0000000000000001E-3</v>
      </c>
      <c r="J3516" s="33">
        <v>0.6</v>
      </c>
      <c r="K3516" s="33">
        <v>3.7999999999999999E-2</v>
      </c>
      <c r="L3516" s="33">
        <v>2.4E-2</v>
      </c>
      <c r="M3516" s="33">
        <v>33</v>
      </c>
      <c r="N3516" s="8">
        <v>17.899999999999999</v>
      </c>
      <c r="O3516" s="8">
        <v>1005.2</v>
      </c>
      <c r="P3516" s="8">
        <v>55</v>
      </c>
      <c r="Q3516" s="17"/>
      <c r="R3516" s="17"/>
      <c r="S3516" s="17"/>
      <c r="T3516" s="17"/>
      <c r="U3516" s="17"/>
      <c r="V3516" s="17"/>
      <c r="W3516" s="17"/>
      <c r="X3516" s="17"/>
      <c r="Y3516" s="17"/>
      <c r="Z3516" s="17"/>
      <c r="AA3516" s="17"/>
      <c r="AB3516" s="17"/>
      <c r="AC3516" s="17"/>
      <c r="AD3516" s="17"/>
      <c r="AE3516" s="17"/>
    </row>
    <row r="3517" spans="1:31" s="7" customFormat="1" ht="16" customHeight="1" x14ac:dyDescent="0.2">
      <c r="F3517" s="8">
        <v>20</v>
      </c>
      <c r="G3517" s="17"/>
      <c r="I3517" s="33">
        <v>4.0000000000000001E-3</v>
      </c>
      <c r="J3517" s="33">
        <v>0.5</v>
      </c>
      <c r="K3517" s="33">
        <v>2.8000000000000001E-2</v>
      </c>
      <c r="L3517" s="33">
        <v>3.2000000000000001E-2</v>
      </c>
      <c r="M3517" s="33">
        <v>44</v>
      </c>
      <c r="N3517" s="8">
        <v>16.399999999999999</v>
      </c>
      <c r="O3517" s="8">
        <v>1005.7</v>
      </c>
      <c r="P3517" s="8">
        <v>62</v>
      </c>
    </row>
    <row r="3518" spans="1:31" s="7" customFormat="1" ht="16" customHeight="1" x14ac:dyDescent="0.2">
      <c r="F3518" s="8">
        <v>21</v>
      </c>
      <c r="G3518" s="17"/>
      <c r="I3518" s="33">
        <v>5.0000000000000001E-3</v>
      </c>
      <c r="J3518" s="33">
        <v>0.5</v>
      </c>
      <c r="K3518" s="33">
        <v>1.7000000000000001E-2</v>
      </c>
      <c r="L3518" s="33">
        <v>4.2000000000000003E-2</v>
      </c>
      <c r="M3518" s="33">
        <v>31</v>
      </c>
      <c r="N3518" s="8">
        <v>15.5</v>
      </c>
      <c r="O3518" s="8">
        <v>1006.7</v>
      </c>
      <c r="P3518" s="8">
        <v>72</v>
      </c>
    </row>
    <row r="3519" spans="1:31" s="7" customFormat="1" ht="16" customHeight="1" x14ac:dyDescent="0.2">
      <c r="F3519" s="8">
        <v>22</v>
      </c>
      <c r="G3519" s="17"/>
      <c r="I3519" s="33">
        <v>4.0000000000000001E-3</v>
      </c>
      <c r="J3519" s="33">
        <v>0.5</v>
      </c>
      <c r="K3519" s="33">
        <v>2.5999999999999999E-2</v>
      </c>
      <c r="L3519" s="33">
        <v>2.7E-2</v>
      </c>
      <c r="M3519" s="33">
        <v>34</v>
      </c>
      <c r="N3519" s="8">
        <v>14.5</v>
      </c>
      <c r="O3519" s="8">
        <v>1007.2</v>
      </c>
      <c r="P3519" s="8">
        <v>81</v>
      </c>
    </row>
    <row r="3520" spans="1:31" s="7" customFormat="1" ht="16" customHeight="1" x14ac:dyDescent="0.2">
      <c r="F3520" s="8">
        <v>23</v>
      </c>
      <c r="G3520" s="17"/>
      <c r="I3520" s="33">
        <v>4.0000000000000001E-3</v>
      </c>
      <c r="J3520" s="33">
        <v>0.5</v>
      </c>
      <c r="K3520" s="33">
        <v>0.03</v>
      </c>
      <c r="L3520" s="33">
        <v>2.5000000000000001E-2</v>
      </c>
      <c r="M3520" s="33">
        <v>36</v>
      </c>
      <c r="N3520" s="8">
        <v>13.7</v>
      </c>
      <c r="O3520" s="8">
        <v>1007.6</v>
      </c>
      <c r="P3520" s="8">
        <v>89</v>
      </c>
    </row>
    <row r="3521" spans="5:16" s="7" customFormat="1" ht="16" customHeight="1" x14ac:dyDescent="0.2">
      <c r="F3521" s="8">
        <v>24</v>
      </c>
      <c r="G3521" s="17"/>
      <c r="I3521" s="33">
        <v>4.0000000000000001E-3</v>
      </c>
      <c r="J3521" s="33">
        <v>0.5</v>
      </c>
      <c r="K3521" s="33">
        <v>2.7E-2</v>
      </c>
      <c r="L3521" s="33">
        <v>2.5999999999999999E-2</v>
      </c>
      <c r="M3521" s="33">
        <v>33</v>
      </c>
      <c r="N3521" s="8">
        <v>13.4</v>
      </c>
      <c r="O3521" s="8">
        <v>1008.2</v>
      </c>
      <c r="P3521" s="8">
        <v>87</v>
      </c>
    </row>
    <row r="3522" spans="5:16" s="7" customFormat="1" ht="16" customHeight="1" x14ac:dyDescent="0.2">
      <c r="F3522" s="8">
        <v>1</v>
      </c>
      <c r="G3522" s="17"/>
      <c r="I3522" s="33">
        <v>3.0000000000000001E-3</v>
      </c>
      <c r="J3522" s="33">
        <v>0.5</v>
      </c>
      <c r="K3522" s="33">
        <v>3.2000000000000001E-2</v>
      </c>
      <c r="L3522" s="33">
        <v>1.9E-2</v>
      </c>
      <c r="M3522" s="33">
        <v>30</v>
      </c>
      <c r="N3522" s="8">
        <v>12.3</v>
      </c>
      <c r="O3522" s="8">
        <v>1008.2</v>
      </c>
      <c r="P3522" s="8">
        <v>93</v>
      </c>
    </row>
    <row r="3523" spans="5:16" s="7" customFormat="1" ht="16" customHeight="1" x14ac:dyDescent="0.2">
      <c r="F3523" s="8">
        <v>2</v>
      </c>
      <c r="G3523" s="17"/>
      <c r="I3523" s="33">
        <v>3.0000000000000001E-3</v>
      </c>
      <c r="J3523" s="33">
        <v>0.5</v>
      </c>
      <c r="K3523" s="33">
        <v>2.4E-2</v>
      </c>
      <c r="L3523" s="33">
        <v>2.8000000000000001E-2</v>
      </c>
      <c r="M3523" s="33">
        <v>29</v>
      </c>
      <c r="N3523" s="8">
        <v>12.3</v>
      </c>
      <c r="O3523" s="8">
        <v>1008.6</v>
      </c>
      <c r="P3523" s="8">
        <v>94</v>
      </c>
    </row>
    <row r="3524" spans="5:16" s="7" customFormat="1" ht="16" customHeight="1" x14ac:dyDescent="0.2">
      <c r="F3524" s="8">
        <v>3</v>
      </c>
      <c r="G3524" s="17"/>
      <c r="I3524" s="33">
        <v>3.0000000000000001E-3</v>
      </c>
      <c r="J3524" s="33">
        <v>0.5</v>
      </c>
      <c r="K3524" s="33">
        <v>1.7000000000000001E-2</v>
      </c>
      <c r="L3524" s="33">
        <v>0.03</v>
      </c>
      <c r="M3524" s="33">
        <v>33</v>
      </c>
      <c r="N3524" s="8">
        <v>12.1</v>
      </c>
      <c r="O3524" s="8">
        <v>1008.9</v>
      </c>
      <c r="P3524" s="8">
        <v>98</v>
      </c>
    </row>
    <row r="3525" spans="5:16" s="7" customFormat="1" ht="16" customHeight="1" x14ac:dyDescent="0.2">
      <c r="F3525" s="8">
        <v>4</v>
      </c>
      <c r="G3525" s="17"/>
      <c r="I3525" s="33">
        <v>3.0000000000000001E-3</v>
      </c>
      <c r="J3525" s="33">
        <v>0.6</v>
      </c>
      <c r="K3525" s="33">
        <v>1.4E-2</v>
      </c>
      <c r="L3525" s="33">
        <v>3.1E-2</v>
      </c>
      <c r="M3525" s="33">
        <v>28</v>
      </c>
      <c r="N3525" s="8">
        <v>11.7</v>
      </c>
      <c r="O3525" s="8">
        <v>1009.4</v>
      </c>
      <c r="P3525" s="8">
        <v>98</v>
      </c>
    </row>
    <row r="3526" spans="5:16" s="7" customFormat="1" ht="16" customHeight="1" x14ac:dyDescent="0.2">
      <c r="F3526" s="8">
        <v>5</v>
      </c>
      <c r="G3526" s="17"/>
      <c r="I3526" s="33">
        <v>3.0000000000000001E-3</v>
      </c>
      <c r="J3526" s="33">
        <v>0.6</v>
      </c>
      <c r="K3526" s="33">
        <v>8.0000000000000002E-3</v>
      </c>
      <c r="L3526" s="33">
        <v>3.3000000000000002E-2</v>
      </c>
      <c r="M3526" s="33">
        <v>25</v>
      </c>
      <c r="N3526" s="8">
        <v>11.7</v>
      </c>
      <c r="O3526" s="8">
        <v>1009.8</v>
      </c>
      <c r="P3526" s="8">
        <v>98</v>
      </c>
    </row>
    <row r="3527" spans="5:16" s="7" customFormat="1" ht="16" customHeight="1" x14ac:dyDescent="0.2">
      <c r="F3527" s="8">
        <v>6</v>
      </c>
      <c r="G3527" s="17"/>
      <c r="I3527" s="33">
        <v>3.0000000000000001E-3</v>
      </c>
      <c r="J3527" s="33">
        <v>0.6</v>
      </c>
      <c r="K3527" s="33">
        <v>8.0000000000000002E-3</v>
      </c>
      <c r="L3527" s="33">
        <v>3.4000000000000002E-2</v>
      </c>
      <c r="M3527" s="33">
        <v>29</v>
      </c>
      <c r="N3527" s="8">
        <v>11.7</v>
      </c>
      <c r="O3527" s="8">
        <v>1010.1</v>
      </c>
      <c r="P3527" s="8">
        <v>100</v>
      </c>
    </row>
    <row r="3528" spans="5:16" s="7" customFormat="1" ht="16" customHeight="1" x14ac:dyDescent="0.2">
      <c r="F3528" s="8">
        <v>7</v>
      </c>
      <c r="G3528" s="17"/>
      <c r="I3528" s="33">
        <v>6.0000000000000001E-3</v>
      </c>
      <c r="J3528" s="33">
        <v>0.6</v>
      </c>
      <c r="K3528" s="33">
        <v>0.01</v>
      </c>
      <c r="L3528" s="33">
        <v>3.5000000000000003E-2</v>
      </c>
      <c r="M3528" s="33">
        <v>29</v>
      </c>
      <c r="N3528" s="8">
        <v>13.3</v>
      </c>
      <c r="O3528" s="8">
        <v>1010.6</v>
      </c>
      <c r="P3528" s="8">
        <v>91</v>
      </c>
    </row>
    <row r="3529" spans="5:16" s="7" customFormat="1" ht="16" customHeight="1" x14ac:dyDescent="0.2">
      <c r="F3529" s="8">
        <v>8</v>
      </c>
      <c r="G3529" s="17"/>
      <c r="I3529" s="33">
        <v>8.0000000000000002E-3</v>
      </c>
      <c r="J3529" s="33">
        <v>0.6</v>
      </c>
      <c r="K3529" s="33">
        <v>1.6E-2</v>
      </c>
      <c r="L3529" s="33">
        <v>3.5999999999999997E-2</v>
      </c>
      <c r="M3529" s="33">
        <v>43</v>
      </c>
      <c r="N3529" s="8">
        <v>16.100000000000001</v>
      </c>
      <c r="O3529" s="8">
        <v>1011</v>
      </c>
      <c r="P3529" s="8">
        <v>79</v>
      </c>
    </row>
    <row r="3530" spans="5:16" s="7" customFormat="1" ht="16" customHeight="1" x14ac:dyDescent="0.2">
      <c r="F3530" s="8">
        <v>9</v>
      </c>
      <c r="G3530" s="17"/>
      <c r="I3530" s="33">
        <v>8.0000000000000002E-3</v>
      </c>
      <c r="J3530" s="33">
        <v>0.6</v>
      </c>
      <c r="K3530" s="33">
        <v>0.02</v>
      </c>
      <c r="L3530" s="33">
        <v>3.7999999999999999E-2</v>
      </c>
      <c r="M3530" s="33">
        <v>34</v>
      </c>
      <c r="N3530" s="8">
        <v>17.7</v>
      </c>
      <c r="O3530" s="8">
        <v>1011.2</v>
      </c>
      <c r="P3530" s="8">
        <v>68</v>
      </c>
    </row>
    <row r="3531" spans="5:16" s="7" customFormat="1" ht="16" customHeight="1" x14ac:dyDescent="0.2">
      <c r="F3531" s="8">
        <v>10</v>
      </c>
      <c r="G3531" s="17"/>
      <c r="I3531" s="33">
        <v>1.0999999999999999E-2</v>
      </c>
      <c r="J3531" s="33">
        <v>0.5</v>
      </c>
      <c r="K3531" s="33">
        <v>3.4000000000000002E-2</v>
      </c>
      <c r="L3531" s="33">
        <v>2.9000000000000001E-2</v>
      </c>
      <c r="M3531" s="33">
        <v>41</v>
      </c>
      <c r="N3531" s="8">
        <v>20.2</v>
      </c>
      <c r="O3531" s="8">
        <v>1011</v>
      </c>
      <c r="P3531" s="8">
        <v>55</v>
      </c>
    </row>
    <row r="3532" spans="5:16" s="7" customFormat="1" ht="16" customHeight="1" x14ac:dyDescent="0.2">
      <c r="E3532" s="10"/>
      <c r="F3532" s="8">
        <v>11</v>
      </c>
      <c r="G3532" s="17"/>
      <c r="I3532" s="33">
        <v>8.0000000000000002E-3</v>
      </c>
      <c r="J3532" s="33">
        <v>0.5</v>
      </c>
      <c r="K3532" s="33">
        <v>4.2999999999999997E-2</v>
      </c>
      <c r="L3532" s="33">
        <v>2.1999999999999999E-2</v>
      </c>
      <c r="M3532" s="33">
        <v>26</v>
      </c>
      <c r="N3532" s="8">
        <v>22.2</v>
      </c>
      <c r="O3532" s="8">
        <v>1010.8</v>
      </c>
      <c r="P3532" s="8">
        <v>48</v>
      </c>
    </row>
    <row r="3533" spans="5:16" s="7" customFormat="1" ht="16" customHeight="1" x14ac:dyDescent="0.2">
      <c r="E3533" s="10"/>
      <c r="F3533" s="8">
        <v>12</v>
      </c>
      <c r="G3533" s="17"/>
      <c r="I3533" s="33">
        <v>6.0000000000000001E-3</v>
      </c>
      <c r="J3533" s="33">
        <v>0.5</v>
      </c>
      <c r="K3533" s="33">
        <v>5.3999999999999999E-2</v>
      </c>
      <c r="L3533" s="33">
        <v>2.1999999999999999E-2</v>
      </c>
      <c r="M3533" s="33">
        <v>31</v>
      </c>
      <c r="N3533" s="8">
        <v>24.8</v>
      </c>
      <c r="O3533" s="8">
        <v>1010</v>
      </c>
      <c r="P3533" s="8">
        <v>38</v>
      </c>
    </row>
    <row r="3534" spans="5:16" s="7" customFormat="1" ht="16" customHeight="1" x14ac:dyDescent="0.2">
      <c r="E3534" s="10"/>
      <c r="F3534" s="8">
        <v>13</v>
      </c>
      <c r="G3534" s="17"/>
      <c r="I3534" s="33">
        <v>6.0000000000000001E-3</v>
      </c>
      <c r="J3534" s="33">
        <v>0.5</v>
      </c>
      <c r="K3534" s="33">
        <v>6.4000000000000001E-2</v>
      </c>
      <c r="L3534" s="33">
        <v>1.9E-2</v>
      </c>
      <c r="M3534" s="33">
        <v>46</v>
      </c>
      <c r="N3534" s="8">
        <v>26.3</v>
      </c>
      <c r="O3534" s="8">
        <v>1009.4</v>
      </c>
      <c r="P3534" s="8">
        <v>30</v>
      </c>
    </row>
    <row r="3535" spans="5:16" s="7" customFormat="1" ht="16" customHeight="1" x14ac:dyDescent="0.2">
      <c r="E3535" s="10"/>
      <c r="F3535" s="8">
        <v>14</v>
      </c>
      <c r="G3535" s="17"/>
      <c r="I3535" s="33">
        <v>6.0000000000000001E-3</v>
      </c>
      <c r="J3535" s="33">
        <v>0.5</v>
      </c>
      <c r="K3535" s="33">
        <v>6.2E-2</v>
      </c>
      <c r="L3535" s="33">
        <v>1.9E-2</v>
      </c>
      <c r="M3535" s="33">
        <v>38</v>
      </c>
      <c r="N3535" s="8">
        <v>25.7</v>
      </c>
      <c r="O3535" s="8">
        <v>1009.3</v>
      </c>
      <c r="P3535" s="8">
        <v>29</v>
      </c>
    </row>
    <row r="3536" spans="5:16" s="7" customFormat="1" ht="16" customHeight="1" x14ac:dyDescent="0.2">
      <c r="E3536" s="10"/>
      <c r="F3536" s="8">
        <v>15</v>
      </c>
      <c r="G3536" s="17"/>
      <c r="I3536" s="33">
        <v>6.0000000000000001E-3</v>
      </c>
      <c r="J3536" s="33">
        <v>0.5</v>
      </c>
      <c r="K3536" s="33">
        <v>6.3E-2</v>
      </c>
      <c r="L3536" s="33">
        <v>1.7999999999999999E-2</v>
      </c>
      <c r="M3536" s="33">
        <v>41</v>
      </c>
      <c r="N3536" s="8">
        <v>24.9</v>
      </c>
      <c r="O3536" s="8">
        <v>1009.1</v>
      </c>
      <c r="P3536" s="8">
        <v>29</v>
      </c>
    </row>
    <row r="3537" spans="1:31" s="7" customFormat="1" ht="16" customHeight="1" x14ac:dyDescent="0.2">
      <c r="E3537" s="10"/>
      <c r="F3537" s="8">
        <v>16</v>
      </c>
      <c r="G3537" s="17"/>
      <c r="I3537" s="33">
        <v>8.0000000000000002E-3</v>
      </c>
      <c r="J3537" s="33">
        <v>0.5</v>
      </c>
      <c r="K3537" s="33">
        <v>6.5000000000000002E-2</v>
      </c>
      <c r="L3537" s="33">
        <v>0.02</v>
      </c>
      <c r="M3537" s="33">
        <v>47</v>
      </c>
      <c r="N3537" s="8">
        <v>23.5</v>
      </c>
      <c r="O3537" s="8">
        <v>1009.1</v>
      </c>
      <c r="P3537" s="8">
        <v>33</v>
      </c>
    </row>
    <row r="3538" spans="1:31" s="7" customFormat="1" ht="16" customHeight="1" x14ac:dyDescent="0.2">
      <c r="E3538" s="10"/>
      <c r="F3538" s="8">
        <v>17</v>
      </c>
      <c r="G3538" s="17"/>
      <c r="I3538" s="33">
        <v>8.0000000000000002E-3</v>
      </c>
      <c r="J3538" s="33">
        <v>0.5</v>
      </c>
      <c r="K3538" s="33">
        <v>6.3E-2</v>
      </c>
      <c r="L3538" s="33">
        <v>0.02</v>
      </c>
      <c r="M3538" s="33">
        <v>47</v>
      </c>
      <c r="N3538" s="8">
        <v>22.4</v>
      </c>
      <c r="O3538" s="8">
        <v>1009.2</v>
      </c>
      <c r="P3538" s="8">
        <v>36</v>
      </c>
    </row>
    <row r="3539" spans="1:31" s="7" customFormat="1" ht="16" customHeight="1" x14ac:dyDescent="0.15">
      <c r="E3539" s="42">
        <v>42145</v>
      </c>
      <c r="F3539" s="43">
        <v>42712.761111111111</v>
      </c>
      <c r="G3539" s="44"/>
      <c r="H3539" s="57"/>
      <c r="I3539" s="33">
        <v>8.0000000000000002E-3</v>
      </c>
      <c r="J3539" s="33">
        <v>0.5</v>
      </c>
      <c r="K3539" s="33">
        <v>6.4000000000000001E-2</v>
      </c>
      <c r="L3539" s="33">
        <v>2.1999999999999999E-2</v>
      </c>
      <c r="M3539" s="33">
        <v>46</v>
      </c>
      <c r="N3539" s="8">
        <v>20.8</v>
      </c>
      <c r="O3539" s="8">
        <v>1009.2</v>
      </c>
      <c r="P3539" s="8">
        <v>42</v>
      </c>
      <c r="R3539" s="35">
        <v>300</v>
      </c>
      <c r="S3539" s="36" t="str">
        <f>IF(R3539&gt;=296,"G",IF(AND(183&lt;=R3539,R3539&lt;296),"Y",IF(R3539&lt;185,"R")))</f>
        <v>G</v>
      </c>
      <c r="T3539" s="36"/>
      <c r="U3539" s="36"/>
      <c r="V3539" s="36"/>
      <c r="W3539" s="36"/>
      <c r="X3539" s="36"/>
      <c r="Y3539" s="36"/>
      <c r="Z3539" s="36"/>
      <c r="AA3539" s="36"/>
      <c r="AB3539" s="36"/>
      <c r="AC3539" s="36"/>
      <c r="AD3539" s="36"/>
      <c r="AE3539" s="37"/>
    </row>
    <row r="3540" spans="1:31" s="7" customFormat="1" ht="17" customHeight="1" x14ac:dyDescent="0.15">
      <c r="A3540" s="45">
        <v>142</v>
      </c>
      <c r="B3540" s="46">
        <v>42146</v>
      </c>
      <c r="C3540" s="47">
        <v>5</v>
      </c>
      <c r="D3540" s="47">
        <v>0</v>
      </c>
      <c r="E3540" s="46">
        <v>42145</v>
      </c>
      <c r="F3540" s="48">
        <v>42712.761111111111</v>
      </c>
      <c r="G3540" s="49"/>
      <c r="H3540" s="49"/>
      <c r="I3540" s="50">
        <v>8.0000000000000002E-3</v>
      </c>
      <c r="J3540" s="51">
        <v>0.5</v>
      </c>
      <c r="K3540" s="51">
        <v>6.4000000000000001E-2</v>
      </c>
      <c r="L3540" s="51">
        <v>2.1999999999999999E-2</v>
      </c>
      <c r="M3540" s="51">
        <v>46</v>
      </c>
      <c r="N3540" s="52">
        <v>20.8</v>
      </c>
      <c r="O3540" s="52">
        <v>1009.2</v>
      </c>
      <c r="P3540" s="52">
        <v>42</v>
      </c>
      <c r="Q3540" s="53"/>
      <c r="R3540" s="58">
        <v>300</v>
      </c>
      <c r="S3540" s="61" t="str">
        <f>IF(R3540&gt;=296,"G",IF(AND(183&lt;=R3540,R3540&lt;296),"Y",IF(R3540&lt;185,"R")))</f>
        <v>G</v>
      </c>
      <c r="T3540" s="61"/>
      <c r="U3540" s="61"/>
      <c r="V3540" s="61"/>
      <c r="W3540" s="61"/>
      <c r="X3540" s="61"/>
      <c r="Y3540" s="61"/>
      <c r="Z3540" s="61"/>
      <c r="AA3540" s="61"/>
      <c r="AB3540" s="61"/>
      <c r="AC3540" s="61"/>
      <c r="AD3540" s="61"/>
      <c r="AE3540" s="61"/>
    </row>
    <row r="3541" spans="1:31" s="7" customFormat="1" ht="16" customHeight="1" x14ac:dyDescent="0.2">
      <c r="F3541" s="26">
        <v>19</v>
      </c>
      <c r="G3541" s="56"/>
      <c r="I3541" s="33">
        <v>7.0000000000000001E-3</v>
      </c>
      <c r="J3541" s="33">
        <v>0.5</v>
      </c>
      <c r="K3541" s="33">
        <v>6.0999999999999999E-2</v>
      </c>
      <c r="L3541" s="33">
        <v>2.5999999999999999E-2</v>
      </c>
      <c r="M3541" s="33">
        <v>49</v>
      </c>
      <c r="N3541" s="8">
        <v>19.100000000000001</v>
      </c>
      <c r="O3541" s="8">
        <v>1009.6</v>
      </c>
      <c r="P3541" s="8">
        <v>49</v>
      </c>
      <c r="Q3541" s="17"/>
      <c r="R3541" s="17"/>
      <c r="S3541" s="17"/>
      <c r="T3541" s="17"/>
      <c r="U3541" s="17"/>
      <c r="V3541" s="17"/>
      <c r="W3541" s="17"/>
      <c r="X3541" s="17"/>
      <c r="Y3541" s="17"/>
      <c r="Z3541" s="17"/>
      <c r="AA3541" s="17"/>
      <c r="AB3541" s="17"/>
      <c r="AC3541" s="17"/>
      <c r="AD3541" s="17"/>
      <c r="AE3541" s="17"/>
    </row>
    <row r="3542" spans="1:31" s="7" customFormat="1" ht="16" customHeight="1" x14ac:dyDescent="0.2">
      <c r="F3542" s="8">
        <v>20</v>
      </c>
      <c r="G3542" s="17"/>
      <c r="I3542" s="33">
        <v>7.0000000000000001E-3</v>
      </c>
      <c r="J3542" s="33">
        <v>0.5</v>
      </c>
      <c r="K3542" s="33">
        <v>5.7000000000000002E-2</v>
      </c>
      <c r="L3542" s="33">
        <v>2.9000000000000001E-2</v>
      </c>
      <c r="M3542" s="33">
        <v>53</v>
      </c>
      <c r="N3542" s="8">
        <v>18</v>
      </c>
      <c r="O3542" s="8">
        <v>1009.6</v>
      </c>
      <c r="P3542" s="8">
        <v>55</v>
      </c>
    </row>
    <row r="3543" spans="1:31" s="7" customFormat="1" ht="16" customHeight="1" x14ac:dyDescent="0.2">
      <c r="F3543" s="8">
        <v>21</v>
      </c>
      <c r="G3543" s="17"/>
      <c r="I3543" s="33">
        <v>7.0000000000000001E-3</v>
      </c>
      <c r="J3543" s="33">
        <v>0.6</v>
      </c>
      <c r="K3543" s="33">
        <v>4.7E-2</v>
      </c>
      <c r="L3543" s="33">
        <v>3.3000000000000002E-2</v>
      </c>
      <c r="M3543" s="33">
        <v>74</v>
      </c>
      <c r="N3543" s="8">
        <v>17.899999999999999</v>
      </c>
      <c r="O3543" s="8">
        <v>1010.1</v>
      </c>
      <c r="P3543" s="8">
        <v>55</v>
      </c>
    </row>
    <row r="3544" spans="1:31" s="7" customFormat="1" ht="16" customHeight="1" x14ac:dyDescent="0.2">
      <c r="F3544" s="8">
        <v>22</v>
      </c>
      <c r="G3544" s="17"/>
      <c r="I3544" s="33">
        <v>0.01</v>
      </c>
      <c r="J3544" s="33">
        <v>0.5</v>
      </c>
      <c r="K3544" s="33">
        <v>4.5999999999999999E-2</v>
      </c>
      <c r="L3544" s="33">
        <v>0.03</v>
      </c>
      <c r="M3544" s="33">
        <v>53</v>
      </c>
      <c r="N3544" s="8">
        <v>17.600000000000001</v>
      </c>
      <c r="O3544" s="8">
        <v>1010.5</v>
      </c>
      <c r="P3544" s="8">
        <v>58</v>
      </c>
    </row>
    <row r="3545" spans="1:31" s="7" customFormat="1" ht="16" customHeight="1" x14ac:dyDescent="0.2">
      <c r="F3545" s="8">
        <v>23</v>
      </c>
      <c r="G3545" s="17"/>
      <c r="I3545" s="33">
        <v>1.2E-2</v>
      </c>
      <c r="J3545" s="33">
        <v>0.5</v>
      </c>
      <c r="K3545" s="33">
        <v>4.8000000000000001E-2</v>
      </c>
      <c r="L3545" s="33">
        <v>2.9000000000000001E-2</v>
      </c>
      <c r="M3545" s="33">
        <v>50</v>
      </c>
      <c r="N3545" s="8">
        <v>16.8</v>
      </c>
      <c r="O3545" s="8">
        <v>1010.9</v>
      </c>
      <c r="P3545" s="8">
        <v>62</v>
      </c>
    </row>
    <row r="3546" spans="1:31" s="7" customFormat="1" ht="16" customHeight="1" x14ac:dyDescent="0.2">
      <c r="F3546" s="8">
        <v>24</v>
      </c>
      <c r="G3546" s="17"/>
      <c r="I3546" s="33">
        <v>0.01</v>
      </c>
      <c r="J3546" s="33">
        <v>0.5</v>
      </c>
      <c r="K3546" s="33">
        <v>4.9000000000000002E-2</v>
      </c>
      <c r="L3546" s="33">
        <v>2.5999999999999999E-2</v>
      </c>
      <c r="M3546" s="33">
        <v>46</v>
      </c>
      <c r="N3546" s="8">
        <v>15.1</v>
      </c>
      <c r="O3546" s="8">
        <v>1010.7</v>
      </c>
      <c r="P3546" s="8">
        <v>73</v>
      </c>
    </row>
    <row r="3547" spans="1:31" s="7" customFormat="1" ht="16" customHeight="1" x14ac:dyDescent="0.2">
      <c r="F3547" s="8">
        <v>1</v>
      </c>
      <c r="G3547" s="17"/>
      <c r="I3547" s="33">
        <v>8.0000000000000002E-3</v>
      </c>
      <c r="J3547" s="33">
        <v>0.5</v>
      </c>
      <c r="K3547" s="33">
        <v>5.0999999999999997E-2</v>
      </c>
      <c r="L3547" s="33">
        <v>2.4E-2</v>
      </c>
      <c r="M3547" s="33">
        <v>41</v>
      </c>
      <c r="N3547" s="8">
        <v>15</v>
      </c>
      <c r="O3547" s="8">
        <v>1010.5</v>
      </c>
      <c r="P3547" s="8">
        <v>72</v>
      </c>
    </row>
    <row r="3548" spans="1:31" s="7" customFormat="1" ht="16" customHeight="1" x14ac:dyDescent="0.2">
      <c r="F3548" s="8">
        <v>2</v>
      </c>
      <c r="G3548" s="17"/>
      <c r="I3548" s="33">
        <v>7.0000000000000001E-3</v>
      </c>
      <c r="J3548" s="33">
        <v>0.5</v>
      </c>
      <c r="K3548" s="33">
        <v>5.5E-2</v>
      </c>
      <c r="L3548" s="33">
        <v>0.02</v>
      </c>
      <c r="M3548" s="33">
        <v>42</v>
      </c>
      <c r="N3548" s="8">
        <v>14.9</v>
      </c>
      <c r="O3548" s="8">
        <v>1010.6</v>
      </c>
      <c r="P3548" s="8">
        <v>73</v>
      </c>
    </row>
    <row r="3549" spans="1:31" s="7" customFormat="1" ht="16" customHeight="1" x14ac:dyDescent="0.2">
      <c r="F3549" s="8">
        <v>3</v>
      </c>
      <c r="G3549" s="17"/>
      <c r="I3549" s="33">
        <v>7.0000000000000001E-3</v>
      </c>
      <c r="J3549" s="33">
        <v>0.5</v>
      </c>
      <c r="K3549" s="33">
        <v>5.0999999999999997E-2</v>
      </c>
      <c r="L3549" s="33">
        <v>0.02</v>
      </c>
      <c r="M3549" s="33">
        <v>40</v>
      </c>
      <c r="N3549" s="8">
        <v>14.1</v>
      </c>
      <c r="O3549" s="8">
        <v>1010.7</v>
      </c>
      <c r="P3549" s="8">
        <v>78</v>
      </c>
    </row>
    <row r="3550" spans="1:31" s="7" customFormat="1" ht="16" customHeight="1" x14ac:dyDescent="0.2">
      <c r="F3550" s="8">
        <v>4</v>
      </c>
      <c r="G3550" s="17"/>
      <c r="I3550" s="33">
        <v>6.0000000000000001E-3</v>
      </c>
      <c r="J3550" s="33">
        <v>0.5</v>
      </c>
      <c r="K3550" s="33">
        <v>4.3999999999999997E-2</v>
      </c>
      <c r="L3550" s="33">
        <v>2.4E-2</v>
      </c>
      <c r="M3550" s="33">
        <v>41</v>
      </c>
      <c r="N3550" s="8">
        <v>13.5</v>
      </c>
      <c r="O3550" s="8">
        <v>1010.9</v>
      </c>
      <c r="P3550" s="8">
        <v>84</v>
      </c>
    </row>
    <row r="3551" spans="1:31" s="7" customFormat="1" ht="16" customHeight="1" x14ac:dyDescent="0.2">
      <c r="F3551" s="8">
        <v>5</v>
      </c>
      <c r="G3551" s="17"/>
      <c r="I3551" s="33">
        <v>5.0000000000000001E-3</v>
      </c>
      <c r="J3551" s="33">
        <v>0.5</v>
      </c>
      <c r="K3551" s="33">
        <v>3.5999999999999997E-2</v>
      </c>
      <c r="L3551" s="33">
        <v>2.5000000000000001E-2</v>
      </c>
      <c r="M3551" s="33">
        <v>37</v>
      </c>
      <c r="N3551" s="8">
        <v>12.5</v>
      </c>
      <c r="O3551" s="8">
        <v>1011.1</v>
      </c>
      <c r="P3551" s="8">
        <v>92</v>
      </c>
    </row>
    <row r="3552" spans="1:31" s="7" customFormat="1" ht="16" customHeight="1" x14ac:dyDescent="0.2">
      <c r="F3552" s="8">
        <v>6</v>
      </c>
      <c r="G3552" s="17"/>
      <c r="I3552" s="33">
        <v>6.0000000000000001E-3</v>
      </c>
      <c r="J3552" s="33">
        <v>0.4</v>
      </c>
      <c r="K3552" s="33">
        <v>3.5999999999999997E-2</v>
      </c>
      <c r="L3552" s="33">
        <v>2.5000000000000001E-2</v>
      </c>
      <c r="M3552" s="33">
        <v>38</v>
      </c>
      <c r="N3552" s="8">
        <v>13.4</v>
      </c>
      <c r="O3552" s="8">
        <v>1011.5</v>
      </c>
      <c r="P3552" s="8">
        <v>86</v>
      </c>
    </row>
    <row r="3553" spans="1:31" s="7" customFormat="1" ht="16" customHeight="1" x14ac:dyDescent="0.2">
      <c r="F3553" s="8">
        <v>7</v>
      </c>
      <c r="G3553" s="17"/>
      <c r="I3553" s="33">
        <v>6.0000000000000001E-3</v>
      </c>
      <c r="J3553" s="33">
        <v>0.4</v>
      </c>
      <c r="K3553" s="33">
        <v>3.4000000000000002E-2</v>
      </c>
      <c r="L3553" s="33">
        <v>2.7E-2</v>
      </c>
      <c r="M3553" s="33">
        <v>31</v>
      </c>
      <c r="N3553" s="8">
        <v>15.5</v>
      </c>
      <c r="O3553" s="8">
        <v>1011.5</v>
      </c>
      <c r="P3553" s="8">
        <v>73</v>
      </c>
    </row>
    <row r="3554" spans="1:31" s="7" customFormat="1" ht="16" customHeight="1" x14ac:dyDescent="0.2">
      <c r="F3554" s="8">
        <v>8</v>
      </c>
      <c r="G3554" s="17"/>
      <c r="I3554" s="33">
        <v>6.0000000000000001E-3</v>
      </c>
      <c r="J3554" s="33">
        <v>0.5</v>
      </c>
      <c r="K3554" s="33">
        <v>2.7E-2</v>
      </c>
      <c r="L3554" s="33">
        <v>3.5999999999999997E-2</v>
      </c>
      <c r="M3554" s="33">
        <v>32</v>
      </c>
      <c r="N3554" s="8">
        <v>17.600000000000001</v>
      </c>
      <c r="O3554" s="8">
        <v>1011.6</v>
      </c>
      <c r="P3554" s="8">
        <v>64</v>
      </c>
    </row>
    <row r="3555" spans="1:31" s="7" customFormat="1" ht="16" customHeight="1" x14ac:dyDescent="0.2">
      <c r="F3555" s="8">
        <v>9</v>
      </c>
      <c r="G3555" s="17"/>
      <c r="I3555" s="33">
        <v>7.0000000000000001E-3</v>
      </c>
      <c r="J3555" s="33">
        <v>0.5</v>
      </c>
      <c r="K3555" s="33">
        <v>2.8000000000000001E-2</v>
      </c>
      <c r="L3555" s="33">
        <v>3.6999999999999998E-2</v>
      </c>
      <c r="M3555" s="33">
        <v>33</v>
      </c>
      <c r="N3555" s="8">
        <v>19.600000000000001</v>
      </c>
      <c r="O3555" s="8">
        <v>1011.5</v>
      </c>
      <c r="P3555" s="8">
        <v>51</v>
      </c>
    </row>
    <row r="3556" spans="1:31" s="7" customFormat="1" ht="16" customHeight="1" x14ac:dyDescent="0.2">
      <c r="F3556" s="8">
        <v>10</v>
      </c>
      <c r="G3556" s="17"/>
      <c r="I3556" s="33">
        <v>8.0000000000000002E-3</v>
      </c>
      <c r="J3556" s="33">
        <v>0.5</v>
      </c>
      <c r="K3556" s="33">
        <v>3.3000000000000002E-2</v>
      </c>
      <c r="L3556" s="33">
        <v>3.5000000000000003E-2</v>
      </c>
      <c r="M3556" s="33">
        <v>37</v>
      </c>
      <c r="N3556" s="8">
        <v>21.7</v>
      </c>
      <c r="O3556" s="8">
        <v>1011.2</v>
      </c>
      <c r="P3556" s="8">
        <v>44</v>
      </c>
    </row>
    <row r="3557" spans="1:31" s="7" customFormat="1" ht="16" customHeight="1" x14ac:dyDescent="0.2">
      <c r="E3557" s="10"/>
      <c r="F3557" s="8">
        <v>11</v>
      </c>
      <c r="G3557" s="17"/>
      <c r="I3557" s="33">
        <v>0.01</v>
      </c>
      <c r="J3557" s="33">
        <v>0.6</v>
      </c>
      <c r="K3557" s="33">
        <v>4.2999999999999997E-2</v>
      </c>
      <c r="L3557" s="33">
        <v>3.4000000000000002E-2</v>
      </c>
      <c r="M3557" s="33">
        <v>46</v>
      </c>
      <c r="N3557" s="8">
        <v>23.6</v>
      </c>
      <c r="O3557" s="8">
        <v>1010.7</v>
      </c>
      <c r="P3557" s="8">
        <v>40</v>
      </c>
    </row>
    <row r="3558" spans="1:31" s="7" customFormat="1" ht="16" customHeight="1" x14ac:dyDescent="0.2">
      <c r="E3558" s="10"/>
      <c r="F3558" s="8">
        <v>12</v>
      </c>
      <c r="G3558" s="17"/>
      <c r="I3558" s="33">
        <v>0.01</v>
      </c>
      <c r="J3558" s="33">
        <v>0.6</v>
      </c>
      <c r="K3558" s="33">
        <v>5.1999999999999998E-2</v>
      </c>
      <c r="L3558" s="33">
        <v>3.4000000000000002E-2</v>
      </c>
      <c r="M3558" s="33">
        <v>50</v>
      </c>
      <c r="N3558" s="8">
        <v>25.2</v>
      </c>
      <c r="O3558" s="8">
        <v>1010.3</v>
      </c>
      <c r="P3558" s="8">
        <v>35</v>
      </c>
    </row>
    <row r="3559" spans="1:31" s="7" customFormat="1" ht="16" customHeight="1" x14ac:dyDescent="0.2">
      <c r="E3559" s="10"/>
      <c r="F3559" s="8">
        <v>13</v>
      </c>
      <c r="G3559" s="17"/>
      <c r="I3559" s="33">
        <v>8.0000000000000002E-3</v>
      </c>
      <c r="J3559" s="33">
        <v>0.6</v>
      </c>
      <c r="K3559" s="33">
        <v>6.5000000000000002E-2</v>
      </c>
      <c r="L3559" s="33">
        <v>3.1E-2</v>
      </c>
      <c r="M3559" s="33">
        <v>61</v>
      </c>
      <c r="N3559" s="8">
        <v>27.1</v>
      </c>
      <c r="O3559" s="8">
        <v>1009.7</v>
      </c>
      <c r="P3559" s="8">
        <v>29</v>
      </c>
    </row>
    <row r="3560" spans="1:31" s="7" customFormat="1" ht="16" customHeight="1" x14ac:dyDescent="0.2">
      <c r="E3560" s="10"/>
      <c r="F3560" s="8">
        <v>14</v>
      </c>
      <c r="G3560" s="17"/>
      <c r="I3560" s="33">
        <v>8.0000000000000002E-3</v>
      </c>
      <c r="J3560" s="33">
        <v>0.5</v>
      </c>
      <c r="K3560" s="33">
        <v>6.4000000000000001E-2</v>
      </c>
      <c r="L3560" s="33">
        <v>2.9000000000000001E-2</v>
      </c>
      <c r="M3560" s="33">
        <v>52</v>
      </c>
      <c r="N3560" s="8">
        <v>27</v>
      </c>
      <c r="O3560" s="8">
        <v>1009.4</v>
      </c>
      <c r="P3560" s="8">
        <v>32</v>
      </c>
    </row>
    <row r="3561" spans="1:31" s="7" customFormat="1" ht="16" customHeight="1" x14ac:dyDescent="0.2">
      <c r="E3561" s="10"/>
      <c r="F3561" s="8">
        <v>15</v>
      </c>
      <c r="G3561" s="17"/>
      <c r="I3561" s="33">
        <v>7.0000000000000001E-3</v>
      </c>
      <c r="J3561" s="33">
        <v>0.5</v>
      </c>
      <c r="K3561" s="33">
        <v>6.0999999999999999E-2</v>
      </c>
      <c r="L3561" s="33">
        <v>2.7E-2</v>
      </c>
      <c r="M3561" s="33">
        <v>53</v>
      </c>
      <c r="N3561" s="8">
        <v>26.3</v>
      </c>
      <c r="O3561" s="8">
        <v>1009.1</v>
      </c>
      <c r="P3561" s="8">
        <v>28</v>
      </c>
    </row>
    <row r="3562" spans="1:31" s="7" customFormat="1" ht="16" customHeight="1" x14ac:dyDescent="0.2">
      <c r="E3562" s="10"/>
      <c r="F3562" s="8">
        <v>16</v>
      </c>
      <c r="G3562" s="17"/>
      <c r="I3562" s="33">
        <v>5.0000000000000001E-3</v>
      </c>
      <c r="J3562" s="33">
        <v>0.5</v>
      </c>
      <c r="K3562" s="33">
        <v>6.3E-2</v>
      </c>
      <c r="L3562" s="33">
        <v>2.9000000000000001E-2</v>
      </c>
      <c r="M3562" s="33">
        <v>42</v>
      </c>
      <c r="N3562" s="8">
        <v>25.4</v>
      </c>
      <c r="O3562" s="8">
        <v>1008.8</v>
      </c>
      <c r="P3562" s="8">
        <v>33</v>
      </c>
    </row>
    <row r="3563" spans="1:31" s="7" customFormat="1" ht="16" customHeight="1" x14ac:dyDescent="0.2">
      <c r="E3563" s="10"/>
      <c r="F3563" s="8">
        <v>17</v>
      </c>
      <c r="G3563" s="17"/>
      <c r="I3563" s="33">
        <v>5.0000000000000001E-3</v>
      </c>
      <c r="J3563" s="33">
        <v>0.5</v>
      </c>
      <c r="K3563" s="33">
        <v>6.2E-2</v>
      </c>
      <c r="L3563" s="33">
        <v>0.03</v>
      </c>
      <c r="M3563" s="33">
        <v>50</v>
      </c>
      <c r="N3563" s="8">
        <v>24</v>
      </c>
      <c r="O3563" s="8">
        <v>1008.7</v>
      </c>
      <c r="P3563" s="8">
        <v>40</v>
      </c>
    </row>
    <row r="3564" spans="1:31" s="7" customFormat="1" ht="16" customHeight="1" x14ac:dyDescent="0.15">
      <c r="E3564" s="42">
        <v>42146</v>
      </c>
      <c r="F3564" s="43">
        <v>42712.78402777778</v>
      </c>
      <c r="G3564" s="44"/>
      <c r="H3564" s="57"/>
      <c r="I3564" s="33">
        <v>6.0000000000000001E-3</v>
      </c>
      <c r="J3564" s="33">
        <v>0.5</v>
      </c>
      <c r="K3564" s="33">
        <v>6.9000000000000006E-2</v>
      </c>
      <c r="L3564" s="33">
        <v>2.9000000000000001E-2</v>
      </c>
      <c r="M3564" s="33">
        <v>60</v>
      </c>
      <c r="N3564" s="8">
        <v>21.8</v>
      </c>
      <c r="O3564" s="8">
        <v>1008.5</v>
      </c>
      <c r="P3564" s="8">
        <v>43</v>
      </c>
      <c r="R3564" s="35">
        <v>311</v>
      </c>
      <c r="S3564" s="36" t="str">
        <f>IF(R3564&gt;=296,"G",IF(AND(183&lt;=R3564,R3564&lt;296),"Y",IF(R3564&lt;185,"R")))</f>
        <v>G</v>
      </c>
      <c r="T3564" s="36"/>
      <c r="U3564" s="36"/>
      <c r="V3564" s="36"/>
      <c r="W3564" s="36"/>
      <c r="X3564" s="36"/>
      <c r="Y3564" s="36"/>
      <c r="Z3564" s="36"/>
      <c r="AA3564" s="36"/>
      <c r="AB3564" s="36"/>
      <c r="AC3564" s="36"/>
      <c r="AD3564" s="36"/>
      <c r="AE3564" s="37"/>
    </row>
    <row r="3565" spans="1:31" s="7" customFormat="1" ht="17" customHeight="1" x14ac:dyDescent="0.15">
      <c r="A3565" s="45">
        <v>143</v>
      </c>
      <c r="B3565" s="46">
        <v>42147</v>
      </c>
      <c r="C3565" s="47">
        <v>6</v>
      </c>
      <c r="D3565" s="47">
        <v>0</v>
      </c>
      <c r="E3565" s="46">
        <v>42146</v>
      </c>
      <c r="F3565" s="48">
        <v>42712.78402777778</v>
      </c>
      <c r="G3565" s="49"/>
      <c r="H3565" s="49"/>
      <c r="I3565" s="50">
        <v>6.0000000000000001E-3</v>
      </c>
      <c r="J3565" s="51">
        <v>0.5</v>
      </c>
      <c r="K3565" s="51">
        <v>6.9000000000000006E-2</v>
      </c>
      <c r="L3565" s="51">
        <v>2.9000000000000001E-2</v>
      </c>
      <c r="M3565" s="51">
        <v>60</v>
      </c>
      <c r="N3565" s="52">
        <v>21.8</v>
      </c>
      <c r="O3565" s="52">
        <v>1008.5</v>
      </c>
      <c r="P3565" s="52">
        <v>43</v>
      </c>
      <c r="Q3565" s="53"/>
      <c r="R3565" s="58">
        <v>311</v>
      </c>
      <c r="S3565" s="61" t="str">
        <f>IF(R3565&gt;=296,"G",IF(AND(183&lt;=R3565,R3565&lt;296),"Y",IF(R3565&lt;185,"R")))</f>
        <v>G</v>
      </c>
      <c r="T3565" s="61"/>
      <c r="U3565" s="61"/>
      <c r="V3565" s="61"/>
      <c r="W3565" s="61"/>
      <c r="X3565" s="61"/>
      <c r="Y3565" s="61"/>
      <c r="Z3565" s="61"/>
      <c r="AA3565" s="61"/>
      <c r="AB3565" s="61"/>
      <c r="AC3565" s="61"/>
      <c r="AD3565" s="61"/>
      <c r="AE3565" s="61"/>
    </row>
    <row r="3566" spans="1:31" s="7" customFormat="1" ht="16" customHeight="1" x14ac:dyDescent="0.2">
      <c r="F3566" s="26">
        <v>19</v>
      </c>
      <c r="G3566" s="56"/>
      <c r="I3566" s="33">
        <v>5.0000000000000001E-3</v>
      </c>
      <c r="J3566" s="33">
        <v>0.5</v>
      </c>
      <c r="K3566" s="33">
        <v>6.3E-2</v>
      </c>
      <c r="L3566" s="33">
        <v>3.2000000000000001E-2</v>
      </c>
      <c r="M3566" s="33">
        <v>56</v>
      </c>
      <c r="N3566" s="8">
        <v>20.3</v>
      </c>
      <c r="O3566" s="8">
        <v>1008.7</v>
      </c>
      <c r="P3566" s="8">
        <v>40</v>
      </c>
      <c r="Q3566" s="17"/>
      <c r="R3566" s="17"/>
      <c r="S3566" s="17"/>
      <c r="T3566" s="17"/>
      <c r="U3566" s="17"/>
      <c r="V3566" s="17"/>
      <c r="W3566" s="17"/>
      <c r="X3566" s="17"/>
      <c r="Y3566" s="17"/>
      <c r="Z3566" s="17"/>
      <c r="AA3566" s="17"/>
      <c r="AB3566" s="17"/>
      <c r="AC3566" s="17"/>
      <c r="AD3566" s="17"/>
      <c r="AE3566" s="17"/>
    </row>
    <row r="3567" spans="1:31" s="7" customFormat="1" ht="16" customHeight="1" x14ac:dyDescent="0.2">
      <c r="F3567" s="8">
        <v>20</v>
      </c>
      <c r="G3567" s="17"/>
      <c r="I3567" s="33">
        <v>5.0000000000000001E-3</v>
      </c>
      <c r="J3567" s="33">
        <v>0.5</v>
      </c>
      <c r="K3567" s="33">
        <v>0.05</v>
      </c>
      <c r="L3567" s="33">
        <v>4.2999999999999997E-2</v>
      </c>
      <c r="M3567" s="33">
        <v>54</v>
      </c>
      <c r="N3567" s="8">
        <v>19.600000000000001</v>
      </c>
      <c r="O3567" s="8">
        <v>1009.1</v>
      </c>
      <c r="P3567" s="8">
        <v>39</v>
      </c>
    </row>
    <row r="3568" spans="1:31" s="7" customFormat="1" ht="16" customHeight="1" x14ac:dyDescent="0.2">
      <c r="F3568" s="8">
        <v>21</v>
      </c>
      <c r="G3568" s="17"/>
      <c r="I3568" s="33">
        <v>6.0000000000000001E-3</v>
      </c>
      <c r="J3568" s="33">
        <v>0.4</v>
      </c>
      <c r="K3568" s="33">
        <v>4.2000000000000003E-2</v>
      </c>
      <c r="L3568" s="33">
        <v>4.2000000000000003E-2</v>
      </c>
      <c r="M3568" s="33">
        <v>59</v>
      </c>
      <c r="N3568" s="8">
        <v>18.600000000000001</v>
      </c>
      <c r="O3568" s="8">
        <v>1009.5</v>
      </c>
      <c r="P3568" s="8">
        <v>41</v>
      </c>
    </row>
    <row r="3569" spans="5:16" s="7" customFormat="1" ht="16" customHeight="1" x14ac:dyDescent="0.2">
      <c r="F3569" s="8">
        <v>22</v>
      </c>
      <c r="G3569" s="17"/>
      <c r="I3569" s="33">
        <v>5.0000000000000001E-3</v>
      </c>
      <c r="J3569" s="33">
        <v>0.4</v>
      </c>
      <c r="K3569" s="33">
        <v>4.2000000000000003E-2</v>
      </c>
      <c r="L3569" s="33">
        <v>3.9E-2</v>
      </c>
      <c r="M3569" s="33">
        <v>58</v>
      </c>
      <c r="N3569" s="8">
        <v>17.7</v>
      </c>
      <c r="O3569" s="8">
        <v>1009.6</v>
      </c>
      <c r="P3569" s="8">
        <v>48</v>
      </c>
    </row>
    <row r="3570" spans="5:16" s="7" customFormat="1" ht="16" customHeight="1" x14ac:dyDescent="0.2">
      <c r="F3570" s="8">
        <v>23</v>
      </c>
      <c r="G3570" s="17"/>
      <c r="I3570" s="33">
        <v>4.0000000000000001E-3</v>
      </c>
      <c r="J3570" s="33">
        <v>0.4</v>
      </c>
      <c r="K3570" s="33">
        <v>4.4999999999999998E-2</v>
      </c>
      <c r="L3570" s="33">
        <v>3.2000000000000001E-2</v>
      </c>
      <c r="M3570" s="33">
        <v>49</v>
      </c>
      <c r="N3570" s="8">
        <v>15.8</v>
      </c>
      <c r="O3570" s="8">
        <v>1009.8</v>
      </c>
      <c r="P3570" s="8">
        <v>60</v>
      </c>
    </row>
    <row r="3571" spans="5:16" s="7" customFormat="1" ht="16" customHeight="1" x14ac:dyDescent="0.2">
      <c r="F3571" s="8">
        <v>24</v>
      </c>
      <c r="G3571" s="17"/>
      <c r="I3571" s="33">
        <v>7.0000000000000001E-3</v>
      </c>
      <c r="J3571" s="33">
        <v>0.4</v>
      </c>
      <c r="K3571" s="33">
        <v>3.5999999999999997E-2</v>
      </c>
      <c r="L3571" s="33">
        <v>3.9E-2</v>
      </c>
      <c r="M3571" s="33">
        <v>51</v>
      </c>
      <c r="N3571" s="8">
        <v>16.100000000000001</v>
      </c>
      <c r="O3571" s="8">
        <v>1009.7</v>
      </c>
      <c r="P3571" s="8">
        <v>60</v>
      </c>
    </row>
    <row r="3572" spans="5:16" s="7" customFormat="1" ht="16" customHeight="1" x14ac:dyDescent="0.2">
      <c r="F3572" s="8">
        <v>1</v>
      </c>
      <c r="G3572" s="17"/>
      <c r="I3572" s="33">
        <v>0.01</v>
      </c>
      <c r="J3572" s="33">
        <v>0.5</v>
      </c>
      <c r="K3572" s="33">
        <v>2.4E-2</v>
      </c>
      <c r="L3572" s="33">
        <v>4.4999999999999998E-2</v>
      </c>
      <c r="M3572" s="33">
        <v>55</v>
      </c>
      <c r="N3572" s="8">
        <v>15.4</v>
      </c>
      <c r="O3572" s="8">
        <v>1009.5</v>
      </c>
      <c r="P3572" s="8">
        <v>63</v>
      </c>
    </row>
    <row r="3573" spans="5:16" s="7" customFormat="1" ht="16" customHeight="1" x14ac:dyDescent="0.2">
      <c r="F3573" s="8">
        <v>2</v>
      </c>
      <c r="G3573" s="17"/>
      <c r="I3573" s="33">
        <v>1.0999999999999999E-2</v>
      </c>
      <c r="J3573" s="33">
        <v>0.6</v>
      </c>
      <c r="K3573" s="33">
        <v>1.2999999999999999E-2</v>
      </c>
      <c r="L3573" s="33">
        <v>5.1999999999999998E-2</v>
      </c>
      <c r="M3573" s="33">
        <v>57</v>
      </c>
      <c r="N3573" s="8">
        <v>14.2</v>
      </c>
      <c r="O3573" s="8">
        <v>1008.9</v>
      </c>
      <c r="P3573" s="8">
        <v>73</v>
      </c>
    </row>
    <row r="3574" spans="5:16" s="7" customFormat="1" ht="16" customHeight="1" x14ac:dyDescent="0.2">
      <c r="F3574" s="8">
        <v>3</v>
      </c>
      <c r="G3574" s="17"/>
      <c r="I3574" s="33">
        <v>1.2E-2</v>
      </c>
      <c r="J3574" s="33">
        <v>0.7</v>
      </c>
      <c r="K3574" s="33">
        <v>8.0000000000000002E-3</v>
      </c>
      <c r="L3574" s="33">
        <v>5.7000000000000002E-2</v>
      </c>
      <c r="M3574" s="33">
        <v>55</v>
      </c>
      <c r="N3574" s="8">
        <v>13.4</v>
      </c>
      <c r="O3574" s="8">
        <v>1008.9</v>
      </c>
      <c r="P3574" s="8">
        <v>77</v>
      </c>
    </row>
    <row r="3575" spans="5:16" s="7" customFormat="1" ht="16" customHeight="1" x14ac:dyDescent="0.2">
      <c r="F3575" s="8">
        <v>4</v>
      </c>
      <c r="G3575" s="17"/>
      <c r="I3575" s="33">
        <v>0.01</v>
      </c>
      <c r="J3575" s="33">
        <v>0.6</v>
      </c>
      <c r="K3575" s="33">
        <v>8.9999999999999993E-3</v>
      </c>
      <c r="L3575" s="33">
        <v>4.7E-2</v>
      </c>
      <c r="M3575" s="33">
        <v>49</v>
      </c>
      <c r="N3575" s="8">
        <v>12.2</v>
      </c>
      <c r="O3575" s="8">
        <v>1009</v>
      </c>
      <c r="P3575" s="8">
        <v>89</v>
      </c>
    </row>
    <row r="3576" spans="5:16" s="7" customFormat="1" ht="16" customHeight="1" x14ac:dyDescent="0.2">
      <c r="F3576" s="8">
        <v>5</v>
      </c>
      <c r="G3576" s="17"/>
      <c r="I3576" s="33">
        <v>0.01</v>
      </c>
      <c r="J3576" s="33">
        <v>0.5</v>
      </c>
      <c r="K3576" s="33">
        <v>1.7000000000000001E-2</v>
      </c>
      <c r="L3576" s="33">
        <v>0.04</v>
      </c>
      <c r="M3576" s="33">
        <v>44</v>
      </c>
      <c r="N3576" s="8">
        <v>12.5</v>
      </c>
      <c r="O3576" s="8">
        <v>1009</v>
      </c>
      <c r="P3576" s="8">
        <v>86</v>
      </c>
    </row>
    <row r="3577" spans="5:16" s="7" customFormat="1" ht="16" customHeight="1" x14ac:dyDescent="0.2">
      <c r="F3577" s="8">
        <v>6</v>
      </c>
      <c r="G3577" s="17"/>
      <c r="I3577" s="33">
        <v>1.6E-2</v>
      </c>
      <c r="J3577" s="33">
        <v>0.6</v>
      </c>
      <c r="K3577" s="33">
        <v>4.0000000000000001E-3</v>
      </c>
      <c r="L3577" s="33">
        <v>5.7000000000000002E-2</v>
      </c>
      <c r="M3577" s="33">
        <v>45</v>
      </c>
      <c r="N3577" s="8">
        <v>13.1</v>
      </c>
      <c r="O3577" s="8">
        <v>1009.3</v>
      </c>
      <c r="P3577" s="8">
        <v>83</v>
      </c>
    </row>
    <row r="3578" spans="5:16" s="7" customFormat="1" ht="16" customHeight="1" x14ac:dyDescent="0.2">
      <c r="F3578" s="8">
        <v>7</v>
      </c>
      <c r="G3578" s="17"/>
      <c r="I3578" s="33">
        <v>1.4E-2</v>
      </c>
      <c r="J3578" s="33">
        <v>0.6</v>
      </c>
      <c r="K3578" s="33">
        <v>8.0000000000000002E-3</v>
      </c>
      <c r="L3578" s="33">
        <v>5.0999999999999997E-2</v>
      </c>
      <c r="M3578" s="33">
        <v>40</v>
      </c>
      <c r="N3578" s="8">
        <v>15.4</v>
      </c>
      <c r="O3578" s="8">
        <v>1009.5</v>
      </c>
      <c r="P3578" s="8">
        <v>72</v>
      </c>
    </row>
    <row r="3579" spans="5:16" s="7" customFormat="1" ht="16" customHeight="1" x14ac:dyDescent="0.2">
      <c r="F3579" s="8">
        <v>8</v>
      </c>
      <c r="G3579" s="17"/>
      <c r="I3579" s="33">
        <v>1.2E-2</v>
      </c>
      <c r="J3579" s="33">
        <v>0.7</v>
      </c>
      <c r="K3579" s="33">
        <v>8.0000000000000002E-3</v>
      </c>
      <c r="L3579" s="33">
        <v>5.6000000000000001E-2</v>
      </c>
      <c r="M3579" s="33">
        <v>44</v>
      </c>
      <c r="N3579" s="8">
        <v>18.899999999999999</v>
      </c>
      <c r="O3579" s="8">
        <v>1009.6</v>
      </c>
      <c r="P3579" s="8">
        <v>58</v>
      </c>
    </row>
    <row r="3580" spans="5:16" s="7" customFormat="1" ht="16" customHeight="1" x14ac:dyDescent="0.2">
      <c r="F3580" s="8">
        <v>9</v>
      </c>
      <c r="G3580" s="17"/>
      <c r="I3580" s="33">
        <v>1.4E-2</v>
      </c>
      <c r="J3580" s="33">
        <v>0.6</v>
      </c>
      <c r="K3580" s="33">
        <v>1.2999999999999999E-2</v>
      </c>
      <c r="L3580" s="33">
        <v>5.8999999999999997E-2</v>
      </c>
      <c r="M3580" s="33">
        <v>56</v>
      </c>
      <c r="N3580" s="8">
        <v>19.899999999999999</v>
      </c>
      <c r="O3580" s="8">
        <v>1009.4</v>
      </c>
      <c r="P3580" s="8">
        <v>51</v>
      </c>
    </row>
    <row r="3581" spans="5:16" s="7" customFormat="1" ht="16" customHeight="1" x14ac:dyDescent="0.2">
      <c r="F3581" s="8">
        <v>10</v>
      </c>
      <c r="G3581" s="17"/>
      <c r="I3581" s="33">
        <v>1.0999999999999999E-2</v>
      </c>
      <c r="J3581" s="33">
        <v>0.5</v>
      </c>
      <c r="K3581" s="33">
        <v>3.2000000000000001E-2</v>
      </c>
      <c r="L3581" s="33">
        <v>4.3999999999999997E-2</v>
      </c>
      <c r="M3581" s="33">
        <v>60</v>
      </c>
      <c r="N3581" s="8">
        <v>22.7</v>
      </c>
      <c r="O3581" s="8">
        <v>1008.7</v>
      </c>
      <c r="P3581" s="8">
        <v>36</v>
      </c>
    </row>
    <row r="3582" spans="5:16" s="7" customFormat="1" ht="16" customHeight="1" x14ac:dyDescent="0.2">
      <c r="E3582" s="10"/>
      <c r="F3582" s="8">
        <v>11</v>
      </c>
      <c r="G3582" s="17"/>
      <c r="I3582" s="33">
        <v>8.9999999999999993E-3</v>
      </c>
      <c r="J3582" s="33">
        <v>0.5</v>
      </c>
      <c r="K3582" s="33">
        <v>3.6999999999999998E-2</v>
      </c>
      <c r="L3582" s="33">
        <v>4.5999999999999999E-2</v>
      </c>
      <c r="M3582" s="33">
        <v>54</v>
      </c>
      <c r="N3582" s="8">
        <v>25</v>
      </c>
      <c r="O3582" s="8">
        <v>1008</v>
      </c>
      <c r="P3582" s="8">
        <v>33</v>
      </c>
    </row>
    <row r="3583" spans="5:16" s="7" customFormat="1" ht="16" customHeight="1" x14ac:dyDescent="0.2">
      <c r="E3583" s="10"/>
      <c r="F3583" s="8">
        <v>12</v>
      </c>
      <c r="G3583" s="17"/>
      <c r="I3583" s="33">
        <v>5.0000000000000001E-3</v>
      </c>
      <c r="J3583" s="33">
        <v>0.5</v>
      </c>
      <c r="K3583" s="33">
        <v>4.2999999999999997E-2</v>
      </c>
      <c r="L3583" s="33">
        <v>3.5999999999999997E-2</v>
      </c>
      <c r="M3583" s="33">
        <v>36</v>
      </c>
      <c r="N3583" s="8">
        <v>25.2</v>
      </c>
      <c r="O3583" s="8">
        <v>1007.4</v>
      </c>
      <c r="P3583" s="8">
        <v>29</v>
      </c>
    </row>
    <row r="3584" spans="5:16" s="7" customFormat="1" ht="16" customHeight="1" x14ac:dyDescent="0.2">
      <c r="E3584" s="10"/>
      <c r="F3584" s="8">
        <v>13</v>
      </c>
      <c r="G3584" s="17"/>
      <c r="I3584" s="33">
        <v>4.0000000000000001E-3</v>
      </c>
      <c r="J3584" s="33">
        <v>0.4</v>
      </c>
      <c r="K3584" s="33">
        <v>6.4000000000000001E-2</v>
      </c>
      <c r="L3584" s="33">
        <v>0.02</v>
      </c>
      <c r="M3584" s="33">
        <v>39</v>
      </c>
      <c r="N3584" s="8">
        <v>27.4</v>
      </c>
      <c r="O3584" s="8">
        <v>1006.8</v>
      </c>
      <c r="P3584" s="8">
        <v>26</v>
      </c>
    </row>
    <row r="3585" spans="1:31" s="7" customFormat="1" ht="16" customHeight="1" x14ac:dyDescent="0.2">
      <c r="E3585" s="10"/>
      <c r="F3585" s="8">
        <v>14</v>
      </c>
      <c r="G3585" s="17"/>
      <c r="I3585" s="33">
        <v>5.0000000000000001E-3</v>
      </c>
      <c r="J3585" s="33">
        <v>0.5</v>
      </c>
      <c r="K3585" s="33">
        <v>6.9000000000000006E-2</v>
      </c>
      <c r="L3585" s="33">
        <v>2.7E-2</v>
      </c>
      <c r="M3585" s="33">
        <v>37</v>
      </c>
      <c r="N3585" s="8">
        <v>27.7</v>
      </c>
      <c r="O3585" s="8">
        <v>1006.2</v>
      </c>
      <c r="P3585" s="8">
        <v>29</v>
      </c>
    </row>
    <row r="3586" spans="1:31" s="7" customFormat="1" ht="16" customHeight="1" x14ac:dyDescent="0.2">
      <c r="E3586" s="10"/>
      <c r="F3586" s="8">
        <v>15</v>
      </c>
      <c r="G3586" s="17"/>
      <c r="I3586" s="33">
        <v>4.0000000000000001E-3</v>
      </c>
      <c r="J3586" s="33">
        <v>0.5</v>
      </c>
      <c r="K3586" s="33">
        <v>8.7999999999999995E-2</v>
      </c>
      <c r="L3586" s="33">
        <v>2.3E-2</v>
      </c>
      <c r="M3586" s="33">
        <v>45</v>
      </c>
      <c r="N3586" s="8">
        <v>27.5</v>
      </c>
      <c r="O3586" s="8">
        <v>1005.7</v>
      </c>
      <c r="P3586" s="8">
        <v>23</v>
      </c>
    </row>
    <row r="3587" spans="1:31" s="7" customFormat="1" ht="16" customHeight="1" x14ac:dyDescent="0.2">
      <c r="E3587" s="10"/>
      <c r="F3587" s="8">
        <v>16</v>
      </c>
      <c r="G3587" s="17"/>
      <c r="I3587" s="33">
        <v>4.0000000000000001E-3</v>
      </c>
      <c r="J3587" s="33">
        <v>0.5</v>
      </c>
      <c r="K3587" s="33">
        <v>7.5999999999999998E-2</v>
      </c>
      <c r="L3587" s="33">
        <v>2.1999999999999999E-2</v>
      </c>
      <c r="M3587" s="33">
        <v>43</v>
      </c>
      <c r="N3587" s="8">
        <v>27.2</v>
      </c>
      <c r="O3587" s="8">
        <v>1005.3</v>
      </c>
      <c r="P3587" s="8">
        <v>27</v>
      </c>
    </row>
    <row r="3588" spans="1:31" s="7" customFormat="1" ht="16" customHeight="1" x14ac:dyDescent="0.2">
      <c r="E3588" s="10"/>
      <c r="F3588" s="8">
        <v>17</v>
      </c>
      <c r="G3588" s="17"/>
      <c r="I3588" s="33">
        <v>3.0000000000000001E-3</v>
      </c>
      <c r="J3588" s="33">
        <v>0.6</v>
      </c>
      <c r="K3588" s="33">
        <v>6.8000000000000005E-2</v>
      </c>
      <c r="L3588" s="33">
        <v>2.1000000000000001E-2</v>
      </c>
      <c r="M3588" s="33">
        <v>38</v>
      </c>
      <c r="N3588" s="8">
        <v>26.4</v>
      </c>
      <c r="O3588" s="8">
        <v>1005.1</v>
      </c>
      <c r="P3588" s="8">
        <v>26</v>
      </c>
    </row>
    <row r="3589" spans="1:31" s="7" customFormat="1" ht="15" hidden="1" customHeight="1" x14ac:dyDescent="0.2">
      <c r="E3589" s="10"/>
      <c r="F3589" s="8">
        <v>6</v>
      </c>
      <c r="G3589" s="17"/>
      <c r="I3589" s="118"/>
      <c r="J3589" s="118"/>
      <c r="K3589" s="118"/>
      <c r="L3589" s="118"/>
      <c r="M3589" s="118"/>
      <c r="N3589" s="17"/>
      <c r="O3589" s="17"/>
      <c r="P3589" s="17"/>
    </row>
    <row r="3590" spans="1:31" s="7" customFormat="1" ht="15" hidden="1" customHeight="1" x14ac:dyDescent="0.2">
      <c r="E3590" s="10"/>
      <c r="F3590" s="17"/>
      <c r="G3590" s="17"/>
      <c r="I3590" s="118"/>
      <c r="J3590" s="118"/>
      <c r="K3590" s="118"/>
      <c r="L3590" s="118"/>
      <c r="M3590" s="118"/>
      <c r="N3590" s="17"/>
      <c r="O3590" s="17"/>
      <c r="P3590" s="17"/>
    </row>
    <row r="3591" spans="1:31" s="7" customFormat="1" ht="15" hidden="1" customHeight="1" x14ac:dyDescent="0.2">
      <c r="E3591" s="10"/>
      <c r="F3591" s="17"/>
      <c r="G3591" s="17"/>
      <c r="H3591" s="40"/>
      <c r="I3591" s="118"/>
      <c r="J3591" s="118"/>
      <c r="K3591" s="118"/>
      <c r="L3591" s="118"/>
      <c r="M3591" s="118"/>
      <c r="N3591" s="17"/>
      <c r="O3591" s="17"/>
      <c r="P3591" s="17"/>
    </row>
    <row r="3592" spans="1:31" s="7" customFormat="1" ht="16" customHeight="1" x14ac:dyDescent="0.15">
      <c r="F3592" s="8">
        <v>18</v>
      </c>
      <c r="G3592" s="17"/>
      <c r="H3592" s="40"/>
      <c r="I3592" s="33">
        <v>3.0000000000000001E-3</v>
      </c>
      <c r="J3592" s="33">
        <v>0.7</v>
      </c>
      <c r="K3592" s="33">
        <v>6.5000000000000002E-2</v>
      </c>
      <c r="L3592" s="33">
        <v>2.3E-2</v>
      </c>
      <c r="M3592" s="33">
        <v>34</v>
      </c>
      <c r="N3592" s="8">
        <v>24.3</v>
      </c>
      <c r="O3592" s="8">
        <v>1004.9</v>
      </c>
      <c r="P3592" s="8">
        <v>29</v>
      </c>
      <c r="R3592" s="107"/>
      <c r="S3592" s="108"/>
      <c r="T3592" s="108"/>
      <c r="U3592" s="108"/>
      <c r="V3592" s="108"/>
      <c r="W3592" s="108"/>
      <c r="X3592" s="108"/>
      <c r="Y3592" s="108"/>
      <c r="Z3592" s="108"/>
      <c r="AA3592" s="108"/>
      <c r="AB3592" s="108"/>
      <c r="AC3592" s="108"/>
      <c r="AD3592" s="108"/>
      <c r="AE3592" s="109"/>
    </row>
    <row r="3593" spans="1:31" s="7" customFormat="1" ht="16" customHeight="1" x14ac:dyDescent="0.15">
      <c r="E3593" s="42">
        <v>42147</v>
      </c>
      <c r="F3593" s="16">
        <v>42712.797222222223</v>
      </c>
      <c r="G3593" s="44"/>
      <c r="I3593" s="33">
        <v>4.0000000000000001E-3</v>
      </c>
      <c r="J3593" s="33">
        <v>0.7</v>
      </c>
      <c r="K3593" s="33">
        <v>5.0999999999999997E-2</v>
      </c>
      <c r="L3593" s="33">
        <v>3.4000000000000002E-2</v>
      </c>
      <c r="M3593" s="33">
        <v>36</v>
      </c>
      <c r="N3593" s="8">
        <v>22.7</v>
      </c>
      <c r="O3593" s="8">
        <v>1005.1</v>
      </c>
      <c r="P3593" s="8">
        <v>30</v>
      </c>
      <c r="Q3593" s="34"/>
      <c r="R3593" s="35">
        <v>281</v>
      </c>
      <c r="S3593" s="36" t="str">
        <f>IF(R3593&gt;=296,"G",IF(AND(183&lt;=R3593,R3593&lt;296),"Y",IF(R3593&lt;185,"R")))</f>
        <v>Y</v>
      </c>
      <c r="T3593" s="36"/>
      <c r="U3593" s="36"/>
      <c r="V3593" s="36"/>
      <c r="W3593" s="36"/>
      <c r="X3593" s="36"/>
      <c r="Y3593" s="36"/>
      <c r="Z3593" s="36"/>
      <c r="AA3593" s="36"/>
      <c r="AB3593" s="36"/>
      <c r="AC3593" s="36"/>
      <c r="AD3593" s="36"/>
      <c r="AE3593" s="37"/>
    </row>
    <row r="3594" spans="1:31" s="7" customFormat="1" ht="17" customHeight="1" x14ac:dyDescent="0.15">
      <c r="A3594" s="45">
        <v>144</v>
      </c>
      <c r="B3594" s="46">
        <v>42148</v>
      </c>
      <c r="C3594" s="47">
        <v>0</v>
      </c>
      <c r="D3594" s="47">
        <v>0</v>
      </c>
      <c r="E3594" s="46">
        <v>42147</v>
      </c>
      <c r="F3594" s="62">
        <v>42712.797222222223</v>
      </c>
      <c r="G3594" s="49"/>
      <c r="H3594" s="49"/>
      <c r="I3594" s="50">
        <v>4.0000000000000001E-3</v>
      </c>
      <c r="J3594" s="51">
        <v>0.7</v>
      </c>
      <c r="K3594" s="51">
        <v>5.0999999999999997E-2</v>
      </c>
      <c r="L3594" s="51">
        <v>3.4000000000000002E-2</v>
      </c>
      <c r="M3594" s="51">
        <v>36</v>
      </c>
      <c r="N3594" s="52">
        <v>22.7</v>
      </c>
      <c r="O3594" s="52">
        <v>1005.1</v>
      </c>
      <c r="P3594" s="52">
        <v>30</v>
      </c>
      <c r="Q3594" s="53"/>
      <c r="R3594" s="58">
        <v>281</v>
      </c>
      <c r="S3594" s="61" t="str">
        <f>IF(R3594&gt;=296,"G",IF(AND(183&lt;=R3594,R3594&lt;296),"Y",IF(R3594&lt;185,"R")))</f>
        <v>Y</v>
      </c>
      <c r="T3594" s="61"/>
      <c r="U3594" s="61"/>
      <c r="V3594" s="61"/>
      <c r="W3594" s="61"/>
      <c r="X3594" s="61"/>
      <c r="Y3594" s="61"/>
      <c r="Z3594" s="61"/>
      <c r="AA3594" s="61"/>
      <c r="AB3594" s="61"/>
      <c r="AC3594" s="61"/>
      <c r="AD3594" s="61"/>
      <c r="AE3594" s="61"/>
    </row>
    <row r="3595" spans="1:31" s="7" customFormat="1" ht="16" customHeight="1" x14ac:dyDescent="0.2">
      <c r="F3595" s="8">
        <v>20</v>
      </c>
      <c r="G3595" s="56"/>
      <c r="I3595" s="33">
        <v>6.0000000000000001E-3</v>
      </c>
      <c r="J3595" s="33">
        <v>0.6</v>
      </c>
      <c r="K3595" s="33">
        <v>3.3000000000000002E-2</v>
      </c>
      <c r="L3595" s="33">
        <v>4.4999999999999998E-2</v>
      </c>
      <c r="M3595" s="33">
        <v>35</v>
      </c>
      <c r="N3595" s="8">
        <v>20.5</v>
      </c>
      <c r="O3595" s="8">
        <v>1005.7</v>
      </c>
      <c r="P3595" s="8">
        <v>34</v>
      </c>
    </row>
    <row r="3596" spans="1:31" s="7" customFormat="1" ht="16" customHeight="1" x14ac:dyDescent="0.2">
      <c r="F3596" s="8">
        <v>21</v>
      </c>
      <c r="G3596" s="17"/>
      <c r="I3596" s="33">
        <v>5.0000000000000001E-3</v>
      </c>
      <c r="J3596" s="33">
        <v>0.5</v>
      </c>
      <c r="K3596" s="33">
        <v>3.9E-2</v>
      </c>
      <c r="L3596" s="33">
        <v>3.3000000000000002E-2</v>
      </c>
      <c r="M3596" s="33">
        <v>30</v>
      </c>
      <c r="N3596" s="8">
        <v>18.7</v>
      </c>
      <c r="O3596" s="8">
        <v>1006.4</v>
      </c>
      <c r="P3596" s="8">
        <v>41</v>
      </c>
    </row>
    <row r="3597" spans="1:31" s="7" customFormat="1" ht="16" customHeight="1" x14ac:dyDescent="0.2">
      <c r="F3597" s="8">
        <v>22</v>
      </c>
      <c r="G3597" s="17"/>
      <c r="I3597" s="33">
        <v>5.0000000000000001E-3</v>
      </c>
      <c r="J3597" s="33">
        <v>0.5</v>
      </c>
      <c r="K3597" s="33">
        <v>2.7E-2</v>
      </c>
      <c r="L3597" s="33">
        <v>4.2000000000000003E-2</v>
      </c>
      <c r="M3597" s="33">
        <v>31</v>
      </c>
      <c r="N3597" s="8">
        <v>18.2</v>
      </c>
      <c r="O3597" s="8">
        <v>1006.8</v>
      </c>
      <c r="P3597" s="8">
        <v>42</v>
      </c>
    </row>
    <row r="3598" spans="1:31" s="7" customFormat="1" ht="16" customHeight="1" x14ac:dyDescent="0.2">
      <c r="F3598" s="8">
        <v>23</v>
      </c>
      <c r="G3598" s="17"/>
      <c r="I3598" s="33">
        <v>4.0000000000000001E-3</v>
      </c>
      <c r="J3598" s="33">
        <v>0.4</v>
      </c>
      <c r="K3598" s="33">
        <v>3.2000000000000001E-2</v>
      </c>
      <c r="L3598" s="33">
        <v>3.3000000000000002E-2</v>
      </c>
      <c r="M3598" s="33">
        <v>30</v>
      </c>
      <c r="N3598" s="8">
        <v>16.899999999999999</v>
      </c>
      <c r="O3598" s="8">
        <v>1006.7</v>
      </c>
      <c r="P3598" s="8">
        <v>47</v>
      </c>
    </row>
    <row r="3599" spans="1:31" s="7" customFormat="1" ht="16" customHeight="1" x14ac:dyDescent="0.2">
      <c r="F3599" s="8">
        <v>24</v>
      </c>
      <c r="G3599" s="17"/>
      <c r="I3599" s="33">
        <v>4.0000000000000001E-3</v>
      </c>
      <c r="J3599" s="33">
        <v>0.4</v>
      </c>
      <c r="K3599" s="33">
        <v>2.7E-2</v>
      </c>
      <c r="L3599" s="33">
        <v>4.2000000000000003E-2</v>
      </c>
      <c r="M3599" s="33">
        <v>30</v>
      </c>
      <c r="N3599" s="8">
        <v>15.4</v>
      </c>
      <c r="O3599" s="8">
        <v>1006.3</v>
      </c>
      <c r="P3599" s="8">
        <v>55</v>
      </c>
    </row>
    <row r="3600" spans="1:31" s="7" customFormat="1" ht="16" customHeight="1" x14ac:dyDescent="0.2">
      <c r="F3600" s="8">
        <v>1</v>
      </c>
      <c r="G3600" s="17"/>
      <c r="I3600" s="33">
        <v>4.0000000000000001E-3</v>
      </c>
      <c r="J3600" s="33">
        <v>0.6</v>
      </c>
      <c r="K3600" s="33">
        <v>0.01</v>
      </c>
      <c r="L3600" s="33">
        <v>5.3999999999999999E-2</v>
      </c>
      <c r="M3600" s="33">
        <v>26</v>
      </c>
      <c r="N3600" s="8">
        <v>14.4</v>
      </c>
      <c r="O3600" s="8">
        <v>1006.1</v>
      </c>
      <c r="P3600" s="8">
        <v>70</v>
      </c>
    </row>
    <row r="3601" spans="5:16" s="7" customFormat="1" ht="16" customHeight="1" x14ac:dyDescent="0.2">
      <c r="F3601" s="8">
        <v>2</v>
      </c>
      <c r="G3601" s="17"/>
      <c r="I3601" s="33">
        <v>5.0000000000000001E-3</v>
      </c>
      <c r="J3601" s="33">
        <v>0.6</v>
      </c>
      <c r="K3601" s="33">
        <v>7.0000000000000001E-3</v>
      </c>
      <c r="L3601" s="33">
        <v>5.3999999999999999E-2</v>
      </c>
      <c r="M3601" s="33">
        <v>34</v>
      </c>
      <c r="N3601" s="8">
        <v>14.7</v>
      </c>
      <c r="O3601" s="8">
        <v>1005.9</v>
      </c>
      <c r="P3601" s="8">
        <v>67</v>
      </c>
    </row>
    <row r="3602" spans="5:16" s="7" customFormat="1" ht="16" customHeight="1" x14ac:dyDescent="0.2">
      <c r="F3602" s="8">
        <v>3</v>
      </c>
      <c r="G3602" s="17"/>
      <c r="I3602" s="33">
        <v>5.0000000000000001E-3</v>
      </c>
      <c r="J3602" s="33">
        <v>0.6</v>
      </c>
      <c r="K3602" s="33">
        <v>6.0000000000000001E-3</v>
      </c>
      <c r="L3602" s="33">
        <v>5.0999999999999997E-2</v>
      </c>
      <c r="M3602" s="33">
        <v>38</v>
      </c>
      <c r="N3602" s="8">
        <v>13.6</v>
      </c>
      <c r="O3602" s="8">
        <v>1005.9</v>
      </c>
      <c r="P3602" s="8">
        <v>65</v>
      </c>
    </row>
    <row r="3603" spans="5:16" s="7" customFormat="1" ht="16" customHeight="1" x14ac:dyDescent="0.2">
      <c r="F3603" s="8">
        <v>4</v>
      </c>
      <c r="G3603" s="17"/>
      <c r="I3603" s="33">
        <v>4.0000000000000001E-3</v>
      </c>
      <c r="J3603" s="33">
        <v>0.5</v>
      </c>
      <c r="K3603" s="33">
        <v>1.4999999999999999E-2</v>
      </c>
      <c r="L3603" s="33">
        <v>3.7999999999999999E-2</v>
      </c>
      <c r="M3603" s="33">
        <v>35</v>
      </c>
      <c r="N3603" s="8">
        <v>12.4</v>
      </c>
      <c r="O3603" s="8">
        <v>1005.9</v>
      </c>
      <c r="P3603" s="8">
        <v>75</v>
      </c>
    </row>
    <row r="3604" spans="5:16" s="7" customFormat="1" ht="16" customHeight="1" x14ac:dyDescent="0.2">
      <c r="F3604" s="8">
        <v>5</v>
      </c>
      <c r="G3604" s="17"/>
      <c r="I3604" s="33">
        <v>5.0000000000000001E-3</v>
      </c>
      <c r="J3604" s="33">
        <v>0.5</v>
      </c>
      <c r="K3604" s="33">
        <v>1.2E-2</v>
      </c>
      <c r="L3604" s="33">
        <v>3.9E-2</v>
      </c>
      <c r="M3604" s="33">
        <v>31</v>
      </c>
      <c r="N3604" s="8">
        <v>12.2</v>
      </c>
      <c r="O3604" s="8">
        <v>1005.8</v>
      </c>
      <c r="P3604" s="8">
        <v>77</v>
      </c>
    </row>
    <row r="3605" spans="5:16" s="7" customFormat="1" ht="16" customHeight="1" x14ac:dyDescent="0.2">
      <c r="F3605" s="8">
        <v>6</v>
      </c>
      <c r="G3605" s="17"/>
      <c r="I3605" s="33">
        <v>5.0000000000000001E-3</v>
      </c>
      <c r="J3605" s="33">
        <v>0.6</v>
      </c>
      <c r="K3605" s="33">
        <v>5.0000000000000001E-3</v>
      </c>
      <c r="L3605" s="33">
        <v>4.3999999999999997E-2</v>
      </c>
      <c r="M3605" s="33">
        <v>36</v>
      </c>
      <c r="N3605" s="8">
        <v>12.3</v>
      </c>
      <c r="O3605" s="8">
        <v>1006.2</v>
      </c>
      <c r="P3605" s="8">
        <v>80</v>
      </c>
    </row>
    <row r="3606" spans="5:16" s="7" customFormat="1" ht="16" customHeight="1" x14ac:dyDescent="0.2">
      <c r="F3606" s="8">
        <v>7</v>
      </c>
      <c r="G3606" s="17"/>
      <c r="I3606" s="33">
        <v>8.0000000000000002E-3</v>
      </c>
      <c r="J3606" s="33">
        <v>0.5</v>
      </c>
      <c r="K3606" s="33">
        <v>1.4999999999999999E-2</v>
      </c>
      <c r="L3606" s="33">
        <v>3.5999999999999997E-2</v>
      </c>
      <c r="M3606" s="33">
        <v>42</v>
      </c>
      <c r="N3606" s="8">
        <v>15</v>
      </c>
      <c r="O3606" s="8">
        <v>1006.5</v>
      </c>
      <c r="P3606" s="8">
        <v>67</v>
      </c>
    </row>
    <row r="3607" spans="5:16" s="7" customFormat="1" ht="16" customHeight="1" x14ac:dyDescent="0.2">
      <c r="F3607" s="8">
        <v>8</v>
      </c>
      <c r="G3607" s="17"/>
      <c r="I3607" s="33">
        <v>1.4E-2</v>
      </c>
      <c r="J3607" s="33">
        <v>0.5</v>
      </c>
      <c r="K3607" s="33">
        <v>0.02</v>
      </c>
      <c r="L3607" s="33">
        <v>3.4000000000000002E-2</v>
      </c>
      <c r="M3607" s="33">
        <v>42</v>
      </c>
      <c r="N3607" s="8">
        <v>18.3</v>
      </c>
      <c r="O3607" s="8">
        <v>1006.3</v>
      </c>
      <c r="P3607" s="8">
        <v>58</v>
      </c>
    </row>
    <row r="3608" spans="5:16" s="7" customFormat="1" ht="16" customHeight="1" x14ac:dyDescent="0.2">
      <c r="F3608" s="8">
        <v>9</v>
      </c>
      <c r="G3608" s="17"/>
      <c r="I3608" s="33">
        <v>1.4999999999999999E-2</v>
      </c>
      <c r="J3608" s="33">
        <v>0.5</v>
      </c>
      <c r="K3608" s="33">
        <v>2.4E-2</v>
      </c>
      <c r="L3608" s="33">
        <v>0.04</v>
      </c>
      <c r="M3608" s="33">
        <v>54</v>
      </c>
      <c r="N3608" s="8">
        <v>20.9</v>
      </c>
      <c r="O3608" s="8">
        <v>1005.9</v>
      </c>
      <c r="P3608" s="8">
        <v>46</v>
      </c>
    </row>
    <row r="3609" spans="5:16" s="7" customFormat="1" ht="16" customHeight="1" x14ac:dyDescent="0.2">
      <c r="F3609" s="8">
        <v>10</v>
      </c>
      <c r="G3609" s="17"/>
      <c r="I3609" s="33">
        <v>1.2E-2</v>
      </c>
      <c r="J3609" s="33">
        <v>0.5</v>
      </c>
      <c r="K3609" s="33">
        <v>3.6999999999999998E-2</v>
      </c>
      <c r="L3609" s="33">
        <v>3.4000000000000002E-2</v>
      </c>
      <c r="M3609" s="33">
        <v>41</v>
      </c>
      <c r="N3609" s="8">
        <v>23.4</v>
      </c>
      <c r="O3609" s="8">
        <v>1005.7</v>
      </c>
      <c r="P3609" s="8">
        <v>33</v>
      </c>
    </row>
    <row r="3610" spans="5:16" s="7" customFormat="1" ht="16" customHeight="1" x14ac:dyDescent="0.2">
      <c r="E3610" s="10"/>
      <c r="F3610" s="8">
        <v>11</v>
      </c>
      <c r="G3610" s="17"/>
      <c r="I3610" s="33">
        <v>7.0000000000000001E-3</v>
      </c>
      <c r="J3610" s="33">
        <v>0.5</v>
      </c>
      <c r="K3610" s="33">
        <v>4.9000000000000002E-2</v>
      </c>
      <c r="L3610" s="33">
        <v>2.7E-2</v>
      </c>
      <c r="M3610" s="33">
        <v>35</v>
      </c>
      <c r="N3610" s="8">
        <v>24.6</v>
      </c>
      <c r="O3610" s="8">
        <v>1005.3</v>
      </c>
      <c r="P3610" s="8">
        <v>32</v>
      </c>
    </row>
    <row r="3611" spans="5:16" s="7" customFormat="1" ht="16" customHeight="1" x14ac:dyDescent="0.2">
      <c r="E3611" s="10"/>
      <c r="F3611" s="8">
        <v>12</v>
      </c>
      <c r="G3611" s="17"/>
      <c r="I3611" s="33">
        <v>6.0000000000000001E-3</v>
      </c>
      <c r="J3611" s="33">
        <v>0.5</v>
      </c>
      <c r="K3611" s="33">
        <v>5.1999999999999998E-2</v>
      </c>
      <c r="L3611" s="33">
        <v>3.2000000000000001E-2</v>
      </c>
      <c r="M3611" s="33">
        <v>33</v>
      </c>
      <c r="N3611" s="8">
        <v>26.6</v>
      </c>
      <c r="O3611" s="8">
        <v>1004.7</v>
      </c>
      <c r="P3611" s="8">
        <v>29</v>
      </c>
    </row>
    <row r="3612" spans="5:16" s="7" customFormat="1" ht="16" customHeight="1" x14ac:dyDescent="0.2">
      <c r="E3612" s="10"/>
      <c r="F3612" s="8">
        <v>13</v>
      </c>
      <c r="G3612" s="17"/>
      <c r="I3612" s="33">
        <v>7.0000000000000001E-3</v>
      </c>
      <c r="J3612" s="33">
        <v>0.5</v>
      </c>
      <c r="K3612" s="33">
        <v>5.5E-2</v>
      </c>
      <c r="L3612" s="33">
        <v>2.7E-2</v>
      </c>
      <c r="M3612" s="33">
        <v>48</v>
      </c>
      <c r="N3612" s="8">
        <v>26.6</v>
      </c>
      <c r="O3612" s="8">
        <v>1004.3</v>
      </c>
      <c r="P3612" s="8">
        <v>23</v>
      </c>
    </row>
    <row r="3613" spans="5:16" s="7" customFormat="1" ht="16" customHeight="1" x14ac:dyDescent="0.2">
      <c r="E3613" s="10"/>
      <c r="F3613" s="8">
        <v>14</v>
      </c>
      <c r="G3613" s="17"/>
      <c r="I3613" s="33">
        <v>5.0000000000000001E-3</v>
      </c>
      <c r="J3613" s="33">
        <v>0.5</v>
      </c>
      <c r="K3613" s="33">
        <v>5.8999999999999997E-2</v>
      </c>
      <c r="L3613" s="33">
        <v>0.02</v>
      </c>
      <c r="M3613" s="33">
        <v>38</v>
      </c>
      <c r="N3613" s="8">
        <v>26.4</v>
      </c>
      <c r="O3613" s="8">
        <v>1004</v>
      </c>
      <c r="P3613" s="8">
        <v>17</v>
      </c>
    </row>
    <row r="3614" spans="5:16" s="7" customFormat="1" ht="16" customHeight="1" x14ac:dyDescent="0.2">
      <c r="E3614" s="10"/>
      <c r="F3614" s="8">
        <v>15</v>
      </c>
      <c r="G3614" s="17"/>
      <c r="I3614" s="33">
        <v>4.0000000000000001E-3</v>
      </c>
      <c r="J3614" s="33">
        <v>0.7</v>
      </c>
      <c r="K3614" s="33">
        <v>6.5000000000000002E-2</v>
      </c>
      <c r="L3614" s="33">
        <v>2.1000000000000001E-2</v>
      </c>
      <c r="M3614" s="73"/>
      <c r="N3614" s="8">
        <v>26</v>
      </c>
      <c r="O3614" s="8">
        <v>1003.5</v>
      </c>
      <c r="P3614" s="8">
        <v>21</v>
      </c>
    </row>
    <row r="3615" spans="5:16" s="7" customFormat="1" ht="16" customHeight="1" x14ac:dyDescent="0.2">
      <c r="E3615" s="10"/>
      <c r="F3615" s="8">
        <v>16</v>
      </c>
      <c r="G3615" s="17"/>
      <c r="I3615" s="33">
        <v>4.0000000000000001E-3</v>
      </c>
      <c r="J3615" s="33">
        <v>0.7</v>
      </c>
      <c r="K3615" s="33">
        <v>5.8999999999999997E-2</v>
      </c>
      <c r="L3615" s="33">
        <v>2.8000000000000001E-2</v>
      </c>
      <c r="M3615" s="73"/>
      <c r="N3615" s="8">
        <v>25.2</v>
      </c>
      <c r="O3615" s="8">
        <v>1003.2</v>
      </c>
      <c r="P3615" s="8">
        <v>23</v>
      </c>
    </row>
    <row r="3616" spans="5:16" s="7" customFormat="1" ht="16" customHeight="1" x14ac:dyDescent="0.2">
      <c r="E3616" s="10"/>
      <c r="F3616" s="8">
        <v>17</v>
      </c>
      <c r="G3616" s="17"/>
      <c r="I3616" s="33">
        <v>3.0000000000000001E-3</v>
      </c>
      <c r="J3616" s="33">
        <v>0.7</v>
      </c>
      <c r="K3616" s="33">
        <v>4.7E-2</v>
      </c>
      <c r="L3616" s="33">
        <v>3.1E-2</v>
      </c>
      <c r="M3616" s="73"/>
      <c r="N3616" s="8">
        <v>24.6</v>
      </c>
      <c r="O3616" s="8">
        <v>1003.4</v>
      </c>
      <c r="P3616" s="8">
        <v>19</v>
      </c>
    </row>
    <row r="3617" spans="1:31" s="7" customFormat="1" ht="16" customHeight="1" x14ac:dyDescent="0.15">
      <c r="F3617" s="8">
        <v>18</v>
      </c>
      <c r="G3617" s="17"/>
      <c r="H3617" s="40"/>
      <c r="I3617" s="33">
        <v>2E-3</v>
      </c>
      <c r="J3617" s="33">
        <v>0.7</v>
      </c>
      <c r="K3617" s="33">
        <v>4.5999999999999999E-2</v>
      </c>
      <c r="L3617" s="33">
        <v>2.5999999999999999E-2</v>
      </c>
      <c r="M3617" s="73"/>
      <c r="N3617" s="8">
        <v>22.4</v>
      </c>
      <c r="O3617" s="8">
        <v>1003.4</v>
      </c>
      <c r="P3617" s="8">
        <v>24</v>
      </c>
      <c r="R3617" s="107"/>
      <c r="S3617" s="108"/>
      <c r="T3617" s="108"/>
      <c r="U3617" s="108"/>
      <c r="V3617" s="108"/>
      <c r="W3617" s="108"/>
      <c r="X3617" s="108"/>
      <c r="Y3617" s="108"/>
      <c r="Z3617" s="108"/>
      <c r="AA3617" s="108"/>
      <c r="AB3617" s="108"/>
      <c r="AC3617" s="108"/>
      <c r="AD3617" s="108"/>
      <c r="AE3617" s="109"/>
    </row>
    <row r="3618" spans="1:31" s="7" customFormat="1" ht="16" customHeight="1" x14ac:dyDescent="0.15">
      <c r="E3618" s="42">
        <v>42148</v>
      </c>
      <c r="F3618" s="43">
        <v>42712.824305555558</v>
      </c>
      <c r="G3618" s="44"/>
      <c r="I3618" s="33">
        <v>1E-3</v>
      </c>
      <c r="J3618" s="33">
        <v>0.5</v>
      </c>
      <c r="K3618" s="33">
        <v>5.1999999999999998E-2</v>
      </c>
      <c r="L3618" s="33">
        <v>2.3E-2</v>
      </c>
      <c r="M3618" s="73"/>
      <c r="N3618" s="8">
        <v>20.2</v>
      </c>
      <c r="O3618" s="8">
        <v>1004</v>
      </c>
      <c r="P3618" s="8">
        <v>26</v>
      </c>
      <c r="R3618" s="35">
        <v>290</v>
      </c>
      <c r="S3618" s="36" t="str">
        <f>IF(R3618&gt;=296,"G",IF(AND(183&lt;=R3618,R3618&lt;296),"Y",IF(R3618&lt;185,"R")))</f>
        <v>Y</v>
      </c>
      <c r="T3618" s="36"/>
      <c r="U3618" s="36"/>
      <c r="V3618" s="36"/>
      <c r="W3618" s="36"/>
      <c r="X3618" s="36"/>
      <c r="Y3618" s="36"/>
      <c r="Z3618" s="36"/>
      <c r="AA3618" s="36"/>
      <c r="AB3618" s="36"/>
      <c r="AC3618" s="36"/>
      <c r="AD3618" s="36"/>
      <c r="AE3618" s="37"/>
    </row>
    <row r="3619" spans="1:31" s="7" customFormat="1" ht="17" customHeight="1" x14ac:dyDescent="0.15">
      <c r="A3619" s="45">
        <v>145</v>
      </c>
      <c r="B3619" s="46">
        <v>42149</v>
      </c>
      <c r="C3619" s="47">
        <v>1</v>
      </c>
      <c r="D3619" s="47">
        <v>0</v>
      </c>
      <c r="E3619" s="46">
        <v>42148</v>
      </c>
      <c r="F3619" s="48">
        <v>42712.824305555558</v>
      </c>
      <c r="G3619" s="49"/>
      <c r="H3619" s="49"/>
      <c r="I3619" s="50">
        <v>1E-3</v>
      </c>
      <c r="J3619" s="51">
        <v>0.5</v>
      </c>
      <c r="K3619" s="51">
        <v>5.1999999999999998E-2</v>
      </c>
      <c r="L3619" s="51">
        <v>2.3E-2</v>
      </c>
      <c r="M3619" s="119"/>
      <c r="N3619" s="52">
        <v>20.2</v>
      </c>
      <c r="O3619" s="52">
        <v>1004</v>
      </c>
      <c r="P3619" s="52">
        <v>26</v>
      </c>
      <c r="Q3619" s="53"/>
      <c r="R3619" s="58">
        <v>290</v>
      </c>
      <c r="S3619" s="61" t="str">
        <f>IF(R3619&gt;=296,"G",IF(AND(183&lt;=R3619,R3619&lt;296),"Y",IF(R3619&lt;185,"R")))</f>
        <v>Y</v>
      </c>
      <c r="T3619" s="61"/>
      <c r="U3619" s="61"/>
      <c r="V3619" s="61"/>
      <c r="W3619" s="61"/>
      <c r="X3619" s="61"/>
      <c r="Y3619" s="61"/>
      <c r="Z3619" s="61"/>
      <c r="AA3619" s="61"/>
      <c r="AB3619" s="61"/>
      <c r="AC3619" s="61"/>
      <c r="AD3619" s="61"/>
      <c r="AE3619" s="61"/>
    </row>
    <row r="3620" spans="1:31" s="7" customFormat="1" ht="16" customHeight="1" x14ac:dyDescent="0.2">
      <c r="F3620" s="26">
        <v>20</v>
      </c>
      <c r="G3620" s="56"/>
      <c r="I3620" s="33">
        <v>1E-3</v>
      </c>
      <c r="J3620" s="33">
        <v>0.2</v>
      </c>
      <c r="K3620" s="33">
        <v>0.05</v>
      </c>
      <c r="L3620" s="33">
        <v>2.5999999999999999E-2</v>
      </c>
      <c r="M3620" s="73"/>
      <c r="N3620" s="8">
        <v>19.2</v>
      </c>
      <c r="O3620" s="8">
        <v>1004.4</v>
      </c>
      <c r="P3620" s="8">
        <v>29</v>
      </c>
    </row>
    <row r="3621" spans="1:31" s="7" customFormat="1" ht="16" customHeight="1" x14ac:dyDescent="0.2">
      <c r="F3621" s="8">
        <v>21</v>
      </c>
      <c r="G3621" s="17"/>
      <c r="I3621" s="33">
        <v>3.0000000000000001E-3</v>
      </c>
      <c r="J3621" s="33">
        <v>0.3</v>
      </c>
      <c r="K3621" s="33">
        <v>4.7E-2</v>
      </c>
      <c r="L3621" s="33">
        <v>2.8000000000000001E-2</v>
      </c>
      <c r="M3621" s="73"/>
      <c r="N3621" s="8">
        <v>18.100000000000001</v>
      </c>
      <c r="O3621" s="8">
        <v>1004.9</v>
      </c>
      <c r="P3621" s="8">
        <v>45</v>
      </c>
    </row>
    <row r="3622" spans="1:31" s="7" customFormat="1" ht="16" customHeight="1" x14ac:dyDescent="0.2">
      <c r="F3622" s="8">
        <v>22</v>
      </c>
      <c r="G3622" s="17"/>
      <c r="I3622" s="33">
        <v>4.0000000000000001E-3</v>
      </c>
      <c r="J3622" s="33">
        <v>0.3</v>
      </c>
      <c r="K3622" s="33">
        <v>4.3999999999999997E-2</v>
      </c>
      <c r="L3622" s="33">
        <v>2.5000000000000001E-2</v>
      </c>
      <c r="M3622" s="73"/>
      <c r="N3622" s="8">
        <v>16.2</v>
      </c>
      <c r="O3622" s="8">
        <v>1005.1</v>
      </c>
      <c r="P3622" s="8">
        <v>57</v>
      </c>
    </row>
    <row r="3623" spans="1:31" s="7" customFormat="1" ht="16" customHeight="1" x14ac:dyDescent="0.2">
      <c r="F3623" s="8">
        <v>23</v>
      </c>
      <c r="G3623" s="17"/>
      <c r="I3623" s="33">
        <v>5.0000000000000001E-3</v>
      </c>
      <c r="J3623" s="33">
        <v>0.3</v>
      </c>
      <c r="K3623" s="33">
        <v>4.2999999999999997E-2</v>
      </c>
      <c r="L3623" s="33">
        <v>2.4E-2</v>
      </c>
      <c r="M3623" s="73"/>
      <c r="N3623" s="8">
        <v>15.7</v>
      </c>
      <c r="O3623" s="8">
        <v>1005</v>
      </c>
      <c r="P3623" s="8">
        <v>59</v>
      </c>
    </row>
    <row r="3624" spans="1:31" s="7" customFormat="1" ht="16" customHeight="1" x14ac:dyDescent="0.2">
      <c r="F3624" s="8">
        <v>24</v>
      </c>
      <c r="G3624" s="17"/>
      <c r="I3624" s="33">
        <v>8.0000000000000002E-3</v>
      </c>
      <c r="J3624" s="33">
        <v>0.3</v>
      </c>
      <c r="K3624" s="33">
        <v>3.7999999999999999E-2</v>
      </c>
      <c r="L3624" s="33">
        <v>2.5000000000000001E-2</v>
      </c>
      <c r="M3624" s="73"/>
      <c r="N3624" s="8">
        <v>15.4</v>
      </c>
      <c r="O3624" s="8">
        <v>1004.9</v>
      </c>
      <c r="P3624" s="8">
        <v>63</v>
      </c>
    </row>
    <row r="3625" spans="1:31" s="7" customFormat="1" ht="16" customHeight="1" x14ac:dyDescent="0.2">
      <c r="F3625" s="8">
        <v>1</v>
      </c>
      <c r="G3625" s="17"/>
      <c r="I3625" s="33">
        <v>7.0000000000000001E-3</v>
      </c>
      <c r="K3625" s="33">
        <v>3.2000000000000001E-2</v>
      </c>
      <c r="L3625" s="33">
        <v>2.7E-2</v>
      </c>
      <c r="M3625" s="73"/>
      <c r="N3625" s="8">
        <v>14.8</v>
      </c>
      <c r="O3625" s="8">
        <v>1004.9</v>
      </c>
      <c r="P3625" s="8">
        <v>69</v>
      </c>
    </row>
    <row r="3626" spans="1:31" s="7" customFormat="1" ht="16" customHeight="1" x14ac:dyDescent="0.2">
      <c r="F3626" s="8">
        <v>2</v>
      </c>
      <c r="G3626" s="17"/>
      <c r="I3626" s="33">
        <v>8.0000000000000002E-3</v>
      </c>
      <c r="K3626" s="33">
        <v>3.4000000000000002E-2</v>
      </c>
      <c r="L3626" s="33">
        <v>2.3E-2</v>
      </c>
      <c r="M3626" s="73"/>
      <c r="N3626" s="8">
        <v>13.4</v>
      </c>
      <c r="O3626" s="8">
        <v>1005.1</v>
      </c>
      <c r="P3626" s="8">
        <v>78</v>
      </c>
    </row>
    <row r="3627" spans="1:31" s="7" customFormat="1" ht="16" customHeight="1" x14ac:dyDescent="0.2">
      <c r="F3627" s="8">
        <v>3</v>
      </c>
      <c r="G3627" s="17"/>
      <c r="I3627" s="33">
        <v>7.0000000000000001E-3</v>
      </c>
      <c r="K3627" s="33">
        <v>2.8000000000000001E-2</v>
      </c>
      <c r="L3627" s="33">
        <v>2.3E-2</v>
      </c>
      <c r="M3627" s="73"/>
      <c r="N3627" s="8">
        <v>12.9</v>
      </c>
      <c r="O3627" s="8">
        <v>1005.1</v>
      </c>
      <c r="P3627" s="8">
        <v>88</v>
      </c>
    </row>
    <row r="3628" spans="1:31" s="7" customFormat="1" ht="16" customHeight="1" x14ac:dyDescent="0.2">
      <c r="F3628" s="8">
        <v>4</v>
      </c>
      <c r="G3628" s="17"/>
      <c r="I3628" s="33">
        <v>6.0000000000000001E-3</v>
      </c>
      <c r="K3628" s="33">
        <v>3.1E-2</v>
      </c>
      <c r="L3628" s="33">
        <v>0.02</v>
      </c>
      <c r="M3628" s="73"/>
      <c r="N3628" s="8">
        <v>12.9</v>
      </c>
      <c r="O3628" s="8">
        <v>1005.4</v>
      </c>
      <c r="P3628" s="8">
        <v>90</v>
      </c>
    </row>
    <row r="3629" spans="1:31" s="7" customFormat="1" ht="16" customHeight="1" x14ac:dyDescent="0.2">
      <c r="F3629" s="8">
        <v>5</v>
      </c>
      <c r="G3629" s="17"/>
      <c r="I3629" s="33">
        <v>6.0000000000000001E-3</v>
      </c>
      <c r="J3629" s="33">
        <v>0.4</v>
      </c>
      <c r="K3629" s="33">
        <v>0.03</v>
      </c>
      <c r="L3629" s="33">
        <v>2.1000000000000001E-2</v>
      </c>
      <c r="M3629" s="73"/>
      <c r="N3629" s="8">
        <v>12.9</v>
      </c>
      <c r="O3629" s="8">
        <v>1005.6</v>
      </c>
      <c r="P3629" s="8">
        <v>91</v>
      </c>
    </row>
    <row r="3630" spans="1:31" s="7" customFormat="1" ht="16" customHeight="1" x14ac:dyDescent="0.2">
      <c r="F3630" s="8">
        <v>6</v>
      </c>
      <c r="G3630" s="17"/>
      <c r="I3630" s="33">
        <v>5.0000000000000001E-3</v>
      </c>
      <c r="J3630" s="33">
        <v>0.4</v>
      </c>
      <c r="K3630" s="33">
        <v>2.5000000000000001E-2</v>
      </c>
      <c r="L3630" s="33">
        <v>2.1999999999999999E-2</v>
      </c>
      <c r="M3630" s="73"/>
      <c r="N3630" s="8">
        <v>13</v>
      </c>
      <c r="O3630" s="8">
        <v>1005.8</v>
      </c>
      <c r="P3630" s="8">
        <v>92</v>
      </c>
    </row>
    <row r="3631" spans="1:31" s="7" customFormat="1" ht="16" customHeight="1" x14ac:dyDescent="0.2">
      <c r="F3631" s="8">
        <v>7</v>
      </c>
      <c r="G3631" s="17"/>
      <c r="I3631" s="33">
        <v>5.0000000000000001E-3</v>
      </c>
      <c r="J3631" s="33">
        <v>0.5</v>
      </c>
      <c r="K3631" s="33">
        <v>2.9000000000000001E-2</v>
      </c>
      <c r="L3631" s="33">
        <v>2.1000000000000001E-2</v>
      </c>
      <c r="M3631" s="73"/>
      <c r="N3631" s="8">
        <v>14.7</v>
      </c>
      <c r="O3631" s="8">
        <v>1005.9</v>
      </c>
      <c r="P3631" s="8">
        <v>83</v>
      </c>
    </row>
    <row r="3632" spans="1:31" s="7" customFormat="1" ht="16" customHeight="1" x14ac:dyDescent="0.2">
      <c r="F3632" s="8">
        <v>8</v>
      </c>
      <c r="G3632" s="17"/>
      <c r="I3632" s="33">
        <v>5.0000000000000001E-3</v>
      </c>
      <c r="J3632" s="33">
        <v>0.5</v>
      </c>
      <c r="K3632" s="33">
        <v>2.8000000000000001E-2</v>
      </c>
      <c r="L3632" s="33">
        <v>2.4E-2</v>
      </c>
      <c r="M3632" s="73"/>
      <c r="N3632" s="8">
        <v>16.399999999999999</v>
      </c>
      <c r="O3632" s="8">
        <v>1006</v>
      </c>
      <c r="P3632" s="8">
        <v>74</v>
      </c>
    </row>
    <row r="3633" spans="1:31" s="7" customFormat="1" ht="16" customHeight="1" x14ac:dyDescent="0.2">
      <c r="F3633" s="8">
        <v>9</v>
      </c>
      <c r="G3633" s="17"/>
      <c r="I3633" s="33">
        <v>6.0000000000000001E-3</v>
      </c>
      <c r="J3633" s="33">
        <v>0.5</v>
      </c>
      <c r="K3633" s="33">
        <v>2.3E-2</v>
      </c>
      <c r="L3633" s="33">
        <v>0.03</v>
      </c>
      <c r="M3633" s="73"/>
      <c r="N3633" s="8">
        <v>18.8</v>
      </c>
      <c r="O3633" s="8">
        <v>1006.1</v>
      </c>
      <c r="P3633" s="8">
        <v>63</v>
      </c>
    </row>
    <row r="3634" spans="1:31" s="7" customFormat="1" ht="16" customHeight="1" x14ac:dyDescent="0.2">
      <c r="E3634" s="10"/>
      <c r="F3634" s="8">
        <v>10</v>
      </c>
      <c r="G3634" s="17"/>
      <c r="I3634" s="33">
        <v>7.0000000000000001E-3</v>
      </c>
      <c r="J3634" s="33">
        <v>0.6</v>
      </c>
      <c r="K3634" s="33">
        <v>2.8000000000000001E-2</v>
      </c>
      <c r="L3634" s="33">
        <v>2.9000000000000001E-2</v>
      </c>
      <c r="M3634" s="73"/>
      <c r="N3634" s="8">
        <v>21.2</v>
      </c>
      <c r="O3634" s="8">
        <v>1006</v>
      </c>
      <c r="P3634" s="8">
        <v>57</v>
      </c>
    </row>
    <row r="3635" spans="1:31" s="7" customFormat="1" ht="16" customHeight="1" x14ac:dyDescent="0.2">
      <c r="E3635" s="10"/>
      <c r="F3635" s="8">
        <v>11</v>
      </c>
      <c r="G3635" s="17"/>
      <c r="I3635" s="33">
        <v>8.0000000000000002E-3</v>
      </c>
      <c r="J3635" s="33">
        <v>0.8</v>
      </c>
      <c r="K3635" s="33">
        <v>3.3000000000000002E-2</v>
      </c>
      <c r="L3635" s="33">
        <v>2.9000000000000001E-2</v>
      </c>
      <c r="M3635" s="73"/>
      <c r="N3635" s="8">
        <v>23.2</v>
      </c>
      <c r="O3635" s="8">
        <v>1005.8</v>
      </c>
      <c r="P3635" s="8">
        <v>49</v>
      </c>
    </row>
    <row r="3636" spans="1:31" s="7" customFormat="1" ht="16" customHeight="1" x14ac:dyDescent="0.2">
      <c r="E3636" s="10"/>
      <c r="F3636" s="8">
        <v>12</v>
      </c>
      <c r="G3636" s="17"/>
      <c r="I3636" s="33">
        <v>8.0000000000000002E-3</v>
      </c>
      <c r="J3636" s="33">
        <v>0.7</v>
      </c>
      <c r="K3636" s="33">
        <v>4.2999999999999997E-2</v>
      </c>
      <c r="L3636" s="33">
        <v>2.7E-2</v>
      </c>
      <c r="M3636" s="73"/>
      <c r="N3636" s="8">
        <v>25.3</v>
      </c>
      <c r="O3636" s="8">
        <v>1005.4</v>
      </c>
      <c r="P3636" s="8">
        <v>43</v>
      </c>
    </row>
    <row r="3637" spans="1:31" s="7" customFormat="1" ht="16" customHeight="1" x14ac:dyDescent="0.2">
      <c r="E3637" s="10"/>
      <c r="F3637" s="8">
        <v>13</v>
      </c>
      <c r="G3637" s="17"/>
      <c r="I3637" s="33">
        <v>8.0000000000000002E-3</v>
      </c>
      <c r="J3637" s="33">
        <v>0.7</v>
      </c>
      <c r="K3637" s="33">
        <v>5.6000000000000001E-2</v>
      </c>
      <c r="L3637" s="33">
        <v>3.2000000000000001E-2</v>
      </c>
      <c r="M3637" s="73"/>
      <c r="N3637" s="8">
        <v>26.2</v>
      </c>
      <c r="O3637" s="8">
        <v>1004.9</v>
      </c>
      <c r="P3637" s="8">
        <v>42</v>
      </c>
    </row>
    <row r="3638" spans="1:31" s="7" customFormat="1" ht="16" customHeight="1" x14ac:dyDescent="0.2">
      <c r="E3638" s="10"/>
      <c r="F3638" s="8">
        <v>14</v>
      </c>
      <c r="G3638" s="17"/>
      <c r="I3638" s="33">
        <v>8.0000000000000002E-3</v>
      </c>
      <c r="J3638" s="33">
        <v>0.7</v>
      </c>
      <c r="K3638" s="33">
        <v>4.8000000000000001E-2</v>
      </c>
      <c r="L3638" s="33">
        <v>3.9E-2</v>
      </c>
      <c r="M3638" s="73"/>
      <c r="N3638" s="8">
        <v>26.5</v>
      </c>
      <c r="O3638" s="8">
        <v>1004.7</v>
      </c>
      <c r="P3638" s="8">
        <v>37</v>
      </c>
    </row>
    <row r="3639" spans="1:31" s="7" customFormat="1" ht="16" customHeight="1" x14ac:dyDescent="0.2">
      <c r="E3639" s="10"/>
      <c r="F3639" s="8">
        <v>15</v>
      </c>
      <c r="G3639" s="17"/>
      <c r="I3639" s="33">
        <v>5.0000000000000001E-3</v>
      </c>
      <c r="J3639" s="33">
        <v>0.7</v>
      </c>
      <c r="K3639" s="33">
        <v>4.7E-2</v>
      </c>
      <c r="L3639" s="33">
        <v>3.5999999999999997E-2</v>
      </c>
      <c r="M3639" s="73"/>
      <c r="N3639" s="8">
        <v>26.6</v>
      </c>
      <c r="O3639" s="8">
        <v>1004.5</v>
      </c>
      <c r="P3639" s="8">
        <v>32</v>
      </c>
    </row>
    <row r="3640" spans="1:31" s="7" customFormat="1" ht="16" customHeight="1" x14ac:dyDescent="0.2">
      <c r="E3640" s="10"/>
      <c r="F3640" s="8">
        <v>16</v>
      </c>
      <c r="G3640" s="17"/>
      <c r="I3640" s="33">
        <v>4.0000000000000001E-3</v>
      </c>
      <c r="J3640" s="33">
        <v>0.7</v>
      </c>
      <c r="K3640" s="33">
        <v>5.5E-2</v>
      </c>
      <c r="L3640" s="33">
        <v>3.2000000000000001E-2</v>
      </c>
      <c r="M3640" s="73"/>
      <c r="N3640" s="8">
        <v>25.9</v>
      </c>
      <c r="O3640" s="8">
        <v>1004.3</v>
      </c>
      <c r="P3640" s="8">
        <v>28</v>
      </c>
    </row>
    <row r="3641" spans="1:31" s="7" customFormat="1" ht="16" customHeight="1" x14ac:dyDescent="0.2">
      <c r="E3641" s="10"/>
      <c r="F3641" s="8">
        <v>17</v>
      </c>
      <c r="G3641" s="17"/>
      <c r="H3641" s="40"/>
      <c r="I3641" s="33">
        <v>2E-3</v>
      </c>
      <c r="K3641" s="33">
        <v>5.3999999999999999E-2</v>
      </c>
      <c r="L3641" s="33">
        <v>2.8000000000000001E-2</v>
      </c>
      <c r="M3641" s="73"/>
      <c r="N3641" s="8">
        <v>24.9</v>
      </c>
      <c r="O3641" s="8">
        <v>1004.3</v>
      </c>
      <c r="P3641" s="8">
        <v>26</v>
      </c>
    </row>
    <row r="3642" spans="1:31" s="7" customFormat="1" ht="16" customHeight="1" x14ac:dyDescent="0.15">
      <c r="E3642" s="42">
        <v>42149</v>
      </c>
      <c r="F3642" s="43">
        <v>42712.790277777778</v>
      </c>
      <c r="G3642" s="44"/>
      <c r="H3642" s="57"/>
      <c r="I3642" s="33">
        <v>1E-3</v>
      </c>
      <c r="K3642" s="33">
        <v>5.3999999999999999E-2</v>
      </c>
      <c r="L3642" s="33">
        <v>2.8000000000000001E-2</v>
      </c>
      <c r="M3642" s="73"/>
      <c r="N3642" s="8">
        <v>23.3</v>
      </c>
      <c r="O3642" s="8">
        <v>1004.2</v>
      </c>
      <c r="P3642" s="8">
        <v>35</v>
      </c>
      <c r="R3642" s="35">
        <v>296</v>
      </c>
      <c r="S3642" s="36" t="str">
        <f>IF(R3642&gt;=296,"G",IF(AND(183&lt;=R3642,R3642&lt;296),"Y",IF(R3642&lt;185,"R")))</f>
        <v>G</v>
      </c>
      <c r="T3642" s="36"/>
      <c r="U3642" s="36"/>
      <c r="V3642" s="36"/>
      <c r="W3642" s="36"/>
      <c r="X3642" s="36"/>
      <c r="Y3642" s="36"/>
      <c r="Z3642" s="36"/>
      <c r="AA3642" s="36"/>
      <c r="AB3642" s="36"/>
      <c r="AC3642" s="36"/>
      <c r="AD3642" s="36"/>
      <c r="AE3642" s="37"/>
    </row>
    <row r="3643" spans="1:31" s="7" customFormat="1" ht="17" customHeight="1" x14ac:dyDescent="0.15">
      <c r="A3643" s="45">
        <v>146</v>
      </c>
      <c r="B3643" s="46">
        <v>42150</v>
      </c>
      <c r="C3643" s="47">
        <v>2</v>
      </c>
      <c r="D3643" s="47">
        <v>0</v>
      </c>
      <c r="E3643" s="46">
        <v>42149</v>
      </c>
      <c r="F3643" s="48">
        <v>42712.790277777778</v>
      </c>
      <c r="G3643" s="49"/>
      <c r="H3643" s="49"/>
      <c r="I3643" s="50">
        <v>1E-3</v>
      </c>
      <c r="J3643" s="117"/>
      <c r="K3643" s="51">
        <v>5.3999999999999999E-2</v>
      </c>
      <c r="L3643" s="51">
        <v>2.8000000000000001E-2</v>
      </c>
      <c r="M3643" s="119"/>
      <c r="N3643" s="52">
        <v>23.3</v>
      </c>
      <c r="O3643" s="52">
        <v>1004.2</v>
      </c>
      <c r="P3643" s="52">
        <v>35</v>
      </c>
      <c r="Q3643" s="53"/>
      <c r="R3643" s="58">
        <v>296</v>
      </c>
      <c r="S3643" s="61" t="str">
        <f>IF(R3643&gt;=296,"G",IF(AND(183&lt;=R3643,R3643&lt;296),"Y",IF(R3643&lt;185,"R")))</f>
        <v>G</v>
      </c>
      <c r="T3643" s="61"/>
      <c r="U3643" s="61"/>
      <c r="V3643" s="61"/>
      <c r="W3643" s="61"/>
      <c r="X3643" s="61"/>
      <c r="Y3643" s="61"/>
      <c r="Z3643" s="61"/>
      <c r="AA3643" s="61"/>
      <c r="AB3643" s="61"/>
      <c r="AC3643" s="61"/>
      <c r="AD3643" s="61"/>
      <c r="AE3643" s="61"/>
    </row>
    <row r="3644" spans="1:31" s="7" customFormat="1" ht="16" customHeight="1" x14ac:dyDescent="0.2">
      <c r="F3644" s="26">
        <v>19</v>
      </c>
      <c r="G3644" s="56"/>
      <c r="I3644" s="33">
        <v>1E-3</v>
      </c>
      <c r="K3644" s="33">
        <v>4.2000000000000003E-2</v>
      </c>
      <c r="L3644" s="33">
        <v>0.03</v>
      </c>
      <c r="M3644" s="73"/>
      <c r="N3644" s="8">
        <v>21.6</v>
      </c>
      <c r="O3644" s="8">
        <v>1004.8</v>
      </c>
      <c r="P3644" s="8">
        <v>48</v>
      </c>
      <c r="Q3644" s="17"/>
      <c r="R3644" s="17"/>
      <c r="S3644" s="17"/>
      <c r="T3644" s="17"/>
      <c r="U3644" s="17"/>
      <c r="V3644" s="17"/>
      <c r="W3644" s="17"/>
      <c r="X3644" s="17"/>
      <c r="Y3644" s="17"/>
      <c r="Z3644" s="17"/>
      <c r="AA3644" s="17"/>
      <c r="AB3644" s="17"/>
      <c r="AC3644" s="17"/>
      <c r="AD3644" s="17"/>
      <c r="AE3644" s="17"/>
    </row>
    <row r="3645" spans="1:31" s="7" customFormat="1" ht="16" customHeight="1" x14ac:dyDescent="0.2">
      <c r="F3645" s="8">
        <v>20</v>
      </c>
      <c r="G3645" s="17"/>
      <c r="I3645" s="33">
        <v>2E-3</v>
      </c>
      <c r="K3645" s="33">
        <v>4.3999999999999997E-2</v>
      </c>
      <c r="L3645" s="33">
        <v>2.5999999999999999E-2</v>
      </c>
      <c r="M3645" s="73"/>
      <c r="N3645" s="8">
        <v>19.100000000000001</v>
      </c>
      <c r="O3645" s="8">
        <v>1005.3</v>
      </c>
      <c r="P3645" s="8">
        <v>51</v>
      </c>
    </row>
    <row r="3646" spans="1:31" s="7" customFormat="1" ht="16" customHeight="1" x14ac:dyDescent="0.2">
      <c r="F3646" s="8">
        <v>21</v>
      </c>
      <c r="G3646" s="17"/>
      <c r="I3646" s="33">
        <v>2E-3</v>
      </c>
      <c r="K3646" s="33">
        <v>4.9000000000000002E-2</v>
      </c>
      <c r="M3646" s="73"/>
      <c r="N3646" s="8">
        <v>17.399999999999999</v>
      </c>
      <c r="O3646" s="8">
        <v>1005.9</v>
      </c>
      <c r="P3646" s="8">
        <v>61</v>
      </c>
    </row>
    <row r="3647" spans="1:31" s="7" customFormat="1" ht="16" customHeight="1" x14ac:dyDescent="0.2">
      <c r="F3647" s="8">
        <v>22</v>
      </c>
      <c r="G3647" s="17"/>
      <c r="I3647" s="33">
        <v>5.0000000000000001E-3</v>
      </c>
      <c r="K3647" s="33">
        <v>3.5999999999999997E-2</v>
      </c>
      <c r="L3647" s="33">
        <v>2.5000000000000001E-2</v>
      </c>
      <c r="M3647" s="73"/>
      <c r="N3647" s="8">
        <v>16.3</v>
      </c>
      <c r="O3647" s="8">
        <v>1006.3</v>
      </c>
      <c r="P3647" s="8">
        <v>69</v>
      </c>
    </row>
    <row r="3648" spans="1:31" s="7" customFormat="1" ht="16" customHeight="1" x14ac:dyDescent="0.2">
      <c r="F3648" s="8">
        <v>23</v>
      </c>
      <c r="G3648" s="17"/>
      <c r="I3648" s="33">
        <v>6.0000000000000001E-3</v>
      </c>
      <c r="J3648" s="33">
        <v>0.3</v>
      </c>
      <c r="K3648" s="33">
        <v>2.9000000000000001E-2</v>
      </c>
      <c r="L3648" s="33">
        <v>2.9000000000000001E-2</v>
      </c>
      <c r="M3648" s="73"/>
      <c r="N3648" s="8">
        <v>14.7</v>
      </c>
      <c r="O3648" s="8">
        <v>1006.8</v>
      </c>
      <c r="P3648" s="8">
        <v>77</v>
      </c>
    </row>
    <row r="3649" spans="5:16" s="7" customFormat="1" ht="16" customHeight="1" x14ac:dyDescent="0.2">
      <c r="F3649" s="8">
        <v>24</v>
      </c>
      <c r="G3649" s="17"/>
      <c r="I3649" s="33">
        <v>4.0000000000000001E-3</v>
      </c>
      <c r="J3649" s="33">
        <v>0.4</v>
      </c>
      <c r="K3649" s="33">
        <v>2.1999999999999999E-2</v>
      </c>
      <c r="L3649" s="33">
        <v>3.1E-2</v>
      </c>
      <c r="M3649" s="73"/>
      <c r="N3649" s="8">
        <v>14.3</v>
      </c>
      <c r="O3649" s="8">
        <v>1007</v>
      </c>
      <c r="P3649" s="8">
        <v>85</v>
      </c>
    </row>
    <row r="3650" spans="5:16" s="7" customFormat="1" ht="16" customHeight="1" x14ac:dyDescent="0.2">
      <c r="F3650" s="8">
        <v>1</v>
      </c>
      <c r="G3650" s="17"/>
      <c r="I3650" s="33">
        <v>4.0000000000000001E-3</v>
      </c>
      <c r="K3650" s="33">
        <v>2.5000000000000001E-2</v>
      </c>
      <c r="L3650" s="33">
        <v>2.5999999999999999E-2</v>
      </c>
      <c r="M3650" s="73"/>
      <c r="N3650" s="8">
        <v>14.2</v>
      </c>
      <c r="O3650" s="8">
        <v>1007.5</v>
      </c>
      <c r="P3650" s="8">
        <v>87</v>
      </c>
    </row>
    <row r="3651" spans="5:16" s="7" customFormat="1" ht="16" customHeight="1" x14ac:dyDescent="0.2">
      <c r="F3651" s="8">
        <v>2</v>
      </c>
      <c r="G3651" s="17"/>
      <c r="I3651" s="33">
        <v>4.0000000000000001E-3</v>
      </c>
      <c r="K3651" s="33">
        <v>2.8000000000000001E-2</v>
      </c>
      <c r="L3651" s="33">
        <v>2.1000000000000001E-2</v>
      </c>
      <c r="M3651" s="73"/>
      <c r="N3651" s="8">
        <v>13.8</v>
      </c>
      <c r="O3651" s="8">
        <v>1007.6</v>
      </c>
      <c r="P3651" s="8">
        <v>90</v>
      </c>
    </row>
    <row r="3652" spans="5:16" s="7" customFormat="1" ht="16" customHeight="1" x14ac:dyDescent="0.2">
      <c r="F3652" s="8">
        <v>3</v>
      </c>
      <c r="G3652" s="17"/>
      <c r="I3652" s="33">
        <v>4.0000000000000001E-3</v>
      </c>
      <c r="K3652" s="33">
        <v>3.1E-2</v>
      </c>
      <c r="L3652" s="33">
        <v>1.7999999999999999E-2</v>
      </c>
      <c r="M3652" s="73"/>
      <c r="N3652" s="8">
        <v>13.1</v>
      </c>
      <c r="O3652" s="8">
        <v>1007.8</v>
      </c>
      <c r="P3652" s="8">
        <v>92</v>
      </c>
    </row>
    <row r="3653" spans="5:16" s="7" customFormat="1" ht="16" customHeight="1" x14ac:dyDescent="0.2">
      <c r="F3653" s="8">
        <v>4</v>
      </c>
      <c r="G3653" s="17"/>
      <c r="I3653" s="33">
        <v>4.0000000000000001E-3</v>
      </c>
      <c r="K3653" s="33">
        <v>3.3000000000000002E-2</v>
      </c>
      <c r="L3653" s="33">
        <v>1.4999999999999999E-2</v>
      </c>
      <c r="M3653" s="73"/>
      <c r="N3653" s="8">
        <v>12.9</v>
      </c>
      <c r="O3653" s="8">
        <v>1007.7</v>
      </c>
      <c r="P3653" s="8">
        <v>94</v>
      </c>
    </row>
    <row r="3654" spans="5:16" s="7" customFormat="1" ht="16" customHeight="1" x14ac:dyDescent="0.2">
      <c r="F3654" s="8">
        <v>5</v>
      </c>
      <c r="G3654" s="17"/>
      <c r="I3654" s="33">
        <v>4.0000000000000001E-3</v>
      </c>
      <c r="K3654" s="33">
        <v>3.1E-2</v>
      </c>
      <c r="L3654" s="33">
        <v>1.6E-2</v>
      </c>
      <c r="M3654" s="73"/>
      <c r="N3654" s="8">
        <v>12.2</v>
      </c>
      <c r="O3654" s="8">
        <v>1007.9</v>
      </c>
      <c r="P3654" s="8">
        <v>97</v>
      </c>
    </row>
    <row r="3655" spans="5:16" s="7" customFormat="1" ht="16" customHeight="1" x14ac:dyDescent="0.2">
      <c r="F3655" s="8">
        <v>6</v>
      </c>
      <c r="G3655" s="17"/>
      <c r="I3655" s="33">
        <v>4.0000000000000001E-3</v>
      </c>
      <c r="K3655" s="33">
        <v>2.3E-2</v>
      </c>
      <c r="L3655" s="33">
        <v>2.1999999999999999E-2</v>
      </c>
      <c r="M3655" s="73"/>
      <c r="N3655" s="8">
        <v>13.1</v>
      </c>
      <c r="O3655" s="8">
        <v>1008.7</v>
      </c>
      <c r="P3655" s="8">
        <v>97</v>
      </c>
    </row>
    <row r="3656" spans="5:16" s="7" customFormat="1" ht="16" customHeight="1" x14ac:dyDescent="0.2">
      <c r="F3656" s="8">
        <v>7</v>
      </c>
      <c r="G3656" s="17"/>
      <c r="I3656" s="33">
        <v>4.0000000000000001E-3</v>
      </c>
      <c r="K3656" s="33">
        <v>0.02</v>
      </c>
      <c r="L3656" s="33">
        <v>2.5000000000000001E-2</v>
      </c>
      <c r="M3656" s="73"/>
      <c r="N3656" s="8">
        <v>15.1</v>
      </c>
      <c r="O3656" s="8">
        <v>1009</v>
      </c>
      <c r="P3656" s="8">
        <v>85</v>
      </c>
    </row>
    <row r="3657" spans="5:16" s="7" customFormat="1" ht="16" customHeight="1" x14ac:dyDescent="0.2">
      <c r="F3657" s="8">
        <v>8</v>
      </c>
      <c r="G3657" s="17"/>
      <c r="I3657" s="33">
        <v>4.0000000000000001E-3</v>
      </c>
      <c r="K3657" s="33">
        <v>2.1000000000000001E-2</v>
      </c>
      <c r="L3657" s="33">
        <v>2.5999999999999999E-2</v>
      </c>
      <c r="M3657" s="73"/>
      <c r="N3657" s="8">
        <v>16.7</v>
      </c>
      <c r="O3657" s="8">
        <v>1009.1</v>
      </c>
      <c r="P3657" s="8">
        <v>76</v>
      </c>
    </row>
    <row r="3658" spans="5:16" s="7" customFormat="1" ht="16" customHeight="1" x14ac:dyDescent="0.2">
      <c r="F3658" s="8">
        <v>9</v>
      </c>
      <c r="G3658" s="17"/>
      <c r="I3658" s="33">
        <v>5.0000000000000001E-3</v>
      </c>
      <c r="K3658" s="33">
        <v>1.4999999999999999E-2</v>
      </c>
      <c r="L3658" s="33">
        <v>3.4000000000000002E-2</v>
      </c>
      <c r="M3658" s="73"/>
      <c r="N3658" s="8">
        <v>19.100000000000001</v>
      </c>
      <c r="O3658" s="8">
        <v>1009.4</v>
      </c>
      <c r="P3658" s="8">
        <v>62</v>
      </c>
    </row>
    <row r="3659" spans="5:16" s="7" customFormat="1" ht="16" customHeight="1" x14ac:dyDescent="0.2">
      <c r="F3659" s="8">
        <v>10</v>
      </c>
      <c r="G3659" s="17"/>
      <c r="I3659" s="33">
        <v>6.0000000000000001E-3</v>
      </c>
      <c r="K3659" s="33">
        <v>1.4E-2</v>
      </c>
      <c r="L3659" s="33">
        <v>0.04</v>
      </c>
      <c r="M3659" s="73"/>
      <c r="N3659" s="8">
        <v>22.1</v>
      </c>
      <c r="O3659" s="8">
        <v>1009.3</v>
      </c>
      <c r="P3659" s="8">
        <v>53</v>
      </c>
    </row>
    <row r="3660" spans="5:16" s="7" customFormat="1" ht="16" customHeight="1" x14ac:dyDescent="0.2">
      <c r="E3660" s="10"/>
      <c r="F3660" s="8">
        <v>11</v>
      </c>
      <c r="G3660" s="17"/>
      <c r="I3660" s="33">
        <v>7.0000000000000001E-3</v>
      </c>
      <c r="K3660" s="33">
        <v>2.8000000000000001E-2</v>
      </c>
      <c r="L3660" s="33">
        <v>3.4000000000000002E-2</v>
      </c>
      <c r="M3660" s="73"/>
      <c r="N3660" s="8">
        <v>25</v>
      </c>
      <c r="O3660" s="8">
        <v>1008.6</v>
      </c>
      <c r="P3660" s="8">
        <v>42</v>
      </c>
    </row>
    <row r="3661" spans="5:16" s="7" customFormat="1" ht="15" customHeight="1" x14ac:dyDescent="0.2">
      <c r="E3661" s="10"/>
      <c r="F3661" s="8">
        <v>12</v>
      </c>
      <c r="G3661" s="17"/>
      <c r="I3661" s="73"/>
      <c r="J3661" s="73"/>
      <c r="K3661" s="73"/>
      <c r="L3661" s="73"/>
      <c r="M3661" s="73"/>
      <c r="N3661" s="8">
        <v>27.3</v>
      </c>
      <c r="O3661" s="8">
        <v>1008</v>
      </c>
      <c r="P3661" s="8">
        <v>40</v>
      </c>
    </row>
    <row r="3662" spans="5:16" s="7" customFormat="1" ht="16" customHeight="1" x14ac:dyDescent="0.2">
      <c r="E3662" s="10"/>
      <c r="F3662" s="8">
        <v>13</v>
      </c>
      <c r="G3662" s="17"/>
      <c r="I3662" s="33">
        <v>7.0000000000000001E-3</v>
      </c>
      <c r="K3662" s="33">
        <v>7.6999999999999999E-2</v>
      </c>
      <c r="L3662" s="33">
        <v>3.1E-2</v>
      </c>
      <c r="M3662" s="33">
        <v>37</v>
      </c>
      <c r="N3662" s="8">
        <v>29</v>
      </c>
      <c r="O3662" s="8">
        <v>1007.4</v>
      </c>
      <c r="P3662" s="8">
        <v>33</v>
      </c>
    </row>
    <row r="3663" spans="5:16" s="7" customFormat="1" ht="16" customHeight="1" x14ac:dyDescent="0.2">
      <c r="E3663" s="10"/>
      <c r="F3663" s="8">
        <v>14</v>
      </c>
      <c r="G3663" s="17"/>
      <c r="I3663" s="33">
        <v>6.0000000000000001E-3</v>
      </c>
      <c r="K3663" s="33">
        <v>8.4000000000000005E-2</v>
      </c>
      <c r="L3663" s="33">
        <v>2.1999999999999999E-2</v>
      </c>
      <c r="M3663" s="33">
        <v>40</v>
      </c>
      <c r="N3663" s="8">
        <v>29.4</v>
      </c>
      <c r="O3663" s="8">
        <v>1006.7</v>
      </c>
      <c r="P3663" s="8">
        <v>32</v>
      </c>
    </row>
    <row r="3664" spans="5:16" s="7" customFormat="1" ht="16" customHeight="1" x14ac:dyDescent="0.2">
      <c r="E3664" s="10"/>
      <c r="F3664" s="8">
        <v>15</v>
      </c>
      <c r="G3664" s="17"/>
      <c r="I3664" s="33">
        <v>8.0000000000000002E-3</v>
      </c>
      <c r="K3664" s="33">
        <v>6.5000000000000002E-2</v>
      </c>
      <c r="L3664" s="33">
        <v>0.03</v>
      </c>
      <c r="M3664" s="33">
        <v>28</v>
      </c>
      <c r="N3664" s="8">
        <v>29.4</v>
      </c>
      <c r="O3664" s="8">
        <v>1006.6</v>
      </c>
      <c r="P3664" s="8">
        <v>28</v>
      </c>
    </row>
    <row r="3665" spans="1:31" s="7" customFormat="1" ht="16" customHeight="1" x14ac:dyDescent="0.2">
      <c r="E3665" s="10"/>
      <c r="F3665" s="8">
        <v>16</v>
      </c>
      <c r="G3665" s="17"/>
      <c r="I3665" s="33">
        <v>5.0000000000000001E-3</v>
      </c>
      <c r="K3665" s="33">
        <v>5.1999999999999998E-2</v>
      </c>
      <c r="L3665" s="33">
        <v>3.3000000000000002E-2</v>
      </c>
      <c r="M3665" s="33">
        <v>38</v>
      </c>
      <c r="N3665" s="8">
        <v>27.3</v>
      </c>
      <c r="O3665" s="8">
        <v>1006.5</v>
      </c>
      <c r="P3665" s="8">
        <v>31</v>
      </c>
    </row>
    <row r="3666" spans="1:31" s="7" customFormat="1" ht="16" customHeight="1" x14ac:dyDescent="0.2">
      <c r="E3666" s="10"/>
      <c r="F3666" s="8">
        <v>17</v>
      </c>
      <c r="G3666" s="17"/>
      <c r="I3666" s="33">
        <v>5.0000000000000001E-3</v>
      </c>
      <c r="K3666" s="33">
        <v>4.7E-2</v>
      </c>
      <c r="L3666" s="33">
        <v>3.2000000000000001E-2</v>
      </c>
      <c r="M3666" s="33">
        <v>41</v>
      </c>
      <c r="N3666" s="8">
        <v>25.6</v>
      </c>
      <c r="O3666" s="8">
        <v>1006.6</v>
      </c>
      <c r="P3666" s="8">
        <v>25</v>
      </c>
    </row>
    <row r="3667" spans="1:31" s="7" customFormat="1" ht="15" hidden="1" customHeight="1" x14ac:dyDescent="0.2">
      <c r="E3667" s="10"/>
      <c r="F3667" s="8">
        <v>6</v>
      </c>
      <c r="G3667" s="17"/>
      <c r="I3667" s="118"/>
      <c r="J3667" s="118"/>
      <c r="K3667" s="118"/>
      <c r="L3667" s="118"/>
      <c r="M3667" s="118"/>
      <c r="N3667" s="17"/>
      <c r="O3667" s="17"/>
      <c r="P3667" s="17"/>
    </row>
    <row r="3668" spans="1:31" s="7" customFormat="1" ht="15" hidden="1" customHeight="1" x14ac:dyDescent="0.2">
      <c r="E3668" s="10"/>
      <c r="F3668" s="17"/>
      <c r="G3668" s="17"/>
      <c r="H3668" s="40"/>
      <c r="I3668" s="118"/>
      <c r="J3668" s="118"/>
      <c r="K3668" s="118"/>
      <c r="L3668" s="118"/>
      <c r="M3668" s="118"/>
      <c r="N3668" s="17"/>
      <c r="O3668" s="17"/>
      <c r="P3668" s="17"/>
    </row>
    <row r="3669" spans="1:31" s="7" customFormat="1" ht="16" customHeight="1" x14ac:dyDescent="0.15">
      <c r="F3669" s="8">
        <v>18</v>
      </c>
      <c r="G3669" s="17"/>
      <c r="H3669" s="40"/>
      <c r="I3669" s="33">
        <v>3.0000000000000001E-3</v>
      </c>
      <c r="K3669" s="33">
        <v>4.3999999999999997E-2</v>
      </c>
      <c r="L3669" s="33">
        <v>2.8000000000000001E-2</v>
      </c>
      <c r="M3669" s="33">
        <v>34</v>
      </c>
      <c r="N3669" s="8">
        <v>23.3</v>
      </c>
      <c r="O3669" s="8">
        <v>1006.6</v>
      </c>
      <c r="P3669" s="8">
        <v>33</v>
      </c>
      <c r="R3669" s="107"/>
      <c r="S3669" s="108"/>
      <c r="T3669" s="108"/>
      <c r="U3669" s="108"/>
      <c r="V3669" s="108"/>
      <c r="W3669" s="108"/>
      <c r="X3669" s="108"/>
      <c r="Y3669" s="108"/>
      <c r="Z3669" s="108"/>
      <c r="AA3669" s="108"/>
      <c r="AB3669" s="108"/>
      <c r="AC3669" s="108"/>
      <c r="AD3669" s="108"/>
      <c r="AE3669" s="109"/>
    </row>
    <row r="3670" spans="1:31" s="7" customFormat="1" ht="16" customHeight="1" x14ac:dyDescent="0.15">
      <c r="E3670" s="42">
        <v>42150</v>
      </c>
      <c r="F3670" s="16">
        <v>42712.807638888888</v>
      </c>
      <c r="G3670" s="44"/>
      <c r="I3670" s="33">
        <v>3.0000000000000001E-3</v>
      </c>
      <c r="K3670" s="33">
        <v>4.3999999999999997E-2</v>
      </c>
      <c r="L3670" s="33">
        <v>2.8000000000000001E-2</v>
      </c>
      <c r="M3670" s="33">
        <v>34</v>
      </c>
      <c r="N3670" s="8">
        <v>21.8</v>
      </c>
      <c r="O3670" s="8">
        <v>1006.8</v>
      </c>
      <c r="P3670" s="8">
        <v>46</v>
      </c>
      <c r="Q3670" s="34"/>
      <c r="R3670" s="35">
        <v>277</v>
      </c>
      <c r="S3670" s="36" t="str">
        <f>IF(R3670&gt;=296,"G",IF(AND(183&lt;=R3670,R3670&lt;296),"Y",IF(R3670&lt;185,"R")))</f>
        <v>Y</v>
      </c>
      <c r="T3670" s="36"/>
      <c r="U3670" s="36"/>
      <c r="V3670" s="36"/>
      <c r="W3670" s="36"/>
      <c r="X3670" s="36"/>
      <c r="Y3670" s="36"/>
      <c r="Z3670" s="36"/>
      <c r="AA3670" s="36"/>
      <c r="AB3670" s="36"/>
      <c r="AC3670" s="36"/>
      <c r="AD3670" s="36"/>
      <c r="AE3670" s="37"/>
    </row>
    <row r="3671" spans="1:31" s="7" customFormat="1" ht="17" customHeight="1" x14ac:dyDescent="0.15">
      <c r="A3671" s="45">
        <v>147</v>
      </c>
      <c r="B3671" s="46">
        <v>42151</v>
      </c>
      <c r="C3671" s="47">
        <v>3</v>
      </c>
      <c r="D3671" s="47">
        <v>0</v>
      </c>
      <c r="E3671" s="46">
        <v>42150</v>
      </c>
      <c r="F3671" s="62">
        <v>42712.807638888888</v>
      </c>
      <c r="G3671" s="49"/>
      <c r="H3671" s="49"/>
      <c r="I3671" s="50">
        <v>3.0000000000000001E-3</v>
      </c>
      <c r="J3671" s="117"/>
      <c r="K3671" s="51">
        <v>4.3999999999999997E-2</v>
      </c>
      <c r="L3671" s="51">
        <v>2.8000000000000001E-2</v>
      </c>
      <c r="M3671" s="51">
        <v>34</v>
      </c>
      <c r="N3671" s="52">
        <v>21.8</v>
      </c>
      <c r="O3671" s="52">
        <v>1006.8</v>
      </c>
      <c r="P3671" s="52">
        <v>46</v>
      </c>
      <c r="Q3671" s="53"/>
      <c r="R3671" s="58">
        <v>277</v>
      </c>
      <c r="S3671" s="61" t="str">
        <f>IF(R3671&gt;=296,"G",IF(AND(183&lt;=R3671,R3671&lt;296),"Y",IF(R3671&lt;185,"R")))</f>
        <v>Y</v>
      </c>
      <c r="T3671" s="61"/>
      <c r="U3671" s="61"/>
      <c r="V3671" s="61"/>
      <c r="W3671" s="61"/>
      <c r="X3671" s="61"/>
      <c r="Y3671" s="61"/>
      <c r="Z3671" s="61"/>
      <c r="AA3671" s="61"/>
      <c r="AB3671" s="61"/>
      <c r="AC3671" s="61"/>
      <c r="AD3671" s="61"/>
      <c r="AE3671" s="61"/>
    </row>
    <row r="3672" spans="1:31" s="7" customFormat="1" ht="16" customHeight="1" x14ac:dyDescent="0.2">
      <c r="F3672" s="8">
        <v>20</v>
      </c>
      <c r="G3672" s="56"/>
      <c r="I3672" s="33">
        <v>3.0000000000000001E-3</v>
      </c>
      <c r="K3672" s="33">
        <v>3.9E-2</v>
      </c>
      <c r="L3672" s="33">
        <v>3.2000000000000001E-2</v>
      </c>
      <c r="M3672" s="33">
        <v>35</v>
      </c>
      <c r="N3672" s="8">
        <v>19.899999999999999</v>
      </c>
      <c r="O3672" s="8">
        <v>1007.4</v>
      </c>
      <c r="P3672" s="8">
        <v>64</v>
      </c>
    </row>
    <row r="3673" spans="1:31" s="7" customFormat="1" ht="16" customHeight="1" x14ac:dyDescent="0.2">
      <c r="F3673" s="8">
        <v>21</v>
      </c>
      <c r="G3673" s="17"/>
      <c r="I3673" s="33">
        <v>3.0000000000000001E-3</v>
      </c>
      <c r="K3673" s="33">
        <v>0.03</v>
      </c>
      <c r="L3673" s="33">
        <v>3.4000000000000002E-2</v>
      </c>
      <c r="M3673" s="33">
        <v>30</v>
      </c>
      <c r="N3673" s="8">
        <v>18.100000000000001</v>
      </c>
      <c r="O3673" s="8">
        <v>1007.8</v>
      </c>
      <c r="P3673" s="8">
        <v>74</v>
      </c>
    </row>
    <row r="3674" spans="1:31" s="7" customFormat="1" ht="16" customHeight="1" x14ac:dyDescent="0.2">
      <c r="F3674" s="8">
        <v>22</v>
      </c>
      <c r="G3674" s="17"/>
      <c r="I3674" s="33">
        <v>3.0000000000000001E-3</v>
      </c>
      <c r="J3674" s="33">
        <v>0.4</v>
      </c>
      <c r="K3674" s="33">
        <v>2.3E-2</v>
      </c>
      <c r="L3674" s="33">
        <v>3.7999999999999999E-2</v>
      </c>
      <c r="M3674" s="33">
        <v>30</v>
      </c>
      <c r="N3674" s="8">
        <v>16.899999999999999</v>
      </c>
      <c r="O3674" s="8">
        <v>1008.3</v>
      </c>
      <c r="P3674" s="8">
        <v>84</v>
      </c>
    </row>
    <row r="3675" spans="1:31" s="7" customFormat="1" ht="16" customHeight="1" x14ac:dyDescent="0.2">
      <c r="F3675" s="8">
        <v>23</v>
      </c>
      <c r="G3675" s="17"/>
      <c r="I3675" s="33">
        <v>3.0000000000000001E-3</v>
      </c>
      <c r="J3675" s="33">
        <v>0.4</v>
      </c>
      <c r="K3675" s="33">
        <v>2.7E-2</v>
      </c>
      <c r="L3675" s="33">
        <v>3.2000000000000001E-2</v>
      </c>
      <c r="M3675" s="33">
        <v>27</v>
      </c>
      <c r="N3675" s="8">
        <v>15.9</v>
      </c>
      <c r="O3675" s="8">
        <v>1008.2</v>
      </c>
      <c r="P3675" s="8">
        <v>91</v>
      </c>
    </row>
    <row r="3676" spans="1:31" s="7" customFormat="1" ht="16" customHeight="1" x14ac:dyDescent="0.2">
      <c r="F3676" s="8">
        <v>24</v>
      </c>
      <c r="G3676" s="17"/>
      <c r="I3676" s="33">
        <v>3.0000000000000001E-3</v>
      </c>
      <c r="J3676" s="33">
        <v>0.4</v>
      </c>
      <c r="K3676" s="33">
        <v>2.5000000000000001E-2</v>
      </c>
      <c r="L3676" s="33">
        <v>3.2000000000000001E-2</v>
      </c>
      <c r="M3676" s="33">
        <v>32</v>
      </c>
      <c r="N3676" s="8">
        <v>16.3</v>
      </c>
      <c r="O3676" s="8">
        <v>1008.1</v>
      </c>
      <c r="P3676" s="8">
        <v>92</v>
      </c>
    </row>
    <row r="3677" spans="1:31" s="7" customFormat="1" ht="16" customHeight="1" x14ac:dyDescent="0.2">
      <c r="F3677" s="8">
        <v>1</v>
      </c>
      <c r="G3677" s="17"/>
      <c r="I3677" s="33">
        <v>4.0000000000000001E-3</v>
      </c>
      <c r="J3677" s="33">
        <v>0.5</v>
      </c>
      <c r="K3677" s="33">
        <v>1.6E-2</v>
      </c>
      <c r="L3677" s="33">
        <v>4.4999999999999998E-2</v>
      </c>
      <c r="M3677" s="33">
        <v>31</v>
      </c>
      <c r="N3677" s="8">
        <v>14.6</v>
      </c>
      <c r="O3677" s="8">
        <v>1008</v>
      </c>
      <c r="P3677" s="8">
        <v>96</v>
      </c>
    </row>
    <row r="3678" spans="1:31" s="7" customFormat="1" ht="16" customHeight="1" x14ac:dyDescent="0.2">
      <c r="F3678" s="8">
        <v>2</v>
      </c>
      <c r="G3678" s="17"/>
      <c r="I3678" s="33">
        <v>4.0000000000000001E-3</v>
      </c>
      <c r="J3678" s="33">
        <v>0.5</v>
      </c>
      <c r="K3678" s="33">
        <v>8.9999999999999993E-3</v>
      </c>
      <c r="L3678" s="33">
        <v>4.2999999999999997E-2</v>
      </c>
      <c r="M3678" s="33">
        <v>34</v>
      </c>
      <c r="N3678" s="8">
        <v>13.5</v>
      </c>
      <c r="O3678" s="8">
        <v>1007.9</v>
      </c>
      <c r="P3678" s="8">
        <v>99</v>
      </c>
    </row>
    <row r="3679" spans="1:31" s="7" customFormat="1" ht="16" customHeight="1" x14ac:dyDescent="0.2">
      <c r="F3679" s="8">
        <v>3</v>
      </c>
      <c r="G3679" s="17"/>
      <c r="I3679" s="33">
        <v>4.0000000000000001E-3</v>
      </c>
      <c r="J3679" s="33">
        <v>0.5</v>
      </c>
      <c r="K3679" s="33">
        <v>4.0000000000000001E-3</v>
      </c>
      <c r="L3679" s="33">
        <v>4.4999999999999998E-2</v>
      </c>
      <c r="M3679" s="33">
        <v>38</v>
      </c>
      <c r="N3679" s="8">
        <v>12.9</v>
      </c>
      <c r="O3679" s="8">
        <v>1007.8</v>
      </c>
      <c r="P3679" s="8">
        <v>99</v>
      </c>
    </row>
    <row r="3680" spans="1:31" s="7" customFormat="1" ht="16" customHeight="1" x14ac:dyDescent="0.2">
      <c r="F3680" s="8">
        <v>4</v>
      </c>
      <c r="G3680" s="17"/>
      <c r="I3680" s="33">
        <v>4.0000000000000001E-3</v>
      </c>
      <c r="J3680" s="33">
        <v>0.5</v>
      </c>
      <c r="K3680" s="33">
        <v>8.9999999999999993E-3</v>
      </c>
      <c r="L3680" s="33">
        <v>3.5999999999999997E-2</v>
      </c>
      <c r="M3680" s="33">
        <v>34</v>
      </c>
      <c r="N3680" s="8">
        <v>13</v>
      </c>
      <c r="O3680" s="8">
        <v>1007.8</v>
      </c>
      <c r="P3680" s="8">
        <v>100</v>
      </c>
    </row>
    <row r="3681" spans="1:31" s="7" customFormat="1" ht="16" customHeight="1" x14ac:dyDescent="0.2">
      <c r="F3681" s="8">
        <v>5</v>
      </c>
      <c r="G3681" s="17"/>
      <c r="I3681" s="33">
        <v>4.0000000000000001E-3</v>
      </c>
      <c r="J3681" s="33">
        <v>0.6</v>
      </c>
      <c r="K3681" s="33">
        <v>4.0000000000000001E-3</v>
      </c>
      <c r="L3681" s="33">
        <v>0.04</v>
      </c>
      <c r="M3681" s="33">
        <v>31</v>
      </c>
      <c r="N3681" s="8">
        <v>12.7</v>
      </c>
      <c r="O3681" s="8">
        <v>1007.7</v>
      </c>
      <c r="P3681" s="8">
        <v>98</v>
      </c>
    </row>
    <row r="3682" spans="1:31" s="7" customFormat="1" ht="16" customHeight="1" x14ac:dyDescent="0.2">
      <c r="F3682" s="8">
        <v>6</v>
      </c>
      <c r="G3682" s="17"/>
      <c r="I3682" s="33">
        <v>4.0000000000000001E-3</v>
      </c>
      <c r="J3682" s="33">
        <v>0.6</v>
      </c>
      <c r="K3682" s="33">
        <v>4.0000000000000001E-3</v>
      </c>
      <c r="L3682" s="33">
        <v>0.04</v>
      </c>
      <c r="M3682" s="33">
        <v>35</v>
      </c>
      <c r="N3682" s="8">
        <v>13.5</v>
      </c>
      <c r="O3682" s="8">
        <v>1007.9</v>
      </c>
      <c r="P3682" s="8">
        <v>98</v>
      </c>
    </row>
    <row r="3683" spans="1:31" s="7" customFormat="1" ht="16" customHeight="1" x14ac:dyDescent="0.2">
      <c r="F3683" s="8">
        <v>7</v>
      </c>
      <c r="G3683" s="17"/>
      <c r="I3683" s="33">
        <v>4.0000000000000001E-3</v>
      </c>
      <c r="J3683" s="33">
        <v>0.7</v>
      </c>
      <c r="K3683" s="33">
        <v>2E-3</v>
      </c>
      <c r="L3683" s="33">
        <v>4.3999999999999997E-2</v>
      </c>
      <c r="M3683" s="33">
        <v>36</v>
      </c>
      <c r="N3683" s="8">
        <v>16.5</v>
      </c>
      <c r="O3683" s="8">
        <v>1008</v>
      </c>
      <c r="P3683" s="8">
        <v>75</v>
      </c>
    </row>
    <row r="3684" spans="1:31" s="7" customFormat="1" ht="16" customHeight="1" x14ac:dyDescent="0.2">
      <c r="F3684" s="8">
        <v>8</v>
      </c>
      <c r="G3684" s="17"/>
      <c r="I3684" s="33">
        <v>6.0000000000000001E-3</v>
      </c>
      <c r="J3684" s="33">
        <v>0.7</v>
      </c>
      <c r="K3684" s="33">
        <v>3.0000000000000001E-3</v>
      </c>
      <c r="L3684" s="33">
        <v>4.4999999999999998E-2</v>
      </c>
      <c r="M3684" s="33">
        <v>40</v>
      </c>
      <c r="N3684" s="8">
        <v>19</v>
      </c>
      <c r="O3684" s="8">
        <v>1008.2</v>
      </c>
      <c r="P3684" s="8">
        <v>64</v>
      </c>
    </row>
    <row r="3685" spans="1:31" s="7" customFormat="1" ht="16" customHeight="1" x14ac:dyDescent="0.2">
      <c r="F3685" s="8">
        <v>9</v>
      </c>
      <c r="G3685" s="17"/>
      <c r="I3685" s="33">
        <v>7.0000000000000001E-3</v>
      </c>
      <c r="J3685" s="33">
        <v>0.7</v>
      </c>
      <c r="K3685" s="33">
        <v>5.0000000000000001E-3</v>
      </c>
      <c r="L3685" s="33">
        <v>5.8000000000000003E-2</v>
      </c>
      <c r="M3685" s="33">
        <v>45</v>
      </c>
      <c r="N3685" s="8">
        <v>21.7</v>
      </c>
      <c r="O3685" s="8">
        <v>1008.1</v>
      </c>
      <c r="P3685" s="8">
        <v>46</v>
      </c>
    </row>
    <row r="3686" spans="1:31" s="7" customFormat="1" ht="16" customHeight="1" x14ac:dyDescent="0.2">
      <c r="F3686" s="8">
        <v>10</v>
      </c>
      <c r="G3686" s="17"/>
      <c r="I3686" s="33">
        <v>8.0000000000000002E-3</v>
      </c>
      <c r="J3686" s="33">
        <v>0.8</v>
      </c>
      <c r="K3686" s="33">
        <v>7.0000000000000001E-3</v>
      </c>
      <c r="L3686" s="33">
        <v>6.8000000000000005E-2</v>
      </c>
      <c r="M3686" s="33">
        <v>48</v>
      </c>
      <c r="N3686" s="8">
        <v>24.5</v>
      </c>
      <c r="O3686" s="8">
        <v>1007.8</v>
      </c>
      <c r="P3686" s="8">
        <v>40</v>
      </c>
    </row>
    <row r="3687" spans="1:31" s="7" customFormat="1" ht="16" customHeight="1" x14ac:dyDescent="0.2">
      <c r="E3687" s="10"/>
      <c r="F3687" s="8">
        <v>11</v>
      </c>
      <c r="G3687" s="17"/>
      <c r="I3687" s="33">
        <v>7.0000000000000001E-3</v>
      </c>
      <c r="J3687" s="33">
        <v>0.6</v>
      </c>
      <c r="K3687" s="33">
        <v>2.1000000000000001E-2</v>
      </c>
      <c r="L3687" s="33">
        <v>5.6000000000000001E-2</v>
      </c>
      <c r="M3687" s="33">
        <v>37</v>
      </c>
      <c r="N3687" s="8">
        <v>26.4</v>
      </c>
      <c r="O3687" s="8">
        <v>1007.5</v>
      </c>
      <c r="P3687" s="8">
        <v>32</v>
      </c>
    </row>
    <row r="3688" spans="1:31" s="7" customFormat="1" ht="16" customHeight="1" x14ac:dyDescent="0.2">
      <c r="E3688" s="10"/>
      <c r="F3688" s="8">
        <v>12</v>
      </c>
      <c r="G3688" s="17"/>
      <c r="I3688" s="33">
        <v>5.0000000000000001E-3</v>
      </c>
      <c r="J3688" s="33">
        <v>0.6</v>
      </c>
      <c r="K3688" s="33">
        <v>3.5000000000000003E-2</v>
      </c>
      <c r="L3688" s="33">
        <v>5.3999999999999999E-2</v>
      </c>
      <c r="M3688" s="33">
        <v>35</v>
      </c>
      <c r="N3688" s="8">
        <v>29</v>
      </c>
      <c r="O3688" s="8">
        <v>1006.8</v>
      </c>
      <c r="P3688" s="8">
        <v>24</v>
      </c>
    </row>
    <row r="3689" spans="1:31" s="7" customFormat="1" ht="16" customHeight="1" x14ac:dyDescent="0.2">
      <c r="E3689" s="10"/>
      <c r="F3689" s="8">
        <v>13</v>
      </c>
      <c r="G3689" s="17"/>
      <c r="I3689" s="33">
        <v>4.0000000000000001E-3</v>
      </c>
      <c r="J3689" s="33">
        <v>0.6</v>
      </c>
      <c r="K3689" s="33">
        <v>4.1000000000000002E-2</v>
      </c>
      <c r="L3689" s="33">
        <v>0.04</v>
      </c>
      <c r="M3689" s="33">
        <v>31</v>
      </c>
      <c r="N3689" s="8">
        <v>29.8</v>
      </c>
      <c r="O3689" s="8">
        <v>1006.2</v>
      </c>
      <c r="P3689" s="8">
        <v>22</v>
      </c>
    </row>
    <row r="3690" spans="1:31" s="7" customFormat="1" ht="16" customHeight="1" x14ac:dyDescent="0.2">
      <c r="E3690" s="10"/>
      <c r="F3690" s="8">
        <v>14</v>
      </c>
      <c r="G3690" s="17"/>
      <c r="I3690" s="33">
        <v>4.0000000000000001E-3</v>
      </c>
      <c r="J3690" s="33">
        <v>0.5</v>
      </c>
      <c r="K3690" s="33">
        <v>5.2999999999999999E-2</v>
      </c>
      <c r="L3690" s="33">
        <v>2.5000000000000001E-2</v>
      </c>
      <c r="M3690" s="33">
        <v>35</v>
      </c>
      <c r="N3690" s="8">
        <v>30.8</v>
      </c>
      <c r="O3690" s="8">
        <v>1005.4</v>
      </c>
      <c r="P3690" s="8">
        <v>21</v>
      </c>
    </row>
    <row r="3691" spans="1:31" s="7" customFormat="1" ht="16" customHeight="1" x14ac:dyDescent="0.2">
      <c r="E3691" s="10"/>
      <c r="F3691" s="8">
        <v>15</v>
      </c>
      <c r="G3691" s="17"/>
      <c r="I3691" s="33">
        <v>4.0000000000000001E-3</v>
      </c>
      <c r="K3691" s="33">
        <v>5.8999999999999997E-2</v>
      </c>
      <c r="L3691" s="33">
        <v>3.7999999999999999E-2</v>
      </c>
      <c r="M3691" s="33">
        <v>63</v>
      </c>
      <c r="N3691" s="8">
        <v>31.2</v>
      </c>
      <c r="O3691" s="8">
        <v>1005</v>
      </c>
      <c r="P3691" s="8">
        <v>19</v>
      </c>
    </row>
    <row r="3692" spans="1:31" s="7" customFormat="1" ht="16" customHeight="1" x14ac:dyDescent="0.2">
      <c r="E3692" s="10"/>
      <c r="F3692" s="8">
        <v>16</v>
      </c>
      <c r="G3692" s="17"/>
      <c r="I3692" s="33">
        <v>5.0000000000000001E-3</v>
      </c>
      <c r="K3692" s="33">
        <v>6.8000000000000005E-2</v>
      </c>
      <c r="L3692" s="33">
        <v>3.5999999999999997E-2</v>
      </c>
      <c r="N3692" s="8">
        <v>30</v>
      </c>
      <c r="O3692" s="8">
        <v>1004.6</v>
      </c>
      <c r="P3692" s="8">
        <v>18</v>
      </c>
    </row>
    <row r="3693" spans="1:31" s="7" customFormat="1" ht="16" customHeight="1" x14ac:dyDescent="0.2">
      <c r="E3693" s="10"/>
      <c r="F3693" s="8">
        <v>17</v>
      </c>
      <c r="G3693" s="17"/>
      <c r="I3693" s="33">
        <v>4.0000000000000001E-3</v>
      </c>
      <c r="K3693" s="33">
        <v>5.8000000000000003E-2</v>
      </c>
      <c r="L3693" s="33">
        <v>3.7999999999999999E-2</v>
      </c>
      <c r="N3693" s="8">
        <v>28.8</v>
      </c>
      <c r="O3693" s="8">
        <v>1004.1</v>
      </c>
      <c r="P3693" s="8">
        <v>17</v>
      </c>
    </row>
    <row r="3694" spans="1:31" s="7" customFormat="1" ht="16" customHeight="1" x14ac:dyDescent="0.15">
      <c r="F3694" s="8">
        <v>18</v>
      </c>
      <c r="G3694" s="17"/>
      <c r="H3694" s="40"/>
      <c r="I3694" s="33">
        <v>3.0000000000000001E-3</v>
      </c>
      <c r="K3694" s="33">
        <v>5.5E-2</v>
      </c>
      <c r="L3694" s="33">
        <v>3.5999999999999997E-2</v>
      </c>
      <c r="N3694" s="8">
        <v>27.6</v>
      </c>
      <c r="O3694" s="8">
        <v>1003.9</v>
      </c>
      <c r="P3694" s="8">
        <v>18</v>
      </c>
      <c r="R3694" s="107"/>
      <c r="S3694" s="108"/>
      <c r="T3694" s="108"/>
      <c r="U3694" s="108"/>
      <c r="V3694" s="108"/>
      <c r="W3694" s="108"/>
      <c r="X3694" s="108"/>
      <c r="Y3694" s="108"/>
      <c r="Z3694" s="108"/>
      <c r="AA3694" s="108"/>
      <c r="AB3694" s="108"/>
      <c r="AC3694" s="108"/>
      <c r="AD3694" s="108"/>
      <c r="AE3694" s="109"/>
    </row>
    <row r="3695" spans="1:31" s="7" customFormat="1" ht="16" customHeight="1" x14ac:dyDescent="0.15">
      <c r="E3695" s="42">
        <v>42151</v>
      </c>
      <c r="F3695" s="43">
        <v>42712.819444444445</v>
      </c>
      <c r="G3695" s="44"/>
      <c r="I3695" s="33">
        <v>3.0000000000000001E-3</v>
      </c>
      <c r="J3695" s="33">
        <v>0.4</v>
      </c>
      <c r="K3695" s="33">
        <v>4.3999999999999997E-2</v>
      </c>
      <c r="L3695" s="33">
        <v>3.9E-2</v>
      </c>
      <c r="N3695" s="8">
        <v>26.6</v>
      </c>
      <c r="O3695" s="8">
        <v>1004.1</v>
      </c>
      <c r="P3695" s="8">
        <v>19</v>
      </c>
      <c r="Q3695" s="34"/>
      <c r="R3695" s="35">
        <v>286</v>
      </c>
      <c r="S3695" s="36" t="str">
        <f>IF(R3695&gt;=296,"G",IF(AND(183&lt;=R3695,R3695&lt;296),"Y",IF(R3695&lt;185,"R")))</f>
        <v>Y</v>
      </c>
      <c r="T3695" s="36"/>
      <c r="U3695" s="36"/>
      <c r="V3695" s="36"/>
      <c r="W3695" s="36"/>
      <c r="X3695" s="36"/>
      <c r="Y3695" s="36"/>
      <c r="Z3695" s="36"/>
      <c r="AA3695" s="36"/>
      <c r="AB3695" s="36"/>
      <c r="AC3695" s="36"/>
      <c r="AD3695" s="36"/>
      <c r="AE3695" s="37"/>
    </row>
    <row r="3696" spans="1:31" s="7" customFormat="1" ht="17" customHeight="1" x14ac:dyDescent="0.15">
      <c r="A3696" s="45">
        <v>148</v>
      </c>
      <c r="B3696" s="46">
        <v>42152</v>
      </c>
      <c r="C3696" s="47">
        <v>4</v>
      </c>
      <c r="D3696" s="47">
        <v>0</v>
      </c>
      <c r="E3696" s="46">
        <v>42151</v>
      </c>
      <c r="F3696" s="48">
        <v>42712.819444444445</v>
      </c>
      <c r="G3696" s="49"/>
      <c r="H3696" s="49"/>
      <c r="I3696" s="50">
        <v>3.0000000000000001E-3</v>
      </c>
      <c r="J3696" s="51">
        <v>0.4</v>
      </c>
      <c r="K3696" s="51">
        <v>4.3999999999999997E-2</v>
      </c>
      <c r="L3696" s="51">
        <v>3.9E-2</v>
      </c>
      <c r="M3696" s="117"/>
      <c r="N3696" s="52">
        <v>26.6</v>
      </c>
      <c r="O3696" s="52">
        <v>1004.1</v>
      </c>
      <c r="P3696" s="52">
        <v>19</v>
      </c>
      <c r="Q3696" s="53"/>
      <c r="R3696" s="58">
        <v>286</v>
      </c>
      <c r="S3696" s="61" t="str">
        <f>IF(R3696&gt;=296,"G",IF(AND(183&lt;=R3696,R3696&lt;296),"Y",IF(R3696&lt;185,"R")))</f>
        <v>Y</v>
      </c>
      <c r="T3696" s="61"/>
      <c r="U3696" s="61"/>
      <c r="V3696" s="61"/>
      <c r="W3696" s="61"/>
      <c r="X3696" s="61"/>
      <c r="Y3696" s="61"/>
      <c r="Z3696" s="61"/>
      <c r="AA3696" s="61"/>
      <c r="AB3696" s="61"/>
      <c r="AC3696" s="61"/>
      <c r="AD3696" s="61"/>
      <c r="AE3696" s="61"/>
    </row>
    <row r="3697" spans="5:16" s="7" customFormat="1" ht="16" customHeight="1" x14ac:dyDescent="0.2">
      <c r="F3697" s="26">
        <v>20</v>
      </c>
      <c r="G3697" s="56"/>
      <c r="I3697" s="33">
        <v>3.0000000000000001E-3</v>
      </c>
      <c r="J3697" s="33">
        <v>0.3</v>
      </c>
      <c r="K3697" s="33">
        <v>4.1000000000000002E-2</v>
      </c>
      <c r="L3697" s="33">
        <v>3.7999999999999999E-2</v>
      </c>
      <c r="N3697" s="8">
        <v>24.7</v>
      </c>
      <c r="O3697" s="8">
        <v>1004.5</v>
      </c>
      <c r="P3697" s="8">
        <v>25</v>
      </c>
    </row>
    <row r="3698" spans="5:16" s="7" customFormat="1" ht="16" customHeight="1" x14ac:dyDescent="0.2">
      <c r="F3698" s="8">
        <v>21</v>
      </c>
      <c r="G3698" s="17"/>
      <c r="I3698" s="33">
        <v>3.0000000000000001E-3</v>
      </c>
      <c r="J3698" s="33">
        <v>0.3</v>
      </c>
      <c r="K3698" s="33">
        <v>2.3E-2</v>
      </c>
      <c r="L3698" s="33">
        <v>5.5E-2</v>
      </c>
      <c r="N3698" s="8">
        <v>23.6</v>
      </c>
      <c r="O3698" s="8">
        <v>1004.8</v>
      </c>
      <c r="P3698" s="8">
        <v>29</v>
      </c>
    </row>
    <row r="3699" spans="5:16" s="7" customFormat="1" ht="16" customHeight="1" x14ac:dyDescent="0.2">
      <c r="F3699" s="8">
        <v>22</v>
      </c>
      <c r="G3699" s="17"/>
      <c r="I3699" s="33">
        <v>4.0000000000000001E-3</v>
      </c>
      <c r="J3699" s="33">
        <v>0.2</v>
      </c>
      <c r="K3699" s="33">
        <v>1.6E-2</v>
      </c>
      <c r="L3699" s="33">
        <v>5.6000000000000001E-2</v>
      </c>
      <c r="N3699" s="8">
        <v>22.9</v>
      </c>
      <c r="O3699" s="8">
        <v>1005.4</v>
      </c>
      <c r="P3699" s="8">
        <v>28</v>
      </c>
    </row>
    <row r="3700" spans="5:16" s="7" customFormat="1" ht="16" customHeight="1" x14ac:dyDescent="0.2">
      <c r="F3700" s="8">
        <v>23</v>
      </c>
      <c r="G3700" s="17"/>
      <c r="I3700" s="33">
        <v>4.0000000000000001E-3</v>
      </c>
      <c r="J3700" s="33">
        <v>0.5</v>
      </c>
      <c r="K3700" s="33">
        <v>1.4999999999999999E-2</v>
      </c>
      <c r="L3700" s="33">
        <v>0.05</v>
      </c>
      <c r="N3700" s="8">
        <v>22.8</v>
      </c>
      <c r="O3700" s="8">
        <v>1005.2</v>
      </c>
      <c r="P3700" s="8">
        <v>24</v>
      </c>
    </row>
    <row r="3701" spans="5:16" s="7" customFormat="1" ht="16" customHeight="1" x14ac:dyDescent="0.2">
      <c r="F3701" s="8">
        <v>24</v>
      </c>
      <c r="G3701" s="17"/>
      <c r="I3701" s="33">
        <v>3.0000000000000001E-3</v>
      </c>
      <c r="J3701" s="33">
        <v>0.4</v>
      </c>
      <c r="K3701" s="33">
        <v>1.9E-2</v>
      </c>
      <c r="L3701" s="33">
        <v>4.7E-2</v>
      </c>
      <c r="N3701" s="8">
        <v>21.5</v>
      </c>
      <c r="O3701" s="8">
        <v>1005.1</v>
      </c>
      <c r="P3701" s="8">
        <v>31</v>
      </c>
    </row>
    <row r="3702" spans="5:16" s="7" customFormat="1" ht="16" customHeight="1" x14ac:dyDescent="0.2">
      <c r="F3702" s="8">
        <v>1</v>
      </c>
      <c r="G3702" s="17"/>
      <c r="I3702" s="33">
        <v>3.0000000000000001E-3</v>
      </c>
      <c r="J3702" s="33">
        <v>0.6</v>
      </c>
      <c r="K3702" s="33">
        <v>1.4E-2</v>
      </c>
      <c r="L3702" s="33">
        <v>5.0999999999999997E-2</v>
      </c>
      <c r="M3702" s="33">
        <v>21</v>
      </c>
      <c r="N3702" s="8">
        <v>18.899999999999999</v>
      </c>
      <c r="O3702" s="8">
        <v>1005</v>
      </c>
      <c r="P3702" s="8">
        <v>45</v>
      </c>
    </row>
    <row r="3703" spans="5:16" s="7" customFormat="1" ht="16" customHeight="1" x14ac:dyDescent="0.2">
      <c r="F3703" s="8">
        <v>2</v>
      </c>
      <c r="G3703" s="17"/>
      <c r="I3703" s="33">
        <v>3.0000000000000001E-3</v>
      </c>
      <c r="J3703" s="33">
        <v>0.5</v>
      </c>
      <c r="K3703" s="33">
        <v>1.0999999999999999E-2</v>
      </c>
      <c r="L3703" s="33">
        <v>4.8000000000000001E-2</v>
      </c>
      <c r="M3703" s="33">
        <v>28</v>
      </c>
      <c r="N3703" s="8">
        <v>18.600000000000001</v>
      </c>
      <c r="O3703" s="8">
        <v>1005.1</v>
      </c>
      <c r="P3703" s="8">
        <v>50</v>
      </c>
    </row>
    <row r="3704" spans="5:16" s="7" customFormat="1" ht="16" customHeight="1" x14ac:dyDescent="0.2">
      <c r="F3704" s="8">
        <v>3</v>
      </c>
      <c r="G3704" s="17"/>
      <c r="I3704" s="33">
        <v>3.0000000000000001E-3</v>
      </c>
      <c r="J3704" s="33">
        <v>0.3</v>
      </c>
      <c r="K3704" s="33">
        <v>1.6E-2</v>
      </c>
      <c r="L3704" s="33">
        <v>4.1000000000000002E-2</v>
      </c>
      <c r="M3704" s="33">
        <v>22</v>
      </c>
      <c r="N3704" s="8">
        <v>18.3</v>
      </c>
      <c r="O3704" s="8">
        <v>1005.2</v>
      </c>
      <c r="P3704" s="8">
        <v>50</v>
      </c>
    </row>
    <row r="3705" spans="5:16" s="7" customFormat="1" ht="16" customHeight="1" x14ac:dyDescent="0.2">
      <c r="F3705" s="8">
        <v>4</v>
      </c>
      <c r="G3705" s="17"/>
      <c r="I3705" s="33">
        <v>3.0000000000000001E-3</v>
      </c>
      <c r="J3705" s="33">
        <v>0.3</v>
      </c>
      <c r="K3705" s="33">
        <v>6.0000000000000001E-3</v>
      </c>
      <c r="L3705" s="33">
        <v>5.1999999999999998E-2</v>
      </c>
      <c r="M3705" s="33">
        <v>24</v>
      </c>
      <c r="N3705" s="8">
        <v>17.399999999999999</v>
      </c>
      <c r="O3705" s="8">
        <v>1005.3</v>
      </c>
      <c r="P3705" s="8">
        <v>61</v>
      </c>
    </row>
    <row r="3706" spans="5:16" s="7" customFormat="1" ht="16" customHeight="1" x14ac:dyDescent="0.2">
      <c r="F3706" s="8">
        <v>5</v>
      </c>
      <c r="G3706" s="17"/>
      <c r="I3706" s="33">
        <v>7.0000000000000001E-3</v>
      </c>
      <c r="J3706" s="33">
        <v>0.3</v>
      </c>
      <c r="K3706" s="33">
        <v>3.0000000000000001E-3</v>
      </c>
      <c r="L3706" s="33">
        <v>5.2999999999999999E-2</v>
      </c>
      <c r="M3706" s="33">
        <v>33</v>
      </c>
      <c r="N3706" s="8">
        <v>16.2</v>
      </c>
      <c r="O3706" s="8">
        <v>1005.3</v>
      </c>
      <c r="P3706" s="8">
        <v>71</v>
      </c>
    </row>
    <row r="3707" spans="5:16" s="7" customFormat="1" ht="16" customHeight="1" x14ac:dyDescent="0.2">
      <c r="F3707" s="8">
        <v>6</v>
      </c>
      <c r="G3707" s="17"/>
      <c r="I3707" s="33">
        <v>8.0000000000000002E-3</v>
      </c>
      <c r="J3707" s="33">
        <v>0.5</v>
      </c>
      <c r="K3707" s="33">
        <v>2E-3</v>
      </c>
      <c r="L3707" s="33">
        <v>5.7000000000000002E-2</v>
      </c>
      <c r="M3707" s="33">
        <v>35</v>
      </c>
      <c r="N3707" s="8">
        <v>16.2</v>
      </c>
      <c r="O3707" s="8">
        <v>1005.4</v>
      </c>
      <c r="P3707" s="8">
        <v>74</v>
      </c>
    </row>
    <row r="3708" spans="5:16" s="7" customFormat="1" ht="16" customHeight="1" x14ac:dyDescent="0.2">
      <c r="F3708" s="8">
        <v>7</v>
      </c>
      <c r="G3708" s="17"/>
      <c r="I3708" s="33">
        <v>7.0000000000000001E-3</v>
      </c>
      <c r="J3708" s="33">
        <v>0.6</v>
      </c>
      <c r="K3708" s="33">
        <v>3.0000000000000001E-3</v>
      </c>
      <c r="L3708" s="33">
        <v>0.06</v>
      </c>
      <c r="M3708" s="33">
        <v>30</v>
      </c>
      <c r="N3708" s="8">
        <v>20.8</v>
      </c>
      <c r="O3708" s="8">
        <v>1005.7</v>
      </c>
      <c r="P3708" s="8">
        <v>45</v>
      </c>
    </row>
    <row r="3709" spans="5:16" s="7" customFormat="1" ht="16" customHeight="1" x14ac:dyDescent="0.2">
      <c r="F3709" s="8">
        <v>8</v>
      </c>
      <c r="G3709" s="17"/>
      <c r="I3709" s="33">
        <v>6.0000000000000001E-3</v>
      </c>
      <c r="J3709" s="33">
        <v>0.7</v>
      </c>
      <c r="K3709" s="33">
        <v>4.0000000000000001E-3</v>
      </c>
      <c r="L3709" s="33">
        <v>6.4000000000000001E-2</v>
      </c>
      <c r="M3709" s="33">
        <v>41</v>
      </c>
      <c r="N3709" s="8">
        <v>23</v>
      </c>
      <c r="O3709" s="8">
        <v>1006</v>
      </c>
      <c r="P3709" s="8">
        <v>34</v>
      </c>
    </row>
    <row r="3710" spans="5:16" s="7" customFormat="1" ht="16" customHeight="1" x14ac:dyDescent="0.2">
      <c r="F3710" s="8">
        <v>9</v>
      </c>
      <c r="G3710" s="17"/>
      <c r="I3710" s="33">
        <v>5.0000000000000001E-3</v>
      </c>
      <c r="J3710" s="33">
        <v>0.7</v>
      </c>
      <c r="K3710" s="33">
        <v>8.9999999999999993E-3</v>
      </c>
      <c r="L3710" s="33">
        <v>6.0999999999999999E-2</v>
      </c>
      <c r="M3710" s="33">
        <v>46</v>
      </c>
      <c r="N3710" s="8">
        <v>23.6</v>
      </c>
      <c r="O3710" s="8">
        <v>1005.8</v>
      </c>
      <c r="P3710" s="8">
        <v>38</v>
      </c>
    </row>
    <row r="3711" spans="5:16" s="7" customFormat="1" ht="16" customHeight="1" x14ac:dyDescent="0.2">
      <c r="F3711" s="8">
        <v>10</v>
      </c>
      <c r="G3711" s="17"/>
      <c r="I3711" s="33">
        <v>5.0000000000000001E-3</v>
      </c>
      <c r="J3711" s="33">
        <v>0.8</v>
      </c>
      <c r="K3711" s="33">
        <v>1.2999999999999999E-2</v>
      </c>
      <c r="L3711" s="33">
        <v>6.5000000000000002E-2</v>
      </c>
      <c r="M3711" s="33">
        <v>55</v>
      </c>
      <c r="N3711" s="8">
        <v>26.7</v>
      </c>
      <c r="O3711" s="8">
        <v>1005.5</v>
      </c>
      <c r="P3711" s="8">
        <v>29</v>
      </c>
    </row>
    <row r="3712" spans="5:16" s="7" customFormat="1" ht="16" customHeight="1" x14ac:dyDescent="0.2">
      <c r="E3712" s="10"/>
      <c r="F3712" s="8">
        <v>11</v>
      </c>
      <c r="G3712" s="17"/>
      <c r="I3712" s="33">
        <v>4.0000000000000001E-3</v>
      </c>
      <c r="J3712" s="33">
        <v>0.7</v>
      </c>
      <c r="K3712" s="33">
        <v>2.4E-2</v>
      </c>
      <c r="L3712" s="33">
        <v>7.0000000000000007E-2</v>
      </c>
      <c r="M3712" s="33">
        <v>54</v>
      </c>
      <c r="N3712" s="8">
        <v>28.1</v>
      </c>
      <c r="O3712" s="8">
        <v>1004.9</v>
      </c>
      <c r="P3712" s="8">
        <v>26</v>
      </c>
    </row>
    <row r="3713" spans="1:31" s="7" customFormat="1" ht="16" customHeight="1" x14ac:dyDescent="0.2">
      <c r="E3713" s="10"/>
      <c r="F3713" s="8">
        <v>12</v>
      </c>
      <c r="G3713" s="17"/>
      <c r="I3713" s="33">
        <v>3.0000000000000001E-3</v>
      </c>
      <c r="J3713" s="33">
        <v>0.5</v>
      </c>
      <c r="K3713" s="33">
        <v>4.2000000000000003E-2</v>
      </c>
      <c r="L3713" s="33">
        <v>5.0999999999999997E-2</v>
      </c>
      <c r="M3713" s="33">
        <v>57</v>
      </c>
      <c r="N3713" s="8">
        <v>30.1</v>
      </c>
      <c r="O3713" s="8">
        <v>1004.6</v>
      </c>
      <c r="P3713" s="8">
        <v>23</v>
      </c>
    </row>
    <row r="3714" spans="1:31" s="7" customFormat="1" ht="16" customHeight="1" x14ac:dyDescent="0.2">
      <c r="E3714" s="10"/>
      <c r="F3714" s="8">
        <v>13</v>
      </c>
      <c r="G3714" s="17"/>
      <c r="I3714" s="33">
        <v>3.0000000000000001E-3</v>
      </c>
      <c r="J3714" s="33">
        <v>0.6</v>
      </c>
      <c r="K3714" s="33">
        <v>5.8999999999999997E-2</v>
      </c>
      <c r="L3714" s="33">
        <v>4.5999999999999999E-2</v>
      </c>
      <c r="M3714" s="33">
        <v>63</v>
      </c>
      <c r="N3714" s="8">
        <v>30.4</v>
      </c>
      <c r="O3714" s="8">
        <v>1004.2</v>
      </c>
      <c r="P3714" s="8">
        <v>23</v>
      </c>
    </row>
    <row r="3715" spans="1:31" s="7" customFormat="1" ht="16" customHeight="1" x14ac:dyDescent="0.2">
      <c r="E3715" s="10"/>
      <c r="F3715" s="8">
        <v>14</v>
      </c>
      <c r="G3715" s="17"/>
      <c r="I3715" s="33">
        <v>8.9999999999999993E-3</v>
      </c>
      <c r="J3715" s="33">
        <v>0.7</v>
      </c>
      <c r="K3715" s="33">
        <v>8.6999999999999994E-2</v>
      </c>
      <c r="L3715" s="33">
        <v>5.7000000000000002E-2</v>
      </c>
      <c r="M3715" s="33">
        <v>84</v>
      </c>
      <c r="N3715" s="8">
        <v>29.7</v>
      </c>
      <c r="O3715" s="8">
        <v>1004</v>
      </c>
      <c r="P3715" s="8">
        <v>30</v>
      </c>
    </row>
    <row r="3716" spans="1:31" s="7" customFormat="1" ht="16" customHeight="1" x14ac:dyDescent="0.2">
      <c r="E3716" s="10"/>
      <c r="F3716" s="8">
        <v>15</v>
      </c>
      <c r="G3716" s="17"/>
      <c r="I3716" s="33">
        <v>5.0000000000000001E-3</v>
      </c>
      <c r="J3716" s="33">
        <v>0.6</v>
      </c>
      <c r="K3716" s="33">
        <v>9.0999999999999998E-2</v>
      </c>
      <c r="L3716" s="33">
        <v>3.7999999999999999E-2</v>
      </c>
      <c r="M3716" s="33">
        <v>67</v>
      </c>
      <c r="N3716" s="8">
        <v>29.8</v>
      </c>
      <c r="O3716" s="8">
        <v>1003.8</v>
      </c>
      <c r="P3716" s="8">
        <v>22</v>
      </c>
    </row>
    <row r="3717" spans="1:31" s="7" customFormat="1" ht="16" customHeight="1" x14ac:dyDescent="0.2">
      <c r="E3717" s="10"/>
      <c r="F3717" s="8">
        <v>16</v>
      </c>
      <c r="G3717" s="17"/>
      <c r="I3717" s="33">
        <v>6.0000000000000001E-3</v>
      </c>
      <c r="J3717" s="33">
        <v>0.6</v>
      </c>
      <c r="K3717" s="33">
        <v>8.4000000000000005E-2</v>
      </c>
      <c r="L3717" s="33">
        <v>3.9E-2</v>
      </c>
      <c r="M3717" s="33">
        <v>55</v>
      </c>
      <c r="N3717" s="8">
        <v>29.2</v>
      </c>
      <c r="O3717" s="8">
        <v>1003.8</v>
      </c>
      <c r="P3717" s="8">
        <v>25</v>
      </c>
    </row>
    <row r="3718" spans="1:31" s="7" customFormat="1" ht="16" customHeight="1" x14ac:dyDescent="0.2">
      <c r="E3718" s="10"/>
      <c r="F3718" s="8">
        <v>17</v>
      </c>
      <c r="G3718" s="17"/>
      <c r="I3718" s="33">
        <v>7.0000000000000001E-3</v>
      </c>
      <c r="J3718" s="33">
        <v>0.4</v>
      </c>
      <c r="K3718" s="33">
        <v>7.9000000000000001E-2</v>
      </c>
      <c r="L3718" s="33">
        <v>4.2999999999999997E-2</v>
      </c>
      <c r="M3718" s="33">
        <v>44</v>
      </c>
      <c r="N3718" s="8">
        <v>28.3</v>
      </c>
      <c r="O3718" s="8">
        <v>1003.6</v>
      </c>
      <c r="P3718" s="8">
        <v>24</v>
      </c>
    </row>
    <row r="3719" spans="1:31" s="7" customFormat="1" ht="16" customHeight="1" x14ac:dyDescent="0.15">
      <c r="F3719" s="8">
        <v>18</v>
      </c>
      <c r="G3719" s="17"/>
      <c r="H3719" s="40"/>
      <c r="I3719" s="33">
        <v>8.9999999999999993E-3</v>
      </c>
      <c r="K3719" s="33">
        <v>5.0999999999999997E-2</v>
      </c>
      <c r="L3719" s="33">
        <v>5.5E-2</v>
      </c>
      <c r="N3719" s="8">
        <v>27</v>
      </c>
      <c r="O3719" s="8">
        <v>1003.5</v>
      </c>
      <c r="P3719" s="8">
        <v>27</v>
      </c>
      <c r="R3719" s="107"/>
      <c r="S3719" s="108"/>
      <c r="T3719" s="108"/>
      <c r="U3719" s="108"/>
      <c r="V3719" s="108"/>
      <c r="W3719" s="108"/>
      <c r="X3719" s="108"/>
      <c r="Y3719" s="108"/>
      <c r="Z3719" s="108"/>
      <c r="AA3719" s="108"/>
      <c r="AB3719" s="108"/>
      <c r="AC3719" s="108"/>
      <c r="AD3719" s="108"/>
      <c r="AE3719" s="109"/>
    </row>
    <row r="3720" spans="1:31" s="7" customFormat="1" ht="16" customHeight="1" x14ac:dyDescent="0.2">
      <c r="F3720" s="8">
        <v>19</v>
      </c>
      <c r="G3720" s="17"/>
      <c r="I3720" s="33">
        <v>0.01</v>
      </c>
      <c r="K3720" s="33">
        <v>4.2999999999999997E-2</v>
      </c>
      <c r="L3720" s="33">
        <v>5.3999999999999999E-2</v>
      </c>
      <c r="N3720" s="8">
        <v>25.2</v>
      </c>
      <c r="O3720" s="8">
        <v>1004</v>
      </c>
      <c r="P3720" s="8">
        <v>28</v>
      </c>
    </row>
    <row r="3721" spans="1:31" s="7" customFormat="1" ht="16" customHeight="1" x14ac:dyDescent="0.15">
      <c r="E3721" s="42">
        <v>42152</v>
      </c>
      <c r="F3721" s="43">
        <v>42712.840277777781</v>
      </c>
      <c r="G3721" s="44"/>
      <c r="I3721" s="33">
        <v>8.0000000000000002E-3</v>
      </c>
      <c r="K3721" s="33">
        <v>2.9000000000000001E-2</v>
      </c>
      <c r="L3721" s="33">
        <v>6.4000000000000001E-2</v>
      </c>
      <c r="N3721" s="8">
        <v>23.6</v>
      </c>
      <c r="O3721" s="8">
        <v>1004.3</v>
      </c>
      <c r="P3721" s="8">
        <v>33</v>
      </c>
      <c r="R3721" s="35">
        <v>316</v>
      </c>
      <c r="S3721" s="36" t="str">
        <f>IF(R3721&gt;=296,"G",IF(AND(183&lt;=R3721,R3721&lt;296),"Y",IF(R3721&lt;185,"R")))</f>
        <v>G</v>
      </c>
      <c r="T3721" s="36"/>
      <c r="U3721" s="36"/>
      <c r="V3721" s="36"/>
      <c r="W3721" s="36"/>
      <c r="X3721" s="36"/>
      <c r="Y3721" s="36"/>
      <c r="Z3721" s="36"/>
      <c r="AA3721" s="36"/>
      <c r="AB3721" s="36"/>
      <c r="AC3721" s="36"/>
      <c r="AD3721" s="36"/>
      <c r="AE3721" s="37"/>
    </row>
    <row r="3722" spans="1:31" s="7" customFormat="1" ht="17" customHeight="1" x14ac:dyDescent="0.15">
      <c r="A3722" s="45">
        <v>149</v>
      </c>
      <c r="B3722" s="46">
        <v>42153</v>
      </c>
      <c r="C3722" s="47">
        <v>5</v>
      </c>
      <c r="D3722" s="47">
        <v>0</v>
      </c>
      <c r="E3722" s="46">
        <v>42152</v>
      </c>
      <c r="F3722" s="48">
        <v>42712.840277777781</v>
      </c>
      <c r="G3722" s="49"/>
      <c r="H3722" s="49"/>
      <c r="I3722" s="50">
        <v>8.0000000000000002E-3</v>
      </c>
      <c r="J3722" s="117"/>
      <c r="K3722" s="51">
        <v>2.9000000000000001E-2</v>
      </c>
      <c r="L3722" s="51">
        <v>6.4000000000000001E-2</v>
      </c>
      <c r="M3722" s="117"/>
      <c r="N3722" s="52">
        <v>23.6</v>
      </c>
      <c r="O3722" s="52">
        <v>1004.3</v>
      </c>
      <c r="P3722" s="52">
        <v>33</v>
      </c>
      <c r="Q3722" s="53"/>
      <c r="R3722" s="58">
        <v>316</v>
      </c>
      <c r="S3722" s="61" t="str">
        <f>IF(R3722&gt;=296,"G",IF(AND(183&lt;=R3722,R3722&lt;296),"Y",IF(R3722&lt;185,"R")))</f>
        <v>G</v>
      </c>
      <c r="T3722" s="61"/>
      <c r="U3722" s="61"/>
      <c r="V3722" s="61"/>
      <c r="W3722" s="61"/>
      <c r="X3722" s="61"/>
      <c r="Y3722" s="61"/>
      <c r="Z3722" s="61"/>
      <c r="AA3722" s="61"/>
      <c r="AB3722" s="61"/>
      <c r="AC3722" s="61"/>
      <c r="AD3722" s="61"/>
      <c r="AE3722" s="61"/>
    </row>
    <row r="3723" spans="1:31" s="7" customFormat="1" ht="16" customHeight="1" x14ac:dyDescent="0.2">
      <c r="F3723" s="26">
        <v>21</v>
      </c>
      <c r="G3723" s="56"/>
      <c r="I3723" s="33">
        <v>5.0000000000000001E-3</v>
      </c>
      <c r="K3723" s="33">
        <v>3.7999999999999999E-2</v>
      </c>
      <c r="L3723" s="33">
        <v>3.3000000000000002E-2</v>
      </c>
      <c r="N3723" s="8">
        <v>23</v>
      </c>
      <c r="O3723" s="8">
        <v>1004.7</v>
      </c>
      <c r="P3723" s="8">
        <v>34</v>
      </c>
    </row>
    <row r="3724" spans="1:31" s="7" customFormat="1" ht="16" customHeight="1" x14ac:dyDescent="0.2">
      <c r="F3724" s="8">
        <v>22</v>
      </c>
      <c r="G3724" s="17"/>
      <c r="I3724" s="33">
        <v>4.0000000000000001E-3</v>
      </c>
      <c r="K3724" s="33">
        <v>3.2000000000000001E-2</v>
      </c>
      <c r="L3724" s="33">
        <v>4.2999999999999997E-2</v>
      </c>
      <c r="N3724" s="8">
        <v>22.5</v>
      </c>
      <c r="O3724" s="8">
        <v>1005.3</v>
      </c>
      <c r="P3724" s="8">
        <v>33</v>
      </c>
    </row>
    <row r="3725" spans="1:31" s="7" customFormat="1" ht="16" customHeight="1" x14ac:dyDescent="0.2">
      <c r="F3725" s="8">
        <v>23</v>
      </c>
      <c r="G3725" s="17"/>
      <c r="I3725" s="33">
        <v>4.0000000000000001E-3</v>
      </c>
      <c r="K3725" s="33">
        <v>1.4E-2</v>
      </c>
      <c r="L3725" s="33">
        <v>5.6000000000000001E-2</v>
      </c>
      <c r="M3725" s="33">
        <v>27</v>
      </c>
      <c r="N3725" s="8">
        <v>20.5</v>
      </c>
      <c r="O3725" s="8">
        <v>1005.4</v>
      </c>
      <c r="P3725" s="8">
        <v>43</v>
      </c>
    </row>
    <row r="3726" spans="1:31" s="7" customFormat="1" ht="16" customHeight="1" x14ac:dyDescent="0.2">
      <c r="F3726" s="8">
        <v>24</v>
      </c>
      <c r="G3726" s="17"/>
      <c r="I3726" s="33">
        <v>4.0000000000000001E-3</v>
      </c>
      <c r="K3726" s="33">
        <v>4.0000000000000001E-3</v>
      </c>
      <c r="L3726" s="33">
        <v>6.4000000000000001E-2</v>
      </c>
      <c r="M3726" s="33">
        <v>32</v>
      </c>
      <c r="N3726" s="8">
        <v>19</v>
      </c>
      <c r="O3726" s="8">
        <v>1005.3</v>
      </c>
      <c r="P3726" s="8">
        <v>51</v>
      </c>
    </row>
    <row r="3727" spans="1:31" s="7" customFormat="1" ht="16" customHeight="1" x14ac:dyDescent="0.2">
      <c r="F3727" s="8">
        <v>1</v>
      </c>
      <c r="G3727" s="17"/>
      <c r="I3727" s="33">
        <v>4.0000000000000001E-3</v>
      </c>
      <c r="J3727" s="33">
        <v>0.5</v>
      </c>
      <c r="K3727" s="33">
        <v>0.01</v>
      </c>
      <c r="L3727" s="33">
        <v>5.3999999999999999E-2</v>
      </c>
      <c r="M3727" s="33">
        <v>35</v>
      </c>
      <c r="N3727" s="8">
        <v>18.399999999999999</v>
      </c>
      <c r="O3727" s="8">
        <v>1004.8</v>
      </c>
      <c r="P3727" s="8">
        <v>54</v>
      </c>
    </row>
    <row r="3728" spans="1:31" s="7" customFormat="1" ht="16" customHeight="1" x14ac:dyDescent="0.2">
      <c r="F3728" s="8">
        <v>2</v>
      </c>
      <c r="G3728" s="17"/>
      <c r="I3728" s="33">
        <v>4.0000000000000001E-3</v>
      </c>
      <c r="J3728" s="33">
        <v>0.5</v>
      </c>
      <c r="K3728" s="33">
        <v>1.0999999999999999E-2</v>
      </c>
      <c r="L3728" s="33">
        <v>5.1999999999999998E-2</v>
      </c>
      <c r="M3728" s="33">
        <v>39</v>
      </c>
      <c r="N3728" s="8">
        <v>18.600000000000001</v>
      </c>
      <c r="O3728" s="8">
        <v>1004.8</v>
      </c>
      <c r="P3728" s="8">
        <v>56</v>
      </c>
    </row>
    <row r="3729" spans="5:31" s="7" customFormat="1" ht="16" customHeight="1" x14ac:dyDescent="0.2">
      <c r="F3729" s="8">
        <v>3</v>
      </c>
      <c r="G3729" s="17"/>
      <c r="I3729" s="33">
        <v>4.0000000000000001E-3</v>
      </c>
      <c r="J3729" s="33">
        <v>0.5</v>
      </c>
      <c r="K3729" s="33">
        <v>1.4E-2</v>
      </c>
      <c r="L3729" s="33">
        <v>4.2999999999999997E-2</v>
      </c>
      <c r="M3729" s="33">
        <v>37</v>
      </c>
      <c r="N3729" s="8">
        <v>17.399999999999999</v>
      </c>
      <c r="O3729" s="8">
        <v>1004.9</v>
      </c>
      <c r="P3729" s="8">
        <v>61</v>
      </c>
    </row>
    <row r="3730" spans="5:31" s="7" customFormat="1" ht="16" customHeight="1" x14ac:dyDescent="0.2">
      <c r="F3730" s="8">
        <v>4</v>
      </c>
      <c r="G3730" s="17"/>
      <c r="I3730" s="33">
        <v>5.0000000000000001E-3</v>
      </c>
      <c r="J3730" s="33">
        <v>0.5</v>
      </c>
      <c r="K3730" s="33">
        <v>8.9999999999999993E-3</v>
      </c>
      <c r="L3730" s="33">
        <v>5.1999999999999998E-2</v>
      </c>
      <c r="M3730" s="33">
        <v>40</v>
      </c>
      <c r="N3730" s="8">
        <v>17.3</v>
      </c>
      <c r="O3730" s="8">
        <v>1005</v>
      </c>
      <c r="P3730" s="8">
        <v>63</v>
      </c>
    </row>
    <row r="3731" spans="5:31" s="7" customFormat="1" ht="16" customHeight="1" x14ac:dyDescent="0.2">
      <c r="F3731" s="8">
        <v>5</v>
      </c>
      <c r="G3731" s="17"/>
      <c r="I3731" s="33">
        <v>0.02</v>
      </c>
      <c r="J3731" s="33">
        <v>0.7</v>
      </c>
      <c r="K3731" s="33">
        <v>2E-3</v>
      </c>
      <c r="L3731" s="33">
        <v>5.8000000000000003E-2</v>
      </c>
      <c r="M3731" s="33">
        <v>54</v>
      </c>
      <c r="N3731" s="8">
        <v>17.3</v>
      </c>
      <c r="O3731" s="8">
        <v>1005</v>
      </c>
      <c r="P3731" s="8">
        <v>65</v>
      </c>
    </row>
    <row r="3732" spans="5:31" s="7" customFormat="1" ht="16" customHeight="1" x14ac:dyDescent="0.2">
      <c r="F3732" s="8">
        <v>6</v>
      </c>
      <c r="G3732" s="17"/>
      <c r="I3732" s="33">
        <v>1.7999999999999999E-2</v>
      </c>
      <c r="J3732" s="33">
        <v>0.6</v>
      </c>
      <c r="K3732" s="33">
        <v>3.0000000000000001E-3</v>
      </c>
      <c r="L3732" s="33">
        <v>5.3999999999999999E-2</v>
      </c>
      <c r="M3732" s="33">
        <v>49</v>
      </c>
      <c r="N3732" s="8">
        <v>16.899999999999999</v>
      </c>
      <c r="O3732" s="8">
        <v>1005.1</v>
      </c>
      <c r="P3732" s="8">
        <v>70</v>
      </c>
    </row>
    <row r="3733" spans="5:31" s="7" customFormat="1" ht="16" customHeight="1" x14ac:dyDescent="0.2">
      <c r="F3733" s="8">
        <v>7</v>
      </c>
      <c r="G3733" s="17"/>
      <c r="I3733" s="33">
        <v>0.02</v>
      </c>
      <c r="J3733" s="33">
        <v>0.6</v>
      </c>
      <c r="K3733" s="33">
        <v>8.0000000000000002E-3</v>
      </c>
      <c r="L3733" s="33">
        <v>4.4999999999999998E-2</v>
      </c>
      <c r="M3733" s="33">
        <v>58</v>
      </c>
      <c r="N3733" s="8">
        <v>18.100000000000001</v>
      </c>
      <c r="O3733" s="8">
        <v>1005.5</v>
      </c>
      <c r="P3733" s="8">
        <v>68</v>
      </c>
    </row>
    <row r="3734" spans="5:31" s="7" customFormat="1" ht="16" customHeight="1" x14ac:dyDescent="0.2">
      <c r="F3734" s="8">
        <v>8</v>
      </c>
      <c r="G3734" s="17"/>
      <c r="I3734" s="33">
        <v>1.6E-2</v>
      </c>
      <c r="J3734" s="33">
        <v>0.6</v>
      </c>
      <c r="K3734" s="33">
        <v>1.2999999999999999E-2</v>
      </c>
      <c r="L3734" s="33">
        <v>4.7E-2</v>
      </c>
      <c r="M3734" s="33">
        <v>49</v>
      </c>
      <c r="N3734" s="8">
        <v>20</v>
      </c>
      <c r="O3734" s="8">
        <v>1005.4</v>
      </c>
      <c r="P3734" s="8">
        <v>61</v>
      </c>
    </row>
    <row r="3735" spans="5:31" s="7" customFormat="1" ht="16" customHeight="1" x14ac:dyDescent="0.2">
      <c r="F3735" s="8">
        <v>9</v>
      </c>
      <c r="G3735" s="17"/>
      <c r="I3735" s="33">
        <v>1.4E-2</v>
      </c>
      <c r="J3735" s="33">
        <v>0.6</v>
      </c>
      <c r="K3735" s="33">
        <v>1.0999999999999999E-2</v>
      </c>
      <c r="L3735" s="33">
        <v>5.6000000000000001E-2</v>
      </c>
      <c r="M3735" s="33">
        <v>45</v>
      </c>
      <c r="N3735" s="8">
        <v>22.1</v>
      </c>
      <c r="O3735" s="8">
        <v>1005.3</v>
      </c>
      <c r="P3735" s="8">
        <v>48</v>
      </c>
    </row>
    <row r="3736" spans="5:31" s="7" customFormat="1" ht="16" customHeight="1" x14ac:dyDescent="0.2">
      <c r="E3736" s="10"/>
      <c r="F3736" s="8">
        <v>10</v>
      </c>
      <c r="G3736" s="17"/>
      <c r="I3736" s="33">
        <v>1.2999999999999999E-2</v>
      </c>
      <c r="J3736" s="33">
        <v>0.5</v>
      </c>
      <c r="K3736" s="33">
        <v>2.4E-2</v>
      </c>
      <c r="L3736" s="33">
        <v>4.3999999999999997E-2</v>
      </c>
      <c r="M3736" s="33">
        <v>52</v>
      </c>
      <c r="N3736" s="8">
        <v>24.9</v>
      </c>
      <c r="O3736" s="8">
        <v>1005</v>
      </c>
      <c r="P3736" s="8">
        <v>37</v>
      </c>
    </row>
    <row r="3737" spans="5:31" s="7" customFormat="1" ht="16" customHeight="1" x14ac:dyDescent="0.2">
      <c r="E3737" s="10"/>
      <c r="F3737" s="8">
        <v>11</v>
      </c>
      <c r="G3737" s="17"/>
      <c r="I3737" s="33">
        <v>8.9999999999999993E-3</v>
      </c>
      <c r="J3737" s="33">
        <v>0.5</v>
      </c>
      <c r="K3737" s="33">
        <v>3.9E-2</v>
      </c>
      <c r="L3737" s="33">
        <v>3.9E-2</v>
      </c>
      <c r="M3737" s="33">
        <v>47</v>
      </c>
      <c r="N3737" s="8">
        <v>26.7</v>
      </c>
      <c r="O3737" s="8">
        <v>1004.3</v>
      </c>
      <c r="P3737" s="8">
        <v>33</v>
      </c>
    </row>
    <row r="3738" spans="5:31" s="7" customFormat="1" ht="16" customHeight="1" x14ac:dyDescent="0.2">
      <c r="E3738" s="10"/>
      <c r="F3738" s="8">
        <v>12</v>
      </c>
      <c r="G3738" s="17"/>
      <c r="I3738" s="33">
        <v>8.0000000000000002E-3</v>
      </c>
      <c r="J3738" s="33">
        <v>0.7</v>
      </c>
      <c r="K3738" s="33">
        <v>4.9000000000000002E-2</v>
      </c>
      <c r="L3738" s="33">
        <v>3.7999999999999999E-2</v>
      </c>
      <c r="M3738" s="33">
        <v>62</v>
      </c>
      <c r="N3738" s="8">
        <v>28.4</v>
      </c>
      <c r="O3738" s="8">
        <v>1003.6</v>
      </c>
      <c r="P3738" s="8">
        <v>30</v>
      </c>
    </row>
    <row r="3739" spans="5:31" s="7" customFormat="1" ht="16" customHeight="1" x14ac:dyDescent="0.2">
      <c r="E3739" s="10"/>
      <c r="F3739" s="8">
        <v>13</v>
      </c>
      <c r="G3739" s="17"/>
      <c r="I3739" s="33">
        <v>7.0000000000000001E-3</v>
      </c>
      <c r="J3739" s="33">
        <v>0.5</v>
      </c>
      <c r="K3739" s="33">
        <v>5.7000000000000002E-2</v>
      </c>
      <c r="L3739" s="33">
        <v>3.7999999999999999E-2</v>
      </c>
      <c r="M3739" s="33">
        <v>65</v>
      </c>
      <c r="N3739" s="8">
        <v>29</v>
      </c>
      <c r="O3739" s="8">
        <v>1002.8</v>
      </c>
      <c r="P3739" s="8">
        <v>31</v>
      </c>
    </row>
    <row r="3740" spans="5:31" s="7" customFormat="1" ht="16" customHeight="1" x14ac:dyDescent="0.2">
      <c r="E3740" s="10"/>
      <c r="F3740" s="8">
        <v>14</v>
      </c>
      <c r="G3740" s="17"/>
      <c r="I3740" s="33">
        <v>7.0000000000000001E-3</v>
      </c>
      <c r="J3740" s="33">
        <v>0.5</v>
      </c>
      <c r="K3740" s="33">
        <v>5.3999999999999999E-2</v>
      </c>
      <c r="L3740" s="33">
        <v>3.1E-2</v>
      </c>
      <c r="M3740" s="33">
        <v>55</v>
      </c>
      <c r="N3740" s="8">
        <v>28.1</v>
      </c>
      <c r="O3740" s="8">
        <v>1002.6</v>
      </c>
      <c r="P3740" s="8">
        <v>31</v>
      </c>
    </row>
    <row r="3741" spans="5:31" s="7" customFormat="1" ht="16" customHeight="1" x14ac:dyDescent="0.2">
      <c r="E3741" s="10"/>
      <c r="F3741" s="8">
        <v>15</v>
      </c>
      <c r="G3741" s="17"/>
      <c r="I3741" s="33">
        <v>7.0000000000000001E-3</v>
      </c>
      <c r="J3741" s="33">
        <v>0.5</v>
      </c>
      <c r="K3741" s="33">
        <v>4.5999999999999999E-2</v>
      </c>
      <c r="L3741" s="33">
        <v>3.5000000000000003E-2</v>
      </c>
      <c r="M3741" s="33">
        <v>50</v>
      </c>
      <c r="N3741" s="8">
        <v>28.3</v>
      </c>
      <c r="O3741" s="8">
        <v>1002.3</v>
      </c>
      <c r="P3741" s="8">
        <v>34</v>
      </c>
    </row>
    <row r="3742" spans="5:31" s="7" customFormat="1" ht="16" customHeight="1" x14ac:dyDescent="0.2">
      <c r="E3742" s="10"/>
      <c r="F3742" s="8">
        <v>16</v>
      </c>
      <c r="G3742" s="17"/>
      <c r="I3742" s="33">
        <v>8.0000000000000002E-3</v>
      </c>
      <c r="J3742" s="33">
        <v>0.5</v>
      </c>
      <c r="K3742" s="33">
        <v>0.04</v>
      </c>
      <c r="L3742" s="33">
        <v>3.9E-2</v>
      </c>
      <c r="M3742" s="33">
        <v>50</v>
      </c>
      <c r="N3742" s="8">
        <v>26.9</v>
      </c>
      <c r="O3742" s="8">
        <v>1002.3</v>
      </c>
      <c r="P3742" s="8">
        <v>33</v>
      </c>
    </row>
    <row r="3743" spans="5:31" s="7" customFormat="1" ht="16" customHeight="1" x14ac:dyDescent="0.2">
      <c r="E3743" s="10"/>
      <c r="F3743" s="8">
        <v>17</v>
      </c>
      <c r="G3743" s="17"/>
      <c r="H3743" s="40"/>
      <c r="I3743" s="33">
        <v>7.0000000000000001E-3</v>
      </c>
      <c r="J3743" s="33">
        <v>0.5</v>
      </c>
      <c r="K3743" s="33">
        <v>3.5999999999999997E-2</v>
      </c>
      <c r="L3743" s="33">
        <v>3.9E-2</v>
      </c>
      <c r="M3743" s="33">
        <v>59</v>
      </c>
      <c r="N3743" s="8">
        <v>26.4</v>
      </c>
      <c r="O3743" s="8">
        <v>1001.8</v>
      </c>
      <c r="P3743" s="8">
        <v>32</v>
      </c>
    </row>
    <row r="3744" spans="5:31" s="7" customFormat="1" ht="16" customHeight="1" x14ac:dyDescent="0.15">
      <c r="E3744" s="42">
        <v>42153</v>
      </c>
      <c r="F3744" s="43">
        <v>42712.789583333331</v>
      </c>
      <c r="G3744" s="44"/>
      <c r="H3744" s="57"/>
      <c r="I3744" s="33">
        <v>6.0000000000000001E-3</v>
      </c>
      <c r="J3744" s="33">
        <v>0.4</v>
      </c>
      <c r="K3744" s="33">
        <v>3.6999999999999998E-2</v>
      </c>
      <c r="L3744" s="33">
        <v>3.7999999999999999E-2</v>
      </c>
      <c r="M3744" s="33">
        <v>54</v>
      </c>
      <c r="N3744" s="8">
        <v>25.7</v>
      </c>
      <c r="O3744" s="8">
        <v>1001.8</v>
      </c>
      <c r="P3744" s="8">
        <v>34</v>
      </c>
      <c r="R3744" s="35">
        <v>300</v>
      </c>
      <c r="S3744" s="36" t="str">
        <f>IF(R3744&gt;=296,"G",IF(AND(183&lt;=R3744,R3744&lt;296),"Y",IF(R3744&lt;185,"R")))</f>
        <v>G</v>
      </c>
      <c r="T3744" s="36"/>
      <c r="U3744" s="36"/>
      <c r="V3744" s="36"/>
      <c r="W3744" s="36"/>
      <c r="X3744" s="36"/>
      <c r="Y3744" s="36"/>
      <c r="Z3744" s="36"/>
      <c r="AA3744" s="36"/>
      <c r="AB3744" s="36"/>
      <c r="AC3744" s="36"/>
      <c r="AD3744" s="36"/>
      <c r="AE3744" s="37"/>
    </row>
    <row r="3745" spans="1:31" s="7" customFormat="1" ht="17" customHeight="1" x14ac:dyDescent="0.15">
      <c r="A3745" s="45">
        <v>150</v>
      </c>
      <c r="B3745" s="46">
        <v>42154</v>
      </c>
      <c r="C3745" s="47">
        <v>6</v>
      </c>
      <c r="D3745" s="47">
        <v>0</v>
      </c>
      <c r="E3745" s="46">
        <v>42153</v>
      </c>
      <c r="F3745" s="48">
        <v>42712.789583333331</v>
      </c>
      <c r="G3745" s="49"/>
      <c r="H3745" s="49"/>
      <c r="I3745" s="50">
        <v>6.0000000000000001E-3</v>
      </c>
      <c r="J3745" s="51">
        <v>0.4</v>
      </c>
      <c r="K3745" s="51">
        <v>3.6999999999999998E-2</v>
      </c>
      <c r="L3745" s="51">
        <v>3.7999999999999999E-2</v>
      </c>
      <c r="M3745" s="51">
        <v>54</v>
      </c>
      <c r="N3745" s="52">
        <v>25.7</v>
      </c>
      <c r="O3745" s="52">
        <v>1001.8</v>
      </c>
      <c r="P3745" s="52">
        <v>34</v>
      </c>
      <c r="Q3745" s="53"/>
      <c r="R3745" s="58">
        <v>300</v>
      </c>
      <c r="S3745" s="61" t="str">
        <f>IF(R3745&gt;=296,"G",IF(AND(183&lt;=R3745,R3745&lt;296),"Y",IF(R3745&lt;185,"R")))</f>
        <v>G</v>
      </c>
      <c r="T3745" s="61"/>
      <c r="U3745" s="61"/>
      <c r="V3745" s="61"/>
      <c r="W3745" s="61"/>
      <c r="X3745" s="61"/>
      <c r="Y3745" s="61"/>
      <c r="Z3745" s="61"/>
      <c r="AA3745" s="61"/>
      <c r="AB3745" s="61"/>
      <c r="AC3745" s="61"/>
      <c r="AD3745" s="61"/>
      <c r="AE3745" s="61"/>
    </row>
    <row r="3746" spans="1:31" s="7" customFormat="1" ht="16" customHeight="1" x14ac:dyDescent="0.2">
      <c r="F3746" s="26">
        <v>19</v>
      </c>
      <c r="G3746" s="56"/>
      <c r="I3746" s="33">
        <v>6.0000000000000001E-3</v>
      </c>
      <c r="J3746" s="33">
        <v>0.4</v>
      </c>
      <c r="K3746" s="33">
        <v>1.9E-2</v>
      </c>
      <c r="L3746" s="33">
        <v>5.2999999999999999E-2</v>
      </c>
      <c r="M3746" s="33">
        <v>48</v>
      </c>
      <c r="N3746" s="8">
        <v>24.2</v>
      </c>
      <c r="O3746" s="8">
        <v>1002.1</v>
      </c>
      <c r="P3746" s="8">
        <v>39</v>
      </c>
      <c r="Q3746" s="17"/>
      <c r="R3746" s="17"/>
      <c r="S3746" s="17"/>
      <c r="T3746" s="17"/>
      <c r="U3746" s="17"/>
      <c r="V3746" s="17"/>
      <c r="W3746" s="17"/>
      <c r="X3746" s="17"/>
      <c r="Y3746" s="17"/>
      <c r="Z3746" s="17"/>
      <c r="AA3746" s="17"/>
      <c r="AB3746" s="17"/>
      <c r="AC3746" s="17"/>
      <c r="AD3746" s="17"/>
      <c r="AE3746" s="17"/>
    </row>
    <row r="3747" spans="1:31" s="7" customFormat="1" ht="16" customHeight="1" x14ac:dyDescent="0.2">
      <c r="F3747" s="8">
        <v>20</v>
      </c>
      <c r="G3747" s="17"/>
      <c r="I3747" s="33">
        <v>7.0000000000000001E-3</v>
      </c>
      <c r="J3747" s="33">
        <v>0.2</v>
      </c>
      <c r="K3747" s="33">
        <v>1.9E-2</v>
      </c>
      <c r="L3747" s="33">
        <v>4.4999999999999998E-2</v>
      </c>
      <c r="M3747" s="33">
        <v>50</v>
      </c>
      <c r="N3747" s="8">
        <v>22.4</v>
      </c>
      <c r="O3747" s="8">
        <v>1002.4</v>
      </c>
      <c r="P3747" s="8">
        <v>44</v>
      </c>
    </row>
    <row r="3748" spans="1:31" s="7" customFormat="1" ht="16" customHeight="1" x14ac:dyDescent="0.2">
      <c r="F3748" s="8">
        <v>21</v>
      </c>
      <c r="G3748" s="17"/>
      <c r="I3748" s="33">
        <v>5.0000000000000001E-3</v>
      </c>
      <c r="K3748" s="33">
        <v>2.8000000000000001E-2</v>
      </c>
      <c r="L3748" s="33">
        <v>3.5000000000000003E-2</v>
      </c>
      <c r="M3748" s="33">
        <v>46</v>
      </c>
      <c r="N3748" s="8">
        <v>21.8</v>
      </c>
      <c r="O3748" s="8">
        <v>1002.9</v>
      </c>
      <c r="P3748" s="8">
        <v>48</v>
      </c>
    </row>
    <row r="3749" spans="1:31" s="7" customFormat="1" ht="16" customHeight="1" x14ac:dyDescent="0.2">
      <c r="F3749" s="8">
        <v>22</v>
      </c>
      <c r="G3749" s="17"/>
      <c r="I3749" s="33">
        <v>5.0000000000000001E-3</v>
      </c>
      <c r="K3749" s="33">
        <v>2.5000000000000001E-2</v>
      </c>
      <c r="L3749" s="33">
        <v>3.5999999999999997E-2</v>
      </c>
      <c r="M3749" s="33">
        <v>28</v>
      </c>
      <c r="N3749" s="8">
        <v>21.4</v>
      </c>
      <c r="O3749" s="8">
        <v>1003.1</v>
      </c>
      <c r="P3749" s="8">
        <v>50</v>
      </c>
    </row>
    <row r="3750" spans="1:31" s="7" customFormat="1" ht="16" customHeight="1" x14ac:dyDescent="0.2">
      <c r="F3750" s="8">
        <v>23</v>
      </c>
      <c r="G3750" s="17"/>
      <c r="I3750" s="33">
        <v>5.0000000000000001E-3</v>
      </c>
      <c r="K3750" s="33">
        <v>2.1000000000000001E-2</v>
      </c>
      <c r="L3750" s="33">
        <v>3.7999999999999999E-2</v>
      </c>
      <c r="M3750" s="33">
        <v>29</v>
      </c>
      <c r="N3750" s="8">
        <v>20.9</v>
      </c>
      <c r="O3750" s="8">
        <v>1003</v>
      </c>
      <c r="P3750" s="8">
        <v>55</v>
      </c>
    </row>
    <row r="3751" spans="1:31" s="7" customFormat="1" ht="16" customHeight="1" x14ac:dyDescent="0.2">
      <c r="F3751" s="8">
        <v>24</v>
      </c>
      <c r="G3751" s="17"/>
      <c r="I3751" s="33">
        <v>5.0000000000000001E-3</v>
      </c>
      <c r="K3751" s="33">
        <v>2.4E-2</v>
      </c>
      <c r="L3751" s="33">
        <v>3.5999999999999997E-2</v>
      </c>
      <c r="M3751" s="33">
        <v>30</v>
      </c>
      <c r="N3751" s="8">
        <v>20.6</v>
      </c>
      <c r="O3751" s="8">
        <v>1002.4</v>
      </c>
      <c r="P3751" s="8">
        <v>60</v>
      </c>
    </row>
    <row r="3752" spans="1:31" s="7" customFormat="1" ht="16" customHeight="1" x14ac:dyDescent="0.2">
      <c r="F3752" s="8">
        <v>1</v>
      </c>
      <c r="G3752" s="17"/>
      <c r="I3752" s="33">
        <v>5.0000000000000001E-3</v>
      </c>
      <c r="J3752" s="33">
        <v>0.5</v>
      </c>
      <c r="K3752" s="33">
        <v>1.9E-2</v>
      </c>
      <c r="L3752" s="33">
        <v>3.5999999999999997E-2</v>
      </c>
      <c r="M3752" s="33">
        <v>34</v>
      </c>
      <c r="N3752" s="8">
        <v>20.3</v>
      </c>
      <c r="O3752" s="8">
        <v>1002.4</v>
      </c>
      <c r="P3752" s="8">
        <v>60</v>
      </c>
    </row>
    <row r="3753" spans="1:31" s="7" customFormat="1" ht="16" customHeight="1" x14ac:dyDescent="0.2">
      <c r="F3753" s="8">
        <v>2</v>
      </c>
      <c r="G3753" s="17"/>
      <c r="I3753" s="33">
        <v>5.0000000000000001E-3</v>
      </c>
      <c r="J3753" s="33">
        <v>0.5</v>
      </c>
      <c r="K3753" s="33">
        <v>2.3E-2</v>
      </c>
      <c r="L3753" s="33">
        <v>2.9000000000000001E-2</v>
      </c>
      <c r="M3753" s="33">
        <v>37</v>
      </c>
      <c r="N3753" s="8">
        <v>20</v>
      </c>
      <c r="O3753" s="8">
        <v>1002</v>
      </c>
      <c r="P3753" s="8">
        <v>58</v>
      </c>
    </row>
    <row r="3754" spans="1:31" s="7" customFormat="1" ht="16" customHeight="1" x14ac:dyDescent="0.2">
      <c r="F3754" s="8">
        <v>3</v>
      </c>
      <c r="G3754" s="17"/>
      <c r="I3754" s="33">
        <v>6.0000000000000001E-3</v>
      </c>
      <c r="J3754" s="33">
        <v>0.5</v>
      </c>
      <c r="K3754" s="33">
        <v>2.1999999999999999E-2</v>
      </c>
      <c r="L3754" s="33">
        <v>2.5000000000000001E-2</v>
      </c>
      <c r="M3754" s="33">
        <v>37</v>
      </c>
      <c r="N3754" s="8">
        <v>19.8</v>
      </c>
      <c r="O3754" s="8">
        <v>1001.8</v>
      </c>
      <c r="P3754" s="8">
        <v>58</v>
      </c>
    </row>
    <row r="3755" spans="1:31" s="7" customFormat="1" ht="16" customHeight="1" x14ac:dyDescent="0.2">
      <c r="F3755" s="8">
        <v>4</v>
      </c>
      <c r="G3755" s="17"/>
      <c r="I3755" s="33">
        <v>1.0999999999999999E-2</v>
      </c>
      <c r="J3755" s="33">
        <v>0.5</v>
      </c>
      <c r="K3755" s="33">
        <v>0.02</v>
      </c>
      <c r="L3755" s="33">
        <v>2.5999999999999999E-2</v>
      </c>
      <c r="M3755" s="33">
        <v>38</v>
      </c>
      <c r="N3755" s="8">
        <v>19.7</v>
      </c>
      <c r="O3755" s="8">
        <v>1001.4</v>
      </c>
      <c r="P3755" s="8">
        <v>60</v>
      </c>
    </row>
    <row r="3756" spans="1:31" s="7" customFormat="1" ht="16" customHeight="1" x14ac:dyDescent="0.2">
      <c r="F3756" s="8">
        <v>5</v>
      </c>
      <c r="G3756" s="17"/>
      <c r="I3756" s="33">
        <v>0.01</v>
      </c>
      <c r="J3756" s="33">
        <v>0.4</v>
      </c>
      <c r="K3756" s="33">
        <v>1.9E-2</v>
      </c>
      <c r="L3756" s="33">
        <v>2.7E-2</v>
      </c>
      <c r="M3756" s="33">
        <v>40</v>
      </c>
      <c r="N3756" s="8">
        <v>19</v>
      </c>
      <c r="O3756" s="8">
        <v>1001.9</v>
      </c>
      <c r="P3756" s="8">
        <v>64</v>
      </c>
    </row>
    <row r="3757" spans="1:31" s="7" customFormat="1" ht="16" customHeight="1" x14ac:dyDescent="0.2">
      <c r="F3757" s="8">
        <v>6</v>
      </c>
      <c r="G3757" s="17"/>
      <c r="I3757" s="33">
        <v>7.0000000000000001E-3</v>
      </c>
      <c r="J3757" s="33">
        <v>0.4</v>
      </c>
      <c r="K3757" s="33">
        <v>0.02</v>
      </c>
      <c r="L3757" s="33">
        <v>2.4E-2</v>
      </c>
      <c r="M3757" s="33">
        <v>36</v>
      </c>
      <c r="N3757" s="8">
        <v>18.100000000000001</v>
      </c>
      <c r="O3757" s="8">
        <v>1002.3</v>
      </c>
      <c r="P3757" s="8">
        <v>69</v>
      </c>
    </row>
    <row r="3758" spans="1:31" s="7" customFormat="1" ht="16" customHeight="1" x14ac:dyDescent="0.2">
      <c r="F3758" s="8">
        <v>7</v>
      </c>
      <c r="G3758" s="17"/>
      <c r="I3758" s="33">
        <v>5.0000000000000001E-3</v>
      </c>
      <c r="J3758" s="33">
        <v>0.4</v>
      </c>
      <c r="K3758" s="33">
        <v>2.3E-2</v>
      </c>
      <c r="L3758" s="33">
        <v>2.4E-2</v>
      </c>
      <c r="M3758" s="33">
        <v>30</v>
      </c>
      <c r="N3758" s="8">
        <v>17.399999999999999</v>
      </c>
      <c r="O3758" s="8">
        <v>1002.6</v>
      </c>
      <c r="P3758" s="8">
        <v>74</v>
      </c>
    </row>
    <row r="3759" spans="1:31" s="7" customFormat="1" ht="16" customHeight="1" x14ac:dyDescent="0.2">
      <c r="F3759" s="8">
        <v>8</v>
      </c>
      <c r="G3759" s="17"/>
      <c r="I3759" s="33">
        <v>5.0000000000000001E-3</v>
      </c>
      <c r="J3759" s="33">
        <v>0.4</v>
      </c>
      <c r="K3759" s="33">
        <v>1.6E-2</v>
      </c>
      <c r="L3759" s="33">
        <v>0.03</v>
      </c>
      <c r="M3759" s="33">
        <v>40</v>
      </c>
      <c r="N3759" s="8">
        <v>17.100000000000001</v>
      </c>
      <c r="O3759" s="8">
        <v>1002.4</v>
      </c>
      <c r="P3759" s="8">
        <v>82</v>
      </c>
    </row>
    <row r="3760" spans="1:31" s="7" customFormat="1" ht="16" customHeight="1" x14ac:dyDescent="0.2">
      <c r="F3760" s="8">
        <v>9</v>
      </c>
      <c r="G3760" s="17"/>
      <c r="I3760" s="33">
        <v>4.0000000000000001E-3</v>
      </c>
      <c r="J3760" s="33">
        <v>0.5</v>
      </c>
      <c r="K3760" s="33">
        <v>1.2999999999999999E-2</v>
      </c>
      <c r="L3760" s="33">
        <v>3.3000000000000002E-2</v>
      </c>
      <c r="M3760" s="33">
        <v>36</v>
      </c>
      <c r="N3760" s="8">
        <v>17.3</v>
      </c>
      <c r="O3760" s="8">
        <v>1002.3</v>
      </c>
      <c r="P3760" s="8">
        <v>85</v>
      </c>
    </row>
    <row r="3761" spans="1:31" s="7" customFormat="1" ht="16" customHeight="1" x14ac:dyDescent="0.2">
      <c r="F3761" s="8">
        <v>10</v>
      </c>
      <c r="G3761" s="17"/>
      <c r="I3761" s="33">
        <v>4.0000000000000001E-3</v>
      </c>
      <c r="J3761" s="33">
        <v>0.5</v>
      </c>
      <c r="K3761" s="33">
        <v>1.0999999999999999E-2</v>
      </c>
      <c r="L3761" s="33">
        <v>3.5000000000000003E-2</v>
      </c>
      <c r="M3761" s="33">
        <v>40</v>
      </c>
      <c r="N3761" s="8">
        <v>17.600000000000001</v>
      </c>
      <c r="O3761" s="8">
        <v>1002.6</v>
      </c>
      <c r="P3761" s="8">
        <v>86</v>
      </c>
    </row>
    <row r="3762" spans="1:31" s="7" customFormat="1" ht="16" customHeight="1" x14ac:dyDescent="0.2">
      <c r="E3762" s="10"/>
      <c r="F3762" s="8">
        <v>11</v>
      </c>
      <c r="G3762" s="17"/>
      <c r="I3762" s="33">
        <v>4.0000000000000001E-3</v>
      </c>
      <c r="J3762" s="33">
        <v>0.5</v>
      </c>
      <c r="K3762" s="33">
        <v>1.9E-2</v>
      </c>
      <c r="L3762" s="33">
        <v>0.03</v>
      </c>
      <c r="M3762" s="33">
        <v>40</v>
      </c>
      <c r="N3762" s="8">
        <v>17.2</v>
      </c>
      <c r="O3762" s="8">
        <v>1002.7</v>
      </c>
      <c r="P3762" s="8">
        <v>95</v>
      </c>
    </row>
    <row r="3763" spans="1:31" s="7" customFormat="1" ht="16" customHeight="1" x14ac:dyDescent="0.2">
      <c r="E3763" s="10"/>
      <c r="F3763" s="8">
        <v>12</v>
      </c>
      <c r="G3763" s="17"/>
      <c r="I3763" s="33">
        <v>4.0000000000000001E-3</v>
      </c>
      <c r="J3763" s="33">
        <v>0.5</v>
      </c>
      <c r="K3763" s="33">
        <v>2.1000000000000001E-2</v>
      </c>
      <c r="L3763" s="33">
        <v>3.3000000000000002E-2</v>
      </c>
      <c r="M3763" s="33">
        <v>36</v>
      </c>
      <c r="N3763" s="8">
        <v>17.600000000000001</v>
      </c>
      <c r="O3763" s="8">
        <v>1002.3</v>
      </c>
      <c r="P3763" s="8">
        <v>95</v>
      </c>
    </row>
    <row r="3764" spans="1:31" s="7" customFormat="1" ht="16" customHeight="1" x14ac:dyDescent="0.2">
      <c r="E3764" s="10"/>
      <c r="F3764" s="8">
        <v>13</v>
      </c>
      <c r="G3764" s="17"/>
      <c r="I3764" s="33">
        <v>4.0000000000000001E-3</v>
      </c>
      <c r="J3764" s="33">
        <v>0.5</v>
      </c>
      <c r="K3764" s="33">
        <v>1.7000000000000001E-2</v>
      </c>
      <c r="L3764" s="33">
        <v>3.9E-2</v>
      </c>
      <c r="M3764" s="33">
        <v>43</v>
      </c>
      <c r="N3764" s="8">
        <v>18.399999999999999</v>
      </c>
      <c r="O3764" s="8">
        <v>1002.3</v>
      </c>
      <c r="P3764" s="8">
        <v>95</v>
      </c>
    </row>
    <row r="3765" spans="1:31" s="7" customFormat="1" ht="16" customHeight="1" x14ac:dyDescent="0.2">
      <c r="E3765" s="10"/>
      <c r="F3765" s="8">
        <v>14</v>
      </c>
      <c r="G3765" s="17"/>
      <c r="I3765" s="33">
        <v>4.0000000000000001E-3</v>
      </c>
      <c r="J3765" s="33">
        <v>0.5</v>
      </c>
      <c r="K3765" s="33">
        <v>2.3E-2</v>
      </c>
      <c r="L3765" s="33">
        <v>3.1E-2</v>
      </c>
      <c r="M3765" s="33">
        <v>40</v>
      </c>
      <c r="N3765" s="8">
        <v>18.3</v>
      </c>
      <c r="O3765" s="8">
        <v>1001.1</v>
      </c>
      <c r="P3765" s="8">
        <v>93</v>
      </c>
    </row>
    <row r="3766" spans="1:31" s="7" customFormat="1" ht="16" customHeight="1" x14ac:dyDescent="0.2">
      <c r="E3766" s="10"/>
      <c r="F3766" s="8">
        <v>15</v>
      </c>
      <c r="G3766" s="17"/>
      <c r="I3766" s="33">
        <v>4.0000000000000001E-3</v>
      </c>
      <c r="J3766" s="33">
        <v>0.4</v>
      </c>
      <c r="K3766" s="33">
        <v>2.9000000000000001E-2</v>
      </c>
      <c r="L3766" s="33">
        <v>2.9000000000000001E-2</v>
      </c>
      <c r="M3766" s="33">
        <v>32</v>
      </c>
      <c r="N3766" s="8">
        <v>19.399999999999999</v>
      </c>
      <c r="O3766" s="8">
        <v>1000.3</v>
      </c>
      <c r="P3766" s="8">
        <v>88</v>
      </c>
    </row>
    <row r="3767" spans="1:31" s="7" customFormat="1" ht="16" customHeight="1" x14ac:dyDescent="0.2">
      <c r="E3767" s="10"/>
      <c r="F3767" s="8">
        <v>16</v>
      </c>
      <c r="G3767" s="17"/>
      <c r="I3767" s="33">
        <v>5.0000000000000001E-3</v>
      </c>
      <c r="J3767" s="33">
        <v>0.4</v>
      </c>
      <c r="K3767" s="33">
        <v>3.7999999999999999E-2</v>
      </c>
      <c r="L3767" s="33">
        <v>2.4E-2</v>
      </c>
      <c r="M3767" s="33">
        <v>35</v>
      </c>
      <c r="N3767" s="8">
        <v>21.6</v>
      </c>
      <c r="O3767" s="8">
        <v>1000.4</v>
      </c>
      <c r="P3767" s="8">
        <v>72</v>
      </c>
    </row>
    <row r="3768" spans="1:31" s="7" customFormat="1" ht="16" customHeight="1" x14ac:dyDescent="0.2">
      <c r="E3768" s="10"/>
      <c r="F3768" s="8">
        <v>17</v>
      </c>
      <c r="G3768" s="17"/>
      <c r="I3768" s="33">
        <v>5.0000000000000001E-3</v>
      </c>
      <c r="J3768" s="33">
        <v>0.3</v>
      </c>
      <c r="K3768" s="33">
        <v>4.4999999999999998E-2</v>
      </c>
      <c r="L3768" s="33">
        <v>1.9E-2</v>
      </c>
      <c r="M3768" s="33">
        <v>44</v>
      </c>
      <c r="N3768" s="8">
        <v>20.8</v>
      </c>
      <c r="O3768" s="8">
        <v>1000.3</v>
      </c>
      <c r="P3768" s="8">
        <v>73</v>
      </c>
    </row>
    <row r="3769" spans="1:31" s="7" customFormat="1" ht="16" customHeight="1" x14ac:dyDescent="0.15">
      <c r="F3769" s="8">
        <v>18</v>
      </c>
      <c r="G3769" s="17"/>
      <c r="H3769" s="40"/>
      <c r="I3769" s="33">
        <v>5.0000000000000001E-3</v>
      </c>
      <c r="J3769" s="33">
        <v>0.2</v>
      </c>
      <c r="K3769" s="33">
        <v>3.7999999999999999E-2</v>
      </c>
      <c r="L3769" s="33">
        <v>2.4E-2</v>
      </c>
      <c r="M3769" s="33">
        <v>39</v>
      </c>
      <c r="N3769" s="8">
        <v>20.100000000000001</v>
      </c>
      <c r="O3769" s="8">
        <v>1000.6</v>
      </c>
      <c r="P3769" s="8">
        <v>72</v>
      </c>
      <c r="R3769" s="107"/>
      <c r="S3769" s="108"/>
      <c r="T3769" s="108"/>
      <c r="U3769" s="108"/>
      <c r="V3769" s="108"/>
      <c r="W3769" s="108"/>
      <c r="X3769" s="108"/>
      <c r="Y3769" s="108"/>
      <c r="Z3769" s="108"/>
      <c r="AA3769" s="108"/>
      <c r="AB3769" s="108"/>
      <c r="AC3769" s="108"/>
      <c r="AD3769" s="108"/>
      <c r="AE3769" s="109"/>
    </row>
    <row r="3770" spans="1:31" s="7" customFormat="1" ht="16" customHeight="1" x14ac:dyDescent="0.15">
      <c r="E3770" s="42">
        <v>42154</v>
      </c>
      <c r="F3770" s="43">
        <v>42712.818055555559</v>
      </c>
      <c r="G3770" s="44"/>
      <c r="I3770" s="33">
        <v>4.0000000000000001E-3</v>
      </c>
      <c r="J3770" s="33">
        <v>0.2</v>
      </c>
      <c r="K3770" s="33">
        <v>3.5999999999999997E-2</v>
      </c>
      <c r="L3770" s="33">
        <v>2.4E-2</v>
      </c>
      <c r="M3770" s="33">
        <v>42</v>
      </c>
      <c r="N3770" s="8">
        <v>18.7</v>
      </c>
      <c r="O3770" s="8">
        <v>1000.7</v>
      </c>
      <c r="P3770" s="8">
        <v>78</v>
      </c>
      <c r="Q3770" s="34"/>
      <c r="R3770" s="35">
        <v>292</v>
      </c>
      <c r="S3770" s="36" t="str">
        <f>IF(R3770&gt;=296,"G",IF(AND(183&lt;=R3770,R3770&lt;296),"Y",IF(R3770&lt;185,"R")))</f>
        <v>Y</v>
      </c>
      <c r="T3770" s="36"/>
      <c r="U3770" s="36"/>
      <c r="V3770" s="36"/>
      <c r="W3770" s="36"/>
      <c r="X3770" s="36"/>
      <c r="Y3770" s="36"/>
      <c r="Z3770" s="36"/>
      <c r="AA3770" s="36"/>
      <c r="AB3770" s="36"/>
      <c r="AC3770" s="36"/>
      <c r="AD3770" s="36"/>
      <c r="AE3770" s="37"/>
    </row>
    <row r="3771" spans="1:31" s="7" customFormat="1" ht="17" customHeight="1" x14ac:dyDescent="0.15">
      <c r="A3771" s="45">
        <v>151</v>
      </c>
      <c r="B3771" s="46">
        <v>42155</v>
      </c>
      <c r="C3771" s="47">
        <v>0</v>
      </c>
      <c r="D3771" s="47">
        <v>0</v>
      </c>
      <c r="E3771" s="46">
        <v>42154</v>
      </c>
      <c r="F3771" s="48">
        <v>42712.818055555559</v>
      </c>
      <c r="G3771" s="49"/>
      <c r="H3771" s="49"/>
      <c r="I3771" s="50">
        <v>4.0000000000000001E-3</v>
      </c>
      <c r="J3771" s="51">
        <v>0.2</v>
      </c>
      <c r="K3771" s="51">
        <v>3.5999999999999997E-2</v>
      </c>
      <c r="L3771" s="51">
        <v>2.4E-2</v>
      </c>
      <c r="M3771" s="51">
        <v>42</v>
      </c>
      <c r="N3771" s="52">
        <v>18.7</v>
      </c>
      <c r="O3771" s="52">
        <v>1000.7</v>
      </c>
      <c r="P3771" s="52">
        <v>78</v>
      </c>
      <c r="Q3771" s="53"/>
      <c r="R3771" s="58">
        <v>292</v>
      </c>
      <c r="S3771" s="61" t="str">
        <f>IF(R3771&gt;=296,"G",IF(AND(183&lt;=R3771,R3771&lt;296),"Y",IF(R3771&lt;185,"R")))</f>
        <v>Y</v>
      </c>
      <c r="T3771" s="61"/>
      <c r="U3771" s="61"/>
      <c r="V3771" s="61"/>
      <c r="W3771" s="61"/>
      <c r="X3771" s="61"/>
      <c r="Y3771" s="61"/>
      <c r="Z3771" s="61"/>
      <c r="AA3771" s="61"/>
      <c r="AB3771" s="61"/>
      <c r="AC3771" s="61"/>
      <c r="AD3771" s="61"/>
      <c r="AE3771" s="61"/>
    </row>
    <row r="3772" spans="1:31" s="7" customFormat="1" ht="16" customHeight="1" x14ac:dyDescent="0.2">
      <c r="F3772" s="26">
        <v>20</v>
      </c>
      <c r="G3772" s="56"/>
      <c r="I3772" s="33">
        <v>3.0000000000000001E-3</v>
      </c>
      <c r="K3772" s="33">
        <v>3.5999999999999997E-2</v>
      </c>
      <c r="L3772" s="33">
        <v>2.1999999999999999E-2</v>
      </c>
      <c r="M3772" s="33">
        <v>33</v>
      </c>
      <c r="N3772" s="8">
        <v>17.7</v>
      </c>
      <c r="O3772" s="8">
        <v>1001.5</v>
      </c>
      <c r="P3772" s="8">
        <v>83</v>
      </c>
    </row>
    <row r="3773" spans="1:31" s="7" customFormat="1" ht="16" customHeight="1" x14ac:dyDescent="0.2">
      <c r="F3773" s="8">
        <v>21</v>
      </c>
      <c r="G3773" s="17"/>
      <c r="I3773" s="33">
        <v>3.0000000000000001E-3</v>
      </c>
      <c r="K3773" s="33">
        <v>3.1E-2</v>
      </c>
      <c r="L3773" s="33">
        <v>2.3E-2</v>
      </c>
      <c r="M3773" s="33">
        <v>26</v>
      </c>
      <c r="N3773" s="8">
        <v>16.8</v>
      </c>
      <c r="O3773" s="8">
        <v>1002.1</v>
      </c>
      <c r="P3773" s="8">
        <v>94</v>
      </c>
    </row>
    <row r="3774" spans="1:31" s="7" customFormat="1" ht="16" customHeight="1" x14ac:dyDescent="0.2">
      <c r="F3774" s="8">
        <v>22</v>
      </c>
      <c r="G3774" s="17"/>
      <c r="I3774" s="33">
        <v>3.0000000000000001E-3</v>
      </c>
      <c r="J3774" s="33">
        <v>0.4</v>
      </c>
      <c r="K3774" s="33">
        <v>2.9000000000000001E-2</v>
      </c>
      <c r="L3774" s="33">
        <v>2.1000000000000001E-2</v>
      </c>
      <c r="M3774" s="33">
        <v>34</v>
      </c>
      <c r="N3774" s="8">
        <v>16.600000000000001</v>
      </c>
      <c r="O3774" s="8">
        <v>1002.5</v>
      </c>
      <c r="P3774" s="8">
        <v>96</v>
      </c>
    </row>
    <row r="3775" spans="1:31" s="7" customFormat="1" ht="16" customHeight="1" x14ac:dyDescent="0.2">
      <c r="F3775" s="8">
        <v>23</v>
      </c>
      <c r="G3775" s="17"/>
      <c r="I3775" s="33">
        <v>3.0000000000000001E-3</v>
      </c>
      <c r="J3775" s="33">
        <v>0.6</v>
      </c>
      <c r="K3775" s="33">
        <v>2.5000000000000001E-2</v>
      </c>
      <c r="L3775" s="33">
        <v>0.02</v>
      </c>
      <c r="M3775" s="33">
        <v>43</v>
      </c>
      <c r="N3775" s="8">
        <v>16.100000000000001</v>
      </c>
      <c r="O3775" s="8">
        <v>1002.5</v>
      </c>
      <c r="P3775" s="8">
        <v>98</v>
      </c>
    </row>
    <row r="3776" spans="1:31" s="7" customFormat="1" ht="16" customHeight="1" x14ac:dyDescent="0.2">
      <c r="F3776" s="8">
        <v>24</v>
      </c>
      <c r="G3776" s="17"/>
      <c r="I3776" s="33">
        <v>3.0000000000000001E-3</v>
      </c>
      <c r="J3776" s="33">
        <v>0.5</v>
      </c>
      <c r="K3776" s="33">
        <v>3.1E-2</v>
      </c>
      <c r="L3776" s="33">
        <v>1.4999999999999999E-2</v>
      </c>
      <c r="M3776" s="33">
        <v>49</v>
      </c>
      <c r="N3776" s="8">
        <v>15.7</v>
      </c>
      <c r="O3776" s="8">
        <v>1002.8</v>
      </c>
      <c r="P3776" s="8">
        <v>98</v>
      </c>
    </row>
    <row r="3777" spans="5:16" s="7" customFormat="1" ht="16" customHeight="1" x14ac:dyDescent="0.2">
      <c r="F3777" s="8">
        <v>1</v>
      </c>
      <c r="G3777" s="17"/>
      <c r="I3777" s="33">
        <v>3.0000000000000001E-3</v>
      </c>
      <c r="J3777" s="33">
        <v>0.5</v>
      </c>
      <c r="K3777" s="33">
        <v>2.9000000000000001E-2</v>
      </c>
      <c r="L3777" s="33">
        <v>1.4E-2</v>
      </c>
      <c r="M3777" s="33">
        <v>54</v>
      </c>
      <c r="N3777" s="8">
        <v>15.5</v>
      </c>
      <c r="O3777" s="8">
        <v>1003</v>
      </c>
      <c r="P3777" s="8">
        <v>98</v>
      </c>
    </row>
    <row r="3778" spans="5:16" s="7" customFormat="1" ht="16" customHeight="1" x14ac:dyDescent="0.2">
      <c r="F3778" s="8">
        <v>2</v>
      </c>
      <c r="G3778" s="17"/>
      <c r="I3778" s="33">
        <v>4.0000000000000001E-3</v>
      </c>
      <c r="J3778" s="33">
        <v>0.4</v>
      </c>
      <c r="K3778" s="33">
        <v>2.5000000000000001E-2</v>
      </c>
      <c r="L3778" s="33">
        <v>1.4999999999999999E-2</v>
      </c>
      <c r="M3778" s="33">
        <v>54</v>
      </c>
      <c r="N3778" s="8">
        <v>15.4</v>
      </c>
      <c r="O3778" s="8">
        <v>1003.2</v>
      </c>
      <c r="P3778" s="8">
        <v>98</v>
      </c>
    </row>
    <row r="3779" spans="5:16" s="7" customFormat="1" ht="16" customHeight="1" x14ac:dyDescent="0.2">
      <c r="F3779" s="8">
        <v>3</v>
      </c>
      <c r="G3779" s="17"/>
      <c r="I3779" s="33">
        <v>4.0000000000000001E-3</v>
      </c>
      <c r="J3779" s="33">
        <v>0.4</v>
      </c>
      <c r="K3779" s="33">
        <v>3.1E-2</v>
      </c>
      <c r="L3779" s="33">
        <v>1.0999999999999999E-2</v>
      </c>
      <c r="M3779" s="33">
        <v>51</v>
      </c>
      <c r="N3779" s="8">
        <v>15.6</v>
      </c>
      <c r="O3779" s="8">
        <v>1003.4</v>
      </c>
      <c r="P3779" s="8">
        <v>96</v>
      </c>
    </row>
    <row r="3780" spans="5:16" s="7" customFormat="1" ht="16" customHeight="1" x14ac:dyDescent="0.2">
      <c r="F3780" s="8">
        <v>4</v>
      </c>
      <c r="G3780" s="17"/>
      <c r="I3780" s="33">
        <v>3.0000000000000001E-3</v>
      </c>
      <c r="J3780" s="33">
        <v>0.4</v>
      </c>
      <c r="K3780" s="33">
        <v>3.5999999999999997E-2</v>
      </c>
      <c r="L3780" s="33">
        <v>8.0000000000000002E-3</v>
      </c>
      <c r="M3780" s="33">
        <v>44</v>
      </c>
      <c r="N3780" s="8">
        <v>15.4</v>
      </c>
      <c r="O3780" s="8">
        <v>1003.7</v>
      </c>
      <c r="P3780" s="8">
        <v>93</v>
      </c>
    </row>
    <row r="3781" spans="5:16" s="7" customFormat="1" ht="16" customHeight="1" x14ac:dyDescent="0.2">
      <c r="F3781" s="8">
        <v>5</v>
      </c>
      <c r="G3781" s="17"/>
      <c r="I3781" s="33">
        <v>3.0000000000000001E-3</v>
      </c>
      <c r="J3781" s="33">
        <v>0.4</v>
      </c>
      <c r="K3781" s="33">
        <v>3.6999999999999998E-2</v>
      </c>
      <c r="L3781" s="33">
        <v>8.0000000000000002E-3</v>
      </c>
      <c r="M3781" s="33">
        <v>42</v>
      </c>
      <c r="N3781" s="8">
        <v>15.3</v>
      </c>
      <c r="O3781" s="8">
        <v>1004.4</v>
      </c>
      <c r="P3781" s="8">
        <v>94</v>
      </c>
    </row>
    <row r="3782" spans="5:16" s="7" customFormat="1" ht="16" customHeight="1" x14ac:dyDescent="0.2">
      <c r="F3782" s="8">
        <v>6</v>
      </c>
      <c r="G3782" s="17"/>
      <c r="I3782" s="33">
        <v>3.0000000000000001E-3</v>
      </c>
      <c r="J3782" s="33">
        <v>0.4</v>
      </c>
      <c r="K3782" s="33">
        <v>0.03</v>
      </c>
      <c r="L3782" s="33">
        <v>1.0999999999999999E-2</v>
      </c>
      <c r="M3782" s="33">
        <v>40</v>
      </c>
      <c r="N3782" s="8">
        <v>14.8</v>
      </c>
      <c r="O3782" s="8">
        <v>1004.6</v>
      </c>
      <c r="P3782" s="8">
        <v>96</v>
      </c>
    </row>
    <row r="3783" spans="5:16" s="7" customFormat="1" ht="16" customHeight="1" x14ac:dyDescent="0.2">
      <c r="F3783" s="8">
        <v>7</v>
      </c>
      <c r="G3783" s="17"/>
      <c r="I3783" s="33">
        <v>3.0000000000000001E-3</v>
      </c>
      <c r="J3783" s="33">
        <v>0.5</v>
      </c>
      <c r="K3783" s="33">
        <v>1.9E-2</v>
      </c>
      <c r="L3783" s="33">
        <v>1.9E-2</v>
      </c>
      <c r="M3783" s="33">
        <v>38</v>
      </c>
      <c r="N3783" s="8">
        <v>15.8</v>
      </c>
      <c r="O3783" s="8">
        <v>1005.1</v>
      </c>
      <c r="P3783" s="8">
        <v>91</v>
      </c>
    </row>
    <row r="3784" spans="5:16" s="7" customFormat="1" ht="16" customHeight="1" x14ac:dyDescent="0.2">
      <c r="F3784" s="8">
        <v>8</v>
      </c>
      <c r="G3784" s="17"/>
      <c r="I3784" s="33">
        <v>3.0000000000000001E-3</v>
      </c>
      <c r="J3784" s="33">
        <v>0.5</v>
      </c>
      <c r="K3784" s="33">
        <v>1.7999999999999999E-2</v>
      </c>
      <c r="L3784" s="33">
        <v>2.1000000000000001E-2</v>
      </c>
      <c r="M3784" s="33">
        <v>38</v>
      </c>
      <c r="N3784" s="8">
        <v>18.100000000000001</v>
      </c>
      <c r="O3784" s="8">
        <v>1005.8</v>
      </c>
      <c r="P3784" s="8">
        <v>80</v>
      </c>
    </row>
    <row r="3785" spans="5:16" s="7" customFormat="1" ht="16" customHeight="1" x14ac:dyDescent="0.2">
      <c r="F3785" s="8">
        <v>9</v>
      </c>
      <c r="G3785" s="17"/>
      <c r="I3785" s="33">
        <v>3.0000000000000001E-3</v>
      </c>
      <c r="J3785" s="33">
        <v>0.5</v>
      </c>
      <c r="K3785" s="33">
        <v>2.1000000000000001E-2</v>
      </c>
      <c r="L3785" s="33">
        <v>2.1999999999999999E-2</v>
      </c>
      <c r="M3785" s="33">
        <v>44</v>
      </c>
      <c r="N3785" s="8">
        <v>18.7</v>
      </c>
      <c r="O3785" s="8">
        <v>1005.6</v>
      </c>
      <c r="P3785" s="8">
        <v>76</v>
      </c>
    </row>
    <row r="3786" spans="5:16" s="7" customFormat="1" ht="16" customHeight="1" x14ac:dyDescent="0.2">
      <c r="F3786" s="8">
        <v>10</v>
      </c>
      <c r="G3786" s="17"/>
      <c r="I3786" s="33">
        <v>4.0000000000000001E-3</v>
      </c>
      <c r="J3786" s="33">
        <v>0.6</v>
      </c>
      <c r="K3786" s="33">
        <v>2.1000000000000001E-2</v>
      </c>
      <c r="L3786" s="33">
        <v>2.5999999999999999E-2</v>
      </c>
      <c r="M3786" s="33">
        <v>40</v>
      </c>
      <c r="N3786" s="8">
        <v>20.9</v>
      </c>
      <c r="O3786" s="8">
        <v>1005.3</v>
      </c>
      <c r="P3786" s="8">
        <v>69</v>
      </c>
    </row>
    <row r="3787" spans="5:16" s="7" customFormat="1" ht="16" customHeight="1" x14ac:dyDescent="0.2">
      <c r="E3787" s="10"/>
      <c r="F3787" s="8">
        <v>11</v>
      </c>
      <c r="G3787" s="17"/>
      <c r="I3787" s="33">
        <v>4.0000000000000001E-3</v>
      </c>
      <c r="J3787" s="33">
        <v>0.6</v>
      </c>
      <c r="K3787" s="33">
        <v>2.5999999999999999E-2</v>
      </c>
      <c r="L3787" s="33">
        <v>2.7E-2</v>
      </c>
      <c r="M3787" s="33">
        <v>39</v>
      </c>
      <c r="N3787" s="8">
        <v>23.2</v>
      </c>
      <c r="O3787" s="8">
        <v>1005.1</v>
      </c>
      <c r="P3787" s="8">
        <v>55</v>
      </c>
    </row>
    <row r="3788" spans="5:16" s="7" customFormat="1" ht="16" customHeight="1" x14ac:dyDescent="0.2">
      <c r="E3788" s="10"/>
      <c r="F3788" s="8">
        <v>12</v>
      </c>
      <c r="G3788" s="17"/>
      <c r="I3788" s="33">
        <v>5.0000000000000001E-3</v>
      </c>
      <c r="J3788" s="33">
        <v>0.6</v>
      </c>
      <c r="K3788" s="33">
        <v>3.7999999999999999E-2</v>
      </c>
      <c r="L3788" s="33">
        <v>2.3E-2</v>
      </c>
      <c r="M3788" s="33">
        <v>34</v>
      </c>
      <c r="N3788" s="8">
        <v>24.2</v>
      </c>
      <c r="O3788" s="8">
        <v>1004.7</v>
      </c>
      <c r="P3788" s="8">
        <v>50</v>
      </c>
    </row>
    <row r="3789" spans="5:16" s="7" customFormat="1" ht="16" customHeight="1" x14ac:dyDescent="0.2">
      <c r="E3789" s="10"/>
      <c r="F3789" s="8">
        <v>13</v>
      </c>
      <c r="G3789" s="17"/>
      <c r="I3789" s="33">
        <v>4.0000000000000001E-3</v>
      </c>
      <c r="J3789" s="33">
        <v>0.5</v>
      </c>
      <c r="K3789" s="33">
        <v>4.7E-2</v>
      </c>
      <c r="L3789" s="33">
        <v>2.1000000000000001E-2</v>
      </c>
      <c r="M3789" s="33">
        <v>43</v>
      </c>
      <c r="N3789" s="8">
        <v>27.3</v>
      </c>
      <c r="O3789" s="8">
        <v>1004.2</v>
      </c>
      <c r="P3789" s="8">
        <v>36</v>
      </c>
    </row>
    <row r="3790" spans="5:16" s="7" customFormat="1" ht="16" customHeight="1" x14ac:dyDescent="0.2">
      <c r="E3790" s="10"/>
      <c r="F3790" s="8">
        <v>14</v>
      </c>
      <c r="G3790" s="17"/>
      <c r="I3790" s="33">
        <v>3.0000000000000001E-3</v>
      </c>
      <c r="J3790" s="33">
        <v>0.6</v>
      </c>
      <c r="K3790" s="33">
        <v>6.0999999999999999E-2</v>
      </c>
      <c r="L3790" s="33">
        <v>1.6E-2</v>
      </c>
      <c r="M3790" s="33">
        <v>40</v>
      </c>
      <c r="N3790" s="8">
        <v>27</v>
      </c>
      <c r="O3790" s="8">
        <v>1003.6</v>
      </c>
      <c r="P3790" s="8">
        <v>36</v>
      </c>
    </row>
    <row r="3791" spans="5:16" s="7" customFormat="1" ht="16" customHeight="1" x14ac:dyDescent="0.2">
      <c r="E3791" s="10"/>
      <c r="F3791" s="8">
        <v>15</v>
      </c>
      <c r="G3791" s="17"/>
      <c r="I3791" s="33">
        <v>4.0000000000000001E-3</v>
      </c>
      <c r="J3791" s="33">
        <v>0.6</v>
      </c>
      <c r="K3791" s="33">
        <v>6.8000000000000005E-2</v>
      </c>
      <c r="L3791" s="33">
        <v>2.3E-2</v>
      </c>
      <c r="M3791" s="33">
        <v>44</v>
      </c>
      <c r="N3791" s="8">
        <v>28.6</v>
      </c>
      <c r="O3791" s="8">
        <v>1003.2</v>
      </c>
      <c r="P3791" s="8">
        <v>31</v>
      </c>
    </row>
    <row r="3792" spans="5:16" s="7" customFormat="1" ht="16" customHeight="1" x14ac:dyDescent="0.2">
      <c r="E3792" s="10"/>
      <c r="F3792" s="8">
        <v>16</v>
      </c>
      <c r="G3792" s="17"/>
      <c r="I3792" s="33">
        <v>4.0000000000000001E-3</v>
      </c>
      <c r="J3792" s="33">
        <v>0.6</v>
      </c>
      <c r="K3792" s="33">
        <v>7.9000000000000001E-2</v>
      </c>
      <c r="L3792" s="33">
        <v>0.02</v>
      </c>
      <c r="M3792" s="33">
        <v>45</v>
      </c>
      <c r="N3792" s="8">
        <v>28.3</v>
      </c>
      <c r="O3792" s="8">
        <v>1002.8</v>
      </c>
      <c r="P3792" s="8">
        <v>37</v>
      </c>
    </row>
    <row r="3793" spans="1:31" s="7" customFormat="1" ht="16" customHeight="1" x14ac:dyDescent="0.2">
      <c r="E3793" s="10"/>
      <c r="F3793" s="8">
        <v>17</v>
      </c>
      <c r="G3793" s="17"/>
      <c r="I3793" s="33">
        <v>5.0000000000000001E-3</v>
      </c>
      <c r="J3793" s="33">
        <v>0.7</v>
      </c>
      <c r="K3793" s="33">
        <v>8.4000000000000005E-2</v>
      </c>
      <c r="L3793" s="33">
        <v>1.7000000000000001E-2</v>
      </c>
      <c r="M3793" s="33">
        <v>59</v>
      </c>
      <c r="N3793" s="8">
        <v>27.4</v>
      </c>
      <c r="O3793" s="8">
        <v>1002.9</v>
      </c>
      <c r="P3793" s="8">
        <v>35</v>
      </c>
    </row>
    <row r="3794" spans="1:31" s="7" customFormat="1" ht="16" customHeight="1" x14ac:dyDescent="0.15">
      <c r="E3794" s="42">
        <v>42155</v>
      </c>
      <c r="F3794" s="43">
        <v>42712.757638888892</v>
      </c>
      <c r="G3794" s="44"/>
      <c r="H3794" s="57"/>
      <c r="I3794" s="33">
        <v>6.0000000000000001E-3</v>
      </c>
      <c r="J3794" s="33">
        <v>0.7</v>
      </c>
      <c r="K3794" s="33">
        <v>6.9000000000000006E-2</v>
      </c>
      <c r="L3794" s="33">
        <v>2.4E-2</v>
      </c>
      <c r="M3794" s="33">
        <v>54</v>
      </c>
      <c r="N3794" s="8">
        <v>25.4</v>
      </c>
      <c r="O3794" s="8">
        <v>1003.3</v>
      </c>
      <c r="P3794" s="8">
        <v>38</v>
      </c>
      <c r="R3794" s="35">
        <v>311</v>
      </c>
      <c r="S3794" s="36" t="str">
        <f>IF(R3794&gt;=296,"G",IF(AND(183&lt;=R3794,R3794&lt;296),"Y",IF(R3794&lt;185,"R")))</f>
        <v>G</v>
      </c>
      <c r="T3794" s="36"/>
      <c r="U3794" s="36"/>
      <c r="V3794" s="36"/>
      <c r="W3794" s="36"/>
      <c r="X3794" s="36"/>
      <c r="Y3794" s="36"/>
      <c r="Z3794" s="36"/>
      <c r="AA3794" s="36"/>
      <c r="AB3794" s="36"/>
      <c r="AC3794" s="36"/>
      <c r="AD3794" s="36"/>
      <c r="AE3794" s="37"/>
    </row>
    <row r="3795" spans="1:31" s="7" customFormat="1" ht="17" customHeight="1" x14ac:dyDescent="0.15">
      <c r="A3795" s="45">
        <v>152</v>
      </c>
      <c r="B3795" s="46">
        <v>42156</v>
      </c>
      <c r="C3795" s="47">
        <v>1</v>
      </c>
      <c r="D3795" s="47">
        <v>0</v>
      </c>
      <c r="E3795" s="46">
        <v>42155</v>
      </c>
      <c r="F3795" s="48">
        <v>42712.757638888892</v>
      </c>
      <c r="G3795" s="49"/>
      <c r="H3795" s="49"/>
      <c r="I3795" s="50">
        <v>6.0000000000000001E-3</v>
      </c>
      <c r="J3795" s="51">
        <v>0.7</v>
      </c>
      <c r="K3795" s="51">
        <v>6.9000000000000006E-2</v>
      </c>
      <c r="L3795" s="51">
        <v>2.4E-2</v>
      </c>
      <c r="M3795" s="51">
        <v>54</v>
      </c>
      <c r="N3795" s="52">
        <v>25.4</v>
      </c>
      <c r="O3795" s="52">
        <v>1003.3</v>
      </c>
      <c r="P3795" s="52">
        <v>38</v>
      </c>
      <c r="Q3795" s="53"/>
      <c r="R3795" s="58">
        <v>311</v>
      </c>
      <c r="S3795" s="61" t="str">
        <f>IF(R3795&gt;=296,"G",IF(AND(183&lt;=R3795,R3795&lt;296),"Y",IF(R3795&lt;185,"R")))</f>
        <v>G</v>
      </c>
      <c r="T3795" s="61"/>
      <c r="U3795" s="61"/>
      <c r="V3795" s="61"/>
      <c r="W3795" s="61"/>
      <c r="X3795" s="61"/>
      <c r="Y3795" s="61"/>
      <c r="Z3795" s="61"/>
      <c r="AA3795" s="61"/>
      <c r="AB3795" s="61"/>
      <c r="AC3795" s="61"/>
      <c r="AD3795" s="61"/>
      <c r="AE3795" s="61"/>
    </row>
    <row r="3796" spans="1:31" s="7" customFormat="1" ht="16" customHeight="1" x14ac:dyDescent="0.2">
      <c r="F3796" s="26">
        <v>19</v>
      </c>
      <c r="G3796" s="56"/>
      <c r="I3796" s="33">
        <v>7.0000000000000001E-3</v>
      </c>
      <c r="J3796" s="33">
        <v>0.7</v>
      </c>
      <c r="K3796" s="33">
        <v>6.2E-2</v>
      </c>
      <c r="L3796" s="33">
        <v>2.7E-2</v>
      </c>
      <c r="M3796" s="33">
        <v>44</v>
      </c>
      <c r="N3796" s="8">
        <v>23.2</v>
      </c>
      <c r="O3796" s="8">
        <v>1003.9</v>
      </c>
      <c r="P3796" s="8">
        <v>48</v>
      </c>
      <c r="Q3796" s="17"/>
      <c r="R3796" s="17"/>
      <c r="S3796" s="17"/>
      <c r="T3796" s="17"/>
      <c r="U3796" s="17"/>
      <c r="V3796" s="17"/>
      <c r="W3796" s="17"/>
      <c r="X3796" s="17"/>
      <c r="Y3796" s="17"/>
      <c r="Z3796" s="17"/>
      <c r="AA3796" s="17"/>
      <c r="AB3796" s="17"/>
      <c r="AC3796" s="17"/>
      <c r="AD3796" s="17"/>
      <c r="AE3796" s="17"/>
    </row>
    <row r="3797" spans="1:31" s="7" customFormat="1" ht="16" customHeight="1" x14ac:dyDescent="0.2">
      <c r="F3797" s="8">
        <v>20</v>
      </c>
      <c r="G3797" s="17"/>
      <c r="I3797" s="33">
        <v>7.0000000000000001E-3</v>
      </c>
      <c r="J3797" s="33">
        <v>0.6</v>
      </c>
      <c r="K3797" s="33">
        <v>8.2000000000000003E-2</v>
      </c>
      <c r="L3797" s="33">
        <v>2.9000000000000001E-2</v>
      </c>
      <c r="M3797" s="33">
        <v>47</v>
      </c>
      <c r="N3797" s="8">
        <v>21.8</v>
      </c>
      <c r="O3797" s="8">
        <v>1004.1</v>
      </c>
      <c r="P3797" s="8">
        <v>48</v>
      </c>
    </row>
    <row r="3798" spans="1:31" s="7" customFormat="1" ht="16" customHeight="1" x14ac:dyDescent="0.2">
      <c r="F3798" s="8">
        <v>21</v>
      </c>
      <c r="G3798" s="17"/>
      <c r="I3798" s="33">
        <v>8.0000000000000002E-3</v>
      </c>
      <c r="J3798" s="33">
        <v>0.5</v>
      </c>
      <c r="K3798" s="33">
        <v>8.2000000000000003E-2</v>
      </c>
      <c r="L3798" s="33">
        <v>3.3000000000000002E-2</v>
      </c>
      <c r="M3798" s="33">
        <v>42</v>
      </c>
      <c r="N3798" s="8">
        <v>20.2</v>
      </c>
      <c r="O3798" s="8">
        <v>1004.5</v>
      </c>
      <c r="P3798" s="8">
        <v>61</v>
      </c>
    </row>
    <row r="3799" spans="1:31" s="7" customFormat="1" ht="16" customHeight="1" x14ac:dyDescent="0.2">
      <c r="F3799" s="8">
        <v>22</v>
      </c>
      <c r="G3799" s="17"/>
      <c r="I3799" s="33">
        <v>8.0000000000000002E-3</v>
      </c>
      <c r="J3799" s="33">
        <v>0.4</v>
      </c>
      <c r="K3799" s="33">
        <v>7.5999999999999998E-2</v>
      </c>
      <c r="L3799" s="33">
        <v>3.2000000000000001E-2</v>
      </c>
      <c r="M3799" s="33">
        <v>55</v>
      </c>
      <c r="N3799" s="8">
        <v>17.600000000000001</v>
      </c>
      <c r="O3799" s="8">
        <v>1004.8</v>
      </c>
      <c r="P3799" s="8">
        <v>73</v>
      </c>
    </row>
    <row r="3800" spans="1:31" s="7" customFormat="1" ht="16" customHeight="1" x14ac:dyDescent="0.2">
      <c r="F3800" s="8">
        <v>23</v>
      </c>
      <c r="G3800" s="17"/>
      <c r="I3800" s="33">
        <v>8.9999999999999993E-3</v>
      </c>
      <c r="J3800" s="33">
        <v>0.3</v>
      </c>
      <c r="K3800" s="33">
        <v>6.0999999999999999E-2</v>
      </c>
      <c r="L3800" s="33">
        <v>3.9E-2</v>
      </c>
      <c r="M3800" s="33">
        <v>55</v>
      </c>
      <c r="N3800" s="8">
        <v>17.7</v>
      </c>
      <c r="O3800" s="8">
        <v>1005.1</v>
      </c>
      <c r="P3800" s="8">
        <v>78</v>
      </c>
    </row>
    <row r="3801" spans="1:31" s="7" customFormat="1" ht="16" customHeight="1" x14ac:dyDescent="0.2">
      <c r="F3801" s="8">
        <v>24</v>
      </c>
      <c r="G3801" s="17"/>
      <c r="I3801" s="33">
        <v>0.01</v>
      </c>
      <c r="J3801" s="33">
        <v>0.3</v>
      </c>
      <c r="K3801" s="33">
        <v>5.3999999999999999E-2</v>
      </c>
      <c r="L3801" s="33">
        <v>3.3000000000000002E-2</v>
      </c>
      <c r="M3801" s="33">
        <v>53</v>
      </c>
      <c r="N3801" s="8">
        <v>16.5</v>
      </c>
      <c r="O3801" s="8">
        <v>1005.3</v>
      </c>
      <c r="P3801" s="8">
        <v>84</v>
      </c>
    </row>
    <row r="3802" spans="1:31" s="7" customFormat="1" ht="16" customHeight="1" x14ac:dyDescent="0.2">
      <c r="F3802" s="8">
        <v>1</v>
      </c>
      <c r="G3802" s="17"/>
      <c r="I3802" s="33">
        <v>1.2E-2</v>
      </c>
      <c r="J3802" s="33">
        <v>0.6</v>
      </c>
      <c r="K3802" s="33">
        <v>4.8000000000000001E-2</v>
      </c>
      <c r="L3802" s="33">
        <v>2.9000000000000001E-2</v>
      </c>
      <c r="M3802" s="33">
        <v>54</v>
      </c>
      <c r="N3802" s="8">
        <v>16.899999999999999</v>
      </c>
      <c r="O3802" s="8">
        <v>1005.8</v>
      </c>
      <c r="P3802" s="8">
        <v>75</v>
      </c>
    </row>
    <row r="3803" spans="1:31" s="7" customFormat="1" ht="16" customHeight="1" x14ac:dyDescent="0.2">
      <c r="F3803" s="8">
        <v>2</v>
      </c>
      <c r="G3803" s="17"/>
      <c r="I3803" s="33">
        <v>4.3999999999999997E-2</v>
      </c>
      <c r="J3803" s="33">
        <v>0.7</v>
      </c>
      <c r="K3803" s="33">
        <v>3.4000000000000002E-2</v>
      </c>
      <c r="L3803" s="33">
        <v>3.2000000000000001E-2</v>
      </c>
      <c r="M3803" s="33">
        <v>82</v>
      </c>
      <c r="N3803" s="8">
        <v>15.1</v>
      </c>
      <c r="O3803" s="8">
        <v>1005.9</v>
      </c>
      <c r="P3803" s="8">
        <v>85</v>
      </c>
    </row>
    <row r="3804" spans="1:31" s="7" customFormat="1" ht="16" customHeight="1" x14ac:dyDescent="0.2">
      <c r="F3804" s="8">
        <v>3</v>
      </c>
      <c r="G3804" s="17"/>
      <c r="I3804" s="33">
        <v>2.7E-2</v>
      </c>
      <c r="J3804" s="33">
        <v>0.5</v>
      </c>
      <c r="K3804" s="33">
        <v>3.7999999999999999E-2</v>
      </c>
      <c r="L3804" s="33">
        <v>2.5999999999999999E-2</v>
      </c>
      <c r="M3804" s="33">
        <v>66</v>
      </c>
      <c r="N3804" s="8">
        <v>14.7</v>
      </c>
      <c r="O3804" s="8">
        <v>1006</v>
      </c>
      <c r="P3804" s="8">
        <v>82</v>
      </c>
    </row>
    <row r="3805" spans="1:31" s="7" customFormat="1" ht="16" customHeight="1" x14ac:dyDescent="0.2">
      <c r="F3805" s="8">
        <v>4</v>
      </c>
      <c r="G3805" s="17"/>
      <c r="I3805" s="33">
        <v>1.2999999999999999E-2</v>
      </c>
      <c r="J3805" s="33">
        <v>0.5</v>
      </c>
      <c r="K3805" s="33">
        <v>3.3000000000000002E-2</v>
      </c>
      <c r="L3805" s="33">
        <v>0.03</v>
      </c>
      <c r="M3805" s="33">
        <v>40</v>
      </c>
      <c r="N3805" s="8">
        <v>14.1</v>
      </c>
      <c r="O3805" s="8">
        <v>1006.3</v>
      </c>
      <c r="P3805" s="8">
        <v>87</v>
      </c>
    </row>
    <row r="3806" spans="1:31" s="7" customFormat="1" ht="16" customHeight="1" x14ac:dyDescent="0.2">
      <c r="F3806" s="8">
        <v>5</v>
      </c>
      <c r="G3806" s="17"/>
      <c r="I3806" s="33">
        <v>0.01</v>
      </c>
      <c r="J3806" s="33">
        <v>0.5</v>
      </c>
      <c r="K3806" s="33">
        <v>3.5000000000000003E-2</v>
      </c>
      <c r="L3806" s="33">
        <v>2.7E-2</v>
      </c>
      <c r="M3806" s="33">
        <v>37</v>
      </c>
      <c r="N3806" s="8">
        <v>14.1</v>
      </c>
      <c r="O3806" s="8">
        <v>1006.5</v>
      </c>
      <c r="P3806" s="8">
        <v>86</v>
      </c>
    </row>
    <row r="3807" spans="1:31" s="7" customFormat="1" ht="16" customHeight="1" x14ac:dyDescent="0.2">
      <c r="F3807" s="8">
        <v>6</v>
      </c>
      <c r="G3807" s="17"/>
      <c r="I3807" s="33">
        <v>8.0000000000000002E-3</v>
      </c>
      <c r="J3807" s="33">
        <v>0.6</v>
      </c>
      <c r="K3807" s="33">
        <v>1.4E-2</v>
      </c>
      <c r="L3807" s="33">
        <v>4.7E-2</v>
      </c>
      <c r="M3807" s="33">
        <v>34</v>
      </c>
      <c r="N3807" s="8">
        <v>14.7</v>
      </c>
      <c r="O3807" s="8">
        <v>1006.9</v>
      </c>
      <c r="P3807" s="8">
        <v>86</v>
      </c>
    </row>
    <row r="3808" spans="1:31" s="7" customFormat="1" ht="16" customHeight="1" x14ac:dyDescent="0.2">
      <c r="F3808" s="8">
        <v>7</v>
      </c>
      <c r="G3808" s="17"/>
      <c r="I3808" s="33">
        <v>8.0000000000000002E-3</v>
      </c>
      <c r="J3808" s="33">
        <v>0.6</v>
      </c>
      <c r="K3808" s="33">
        <v>1.2E-2</v>
      </c>
      <c r="L3808" s="33">
        <v>4.7E-2</v>
      </c>
      <c r="M3808" s="33">
        <v>39</v>
      </c>
      <c r="N3808" s="8">
        <v>17.8</v>
      </c>
      <c r="O3808" s="8">
        <v>1007.2</v>
      </c>
      <c r="P3808" s="8">
        <v>68</v>
      </c>
    </row>
    <row r="3809" spans="1:31" s="7" customFormat="1" ht="16" customHeight="1" x14ac:dyDescent="0.2">
      <c r="F3809" s="8">
        <v>8</v>
      </c>
      <c r="G3809" s="17"/>
      <c r="I3809" s="33">
        <v>8.0000000000000002E-3</v>
      </c>
      <c r="J3809" s="33">
        <v>0.5</v>
      </c>
      <c r="K3809" s="33">
        <v>3.3000000000000002E-2</v>
      </c>
      <c r="L3809" s="33">
        <v>0.03</v>
      </c>
      <c r="M3809" s="33">
        <v>29</v>
      </c>
      <c r="N3809" s="8">
        <v>19.7</v>
      </c>
      <c r="O3809" s="8">
        <v>1007.1</v>
      </c>
      <c r="P3809" s="8">
        <v>62</v>
      </c>
    </row>
    <row r="3810" spans="1:31" s="7" customFormat="1" ht="16" customHeight="1" x14ac:dyDescent="0.2">
      <c r="F3810" s="8">
        <v>9</v>
      </c>
      <c r="G3810" s="17"/>
      <c r="I3810" s="33">
        <v>0.01</v>
      </c>
      <c r="J3810" s="33">
        <v>0.5</v>
      </c>
      <c r="K3810" s="33">
        <v>3.4000000000000002E-2</v>
      </c>
      <c r="L3810" s="33">
        <v>3.2000000000000001E-2</v>
      </c>
      <c r="M3810" s="33">
        <v>37</v>
      </c>
      <c r="N3810" s="8">
        <v>21.7</v>
      </c>
      <c r="O3810" s="8">
        <v>1006.9</v>
      </c>
      <c r="P3810" s="8">
        <v>49</v>
      </c>
    </row>
    <row r="3811" spans="1:31" s="7" customFormat="1" ht="16" customHeight="1" x14ac:dyDescent="0.2">
      <c r="F3811" s="8">
        <v>10</v>
      </c>
      <c r="G3811" s="17"/>
      <c r="I3811" s="33">
        <v>0.01</v>
      </c>
      <c r="J3811" s="33">
        <v>0.5</v>
      </c>
      <c r="K3811" s="33">
        <v>3.5000000000000003E-2</v>
      </c>
      <c r="L3811" s="33">
        <v>3.2000000000000001E-2</v>
      </c>
      <c r="M3811" s="33">
        <v>36</v>
      </c>
      <c r="N3811" s="8">
        <v>23.1</v>
      </c>
      <c r="O3811" s="8">
        <v>1006.5</v>
      </c>
      <c r="P3811" s="8">
        <v>42</v>
      </c>
    </row>
    <row r="3812" spans="1:31" s="7" customFormat="1" ht="16" customHeight="1" x14ac:dyDescent="0.2">
      <c r="E3812" s="10"/>
      <c r="F3812" s="8">
        <v>11</v>
      </c>
      <c r="G3812" s="17"/>
      <c r="I3812" s="33">
        <v>8.9999999999999993E-3</v>
      </c>
      <c r="J3812" s="33">
        <v>0.5</v>
      </c>
      <c r="K3812" s="33">
        <v>3.5000000000000003E-2</v>
      </c>
      <c r="L3812" s="33">
        <v>3.5000000000000003E-2</v>
      </c>
      <c r="M3812" s="33">
        <v>34</v>
      </c>
      <c r="N3812" s="8">
        <v>24.9</v>
      </c>
      <c r="O3812" s="8">
        <v>1006.1</v>
      </c>
      <c r="P3812" s="8">
        <v>40</v>
      </c>
    </row>
    <row r="3813" spans="1:31" s="7" customFormat="1" ht="16" customHeight="1" x14ac:dyDescent="0.2">
      <c r="E3813" s="10"/>
      <c r="F3813" s="8">
        <v>12</v>
      </c>
      <c r="G3813" s="17"/>
      <c r="I3813" s="33">
        <v>7.0000000000000001E-3</v>
      </c>
      <c r="J3813" s="33">
        <v>0.6</v>
      </c>
      <c r="K3813" s="33">
        <v>4.3999999999999997E-2</v>
      </c>
      <c r="L3813" s="33">
        <v>2.7E-2</v>
      </c>
      <c r="M3813" s="33">
        <v>27</v>
      </c>
      <c r="N3813" s="8">
        <v>25.7</v>
      </c>
      <c r="O3813" s="8">
        <v>1005.8</v>
      </c>
      <c r="P3813" s="8">
        <v>40</v>
      </c>
    </row>
    <row r="3814" spans="1:31" s="7" customFormat="1" ht="15" customHeight="1" x14ac:dyDescent="0.2">
      <c r="E3814" s="10"/>
      <c r="F3814" s="8">
        <v>13</v>
      </c>
      <c r="G3814" s="17"/>
      <c r="I3814" s="73"/>
      <c r="J3814" s="73"/>
      <c r="K3814" s="73"/>
      <c r="L3814" s="73"/>
      <c r="M3814" s="73"/>
      <c r="N3814" s="8">
        <v>26.5</v>
      </c>
      <c r="O3814" s="8">
        <v>1005.9</v>
      </c>
      <c r="P3814" s="8">
        <v>35</v>
      </c>
    </row>
    <row r="3815" spans="1:31" s="7" customFormat="1" ht="16" customHeight="1" x14ac:dyDescent="0.2">
      <c r="E3815" s="10"/>
      <c r="F3815" s="8">
        <v>14</v>
      </c>
      <c r="G3815" s="17"/>
      <c r="I3815" s="33">
        <v>6.0000000000000001E-3</v>
      </c>
      <c r="J3815" s="33">
        <v>0.6</v>
      </c>
      <c r="K3815" s="33">
        <v>6.3E-2</v>
      </c>
      <c r="L3815" s="33">
        <v>0.02</v>
      </c>
      <c r="M3815" s="33">
        <v>30</v>
      </c>
      <c r="N3815" s="8">
        <v>26.6</v>
      </c>
      <c r="O3815" s="8">
        <v>1005.3</v>
      </c>
      <c r="P3815" s="8">
        <v>39</v>
      </c>
    </row>
    <row r="3816" spans="1:31" s="7" customFormat="1" ht="16" customHeight="1" x14ac:dyDescent="0.2">
      <c r="E3816" s="10"/>
      <c r="F3816" s="8">
        <v>15</v>
      </c>
      <c r="G3816" s="17"/>
      <c r="I3816" s="33">
        <v>5.0000000000000001E-3</v>
      </c>
      <c r="J3816" s="33">
        <v>0.6</v>
      </c>
      <c r="K3816" s="33">
        <v>5.5E-2</v>
      </c>
      <c r="L3816" s="33">
        <v>2.5000000000000001E-2</v>
      </c>
      <c r="M3816" s="33">
        <v>30</v>
      </c>
      <c r="N3816" s="8">
        <v>27.4</v>
      </c>
      <c r="O3816" s="8">
        <v>1005.4</v>
      </c>
      <c r="P3816" s="8">
        <v>38</v>
      </c>
    </row>
    <row r="3817" spans="1:31" s="7" customFormat="1" ht="16" customHeight="1" x14ac:dyDescent="0.2">
      <c r="E3817" s="10"/>
      <c r="F3817" s="8">
        <v>16</v>
      </c>
      <c r="G3817" s="17"/>
      <c r="I3817" s="33">
        <v>5.0000000000000001E-3</v>
      </c>
      <c r="J3817" s="33">
        <v>0.6</v>
      </c>
      <c r="K3817" s="33">
        <v>6.0999999999999999E-2</v>
      </c>
      <c r="L3817" s="33">
        <v>0.02</v>
      </c>
      <c r="M3817" s="33">
        <v>33</v>
      </c>
      <c r="N3817" s="8">
        <v>27.8</v>
      </c>
      <c r="O3817" s="8">
        <v>1005</v>
      </c>
      <c r="P3817" s="8">
        <v>38</v>
      </c>
    </row>
    <row r="3818" spans="1:31" s="7" customFormat="1" ht="16" customHeight="1" x14ac:dyDescent="0.15">
      <c r="E3818" s="10"/>
      <c r="F3818" s="8">
        <v>17</v>
      </c>
      <c r="G3818" s="17"/>
      <c r="H3818" s="40"/>
      <c r="I3818" s="33">
        <v>6.0000000000000001E-3</v>
      </c>
      <c r="J3818" s="33">
        <v>0.7</v>
      </c>
      <c r="K3818" s="33">
        <v>7.3999999999999996E-2</v>
      </c>
      <c r="L3818" s="33">
        <v>2.1999999999999999E-2</v>
      </c>
      <c r="M3818" s="33">
        <v>31</v>
      </c>
      <c r="N3818" s="8">
        <v>26.5</v>
      </c>
      <c r="O3818" s="8">
        <v>1005.3</v>
      </c>
      <c r="P3818" s="8">
        <v>47</v>
      </c>
      <c r="R3818" s="107"/>
      <c r="S3818" s="108"/>
      <c r="T3818" s="108"/>
      <c r="U3818" s="108"/>
      <c r="V3818" s="108"/>
      <c r="W3818" s="108"/>
      <c r="X3818" s="108"/>
      <c r="Y3818" s="108"/>
      <c r="Z3818" s="108"/>
      <c r="AA3818" s="108"/>
      <c r="AB3818" s="108"/>
      <c r="AC3818" s="108"/>
      <c r="AD3818" s="108"/>
      <c r="AE3818" s="109"/>
    </row>
    <row r="3819" spans="1:31" s="7" customFormat="1" ht="16" customHeight="1" x14ac:dyDescent="0.15">
      <c r="F3819" s="8">
        <v>18</v>
      </c>
      <c r="G3819" s="17"/>
      <c r="H3819" s="40"/>
      <c r="I3819" s="33">
        <v>5.0000000000000001E-3</v>
      </c>
      <c r="J3819" s="33">
        <v>0.7</v>
      </c>
      <c r="K3819" s="33">
        <v>5.7000000000000002E-2</v>
      </c>
      <c r="L3819" s="33">
        <v>2.5999999999999999E-2</v>
      </c>
      <c r="M3819" s="33">
        <v>34</v>
      </c>
      <c r="N3819" s="8">
        <v>24.3</v>
      </c>
      <c r="O3819" s="8">
        <v>1006.1</v>
      </c>
      <c r="P3819" s="8">
        <v>47</v>
      </c>
      <c r="R3819" s="107"/>
      <c r="S3819" s="108"/>
      <c r="T3819" s="108"/>
      <c r="U3819" s="108"/>
      <c r="V3819" s="108"/>
      <c r="W3819" s="108"/>
      <c r="X3819" s="108"/>
      <c r="Y3819" s="108"/>
      <c r="Z3819" s="108"/>
      <c r="AA3819" s="108"/>
      <c r="AB3819" s="108"/>
      <c r="AC3819" s="108"/>
      <c r="AD3819" s="108"/>
      <c r="AE3819" s="109"/>
    </row>
    <row r="3820" spans="1:31" s="7" customFormat="1" ht="16" customHeight="1" x14ac:dyDescent="0.15">
      <c r="E3820" s="42">
        <v>42156</v>
      </c>
      <c r="F3820" s="16">
        <v>42713.811805555553</v>
      </c>
      <c r="G3820" s="44"/>
      <c r="I3820" s="33">
        <v>5.0000000000000001E-3</v>
      </c>
      <c r="J3820" s="33">
        <v>0.7</v>
      </c>
      <c r="K3820" s="33">
        <v>4.8000000000000001E-2</v>
      </c>
      <c r="L3820" s="33">
        <v>2.5999999999999999E-2</v>
      </c>
      <c r="M3820" s="33">
        <v>34</v>
      </c>
      <c r="N3820" s="8">
        <v>23.3</v>
      </c>
      <c r="O3820" s="8">
        <v>1006.4</v>
      </c>
      <c r="P3820" s="8">
        <v>49</v>
      </c>
      <c r="Q3820" s="34"/>
      <c r="R3820" s="35">
        <v>296</v>
      </c>
      <c r="S3820" s="36" t="str">
        <f>IF(R3820&gt;=296,"G",IF(AND(183&lt;=R3820,R3820&lt;296),"Y",IF(R3820&lt;185,"R")))</f>
        <v>G</v>
      </c>
      <c r="T3820" s="36"/>
      <c r="U3820" s="36"/>
      <c r="V3820" s="36"/>
      <c r="W3820" s="36"/>
      <c r="X3820" s="36"/>
      <c r="Y3820" s="36"/>
      <c r="Z3820" s="36"/>
      <c r="AA3820" s="36"/>
      <c r="AB3820" s="36"/>
      <c r="AC3820" s="36"/>
      <c r="AD3820" s="36"/>
      <c r="AE3820" s="37"/>
    </row>
    <row r="3821" spans="1:31" s="7" customFormat="1" ht="17" customHeight="1" x14ac:dyDescent="0.15">
      <c r="A3821" s="45">
        <v>153</v>
      </c>
      <c r="B3821" s="46">
        <v>42157</v>
      </c>
      <c r="C3821" s="47">
        <v>2</v>
      </c>
      <c r="D3821" s="47">
        <v>0</v>
      </c>
      <c r="E3821" s="46">
        <v>42156</v>
      </c>
      <c r="F3821" s="64">
        <v>42713.811805555553</v>
      </c>
      <c r="G3821" s="49"/>
      <c r="H3821" s="49"/>
      <c r="I3821" s="50">
        <v>5.0000000000000001E-3</v>
      </c>
      <c r="J3821" s="51">
        <v>0.7</v>
      </c>
      <c r="K3821" s="51">
        <v>4.8000000000000001E-2</v>
      </c>
      <c r="L3821" s="51">
        <v>2.5999999999999999E-2</v>
      </c>
      <c r="M3821" s="51">
        <v>34</v>
      </c>
      <c r="N3821" s="52">
        <v>23.3</v>
      </c>
      <c r="O3821" s="52">
        <v>1006.4</v>
      </c>
      <c r="P3821" s="52">
        <v>49</v>
      </c>
      <c r="Q3821" s="53"/>
      <c r="R3821" s="58">
        <v>296</v>
      </c>
      <c r="S3821" s="59"/>
      <c r="T3821" s="59"/>
      <c r="U3821" s="59"/>
      <c r="V3821" s="59"/>
      <c r="W3821" s="59"/>
      <c r="X3821" s="59"/>
      <c r="Y3821" s="59"/>
      <c r="Z3821" s="59"/>
      <c r="AA3821" s="59"/>
      <c r="AB3821" s="59"/>
      <c r="AC3821" s="59"/>
      <c r="AD3821" s="59"/>
      <c r="AE3821" s="59"/>
    </row>
    <row r="3822" spans="1:31" s="7" customFormat="1" ht="16" customHeight="1" x14ac:dyDescent="0.2">
      <c r="F3822" s="8">
        <v>20</v>
      </c>
      <c r="G3822" s="56"/>
      <c r="I3822" s="33">
        <v>4.0000000000000001E-3</v>
      </c>
      <c r="J3822" s="33">
        <v>0.5</v>
      </c>
      <c r="K3822" s="33">
        <v>3.7999999999999999E-2</v>
      </c>
      <c r="L3822" s="33">
        <v>3.5999999999999997E-2</v>
      </c>
      <c r="M3822" s="33">
        <v>28</v>
      </c>
      <c r="N3822" s="8">
        <v>21.4</v>
      </c>
      <c r="O3822" s="8">
        <v>1006.7</v>
      </c>
      <c r="P3822" s="8">
        <v>54</v>
      </c>
    </row>
    <row r="3823" spans="1:31" s="7" customFormat="1" ht="16" customHeight="1" x14ac:dyDescent="0.2">
      <c r="F3823" s="8">
        <v>21</v>
      </c>
      <c r="G3823" s="17"/>
      <c r="I3823" s="33">
        <v>4.0000000000000001E-3</v>
      </c>
      <c r="J3823" s="33">
        <v>0.3</v>
      </c>
      <c r="K3823" s="33">
        <v>3.1E-2</v>
      </c>
      <c r="L3823" s="33">
        <v>0.04</v>
      </c>
      <c r="M3823" s="33">
        <v>24</v>
      </c>
      <c r="N3823" s="8">
        <v>20.6</v>
      </c>
      <c r="O3823" s="8">
        <v>1006.9</v>
      </c>
      <c r="P3823" s="8">
        <v>59</v>
      </c>
    </row>
    <row r="3824" spans="1:31" s="7" customFormat="1" ht="16" customHeight="1" x14ac:dyDescent="0.2">
      <c r="F3824" s="8">
        <v>22</v>
      </c>
      <c r="G3824" s="17"/>
      <c r="I3824" s="33">
        <v>4.0000000000000001E-3</v>
      </c>
      <c r="J3824" s="33">
        <v>0.3</v>
      </c>
      <c r="K3824" s="33">
        <v>2.5999999999999999E-2</v>
      </c>
      <c r="L3824" s="33">
        <v>4.2999999999999997E-2</v>
      </c>
      <c r="M3824" s="33">
        <v>31</v>
      </c>
      <c r="N3824" s="8">
        <v>19</v>
      </c>
      <c r="O3824" s="8">
        <v>1006.6</v>
      </c>
      <c r="P3824" s="8">
        <v>68</v>
      </c>
    </row>
    <row r="3825" spans="5:16" s="7" customFormat="1" ht="16" customHeight="1" x14ac:dyDescent="0.2">
      <c r="F3825" s="8">
        <v>23</v>
      </c>
      <c r="G3825" s="17"/>
      <c r="I3825" s="33">
        <v>5.0000000000000001E-3</v>
      </c>
      <c r="J3825" s="33">
        <v>0.4</v>
      </c>
      <c r="K3825" s="33">
        <v>1.4999999999999999E-2</v>
      </c>
      <c r="L3825" s="33">
        <v>5.1999999999999998E-2</v>
      </c>
      <c r="M3825" s="33">
        <v>37</v>
      </c>
      <c r="N3825" s="8">
        <v>19.7</v>
      </c>
      <c r="O3825" s="8">
        <v>1006.2</v>
      </c>
      <c r="P3825" s="8">
        <v>63</v>
      </c>
    </row>
    <row r="3826" spans="5:16" s="7" customFormat="1" ht="16" customHeight="1" x14ac:dyDescent="0.2">
      <c r="F3826" s="8">
        <v>24</v>
      </c>
      <c r="G3826" s="17"/>
      <c r="I3826" s="33">
        <v>5.0000000000000001E-3</v>
      </c>
      <c r="J3826" s="33">
        <v>0.4</v>
      </c>
      <c r="K3826" s="33">
        <v>6.0000000000000001E-3</v>
      </c>
      <c r="L3826" s="33">
        <v>0.06</v>
      </c>
      <c r="M3826" s="33">
        <v>39</v>
      </c>
      <c r="N3826" s="8">
        <v>19.399999999999999</v>
      </c>
      <c r="O3826" s="8">
        <v>1006</v>
      </c>
      <c r="P3826" s="8">
        <v>65</v>
      </c>
    </row>
    <row r="3827" spans="5:16" s="7" customFormat="1" ht="16" customHeight="1" x14ac:dyDescent="0.2">
      <c r="F3827" s="8">
        <v>1</v>
      </c>
      <c r="G3827" s="17"/>
      <c r="I3827" s="33">
        <v>5.0000000000000001E-3</v>
      </c>
      <c r="J3827" s="33">
        <v>0.5</v>
      </c>
      <c r="K3827" s="33">
        <v>5.0000000000000001E-3</v>
      </c>
      <c r="L3827" s="33">
        <v>5.8000000000000003E-2</v>
      </c>
      <c r="M3827" s="33">
        <v>48</v>
      </c>
      <c r="N3827" s="8">
        <v>19.3</v>
      </c>
      <c r="O3827" s="8">
        <v>1006.3</v>
      </c>
      <c r="P3827" s="8">
        <v>66</v>
      </c>
    </row>
    <row r="3828" spans="5:16" s="7" customFormat="1" ht="16" customHeight="1" x14ac:dyDescent="0.2">
      <c r="F3828" s="8">
        <v>2</v>
      </c>
      <c r="G3828" s="17"/>
      <c r="I3828" s="33">
        <v>5.0000000000000001E-3</v>
      </c>
      <c r="J3828" s="33">
        <v>0.5</v>
      </c>
      <c r="K3828" s="33">
        <v>4.0000000000000001E-3</v>
      </c>
      <c r="L3828" s="33">
        <v>5.7000000000000002E-2</v>
      </c>
      <c r="M3828" s="33">
        <v>42</v>
      </c>
      <c r="N3828" s="8">
        <v>18</v>
      </c>
      <c r="O3828" s="8">
        <v>1006.5</v>
      </c>
      <c r="P3828" s="8">
        <v>71</v>
      </c>
    </row>
    <row r="3829" spans="5:16" s="7" customFormat="1" ht="16" customHeight="1" x14ac:dyDescent="0.2">
      <c r="F3829" s="8">
        <v>3</v>
      </c>
      <c r="G3829" s="17"/>
      <c r="I3829" s="33">
        <v>4.0000000000000001E-3</v>
      </c>
      <c r="J3829" s="33">
        <v>0.5</v>
      </c>
      <c r="K3829" s="33">
        <v>3.0000000000000001E-3</v>
      </c>
      <c r="L3829" s="33">
        <v>5.5E-2</v>
      </c>
      <c r="M3829" s="33">
        <v>35</v>
      </c>
      <c r="N3829" s="8">
        <v>17.600000000000001</v>
      </c>
      <c r="O3829" s="8">
        <v>1006.7</v>
      </c>
      <c r="P3829" s="8">
        <v>75</v>
      </c>
    </row>
    <row r="3830" spans="5:16" s="7" customFormat="1" ht="16" customHeight="1" x14ac:dyDescent="0.2">
      <c r="F3830" s="8">
        <v>4</v>
      </c>
      <c r="G3830" s="17"/>
      <c r="I3830" s="33">
        <v>4.0000000000000001E-3</v>
      </c>
      <c r="J3830" s="33">
        <v>0.5</v>
      </c>
      <c r="K3830" s="33">
        <v>5.0000000000000001E-3</v>
      </c>
      <c r="L3830" s="33">
        <v>4.9000000000000002E-2</v>
      </c>
      <c r="M3830" s="33">
        <v>36</v>
      </c>
      <c r="N3830" s="8">
        <v>17.899999999999999</v>
      </c>
      <c r="O3830" s="8">
        <v>1006.9</v>
      </c>
      <c r="P3830" s="8">
        <v>78</v>
      </c>
    </row>
    <row r="3831" spans="5:16" s="7" customFormat="1" ht="16" customHeight="1" x14ac:dyDescent="0.2">
      <c r="F3831" s="8">
        <v>5</v>
      </c>
      <c r="G3831" s="17"/>
      <c r="I3831" s="33">
        <v>5.0000000000000001E-3</v>
      </c>
      <c r="J3831" s="33">
        <v>0.5</v>
      </c>
      <c r="K3831" s="33">
        <v>6.0000000000000001E-3</v>
      </c>
      <c r="L3831" s="33">
        <v>4.7E-2</v>
      </c>
      <c r="M3831" s="33">
        <v>32</v>
      </c>
      <c r="N3831" s="8">
        <v>18.2</v>
      </c>
      <c r="O3831" s="8">
        <v>1006.9</v>
      </c>
      <c r="P3831" s="8">
        <v>74</v>
      </c>
    </row>
    <row r="3832" spans="5:16" s="7" customFormat="1" ht="16" customHeight="1" x14ac:dyDescent="0.2">
      <c r="F3832" s="8">
        <v>6</v>
      </c>
      <c r="G3832" s="17"/>
      <c r="I3832" s="33">
        <v>6.0000000000000001E-3</v>
      </c>
      <c r="J3832" s="33">
        <v>0.4</v>
      </c>
      <c r="K3832" s="33">
        <v>5.0000000000000001E-3</v>
      </c>
      <c r="L3832" s="33">
        <v>4.7E-2</v>
      </c>
      <c r="M3832" s="33">
        <v>36</v>
      </c>
      <c r="N3832" s="8">
        <v>18.100000000000001</v>
      </c>
      <c r="O3832" s="8">
        <v>1006.7</v>
      </c>
      <c r="P3832" s="8">
        <v>77</v>
      </c>
    </row>
    <row r="3833" spans="5:16" s="7" customFormat="1" ht="16" customHeight="1" x14ac:dyDescent="0.2">
      <c r="F3833" s="8">
        <v>7</v>
      </c>
      <c r="G3833" s="17"/>
      <c r="I3833" s="33">
        <v>8.0000000000000002E-3</v>
      </c>
      <c r="J3833" s="33">
        <v>0.6</v>
      </c>
      <c r="K3833" s="33">
        <v>4.0000000000000001E-3</v>
      </c>
      <c r="L3833" s="33">
        <v>0.05</v>
      </c>
      <c r="M3833" s="33">
        <v>34</v>
      </c>
      <c r="N3833" s="8">
        <v>19.3</v>
      </c>
      <c r="O3833" s="8">
        <v>1006.1</v>
      </c>
      <c r="P3833" s="8">
        <v>68</v>
      </c>
    </row>
    <row r="3834" spans="5:16" s="7" customFormat="1" ht="16" customHeight="1" x14ac:dyDescent="0.2">
      <c r="F3834" s="8">
        <v>8</v>
      </c>
      <c r="G3834" s="17"/>
      <c r="I3834" s="33">
        <v>8.9999999999999993E-3</v>
      </c>
      <c r="J3834" s="33">
        <v>0.6</v>
      </c>
      <c r="K3834" s="33">
        <v>7.0000000000000001E-3</v>
      </c>
      <c r="L3834" s="33">
        <v>5.1999999999999998E-2</v>
      </c>
      <c r="M3834" s="33">
        <v>41</v>
      </c>
      <c r="N3834" s="8">
        <v>21.5</v>
      </c>
      <c r="O3834" s="8">
        <v>1005.9</v>
      </c>
      <c r="P3834" s="8">
        <v>60</v>
      </c>
    </row>
    <row r="3835" spans="5:16" s="7" customFormat="1" ht="16" customHeight="1" x14ac:dyDescent="0.2">
      <c r="F3835" s="8">
        <v>9</v>
      </c>
      <c r="G3835" s="17"/>
      <c r="I3835" s="33">
        <v>8.0000000000000002E-3</v>
      </c>
      <c r="J3835" s="33">
        <v>0.6</v>
      </c>
      <c r="K3835" s="33">
        <v>1.6E-2</v>
      </c>
      <c r="L3835" s="33">
        <v>4.7E-2</v>
      </c>
      <c r="M3835" s="33">
        <v>41</v>
      </c>
      <c r="N3835" s="8">
        <v>24.1</v>
      </c>
      <c r="O3835" s="8">
        <v>1005.2</v>
      </c>
      <c r="P3835" s="8">
        <v>52</v>
      </c>
    </row>
    <row r="3836" spans="5:16" s="7" customFormat="1" ht="16" customHeight="1" x14ac:dyDescent="0.2">
      <c r="F3836" s="8">
        <v>10</v>
      </c>
      <c r="G3836" s="17"/>
      <c r="I3836" s="33">
        <v>7.0000000000000001E-3</v>
      </c>
      <c r="J3836" s="33">
        <v>0.5</v>
      </c>
      <c r="K3836" s="33">
        <v>3.1E-2</v>
      </c>
      <c r="L3836" s="33">
        <v>3.7999999999999999E-2</v>
      </c>
      <c r="M3836" s="33">
        <v>32</v>
      </c>
      <c r="N3836" s="8">
        <v>25</v>
      </c>
      <c r="O3836" s="8">
        <v>1004.3</v>
      </c>
      <c r="P3836" s="8">
        <v>43</v>
      </c>
    </row>
    <row r="3837" spans="5:16" s="7" customFormat="1" ht="16" customHeight="1" x14ac:dyDescent="0.2">
      <c r="E3837" s="10"/>
      <c r="F3837" s="8">
        <v>11</v>
      </c>
      <c r="G3837" s="17"/>
      <c r="I3837" s="33">
        <v>7.0000000000000001E-3</v>
      </c>
      <c r="J3837" s="33">
        <v>0.5</v>
      </c>
      <c r="K3837" s="33">
        <v>0.04</v>
      </c>
      <c r="L3837" s="33">
        <v>3.3000000000000002E-2</v>
      </c>
      <c r="M3837" s="33">
        <v>29</v>
      </c>
      <c r="N3837" s="8">
        <v>27.3</v>
      </c>
      <c r="O3837" s="8">
        <v>1004.6</v>
      </c>
      <c r="P3837" s="8">
        <v>39</v>
      </c>
    </row>
    <row r="3838" spans="5:16" s="7" customFormat="1" ht="16" customHeight="1" x14ac:dyDescent="0.2">
      <c r="E3838" s="10"/>
      <c r="F3838" s="8">
        <v>12</v>
      </c>
      <c r="G3838" s="17"/>
      <c r="I3838" s="33">
        <v>6.0000000000000001E-3</v>
      </c>
      <c r="J3838" s="33">
        <v>0.5</v>
      </c>
      <c r="K3838" s="33">
        <v>5.0999999999999997E-2</v>
      </c>
      <c r="L3838" s="33">
        <v>2.5000000000000001E-2</v>
      </c>
      <c r="M3838" s="33">
        <v>28</v>
      </c>
      <c r="N3838" s="8">
        <v>27.1</v>
      </c>
      <c r="O3838" s="8">
        <v>1004.1</v>
      </c>
      <c r="P3838" s="8">
        <v>37</v>
      </c>
    </row>
    <row r="3839" spans="5:16" s="7" customFormat="1" ht="16" customHeight="1" x14ac:dyDescent="0.2">
      <c r="E3839" s="10"/>
      <c r="F3839" s="8">
        <v>13</v>
      </c>
      <c r="G3839" s="17"/>
      <c r="I3839" s="33">
        <v>6.0000000000000001E-3</v>
      </c>
      <c r="J3839" s="33">
        <v>0.6</v>
      </c>
      <c r="K3839" s="33">
        <v>5.5E-2</v>
      </c>
      <c r="L3839" s="33">
        <v>2.9000000000000001E-2</v>
      </c>
      <c r="M3839" s="33">
        <v>42</v>
      </c>
      <c r="N3839" s="8">
        <v>28.4</v>
      </c>
      <c r="O3839" s="8">
        <v>1003.8</v>
      </c>
      <c r="P3839" s="8">
        <v>40</v>
      </c>
    </row>
    <row r="3840" spans="5:16" s="7" customFormat="1" ht="16" customHeight="1" x14ac:dyDescent="0.2">
      <c r="E3840" s="10"/>
      <c r="F3840" s="8">
        <v>14</v>
      </c>
      <c r="G3840" s="17"/>
      <c r="I3840" s="33">
        <v>6.0000000000000001E-3</v>
      </c>
      <c r="J3840" s="33">
        <v>0.6</v>
      </c>
      <c r="K3840" s="33">
        <v>7.6999999999999999E-2</v>
      </c>
      <c r="L3840" s="33">
        <v>2.1000000000000001E-2</v>
      </c>
      <c r="M3840" s="33">
        <v>42</v>
      </c>
      <c r="N3840" s="8">
        <v>29.1</v>
      </c>
      <c r="O3840" s="8">
        <v>1003.3</v>
      </c>
      <c r="P3840" s="8">
        <v>36</v>
      </c>
    </row>
    <row r="3841" spans="1:31" s="7" customFormat="1" ht="16" customHeight="1" x14ac:dyDescent="0.2">
      <c r="E3841" s="10"/>
      <c r="F3841" s="8">
        <v>15</v>
      </c>
      <c r="G3841" s="17"/>
      <c r="I3841" s="33">
        <v>7.0000000000000001E-3</v>
      </c>
      <c r="J3841" s="33">
        <v>0.7</v>
      </c>
      <c r="K3841" s="33">
        <v>8.3000000000000004E-2</v>
      </c>
      <c r="L3841" s="33">
        <v>2.5000000000000001E-2</v>
      </c>
      <c r="M3841" s="33">
        <v>49</v>
      </c>
      <c r="N3841" s="8">
        <v>28.1</v>
      </c>
      <c r="O3841" s="8">
        <v>1003</v>
      </c>
      <c r="P3841" s="8">
        <v>38</v>
      </c>
    </row>
    <row r="3842" spans="1:31" s="7" customFormat="1" ht="16" customHeight="1" x14ac:dyDescent="0.2">
      <c r="E3842" s="10"/>
      <c r="F3842" s="8">
        <v>16</v>
      </c>
      <c r="G3842" s="17"/>
      <c r="I3842" s="33">
        <v>8.0000000000000002E-3</v>
      </c>
      <c r="J3842" s="33">
        <v>0.7</v>
      </c>
      <c r="K3842" s="33">
        <v>7.0999999999999994E-2</v>
      </c>
      <c r="L3842" s="33">
        <v>3.2000000000000001E-2</v>
      </c>
      <c r="M3842" s="33">
        <v>46</v>
      </c>
      <c r="N3842" s="8">
        <v>27.4</v>
      </c>
      <c r="O3842" s="8">
        <v>1002.6</v>
      </c>
      <c r="P3842" s="8">
        <v>39</v>
      </c>
    </row>
    <row r="3843" spans="1:31" s="7" customFormat="1" ht="16" customHeight="1" x14ac:dyDescent="0.2">
      <c r="E3843" s="10"/>
      <c r="F3843" s="8">
        <v>17</v>
      </c>
      <c r="G3843" s="17"/>
      <c r="I3843" s="33">
        <v>8.0000000000000002E-3</v>
      </c>
      <c r="J3843" s="33">
        <v>0.7</v>
      </c>
      <c r="K3843" s="33">
        <v>6.3E-2</v>
      </c>
      <c r="L3843" s="33">
        <v>3.1E-2</v>
      </c>
      <c r="M3843" s="33">
        <v>45</v>
      </c>
      <c r="N3843" s="8">
        <v>26.1</v>
      </c>
      <c r="O3843" s="8">
        <v>1002.5</v>
      </c>
      <c r="P3843" s="8">
        <v>37</v>
      </c>
    </row>
    <row r="3844" spans="1:31" s="7" customFormat="1" ht="16" customHeight="1" x14ac:dyDescent="0.15">
      <c r="E3844" s="42">
        <v>42157</v>
      </c>
      <c r="F3844" s="43">
        <v>42713.770138888889</v>
      </c>
      <c r="G3844" s="44"/>
      <c r="H3844" s="57"/>
      <c r="I3844" s="33">
        <v>4.0000000000000001E-3</v>
      </c>
      <c r="J3844" s="33">
        <v>0.7</v>
      </c>
      <c r="K3844" s="33">
        <v>5.5E-2</v>
      </c>
      <c r="L3844" s="33">
        <v>2.8000000000000001E-2</v>
      </c>
      <c r="M3844" s="33">
        <v>32</v>
      </c>
      <c r="N3844" s="8">
        <v>24.4</v>
      </c>
      <c r="O3844" s="8">
        <v>1001.9</v>
      </c>
      <c r="P3844" s="8">
        <v>49</v>
      </c>
      <c r="R3844" s="35">
        <v>263</v>
      </c>
      <c r="S3844" s="36" t="str">
        <f>IF(R3844&gt;=296,"G",IF(AND(183&lt;=R3844,R3844&lt;296),"Y",IF(R3844&lt;185,"R")))</f>
        <v>Y</v>
      </c>
      <c r="T3844" s="36"/>
      <c r="U3844" s="36"/>
      <c r="V3844" s="36"/>
      <c r="W3844" s="36"/>
      <c r="X3844" s="36"/>
      <c r="Y3844" s="36"/>
      <c r="Z3844" s="36"/>
      <c r="AA3844" s="36"/>
      <c r="AB3844" s="36"/>
      <c r="AC3844" s="36"/>
      <c r="AD3844" s="36"/>
      <c r="AE3844" s="37"/>
    </row>
    <row r="3845" spans="1:31" s="7" customFormat="1" ht="17" customHeight="1" x14ac:dyDescent="0.15">
      <c r="A3845" s="45">
        <v>154</v>
      </c>
      <c r="B3845" s="46">
        <v>42158</v>
      </c>
      <c r="C3845" s="47">
        <v>3</v>
      </c>
      <c r="D3845" s="47">
        <v>0</v>
      </c>
      <c r="E3845" s="46">
        <v>42157</v>
      </c>
      <c r="F3845" s="48">
        <v>42713.770138888889</v>
      </c>
      <c r="G3845" s="49"/>
      <c r="H3845" s="49"/>
      <c r="I3845" s="50">
        <v>4.0000000000000001E-3</v>
      </c>
      <c r="J3845" s="51">
        <v>0.7</v>
      </c>
      <c r="K3845" s="51">
        <v>5.5E-2</v>
      </c>
      <c r="L3845" s="51">
        <v>2.8000000000000001E-2</v>
      </c>
      <c r="M3845" s="51">
        <v>32</v>
      </c>
      <c r="N3845" s="52">
        <v>24.4</v>
      </c>
      <c r="O3845" s="52">
        <v>1001.9</v>
      </c>
      <c r="P3845" s="52">
        <v>49</v>
      </c>
      <c r="Q3845" s="53"/>
      <c r="R3845" s="58">
        <v>263</v>
      </c>
      <c r="S3845" s="59"/>
      <c r="T3845" s="59"/>
      <c r="U3845" s="59"/>
      <c r="V3845" s="59"/>
      <c r="W3845" s="59"/>
      <c r="X3845" s="59"/>
      <c r="Y3845" s="59"/>
      <c r="Z3845" s="59"/>
      <c r="AA3845" s="59"/>
      <c r="AB3845" s="59"/>
      <c r="AC3845" s="59"/>
      <c r="AD3845" s="59"/>
      <c r="AE3845" s="59"/>
    </row>
    <row r="3846" spans="1:31" s="7" customFormat="1" ht="16" customHeight="1" x14ac:dyDescent="0.2">
      <c r="F3846" s="26">
        <v>19</v>
      </c>
      <c r="G3846" s="56"/>
      <c r="I3846" s="33">
        <v>4.0000000000000001E-3</v>
      </c>
      <c r="J3846" s="33">
        <v>0.7</v>
      </c>
      <c r="K3846" s="33">
        <v>4.8000000000000001E-2</v>
      </c>
      <c r="L3846" s="33">
        <v>3.2000000000000001E-2</v>
      </c>
      <c r="M3846" s="33">
        <v>32</v>
      </c>
      <c r="N3846" s="8">
        <v>22.9</v>
      </c>
      <c r="O3846" s="8">
        <v>1001.7</v>
      </c>
      <c r="P3846" s="8">
        <v>54</v>
      </c>
      <c r="Q3846" s="17"/>
      <c r="R3846" s="17"/>
      <c r="S3846" s="17"/>
      <c r="T3846" s="17"/>
      <c r="U3846" s="17"/>
      <c r="V3846" s="17"/>
      <c r="W3846" s="17"/>
      <c r="X3846" s="17"/>
      <c r="Y3846" s="17"/>
      <c r="Z3846" s="17"/>
      <c r="AA3846" s="17"/>
      <c r="AB3846" s="17"/>
      <c r="AC3846" s="17"/>
      <c r="AD3846" s="17"/>
      <c r="AE3846" s="17"/>
    </row>
    <row r="3847" spans="1:31" s="7" customFormat="1" ht="16" customHeight="1" x14ac:dyDescent="0.2">
      <c r="F3847" s="8">
        <v>20</v>
      </c>
      <c r="G3847" s="17"/>
      <c r="I3847" s="33">
        <v>4.0000000000000001E-3</v>
      </c>
      <c r="J3847" s="33">
        <v>0.5</v>
      </c>
      <c r="K3847" s="33">
        <v>4.3999999999999997E-2</v>
      </c>
      <c r="L3847" s="33">
        <v>3.6999999999999998E-2</v>
      </c>
      <c r="M3847" s="33">
        <v>36</v>
      </c>
      <c r="N3847" s="8">
        <v>21.2</v>
      </c>
      <c r="O3847" s="8">
        <v>1002</v>
      </c>
      <c r="P3847" s="8">
        <v>57</v>
      </c>
    </row>
    <row r="3848" spans="1:31" s="7" customFormat="1" ht="16" customHeight="1" x14ac:dyDescent="0.2">
      <c r="F3848" s="8">
        <v>21</v>
      </c>
      <c r="G3848" s="17"/>
      <c r="I3848" s="33">
        <v>5.0000000000000001E-3</v>
      </c>
      <c r="J3848" s="33">
        <v>0.3</v>
      </c>
      <c r="K3848" s="33">
        <v>3.4000000000000002E-2</v>
      </c>
      <c r="L3848" s="33">
        <v>3.5999999999999997E-2</v>
      </c>
      <c r="M3848" s="33">
        <v>28</v>
      </c>
      <c r="N3848" s="8">
        <v>20.8</v>
      </c>
      <c r="O3848" s="8">
        <v>1002.3</v>
      </c>
      <c r="P3848" s="8">
        <v>60</v>
      </c>
    </row>
    <row r="3849" spans="1:31" s="7" customFormat="1" ht="16" customHeight="1" x14ac:dyDescent="0.2">
      <c r="F3849" s="8">
        <v>22</v>
      </c>
      <c r="G3849" s="17"/>
      <c r="I3849" s="33">
        <v>4.0000000000000001E-3</v>
      </c>
      <c r="J3849" s="33">
        <v>0.3</v>
      </c>
      <c r="K3849" s="33">
        <v>4.1000000000000002E-2</v>
      </c>
      <c r="L3849" s="33">
        <v>2.8000000000000001E-2</v>
      </c>
      <c r="M3849" s="33">
        <v>28</v>
      </c>
      <c r="N3849" s="8">
        <v>20.6</v>
      </c>
      <c r="O3849" s="8">
        <v>1002.9</v>
      </c>
      <c r="P3849" s="8">
        <v>59</v>
      </c>
    </row>
    <row r="3850" spans="1:31" s="7" customFormat="1" ht="16" customHeight="1" x14ac:dyDescent="0.2">
      <c r="F3850" s="8">
        <v>23</v>
      </c>
      <c r="G3850" s="17"/>
      <c r="I3850" s="33">
        <v>4.0000000000000001E-3</v>
      </c>
      <c r="J3850" s="33">
        <v>0.2</v>
      </c>
      <c r="K3850" s="33">
        <v>4.1000000000000002E-2</v>
      </c>
      <c r="L3850" s="33">
        <v>2.7E-2</v>
      </c>
      <c r="M3850" s="33">
        <v>33</v>
      </c>
      <c r="N3850" s="8">
        <v>20</v>
      </c>
      <c r="O3850" s="8">
        <v>1003</v>
      </c>
      <c r="P3850" s="8">
        <v>60</v>
      </c>
    </row>
    <row r="3851" spans="1:31" s="7" customFormat="1" ht="16" customHeight="1" x14ac:dyDescent="0.2">
      <c r="F3851" s="8">
        <v>24</v>
      </c>
      <c r="G3851" s="17"/>
      <c r="I3851" s="33">
        <v>4.0000000000000001E-3</v>
      </c>
      <c r="J3851" s="33">
        <v>0.2</v>
      </c>
      <c r="K3851" s="33">
        <v>4.1000000000000002E-2</v>
      </c>
      <c r="L3851" s="33">
        <v>2.1999999999999999E-2</v>
      </c>
      <c r="M3851" s="33">
        <v>29</v>
      </c>
      <c r="N3851" s="8">
        <v>18.8</v>
      </c>
      <c r="O3851" s="8">
        <v>1003</v>
      </c>
      <c r="P3851" s="8">
        <v>77</v>
      </c>
    </row>
    <row r="3852" spans="1:31" s="7" customFormat="1" ht="16" customHeight="1" x14ac:dyDescent="0.2">
      <c r="F3852" s="8">
        <v>1</v>
      </c>
      <c r="G3852" s="17"/>
      <c r="I3852" s="33">
        <v>3.0000000000000001E-3</v>
      </c>
      <c r="J3852" s="33">
        <v>0.4</v>
      </c>
      <c r="K3852" s="33">
        <v>0.04</v>
      </c>
      <c r="L3852" s="33">
        <v>1.6E-2</v>
      </c>
      <c r="M3852" s="33">
        <v>35</v>
      </c>
      <c r="N3852" s="8">
        <v>18</v>
      </c>
      <c r="O3852" s="8">
        <v>1002.5</v>
      </c>
      <c r="P3852" s="8">
        <v>88</v>
      </c>
    </row>
    <row r="3853" spans="1:31" s="7" customFormat="1" ht="16" customHeight="1" x14ac:dyDescent="0.2">
      <c r="F3853" s="8">
        <v>2</v>
      </c>
      <c r="G3853" s="17"/>
      <c r="I3853" s="33">
        <v>3.0000000000000001E-3</v>
      </c>
      <c r="J3853" s="33">
        <v>0.4</v>
      </c>
      <c r="K3853" s="33">
        <v>3.9E-2</v>
      </c>
      <c r="L3853" s="33">
        <v>1.0999999999999999E-2</v>
      </c>
      <c r="M3853" s="33">
        <v>35</v>
      </c>
      <c r="N3853" s="8">
        <v>18.100000000000001</v>
      </c>
      <c r="O3853" s="8">
        <v>1002.4</v>
      </c>
      <c r="P3853" s="8">
        <v>89</v>
      </c>
    </row>
    <row r="3854" spans="1:31" s="7" customFormat="1" ht="16" customHeight="1" x14ac:dyDescent="0.2">
      <c r="F3854" s="8">
        <v>3</v>
      </c>
      <c r="G3854" s="17"/>
      <c r="I3854" s="33">
        <v>3.0000000000000001E-3</v>
      </c>
      <c r="J3854" s="33">
        <v>0.3</v>
      </c>
      <c r="K3854" s="33">
        <v>4.1000000000000002E-2</v>
      </c>
      <c r="L3854" s="33">
        <v>8.0000000000000002E-3</v>
      </c>
      <c r="M3854" s="33">
        <v>40</v>
      </c>
      <c r="N3854" s="8">
        <v>17.600000000000001</v>
      </c>
      <c r="O3854" s="8">
        <v>1002.2</v>
      </c>
      <c r="P3854" s="8">
        <v>95</v>
      </c>
    </row>
    <row r="3855" spans="1:31" s="7" customFormat="1" ht="16" customHeight="1" x14ac:dyDescent="0.2">
      <c r="F3855" s="8">
        <v>4</v>
      </c>
      <c r="G3855" s="17"/>
      <c r="I3855" s="33">
        <v>3.0000000000000001E-3</v>
      </c>
      <c r="J3855" s="33">
        <v>0.3</v>
      </c>
      <c r="K3855" s="33">
        <v>4.2000000000000003E-2</v>
      </c>
      <c r="L3855" s="33">
        <v>7.0000000000000001E-3</v>
      </c>
      <c r="M3855" s="33">
        <v>27</v>
      </c>
      <c r="N3855" s="8">
        <v>18</v>
      </c>
      <c r="O3855" s="8">
        <v>1002.3</v>
      </c>
      <c r="P3855" s="8">
        <v>70</v>
      </c>
    </row>
    <row r="3856" spans="1:31" s="7" customFormat="1" ht="16" customHeight="1" x14ac:dyDescent="0.2">
      <c r="F3856" s="8">
        <v>5</v>
      </c>
      <c r="G3856" s="17"/>
      <c r="I3856" s="33">
        <v>3.0000000000000001E-3</v>
      </c>
      <c r="J3856" s="33">
        <v>0.3</v>
      </c>
      <c r="K3856" s="33">
        <v>3.9E-2</v>
      </c>
      <c r="L3856" s="33">
        <v>8.9999999999999993E-3</v>
      </c>
      <c r="M3856" s="33">
        <v>34</v>
      </c>
      <c r="N3856" s="8">
        <v>17.600000000000001</v>
      </c>
      <c r="O3856" s="8">
        <v>1002.9</v>
      </c>
      <c r="P3856" s="8">
        <v>65</v>
      </c>
    </row>
    <row r="3857" spans="1:31" s="7" customFormat="1" ht="16" customHeight="1" x14ac:dyDescent="0.2">
      <c r="F3857" s="8">
        <v>6</v>
      </c>
      <c r="G3857" s="17"/>
      <c r="I3857" s="33">
        <v>3.0000000000000001E-3</v>
      </c>
      <c r="J3857" s="33">
        <v>0.4</v>
      </c>
      <c r="K3857" s="33">
        <v>3.2000000000000001E-2</v>
      </c>
      <c r="L3857" s="33">
        <v>1.4999999999999999E-2</v>
      </c>
      <c r="M3857" s="33">
        <v>41</v>
      </c>
      <c r="N3857" s="8">
        <v>17.899999999999999</v>
      </c>
      <c r="O3857" s="8">
        <v>1003.2</v>
      </c>
      <c r="P3857" s="8">
        <v>64</v>
      </c>
    </row>
    <row r="3858" spans="1:31" s="7" customFormat="1" ht="16" customHeight="1" x14ac:dyDescent="0.2">
      <c r="F3858" s="8">
        <v>7</v>
      </c>
      <c r="G3858" s="17"/>
      <c r="I3858" s="33">
        <v>3.0000000000000001E-3</v>
      </c>
      <c r="J3858" s="33">
        <v>0.4</v>
      </c>
      <c r="K3858" s="33">
        <v>2.7E-2</v>
      </c>
      <c r="L3858" s="33">
        <v>1.9E-2</v>
      </c>
      <c r="M3858" s="33">
        <v>40</v>
      </c>
      <c r="N3858" s="8">
        <v>19</v>
      </c>
      <c r="O3858" s="8">
        <v>1003.6</v>
      </c>
      <c r="P3858" s="8">
        <v>62</v>
      </c>
    </row>
    <row r="3859" spans="1:31" s="7" customFormat="1" ht="16" customHeight="1" x14ac:dyDescent="0.2">
      <c r="F3859" s="8">
        <v>8</v>
      </c>
      <c r="G3859" s="17"/>
      <c r="I3859" s="33">
        <v>3.0000000000000001E-3</v>
      </c>
      <c r="J3859" s="33">
        <v>0.4</v>
      </c>
      <c r="K3859" s="33">
        <v>2.4E-2</v>
      </c>
      <c r="L3859" s="33">
        <v>2.1999999999999999E-2</v>
      </c>
      <c r="M3859" s="33">
        <v>63</v>
      </c>
      <c r="N3859" s="8">
        <v>20.8</v>
      </c>
      <c r="O3859" s="8">
        <v>1004</v>
      </c>
      <c r="P3859" s="8">
        <v>49</v>
      </c>
    </row>
    <row r="3860" spans="1:31" s="7" customFormat="1" ht="16" customHeight="1" x14ac:dyDescent="0.2">
      <c r="F3860" s="8">
        <v>9</v>
      </c>
      <c r="G3860" s="17"/>
      <c r="I3860" s="33">
        <v>3.0000000000000001E-3</v>
      </c>
      <c r="J3860" s="33">
        <v>0.4</v>
      </c>
      <c r="K3860" s="33">
        <v>2.7E-2</v>
      </c>
      <c r="L3860" s="33">
        <v>2.1000000000000001E-2</v>
      </c>
      <c r="M3860" s="33">
        <v>43</v>
      </c>
      <c r="N3860" s="8">
        <v>23</v>
      </c>
      <c r="O3860" s="8">
        <v>1004.2</v>
      </c>
      <c r="P3860" s="8">
        <v>35</v>
      </c>
    </row>
    <row r="3861" spans="1:31" s="7" customFormat="1" ht="16" customHeight="1" x14ac:dyDescent="0.2">
      <c r="F3861" s="8">
        <v>10</v>
      </c>
      <c r="G3861" s="17"/>
      <c r="I3861" s="33">
        <v>3.0000000000000001E-3</v>
      </c>
      <c r="J3861" s="33">
        <v>0.3</v>
      </c>
      <c r="K3861" s="33">
        <v>3.4000000000000002E-2</v>
      </c>
      <c r="L3861" s="33">
        <v>1.4999999999999999E-2</v>
      </c>
      <c r="M3861" s="33">
        <v>32</v>
      </c>
      <c r="N3861" s="8">
        <v>24.1</v>
      </c>
      <c r="O3861" s="8">
        <v>1004.1</v>
      </c>
      <c r="P3861" s="8">
        <v>30</v>
      </c>
    </row>
    <row r="3862" spans="1:31" s="7" customFormat="1" ht="16" customHeight="1" x14ac:dyDescent="0.2">
      <c r="E3862" s="10"/>
      <c r="F3862" s="8">
        <v>11</v>
      </c>
      <c r="G3862" s="17"/>
      <c r="I3862" s="33">
        <v>3.0000000000000001E-3</v>
      </c>
      <c r="J3862" s="33">
        <v>0.3</v>
      </c>
      <c r="K3862" s="33">
        <v>0.04</v>
      </c>
      <c r="L3862" s="33">
        <v>1.0999999999999999E-2</v>
      </c>
      <c r="M3862" s="33">
        <v>38</v>
      </c>
      <c r="N3862" s="8">
        <v>25</v>
      </c>
      <c r="O3862" s="8">
        <v>1004</v>
      </c>
      <c r="P3862" s="8">
        <v>28</v>
      </c>
    </row>
    <row r="3863" spans="1:31" s="7" customFormat="1" ht="16" customHeight="1" x14ac:dyDescent="0.2">
      <c r="E3863" s="10"/>
      <c r="F3863" s="8">
        <v>12</v>
      </c>
      <c r="G3863" s="17"/>
      <c r="I3863" s="33">
        <v>3.0000000000000001E-3</v>
      </c>
      <c r="J3863" s="33">
        <v>0.3</v>
      </c>
      <c r="K3863" s="33">
        <v>4.1000000000000002E-2</v>
      </c>
      <c r="L3863" s="33">
        <v>0.01</v>
      </c>
      <c r="M3863" s="33">
        <v>44</v>
      </c>
      <c r="N3863" s="8">
        <v>26.5</v>
      </c>
      <c r="O3863" s="8">
        <v>1003.6</v>
      </c>
      <c r="P3863" s="8">
        <v>24</v>
      </c>
    </row>
    <row r="3864" spans="1:31" s="7" customFormat="1" ht="16" customHeight="1" x14ac:dyDescent="0.2">
      <c r="E3864" s="10"/>
      <c r="F3864" s="8">
        <v>13</v>
      </c>
      <c r="G3864" s="17"/>
      <c r="I3864" s="33">
        <v>3.0000000000000001E-3</v>
      </c>
      <c r="J3864" s="33">
        <v>0.4</v>
      </c>
      <c r="K3864" s="33">
        <v>4.3999999999999997E-2</v>
      </c>
      <c r="L3864" s="33">
        <v>0.01</v>
      </c>
      <c r="M3864" s="33">
        <v>49</v>
      </c>
      <c r="N3864" s="8">
        <v>27.2</v>
      </c>
      <c r="O3864" s="8">
        <v>1003.1</v>
      </c>
      <c r="P3864" s="8">
        <v>22</v>
      </c>
    </row>
    <row r="3865" spans="1:31" s="7" customFormat="1" ht="16" customHeight="1" x14ac:dyDescent="0.2">
      <c r="E3865" s="10"/>
      <c r="F3865" s="8">
        <v>14</v>
      </c>
      <c r="G3865" s="17"/>
      <c r="I3865" s="33">
        <v>3.0000000000000001E-3</v>
      </c>
      <c r="K3865" s="33">
        <v>4.4999999999999998E-2</v>
      </c>
      <c r="L3865" s="33">
        <v>1.2E-2</v>
      </c>
      <c r="M3865" s="33">
        <v>51</v>
      </c>
      <c r="N3865" s="8">
        <v>26.8</v>
      </c>
      <c r="O3865" s="8">
        <v>1002.4</v>
      </c>
      <c r="P3865" s="8">
        <v>31</v>
      </c>
    </row>
    <row r="3866" spans="1:31" s="7" customFormat="1" ht="16" customHeight="1" x14ac:dyDescent="0.2">
      <c r="E3866" s="10"/>
      <c r="F3866" s="8">
        <v>15</v>
      </c>
      <c r="G3866" s="17"/>
      <c r="I3866" s="33">
        <v>3.0000000000000001E-3</v>
      </c>
      <c r="K3866" s="33">
        <v>4.7E-2</v>
      </c>
      <c r="L3866" s="33">
        <v>1.2999999999999999E-2</v>
      </c>
      <c r="M3866" s="33">
        <v>61</v>
      </c>
      <c r="N3866" s="8">
        <v>27</v>
      </c>
      <c r="O3866" s="8">
        <v>1002.3</v>
      </c>
      <c r="P3866" s="8">
        <v>31</v>
      </c>
    </row>
    <row r="3867" spans="1:31" s="7" customFormat="1" ht="16" customHeight="1" x14ac:dyDescent="0.2">
      <c r="E3867" s="10"/>
      <c r="F3867" s="8">
        <v>16</v>
      </c>
      <c r="G3867" s="17"/>
      <c r="I3867" s="33">
        <v>3.0000000000000001E-3</v>
      </c>
      <c r="K3867" s="33">
        <v>4.4999999999999998E-2</v>
      </c>
      <c r="L3867" s="33">
        <v>1.6E-2</v>
      </c>
      <c r="M3867" s="33">
        <v>59</v>
      </c>
      <c r="N3867" s="8">
        <v>26.7</v>
      </c>
      <c r="O3867" s="8">
        <v>1002.1</v>
      </c>
      <c r="P3867" s="8">
        <v>28</v>
      </c>
    </row>
    <row r="3868" spans="1:31" s="7" customFormat="1" ht="16" customHeight="1" x14ac:dyDescent="0.2">
      <c r="E3868" s="10"/>
      <c r="F3868" s="8">
        <v>17</v>
      </c>
      <c r="G3868" s="17"/>
      <c r="I3868" s="33">
        <v>3.0000000000000001E-3</v>
      </c>
      <c r="K3868" s="33">
        <v>4.5999999999999999E-2</v>
      </c>
      <c r="L3868" s="33">
        <v>1.4999999999999999E-2</v>
      </c>
      <c r="M3868" s="33">
        <v>61</v>
      </c>
      <c r="N3868" s="8">
        <v>26.6</v>
      </c>
      <c r="O3868" s="8">
        <v>1001.9</v>
      </c>
      <c r="P3868" s="8">
        <v>33</v>
      </c>
    </row>
    <row r="3869" spans="1:31" s="7" customFormat="1" ht="16" customHeight="1" x14ac:dyDescent="0.15">
      <c r="F3869" s="8">
        <v>18</v>
      </c>
      <c r="G3869" s="17"/>
      <c r="H3869" s="40"/>
      <c r="I3869" s="33">
        <v>3.0000000000000001E-3</v>
      </c>
      <c r="K3869" s="33">
        <v>4.5999999999999999E-2</v>
      </c>
      <c r="L3869" s="33">
        <v>0.02</v>
      </c>
      <c r="M3869" s="33">
        <v>53</v>
      </c>
      <c r="N3869" s="8">
        <v>24.8</v>
      </c>
      <c r="O3869" s="8">
        <v>1002</v>
      </c>
      <c r="P3869" s="8">
        <v>40</v>
      </c>
      <c r="R3869" s="107"/>
      <c r="S3869" s="108"/>
      <c r="T3869" s="108"/>
      <c r="U3869" s="108"/>
      <c r="V3869" s="108"/>
      <c r="W3869" s="108"/>
      <c r="X3869" s="108"/>
      <c r="Y3869" s="108"/>
      <c r="Z3869" s="108"/>
      <c r="AA3869" s="108"/>
      <c r="AB3869" s="108"/>
      <c r="AC3869" s="108"/>
      <c r="AD3869" s="108"/>
      <c r="AE3869" s="109"/>
    </row>
    <row r="3870" spans="1:31" s="7" customFormat="1" ht="16" customHeight="1" x14ac:dyDescent="0.15">
      <c r="E3870" s="42">
        <v>42158</v>
      </c>
      <c r="F3870" s="43">
        <v>42713.800694444442</v>
      </c>
      <c r="G3870" s="44"/>
      <c r="I3870" s="33">
        <v>3.0000000000000001E-3</v>
      </c>
      <c r="J3870" s="33">
        <v>0.4</v>
      </c>
      <c r="K3870" s="33">
        <v>4.4999999999999998E-2</v>
      </c>
      <c r="L3870" s="33">
        <v>1.7000000000000001E-2</v>
      </c>
      <c r="M3870" s="33">
        <v>54</v>
      </c>
      <c r="N3870" s="8">
        <v>24.1</v>
      </c>
      <c r="O3870" s="8">
        <v>1003</v>
      </c>
      <c r="P3870" s="8">
        <v>38</v>
      </c>
      <c r="Q3870" s="34"/>
      <c r="R3870" s="35">
        <v>314</v>
      </c>
      <c r="S3870" s="36" t="str">
        <f>IF(R3870&gt;=296,"G",IF(AND(183&lt;=R3870,R3870&lt;296),"Y",IF(R3870&lt;185,"R")))</f>
        <v>G</v>
      </c>
      <c r="T3870" s="36"/>
      <c r="U3870" s="36"/>
      <c r="V3870" s="36"/>
      <c r="W3870" s="36"/>
      <c r="X3870" s="36"/>
      <c r="Y3870" s="36"/>
      <c r="Z3870" s="36"/>
      <c r="AA3870" s="36"/>
      <c r="AB3870" s="36"/>
      <c r="AC3870" s="36"/>
      <c r="AD3870" s="36"/>
      <c r="AE3870" s="37"/>
    </row>
    <row r="3871" spans="1:31" s="7" customFormat="1" ht="17" customHeight="1" x14ac:dyDescent="0.15">
      <c r="A3871" s="45">
        <v>155</v>
      </c>
      <c r="B3871" s="46">
        <v>42159</v>
      </c>
      <c r="C3871" s="47">
        <v>4</v>
      </c>
      <c r="D3871" s="47">
        <v>0</v>
      </c>
      <c r="E3871" s="46">
        <v>42158</v>
      </c>
      <c r="F3871" s="48">
        <v>42713.800694444442</v>
      </c>
      <c r="G3871" s="49"/>
      <c r="H3871" s="49"/>
      <c r="I3871" s="50">
        <v>3.0000000000000001E-3</v>
      </c>
      <c r="J3871" s="51">
        <v>0.4</v>
      </c>
      <c r="K3871" s="51">
        <v>4.4999999999999998E-2</v>
      </c>
      <c r="L3871" s="51">
        <v>1.7000000000000001E-2</v>
      </c>
      <c r="M3871" s="51">
        <v>54</v>
      </c>
      <c r="N3871" s="52">
        <v>24.1</v>
      </c>
      <c r="O3871" s="52">
        <v>1003</v>
      </c>
      <c r="P3871" s="52">
        <v>38</v>
      </c>
      <c r="Q3871" s="53"/>
      <c r="R3871" s="58">
        <v>314</v>
      </c>
      <c r="S3871" s="59"/>
      <c r="T3871" s="59"/>
      <c r="U3871" s="59"/>
      <c r="V3871" s="59"/>
      <c r="W3871" s="59"/>
      <c r="X3871" s="59"/>
      <c r="Y3871" s="59"/>
      <c r="Z3871" s="59"/>
      <c r="AA3871" s="59"/>
      <c r="AB3871" s="59"/>
      <c r="AC3871" s="59"/>
      <c r="AD3871" s="59"/>
      <c r="AE3871" s="59"/>
    </row>
    <row r="3872" spans="1:31" s="7" customFormat="1" ht="16" customHeight="1" x14ac:dyDescent="0.2">
      <c r="F3872" s="26">
        <v>20</v>
      </c>
      <c r="G3872" s="56"/>
      <c r="I3872" s="33">
        <v>3.0000000000000001E-3</v>
      </c>
      <c r="J3872" s="33">
        <v>0.4</v>
      </c>
      <c r="K3872" s="33">
        <v>4.2999999999999997E-2</v>
      </c>
      <c r="L3872" s="33">
        <v>1.9E-2</v>
      </c>
      <c r="M3872" s="33">
        <v>48</v>
      </c>
      <c r="N3872" s="8">
        <v>22.8</v>
      </c>
      <c r="O3872" s="8">
        <v>1003.8</v>
      </c>
      <c r="P3872" s="8">
        <v>43</v>
      </c>
    </row>
    <row r="3873" spans="5:16" s="7" customFormat="1" ht="16" customHeight="1" x14ac:dyDescent="0.2">
      <c r="F3873" s="8">
        <v>21</v>
      </c>
      <c r="G3873" s="17"/>
      <c r="I3873" s="33">
        <v>4.0000000000000001E-3</v>
      </c>
      <c r="J3873" s="33">
        <v>0.2</v>
      </c>
      <c r="K3873" s="33">
        <v>4.4999999999999998E-2</v>
      </c>
      <c r="L3873" s="33">
        <v>1.7999999999999999E-2</v>
      </c>
      <c r="M3873" s="33">
        <v>42</v>
      </c>
      <c r="N3873" s="8">
        <v>20.6</v>
      </c>
      <c r="O3873" s="8">
        <v>1004.9</v>
      </c>
      <c r="P3873" s="8">
        <v>54</v>
      </c>
    </row>
    <row r="3874" spans="5:16" s="7" customFormat="1" ht="16" customHeight="1" x14ac:dyDescent="0.2">
      <c r="F3874" s="8">
        <v>22</v>
      </c>
      <c r="G3874" s="17"/>
      <c r="I3874" s="33">
        <v>3.0000000000000001E-3</v>
      </c>
      <c r="J3874" s="33">
        <v>0.1</v>
      </c>
      <c r="K3874" s="33">
        <v>4.4999999999999998E-2</v>
      </c>
      <c r="L3874" s="33">
        <v>1.7000000000000001E-2</v>
      </c>
      <c r="M3874" s="33">
        <v>38</v>
      </c>
      <c r="N3874" s="8">
        <v>20.3</v>
      </c>
      <c r="O3874" s="8">
        <v>1005.8</v>
      </c>
      <c r="P3874" s="8">
        <v>53</v>
      </c>
    </row>
    <row r="3875" spans="5:16" s="7" customFormat="1" ht="16" customHeight="1" x14ac:dyDescent="0.2">
      <c r="F3875" s="8">
        <v>23</v>
      </c>
      <c r="G3875" s="17"/>
      <c r="I3875" s="33">
        <v>3.0000000000000001E-3</v>
      </c>
      <c r="J3875" s="33">
        <v>0.2</v>
      </c>
      <c r="K3875" s="33">
        <v>3.9E-2</v>
      </c>
      <c r="L3875" s="33">
        <v>2.1999999999999999E-2</v>
      </c>
      <c r="M3875" s="33">
        <v>31</v>
      </c>
      <c r="N3875" s="8">
        <v>20.2</v>
      </c>
      <c r="O3875" s="8">
        <v>1006.3</v>
      </c>
      <c r="P3875" s="8">
        <v>54</v>
      </c>
    </row>
    <row r="3876" spans="5:16" s="7" customFormat="1" ht="16" customHeight="1" x14ac:dyDescent="0.2">
      <c r="F3876" s="8">
        <v>24</v>
      </c>
      <c r="G3876" s="17"/>
      <c r="I3876" s="33">
        <v>4.0000000000000001E-3</v>
      </c>
      <c r="J3876" s="33">
        <v>0.2</v>
      </c>
      <c r="K3876" s="33">
        <v>3.5999999999999997E-2</v>
      </c>
      <c r="L3876" s="33">
        <v>2.4E-2</v>
      </c>
      <c r="M3876" s="33">
        <v>29</v>
      </c>
      <c r="N3876" s="8">
        <v>19.600000000000001</v>
      </c>
      <c r="O3876" s="8">
        <v>1006.4</v>
      </c>
      <c r="P3876" s="8">
        <v>55</v>
      </c>
    </row>
    <row r="3877" spans="5:16" s="7" customFormat="1" ht="16" customHeight="1" x14ac:dyDescent="0.2">
      <c r="F3877" s="8">
        <v>1</v>
      </c>
      <c r="G3877" s="17"/>
      <c r="I3877" s="33">
        <v>4.0000000000000001E-3</v>
      </c>
      <c r="J3877" s="33">
        <v>0.4</v>
      </c>
      <c r="K3877" s="33">
        <v>3.7999999999999999E-2</v>
      </c>
      <c r="L3877" s="33">
        <v>1.9E-2</v>
      </c>
      <c r="M3877" s="33">
        <v>34</v>
      </c>
      <c r="N3877" s="8">
        <v>17.5</v>
      </c>
      <c r="O3877" s="8">
        <v>1006.8</v>
      </c>
      <c r="P3877" s="8">
        <v>66</v>
      </c>
    </row>
    <row r="3878" spans="5:16" s="7" customFormat="1" ht="16" customHeight="1" x14ac:dyDescent="0.2">
      <c r="F3878" s="8">
        <v>2</v>
      </c>
      <c r="G3878" s="17"/>
      <c r="I3878" s="33">
        <v>3.0000000000000001E-3</v>
      </c>
      <c r="J3878" s="33">
        <v>0.4</v>
      </c>
      <c r="K3878" s="33">
        <v>3.9E-2</v>
      </c>
      <c r="L3878" s="33">
        <v>1.7000000000000001E-2</v>
      </c>
      <c r="M3878" s="33">
        <v>32</v>
      </c>
      <c r="N3878" s="8">
        <v>17.3</v>
      </c>
      <c r="O3878" s="8">
        <v>1006.5</v>
      </c>
      <c r="P3878" s="8">
        <v>61</v>
      </c>
    </row>
    <row r="3879" spans="5:16" s="7" customFormat="1" ht="16" customHeight="1" x14ac:dyDescent="0.2">
      <c r="F3879" s="8">
        <v>3</v>
      </c>
      <c r="G3879" s="17"/>
      <c r="I3879" s="33">
        <v>3.0000000000000001E-3</v>
      </c>
      <c r="J3879" s="33">
        <v>0.5</v>
      </c>
      <c r="K3879" s="33">
        <v>3.2000000000000001E-2</v>
      </c>
      <c r="L3879" s="33">
        <v>2.1999999999999999E-2</v>
      </c>
      <c r="M3879" s="33">
        <v>34</v>
      </c>
      <c r="N3879" s="8">
        <v>16.600000000000001</v>
      </c>
      <c r="O3879" s="8">
        <v>1006.4</v>
      </c>
      <c r="P3879" s="8">
        <v>64</v>
      </c>
    </row>
    <row r="3880" spans="5:16" s="7" customFormat="1" ht="16" customHeight="1" x14ac:dyDescent="0.2">
      <c r="F3880" s="8">
        <v>4</v>
      </c>
      <c r="G3880" s="17"/>
      <c r="I3880" s="33">
        <v>3.0000000000000001E-3</v>
      </c>
      <c r="J3880" s="33">
        <v>0.4</v>
      </c>
      <c r="K3880" s="33">
        <v>2.9000000000000001E-2</v>
      </c>
      <c r="L3880" s="33">
        <v>2.1999999999999999E-2</v>
      </c>
      <c r="M3880" s="33">
        <v>32</v>
      </c>
      <c r="N3880" s="8">
        <v>15.4</v>
      </c>
      <c r="O3880" s="8">
        <v>1006.8</v>
      </c>
      <c r="P3880" s="8">
        <v>74</v>
      </c>
    </row>
    <row r="3881" spans="5:16" s="7" customFormat="1" ht="16" customHeight="1" x14ac:dyDescent="0.2">
      <c r="F3881" s="8">
        <v>5</v>
      </c>
      <c r="G3881" s="17"/>
      <c r="I3881" s="33">
        <v>4.0000000000000001E-3</v>
      </c>
      <c r="J3881" s="33">
        <v>0.5</v>
      </c>
      <c r="K3881" s="33">
        <v>2.4E-2</v>
      </c>
      <c r="L3881" s="33">
        <v>2.5999999999999999E-2</v>
      </c>
      <c r="M3881" s="33">
        <v>34</v>
      </c>
      <c r="N3881" s="8">
        <v>14.7</v>
      </c>
      <c r="O3881" s="8">
        <v>1007</v>
      </c>
      <c r="P3881" s="8">
        <v>85</v>
      </c>
    </row>
    <row r="3882" spans="5:16" s="7" customFormat="1" ht="16" customHeight="1" x14ac:dyDescent="0.2">
      <c r="F3882" s="8">
        <v>6</v>
      </c>
      <c r="G3882" s="17"/>
      <c r="I3882" s="33">
        <v>1.0999999999999999E-2</v>
      </c>
      <c r="J3882" s="33">
        <v>0.5</v>
      </c>
      <c r="K3882" s="33">
        <v>5.0000000000000001E-3</v>
      </c>
      <c r="L3882" s="33">
        <v>4.3999999999999997E-2</v>
      </c>
      <c r="M3882" s="33">
        <v>33</v>
      </c>
      <c r="N3882" s="8">
        <v>15.4</v>
      </c>
      <c r="O3882" s="8">
        <v>1006.9</v>
      </c>
      <c r="P3882" s="8">
        <v>83</v>
      </c>
    </row>
    <row r="3883" spans="5:16" s="7" customFormat="1" ht="16" customHeight="1" x14ac:dyDescent="0.2">
      <c r="F3883" s="8">
        <v>7</v>
      </c>
      <c r="G3883" s="17"/>
      <c r="I3883" s="33">
        <v>0.01</v>
      </c>
      <c r="J3883" s="33">
        <v>0.5</v>
      </c>
      <c r="K3883" s="33">
        <v>4.0000000000000001E-3</v>
      </c>
      <c r="L3883" s="33">
        <v>4.4999999999999998E-2</v>
      </c>
      <c r="M3883" s="33">
        <v>42</v>
      </c>
      <c r="N3883" s="8">
        <v>17.3</v>
      </c>
      <c r="O3883" s="8">
        <v>1007.3</v>
      </c>
      <c r="P3883" s="8">
        <v>74</v>
      </c>
    </row>
    <row r="3884" spans="5:16" s="7" customFormat="1" ht="16" customHeight="1" x14ac:dyDescent="0.2">
      <c r="F3884" s="8">
        <v>8</v>
      </c>
      <c r="G3884" s="17"/>
      <c r="I3884" s="33">
        <v>8.0000000000000002E-3</v>
      </c>
      <c r="J3884" s="33">
        <v>0.5</v>
      </c>
      <c r="K3884" s="33">
        <v>1.0999999999999999E-2</v>
      </c>
      <c r="L3884" s="33">
        <v>4.2000000000000003E-2</v>
      </c>
      <c r="M3884" s="33">
        <v>42</v>
      </c>
      <c r="N3884" s="8">
        <v>19.600000000000001</v>
      </c>
      <c r="O3884" s="8">
        <v>1007.8</v>
      </c>
      <c r="P3884" s="8">
        <v>62</v>
      </c>
    </row>
    <row r="3885" spans="5:16" s="7" customFormat="1" ht="16" customHeight="1" x14ac:dyDescent="0.2">
      <c r="F3885" s="8">
        <v>9</v>
      </c>
      <c r="G3885" s="17"/>
      <c r="I3885" s="33">
        <v>6.0000000000000001E-3</v>
      </c>
      <c r="J3885" s="33">
        <v>0.4</v>
      </c>
      <c r="K3885" s="33">
        <v>2.7E-2</v>
      </c>
      <c r="L3885" s="33">
        <v>3.1E-2</v>
      </c>
      <c r="M3885" s="33">
        <v>34</v>
      </c>
      <c r="N3885" s="8">
        <v>22.8</v>
      </c>
      <c r="O3885" s="8">
        <v>1007.7</v>
      </c>
      <c r="P3885" s="8">
        <v>49</v>
      </c>
    </row>
    <row r="3886" spans="5:16" s="7" customFormat="1" ht="16" customHeight="1" x14ac:dyDescent="0.2">
      <c r="F3886" s="8">
        <v>10</v>
      </c>
      <c r="G3886" s="17"/>
      <c r="I3886" s="33">
        <v>6.0000000000000001E-3</v>
      </c>
      <c r="J3886" s="33">
        <v>0.4</v>
      </c>
      <c r="K3886" s="33">
        <v>0.04</v>
      </c>
      <c r="L3886" s="33">
        <v>2.8000000000000001E-2</v>
      </c>
      <c r="M3886" s="33">
        <v>37</v>
      </c>
      <c r="N3886" s="8">
        <v>25.1</v>
      </c>
      <c r="O3886" s="8">
        <v>1007.2</v>
      </c>
      <c r="P3886" s="8">
        <v>44</v>
      </c>
    </row>
    <row r="3887" spans="5:16" s="7" customFormat="1" ht="16" customHeight="1" x14ac:dyDescent="0.2">
      <c r="E3887" s="10"/>
      <c r="F3887" s="8">
        <v>11</v>
      </c>
      <c r="G3887" s="17"/>
      <c r="I3887" s="33">
        <v>7.0000000000000001E-3</v>
      </c>
      <c r="J3887" s="33">
        <v>0.4</v>
      </c>
      <c r="K3887" s="33">
        <v>4.9000000000000002E-2</v>
      </c>
      <c r="L3887" s="33">
        <v>3.1E-2</v>
      </c>
      <c r="M3887" s="33">
        <v>42</v>
      </c>
      <c r="N3887" s="8">
        <v>26.3</v>
      </c>
      <c r="O3887" s="8">
        <v>1006.4</v>
      </c>
      <c r="P3887" s="8">
        <v>39</v>
      </c>
    </row>
    <row r="3888" spans="5:16" s="7" customFormat="1" ht="16" customHeight="1" x14ac:dyDescent="0.2">
      <c r="E3888" s="10"/>
      <c r="F3888" s="8">
        <v>12</v>
      </c>
      <c r="G3888" s="17"/>
      <c r="I3888" s="33">
        <v>7.0000000000000001E-3</v>
      </c>
      <c r="J3888" s="33">
        <v>0.6</v>
      </c>
      <c r="K3888" s="33">
        <v>7.2999999999999995E-2</v>
      </c>
      <c r="L3888" s="33">
        <v>2.7E-2</v>
      </c>
      <c r="M3888" s="33">
        <v>50</v>
      </c>
      <c r="N3888" s="8">
        <v>28.3</v>
      </c>
      <c r="O3888" s="8">
        <v>1005.9</v>
      </c>
      <c r="P3888" s="8">
        <v>30</v>
      </c>
    </row>
    <row r="3889" spans="1:31" s="7" customFormat="1" ht="16" customHeight="1" x14ac:dyDescent="0.2">
      <c r="E3889" s="10"/>
      <c r="F3889" s="8">
        <v>13</v>
      </c>
      <c r="G3889" s="17"/>
      <c r="I3889" s="33">
        <v>5.0000000000000001E-3</v>
      </c>
      <c r="J3889" s="33">
        <v>0.5</v>
      </c>
      <c r="K3889" s="33">
        <v>8.1000000000000003E-2</v>
      </c>
      <c r="L3889" s="33">
        <v>2.3E-2</v>
      </c>
      <c r="M3889" s="33">
        <v>55</v>
      </c>
      <c r="N3889" s="8">
        <v>29.6</v>
      </c>
      <c r="O3889" s="8">
        <v>1005.2</v>
      </c>
      <c r="P3889" s="8">
        <v>25</v>
      </c>
    </row>
    <row r="3890" spans="1:31" s="7" customFormat="1" ht="16" customHeight="1" x14ac:dyDescent="0.2">
      <c r="E3890" s="10"/>
      <c r="F3890" s="8">
        <v>14</v>
      </c>
      <c r="G3890" s="17"/>
      <c r="I3890" s="33">
        <v>4.0000000000000001E-3</v>
      </c>
      <c r="J3890" s="33">
        <v>0.5</v>
      </c>
      <c r="K3890" s="33">
        <v>7.0000000000000007E-2</v>
      </c>
      <c r="L3890" s="33">
        <v>2.1999999999999999E-2</v>
      </c>
      <c r="M3890" s="33">
        <v>40</v>
      </c>
      <c r="N3890" s="8">
        <v>30</v>
      </c>
      <c r="O3890" s="8">
        <v>1004.6</v>
      </c>
      <c r="P3890" s="8">
        <v>20</v>
      </c>
    </row>
    <row r="3891" spans="1:31" s="7" customFormat="1" ht="16" customHeight="1" x14ac:dyDescent="0.2">
      <c r="E3891" s="10"/>
      <c r="F3891" s="8">
        <v>15</v>
      </c>
      <c r="G3891" s="17"/>
      <c r="I3891" s="33">
        <v>5.0000000000000001E-3</v>
      </c>
      <c r="J3891" s="33">
        <v>0.5</v>
      </c>
      <c r="K3891" s="33">
        <v>7.0999999999999994E-2</v>
      </c>
      <c r="L3891" s="33">
        <v>2.1000000000000001E-2</v>
      </c>
      <c r="M3891" s="33">
        <v>40</v>
      </c>
      <c r="N3891" s="8">
        <v>29.1</v>
      </c>
      <c r="O3891" s="8">
        <v>1004.6</v>
      </c>
      <c r="P3891" s="8">
        <v>26</v>
      </c>
    </row>
    <row r="3892" spans="1:31" s="7" customFormat="1" ht="16" customHeight="1" x14ac:dyDescent="0.2">
      <c r="E3892" s="10"/>
      <c r="F3892" s="8">
        <v>16</v>
      </c>
      <c r="G3892" s="17"/>
      <c r="I3892" s="33">
        <v>4.0000000000000001E-3</v>
      </c>
      <c r="J3892" s="33">
        <v>0.5</v>
      </c>
      <c r="K3892" s="33">
        <v>6.8000000000000005E-2</v>
      </c>
      <c r="L3892" s="33">
        <v>2.1000000000000001E-2</v>
      </c>
      <c r="M3892" s="33">
        <v>29</v>
      </c>
      <c r="N3892" s="8">
        <v>27.7</v>
      </c>
      <c r="O3892" s="8">
        <v>1004.9</v>
      </c>
      <c r="P3892" s="8">
        <v>26</v>
      </c>
    </row>
    <row r="3893" spans="1:31" s="7" customFormat="1" ht="15" hidden="1" customHeight="1" x14ac:dyDescent="0.2">
      <c r="E3893" s="10"/>
      <c r="F3893" s="8">
        <v>6</v>
      </c>
      <c r="G3893" s="17"/>
      <c r="I3893" s="118"/>
      <c r="J3893" s="118"/>
      <c r="K3893" s="118"/>
      <c r="L3893" s="118"/>
      <c r="M3893" s="118"/>
      <c r="N3893" s="17"/>
      <c r="O3893" s="17"/>
      <c r="P3893" s="17"/>
    </row>
    <row r="3894" spans="1:31" s="7" customFormat="1" ht="15" hidden="1" customHeight="1" x14ac:dyDescent="0.2">
      <c r="E3894" s="10"/>
      <c r="F3894" s="17"/>
      <c r="G3894" s="17"/>
      <c r="H3894" s="40"/>
      <c r="I3894" s="118"/>
      <c r="J3894" s="118"/>
      <c r="K3894" s="118"/>
      <c r="L3894" s="118"/>
      <c r="M3894" s="118"/>
      <c r="N3894" s="17"/>
      <c r="O3894" s="17"/>
      <c r="P3894" s="17"/>
    </row>
    <row r="3895" spans="1:31" s="7" customFormat="1" ht="16" customHeight="1" x14ac:dyDescent="0.15">
      <c r="E3895" s="10"/>
      <c r="F3895" s="8">
        <v>17</v>
      </c>
      <c r="G3895" s="17"/>
      <c r="H3895" s="40"/>
      <c r="I3895" s="33">
        <v>4.0000000000000001E-3</v>
      </c>
      <c r="J3895" s="33">
        <v>0.7</v>
      </c>
      <c r="K3895" s="33">
        <v>6.0999999999999999E-2</v>
      </c>
      <c r="L3895" s="33">
        <v>2.4E-2</v>
      </c>
      <c r="M3895" s="33">
        <v>38</v>
      </c>
      <c r="N3895" s="8">
        <v>25.8</v>
      </c>
      <c r="O3895" s="8">
        <v>1004.9</v>
      </c>
      <c r="P3895" s="8">
        <v>33</v>
      </c>
      <c r="R3895" s="107"/>
      <c r="S3895" s="108"/>
      <c r="T3895" s="108"/>
      <c r="U3895" s="108"/>
      <c r="V3895" s="108"/>
      <c r="W3895" s="108"/>
      <c r="X3895" s="108"/>
      <c r="Y3895" s="108"/>
      <c r="Z3895" s="108"/>
      <c r="AA3895" s="108"/>
      <c r="AB3895" s="108"/>
      <c r="AC3895" s="108"/>
      <c r="AD3895" s="108"/>
      <c r="AE3895" s="109"/>
    </row>
    <row r="3896" spans="1:31" s="7" customFormat="1" ht="16" customHeight="1" x14ac:dyDescent="0.15">
      <c r="E3896" s="42">
        <v>42159</v>
      </c>
      <c r="F3896" s="16">
        <v>42713.757638888892</v>
      </c>
      <c r="G3896" s="44"/>
      <c r="H3896" s="57"/>
      <c r="I3896" s="33">
        <v>4.0000000000000001E-3</v>
      </c>
      <c r="J3896" s="33">
        <v>0.6</v>
      </c>
      <c r="K3896" s="33">
        <v>6.4000000000000001E-2</v>
      </c>
      <c r="L3896" s="33">
        <v>2.5999999999999999E-2</v>
      </c>
      <c r="M3896" s="33">
        <v>35</v>
      </c>
      <c r="N3896" s="8">
        <v>24.2</v>
      </c>
      <c r="O3896" s="8">
        <v>1004.6</v>
      </c>
      <c r="P3896" s="8">
        <v>33</v>
      </c>
      <c r="R3896" s="35">
        <v>217</v>
      </c>
      <c r="S3896" s="36" t="str">
        <f>IF(R3896&gt;=296,"G",IF(AND(183&lt;=R3896,R3896&lt;296),"Y",IF(R3896&lt;185,"R")))</f>
        <v>Y</v>
      </c>
      <c r="T3896" s="36"/>
      <c r="U3896" s="36"/>
      <c r="V3896" s="36"/>
      <c r="W3896" s="36"/>
      <c r="X3896" s="36"/>
      <c r="Y3896" s="36"/>
      <c r="Z3896" s="36"/>
      <c r="AA3896" s="36"/>
      <c r="AB3896" s="36"/>
      <c r="AC3896" s="36"/>
      <c r="AD3896" s="36"/>
      <c r="AE3896" s="37"/>
    </row>
    <row r="3897" spans="1:31" s="7" customFormat="1" ht="17" customHeight="1" x14ac:dyDescent="0.15">
      <c r="A3897" s="45">
        <v>156</v>
      </c>
      <c r="B3897" s="46">
        <v>42160</v>
      </c>
      <c r="C3897" s="47">
        <v>5</v>
      </c>
      <c r="D3897" s="47">
        <v>0</v>
      </c>
      <c r="E3897" s="46">
        <v>42159</v>
      </c>
      <c r="F3897" s="64">
        <v>42713.757638888892</v>
      </c>
      <c r="G3897" s="49"/>
      <c r="H3897" s="49"/>
      <c r="I3897" s="50">
        <v>4.0000000000000001E-3</v>
      </c>
      <c r="J3897" s="51">
        <v>0.6</v>
      </c>
      <c r="K3897" s="51">
        <v>6.4000000000000001E-2</v>
      </c>
      <c r="L3897" s="51">
        <v>2.5999999999999999E-2</v>
      </c>
      <c r="M3897" s="51">
        <v>35</v>
      </c>
      <c r="N3897" s="52">
        <v>24.2</v>
      </c>
      <c r="O3897" s="52">
        <v>1004.6</v>
      </c>
      <c r="P3897" s="52">
        <v>33</v>
      </c>
      <c r="Q3897" s="53"/>
      <c r="R3897" s="58">
        <v>217</v>
      </c>
      <c r="S3897" s="59"/>
      <c r="T3897" s="59"/>
      <c r="U3897" s="59"/>
      <c r="V3897" s="59"/>
      <c r="W3897" s="59"/>
      <c r="X3897" s="59"/>
      <c r="Y3897" s="59"/>
      <c r="Z3897" s="59"/>
      <c r="AA3897" s="59"/>
      <c r="AB3897" s="59"/>
      <c r="AC3897" s="59"/>
      <c r="AD3897" s="59"/>
      <c r="AE3897" s="59"/>
    </row>
    <row r="3898" spans="1:31" s="7" customFormat="1" ht="16" customHeight="1" x14ac:dyDescent="0.2">
      <c r="F3898" s="8">
        <v>19</v>
      </c>
      <c r="G3898" s="56"/>
      <c r="I3898" s="33">
        <v>5.0000000000000001E-3</v>
      </c>
      <c r="J3898" s="33">
        <v>0.5</v>
      </c>
      <c r="K3898" s="33">
        <v>6.5000000000000002E-2</v>
      </c>
      <c r="L3898" s="33">
        <v>0.03</v>
      </c>
      <c r="M3898" s="33">
        <v>31</v>
      </c>
      <c r="N3898" s="8">
        <v>23.1</v>
      </c>
      <c r="O3898" s="8">
        <v>1004.5</v>
      </c>
      <c r="P3898" s="8">
        <v>35</v>
      </c>
      <c r="Q3898" s="17"/>
      <c r="R3898" s="17"/>
      <c r="S3898" s="17"/>
      <c r="T3898" s="17"/>
      <c r="U3898" s="17"/>
      <c r="V3898" s="17"/>
      <c r="W3898" s="17"/>
      <c r="X3898" s="17"/>
      <c r="Y3898" s="17"/>
      <c r="Z3898" s="17"/>
      <c r="AA3898" s="17"/>
      <c r="AB3898" s="17"/>
      <c r="AC3898" s="17"/>
      <c r="AD3898" s="17"/>
      <c r="AE3898" s="17"/>
    </row>
    <row r="3899" spans="1:31" s="7" customFormat="1" ht="16" customHeight="1" x14ac:dyDescent="0.2">
      <c r="F3899" s="8">
        <v>20</v>
      </c>
      <c r="G3899" s="17"/>
      <c r="I3899" s="33">
        <v>6.0000000000000001E-3</v>
      </c>
      <c r="J3899" s="33">
        <v>0.4</v>
      </c>
      <c r="K3899" s="33">
        <v>5.8000000000000003E-2</v>
      </c>
      <c r="L3899" s="33">
        <v>3.5000000000000003E-2</v>
      </c>
      <c r="M3899" s="33">
        <v>36</v>
      </c>
      <c r="N3899" s="8">
        <v>22.7</v>
      </c>
      <c r="O3899" s="8">
        <v>1004.4</v>
      </c>
      <c r="P3899" s="8">
        <v>34</v>
      </c>
    </row>
    <row r="3900" spans="1:31" s="7" customFormat="1" ht="16" customHeight="1" x14ac:dyDescent="0.2">
      <c r="F3900" s="8">
        <v>21</v>
      </c>
      <c r="G3900" s="17"/>
      <c r="I3900" s="33">
        <v>5.0000000000000001E-3</v>
      </c>
      <c r="J3900" s="33">
        <v>0.4</v>
      </c>
      <c r="K3900" s="33">
        <v>4.5999999999999999E-2</v>
      </c>
      <c r="L3900" s="33">
        <v>4.1000000000000002E-2</v>
      </c>
      <c r="M3900" s="33">
        <v>53</v>
      </c>
      <c r="N3900" s="8">
        <v>22.2</v>
      </c>
      <c r="O3900" s="8">
        <v>1004.8</v>
      </c>
      <c r="P3900" s="8">
        <v>36</v>
      </c>
    </row>
    <row r="3901" spans="1:31" s="7" customFormat="1" ht="16" customHeight="1" x14ac:dyDescent="0.2">
      <c r="F3901" s="8">
        <v>22</v>
      </c>
      <c r="G3901" s="17"/>
      <c r="I3901" s="33">
        <v>6.0000000000000001E-3</v>
      </c>
      <c r="J3901" s="33">
        <v>0.4</v>
      </c>
      <c r="K3901" s="33">
        <v>3.9E-2</v>
      </c>
      <c r="L3901" s="33">
        <v>4.4999999999999998E-2</v>
      </c>
      <c r="M3901" s="33">
        <v>49</v>
      </c>
      <c r="N3901" s="8">
        <v>22.2</v>
      </c>
      <c r="O3901" s="8">
        <v>1004.9</v>
      </c>
      <c r="P3901" s="8">
        <v>33</v>
      </c>
    </row>
    <row r="3902" spans="1:31" s="7" customFormat="1" ht="16" customHeight="1" x14ac:dyDescent="0.2">
      <c r="F3902" s="8">
        <v>23</v>
      </c>
      <c r="G3902" s="17"/>
      <c r="I3902" s="33">
        <v>6.0000000000000001E-3</v>
      </c>
      <c r="J3902" s="33">
        <v>0.4</v>
      </c>
      <c r="K3902" s="33">
        <v>0.04</v>
      </c>
      <c r="L3902" s="33">
        <v>0.04</v>
      </c>
      <c r="M3902" s="33">
        <v>52</v>
      </c>
      <c r="N3902" s="8">
        <v>21.2</v>
      </c>
      <c r="O3902" s="8">
        <v>1004.9</v>
      </c>
      <c r="P3902" s="8">
        <v>44</v>
      </c>
    </row>
    <row r="3903" spans="1:31" s="7" customFormat="1" ht="16" customHeight="1" x14ac:dyDescent="0.2">
      <c r="F3903" s="8">
        <v>24</v>
      </c>
      <c r="G3903" s="17"/>
      <c r="I3903" s="33">
        <v>6.0000000000000001E-3</v>
      </c>
      <c r="J3903" s="33">
        <v>0.4</v>
      </c>
      <c r="K3903" s="33">
        <v>4.8000000000000001E-2</v>
      </c>
      <c r="L3903" s="33">
        <v>0.03</v>
      </c>
      <c r="M3903" s="33">
        <v>43</v>
      </c>
      <c r="N3903" s="8">
        <v>20.5</v>
      </c>
      <c r="O3903" s="8">
        <v>1004.8</v>
      </c>
      <c r="P3903" s="8">
        <v>40</v>
      </c>
    </row>
    <row r="3904" spans="1:31" s="7" customFormat="1" ht="16" customHeight="1" x14ac:dyDescent="0.2">
      <c r="F3904" s="8">
        <v>1</v>
      </c>
      <c r="G3904" s="17"/>
      <c r="I3904" s="33">
        <v>8.9999999999999993E-3</v>
      </c>
      <c r="J3904" s="33">
        <v>0.6</v>
      </c>
      <c r="K3904" s="33">
        <v>4.2000000000000003E-2</v>
      </c>
      <c r="L3904" s="33">
        <v>3.3000000000000002E-2</v>
      </c>
      <c r="M3904" s="33">
        <v>44</v>
      </c>
      <c r="N3904" s="8">
        <v>20.2</v>
      </c>
      <c r="O3904" s="8">
        <v>1004.1</v>
      </c>
      <c r="P3904" s="8">
        <v>40</v>
      </c>
    </row>
    <row r="3905" spans="5:16" s="7" customFormat="1" ht="16" customHeight="1" x14ac:dyDescent="0.2">
      <c r="F3905" s="8">
        <v>2</v>
      </c>
      <c r="G3905" s="17"/>
      <c r="I3905" s="33">
        <v>7.0000000000000001E-3</v>
      </c>
      <c r="J3905" s="33">
        <v>0.5</v>
      </c>
      <c r="K3905" s="33">
        <v>5.0999999999999997E-2</v>
      </c>
      <c r="L3905" s="33">
        <v>2.1999999999999999E-2</v>
      </c>
      <c r="M3905" s="33">
        <v>40</v>
      </c>
      <c r="N3905" s="8">
        <v>20.399999999999999</v>
      </c>
      <c r="O3905" s="8">
        <v>1003.7</v>
      </c>
      <c r="P3905" s="8">
        <v>44</v>
      </c>
    </row>
    <row r="3906" spans="5:16" s="7" customFormat="1" ht="16" customHeight="1" x14ac:dyDescent="0.2">
      <c r="F3906" s="8">
        <v>3</v>
      </c>
      <c r="G3906" s="17"/>
      <c r="I3906" s="33">
        <v>7.0000000000000001E-3</v>
      </c>
      <c r="J3906" s="33">
        <v>0.4</v>
      </c>
      <c r="K3906" s="33">
        <v>5.6000000000000001E-2</v>
      </c>
      <c r="L3906" s="33">
        <v>1.7999999999999999E-2</v>
      </c>
      <c r="M3906" s="33">
        <v>30</v>
      </c>
      <c r="N3906" s="8">
        <v>19.2</v>
      </c>
      <c r="O3906" s="8">
        <v>1003.2</v>
      </c>
      <c r="P3906" s="8">
        <v>53</v>
      </c>
    </row>
    <row r="3907" spans="5:16" s="7" customFormat="1" ht="16" customHeight="1" x14ac:dyDescent="0.2">
      <c r="F3907" s="8">
        <v>4</v>
      </c>
      <c r="G3907" s="17"/>
      <c r="I3907" s="33">
        <v>7.0000000000000001E-3</v>
      </c>
      <c r="J3907" s="33">
        <v>0.5</v>
      </c>
      <c r="K3907" s="33">
        <v>5.7000000000000002E-2</v>
      </c>
      <c r="L3907" s="33">
        <v>1.4999999999999999E-2</v>
      </c>
      <c r="M3907" s="33">
        <v>35</v>
      </c>
      <c r="N3907" s="8">
        <v>20.3</v>
      </c>
      <c r="O3907" s="8">
        <v>1003.4</v>
      </c>
      <c r="P3907" s="8">
        <v>50</v>
      </c>
    </row>
    <row r="3908" spans="5:16" s="7" customFormat="1" ht="16" customHeight="1" x14ac:dyDescent="0.2">
      <c r="F3908" s="8">
        <v>5</v>
      </c>
      <c r="G3908" s="17"/>
      <c r="I3908" s="33">
        <v>7.0000000000000001E-3</v>
      </c>
      <c r="J3908" s="33">
        <v>0.5</v>
      </c>
      <c r="K3908" s="33">
        <v>4.9000000000000002E-2</v>
      </c>
      <c r="L3908" s="33">
        <v>2.1000000000000001E-2</v>
      </c>
      <c r="M3908" s="33">
        <v>43</v>
      </c>
      <c r="N3908" s="8">
        <v>19.3</v>
      </c>
      <c r="O3908" s="8">
        <v>1003.6</v>
      </c>
      <c r="P3908" s="8">
        <v>56</v>
      </c>
    </row>
    <row r="3909" spans="5:16" s="7" customFormat="1" ht="16" customHeight="1" x14ac:dyDescent="0.2">
      <c r="F3909" s="8">
        <v>6</v>
      </c>
      <c r="G3909" s="17"/>
      <c r="I3909" s="33">
        <v>6.0000000000000001E-3</v>
      </c>
      <c r="J3909" s="33">
        <v>0.3</v>
      </c>
      <c r="K3909" s="33">
        <v>5.6000000000000001E-2</v>
      </c>
      <c r="L3909" s="33">
        <v>1.7999999999999999E-2</v>
      </c>
      <c r="M3909" s="33">
        <v>35</v>
      </c>
      <c r="N3909" s="8">
        <v>18.8</v>
      </c>
      <c r="O3909" s="8">
        <v>1003.4</v>
      </c>
      <c r="P3909" s="8">
        <v>60</v>
      </c>
    </row>
    <row r="3910" spans="5:16" s="7" customFormat="1" ht="16" customHeight="1" x14ac:dyDescent="0.2">
      <c r="F3910" s="8">
        <v>7</v>
      </c>
      <c r="G3910" s="17"/>
      <c r="I3910" s="33">
        <v>4.0000000000000001E-3</v>
      </c>
      <c r="J3910" s="33">
        <v>0.4</v>
      </c>
      <c r="K3910" s="33">
        <v>5.1999999999999998E-2</v>
      </c>
      <c r="L3910" s="33">
        <v>2.1999999999999999E-2</v>
      </c>
      <c r="M3910" s="33">
        <v>30</v>
      </c>
      <c r="N3910" s="8">
        <v>18.8</v>
      </c>
      <c r="O3910" s="8">
        <v>1003.1</v>
      </c>
      <c r="P3910" s="8">
        <v>67</v>
      </c>
    </row>
    <row r="3911" spans="5:16" s="7" customFormat="1" ht="16" customHeight="1" x14ac:dyDescent="0.2">
      <c r="F3911" s="8">
        <v>8</v>
      </c>
      <c r="G3911" s="17"/>
      <c r="I3911" s="33">
        <v>4.0000000000000001E-3</v>
      </c>
      <c r="J3911" s="33">
        <v>0.5</v>
      </c>
      <c r="K3911" s="33">
        <v>2.5999999999999999E-2</v>
      </c>
      <c r="L3911" s="33">
        <v>4.8000000000000001E-2</v>
      </c>
      <c r="M3911" s="33">
        <v>37</v>
      </c>
      <c r="N3911" s="8">
        <v>18.2</v>
      </c>
      <c r="O3911" s="8">
        <v>1003.7</v>
      </c>
      <c r="P3911" s="8">
        <v>75</v>
      </c>
    </row>
    <row r="3912" spans="5:16" s="7" customFormat="1" ht="16" customHeight="1" x14ac:dyDescent="0.2">
      <c r="F3912" s="8">
        <v>9</v>
      </c>
      <c r="G3912" s="17"/>
      <c r="I3912" s="33">
        <v>4.0000000000000001E-3</v>
      </c>
      <c r="J3912" s="33">
        <v>0.6</v>
      </c>
      <c r="K3912" s="33">
        <v>1.7000000000000001E-2</v>
      </c>
      <c r="L3912" s="33">
        <v>5.3999999999999999E-2</v>
      </c>
      <c r="M3912" s="33">
        <v>38</v>
      </c>
      <c r="N3912" s="8">
        <v>18.899999999999999</v>
      </c>
      <c r="O3912" s="8">
        <v>1003.3</v>
      </c>
      <c r="P3912" s="8">
        <v>55</v>
      </c>
    </row>
    <row r="3913" spans="5:16" s="7" customFormat="1" ht="16" customHeight="1" x14ac:dyDescent="0.2">
      <c r="F3913" s="8">
        <v>10</v>
      </c>
      <c r="G3913" s="17"/>
      <c r="I3913" s="33">
        <v>5.0000000000000001E-3</v>
      </c>
      <c r="J3913" s="33">
        <v>0.5</v>
      </c>
      <c r="K3913" s="33">
        <v>2.1000000000000001E-2</v>
      </c>
      <c r="L3913" s="33">
        <v>4.5999999999999999E-2</v>
      </c>
      <c r="M3913" s="33">
        <v>34</v>
      </c>
      <c r="N3913" s="8">
        <v>19.600000000000001</v>
      </c>
      <c r="O3913" s="8">
        <v>1002.9</v>
      </c>
      <c r="P3913" s="8">
        <v>56</v>
      </c>
    </row>
    <row r="3914" spans="5:16" s="7" customFormat="1" ht="16" customHeight="1" x14ac:dyDescent="0.2">
      <c r="E3914" s="10"/>
      <c r="F3914" s="8">
        <v>11</v>
      </c>
      <c r="G3914" s="17"/>
      <c r="I3914" s="33">
        <v>4.0000000000000001E-3</v>
      </c>
      <c r="J3914" s="33">
        <v>0.3</v>
      </c>
      <c r="K3914" s="33">
        <v>3.9E-2</v>
      </c>
      <c r="L3914" s="33">
        <v>2.5999999999999999E-2</v>
      </c>
      <c r="M3914" s="33">
        <v>22</v>
      </c>
      <c r="N3914" s="8">
        <v>20</v>
      </c>
      <c r="O3914" s="8">
        <v>1002.7</v>
      </c>
      <c r="P3914" s="8">
        <v>56</v>
      </c>
    </row>
    <row r="3915" spans="5:16" s="7" customFormat="1" ht="16" customHeight="1" x14ac:dyDescent="0.2">
      <c r="E3915" s="10"/>
      <c r="F3915" s="8">
        <v>12</v>
      </c>
      <c r="G3915" s="17"/>
      <c r="I3915" s="33">
        <v>4.0000000000000001E-3</v>
      </c>
      <c r="J3915" s="33">
        <v>0.3</v>
      </c>
      <c r="K3915" s="33">
        <v>4.3999999999999997E-2</v>
      </c>
      <c r="L3915" s="33">
        <v>2.4E-2</v>
      </c>
      <c r="M3915" s="33">
        <v>16</v>
      </c>
      <c r="N3915" s="8">
        <v>19.7</v>
      </c>
      <c r="O3915" s="8">
        <v>1002.6</v>
      </c>
      <c r="P3915" s="8">
        <v>57</v>
      </c>
    </row>
    <row r="3916" spans="5:16" s="7" customFormat="1" ht="16" customHeight="1" x14ac:dyDescent="0.2">
      <c r="E3916" s="10"/>
      <c r="F3916" s="8">
        <v>13</v>
      </c>
      <c r="G3916" s="17"/>
      <c r="I3916" s="33">
        <v>4.0000000000000001E-3</v>
      </c>
      <c r="J3916" s="33">
        <v>0.4</v>
      </c>
      <c r="K3916" s="33">
        <v>4.1000000000000002E-2</v>
      </c>
      <c r="L3916" s="33">
        <v>2.9000000000000001E-2</v>
      </c>
      <c r="M3916" s="33">
        <v>19</v>
      </c>
      <c r="N3916" s="8">
        <v>19.8</v>
      </c>
      <c r="O3916" s="8">
        <v>1002.6</v>
      </c>
      <c r="P3916" s="8">
        <v>58</v>
      </c>
    </row>
    <row r="3917" spans="5:16" s="7" customFormat="1" ht="16" customHeight="1" x14ac:dyDescent="0.2">
      <c r="E3917" s="10"/>
      <c r="F3917" s="8">
        <v>14</v>
      </c>
      <c r="G3917" s="17"/>
      <c r="I3917" s="33">
        <v>3.0000000000000001E-3</v>
      </c>
      <c r="J3917" s="33">
        <v>0.5</v>
      </c>
      <c r="K3917" s="33">
        <v>3.4000000000000002E-2</v>
      </c>
      <c r="L3917" s="33">
        <v>3.5000000000000003E-2</v>
      </c>
      <c r="M3917" s="33">
        <v>29</v>
      </c>
      <c r="N3917" s="8">
        <v>19.600000000000001</v>
      </c>
      <c r="O3917" s="8">
        <v>1002.2</v>
      </c>
      <c r="P3917" s="8">
        <v>59</v>
      </c>
    </row>
    <row r="3918" spans="5:16" s="7" customFormat="1" ht="16" customHeight="1" x14ac:dyDescent="0.2">
      <c r="E3918" s="10"/>
      <c r="F3918" s="8">
        <v>15</v>
      </c>
      <c r="G3918" s="17"/>
      <c r="I3918" s="33">
        <v>3.0000000000000001E-3</v>
      </c>
      <c r="J3918" s="33">
        <v>0.5</v>
      </c>
      <c r="K3918" s="33">
        <v>3.5999999999999997E-2</v>
      </c>
      <c r="L3918" s="33">
        <v>3.2000000000000001E-2</v>
      </c>
      <c r="M3918" s="33">
        <v>22</v>
      </c>
      <c r="N3918" s="8">
        <v>21.3</v>
      </c>
      <c r="O3918" s="8">
        <v>1001.8</v>
      </c>
      <c r="P3918" s="8">
        <v>50</v>
      </c>
    </row>
    <row r="3919" spans="5:16" s="7" customFormat="1" ht="16" customHeight="1" x14ac:dyDescent="0.2">
      <c r="E3919" s="10"/>
      <c r="F3919" s="8">
        <v>16</v>
      </c>
      <c r="G3919" s="17"/>
      <c r="I3919" s="33">
        <v>3.0000000000000001E-3</v>
      </c>
      <c r="J3919" s="33">
        <v>0.5</v>
      </c>
      <c r="K3919" s="33">
        <v>4.2999999999999997E-2</v>
      </c>
      <c r="L3919" s="33">
        <v>2.8000000000000001E-2</v>
      </c>
      <c r="M3919" s="33">
        <v>24</v>
      </c>
      <c r="N3919" s="8">
        <v>20.3</v>
      </c>
      <c r="O3919" s="8">
        <v>1001.5</v>
      </c>
      <c r="P3919" s="8">
        <v>52</v>
      </c>
    </row>
    <row r="3920" spans="5:16" s="7" customFormat="1" ht="16" customHeight="1" x14ac:dyDescent="0.2">
      <c r="E3920" s="10"/>
      <c r="F3920" s="8">
        <v>17</v>
      </c>
      <c r="G3920" s="17"/>
      <c r="I3920" s="33">
        <v>3.0000000000000001E-3</v>
      </c>
      <c r="J3920" s="33">
        <v>0.5</v>
      </c>
      <c r="K3920" s="33">
        <v>3.7999999999999999E-2</v>
      </c>
      <c r="L3920" s="33">
        <v>3.4000000000000002E-2</v>
      </c>
      <c r="M3920" s="33">
        <v>30</v>
      </c>
      <c r="N3920" s="8">
        <v>19.2</v>
      </c>
      <c r="O3920" s="8">
        <v>1001.5</v>
      </c>
      <c r="P3920" s="8">
        <v>61</v>
      </c>
    </row>
    <row r="3921" spans="1:31" s="7" customFormat="1" ht="16" customHeight="1" x14ac:dyDescent="0.15">
      <c r="E3921" s="42">
        <v>42160</v>
      </c>
      <c r="F3921" s="43">
        <v>42713.759722222225</v>
      </c>
      <c r="G3921" s="44"/>
      <c r="H3921" s="57"/>
      <c r="I3921" s="33">
        <v>3.0000000000000001E-3</v>
      </c>
      <c r="J3921" s="33">
        <v>0.5</v>
      </c>
      <c r="K3921" s="33">
        <v>4.2999999999999997E-2</v>
      </c>
      <c r="L3921" s="33">
        <v>2.8000000000000001E-2</v>
      </c>
      <c r="M3921" s="33">
        <v>24</v>
      </c>
      <c r="N3921" s="8">
        <v>19</v>
      </c>
      <c r="O3921" s="8">
        <v>1001.8</v>
      </c>
      <c r="P3921" s="8">
        <v>61</v>
      </c>
      <c r="R3921" s="35">
        <v>267</v>
      </c>
      <c r="S3921" s="36" t="str">
        <f>IF(R3921&gt;=296,"G",IF(AND(183&lt;=R3921,R3921&lt;296),"Y",IF(R3921&lt;185,"R")))</f>
        <v>Y</v>
      </c>
      <c r="T3921" s="36"/>
      <c r="U3921" s="36"/>
      <c r="V3921" s="36"/>
      <c r="W3921" s="36"/>
      <c r="X3921" s="36"/>
      <c r="Y3921" s="36"/>
      <c r="Z3921" s="36"/>
      <c r="AA3921" s="36"/>
      <c r="AB3921" s="36"/>
      <c r="AC3921" s="36"/>
      <c r="AD3921" s="36"/>
      <c r="AE3921" s="37"/>
    </row>
    <row r="3922" spans="1:31" s="7" customFormat="1" ht="17" customHeight="1" x14ac:dyDescent="0.15">
      <c r="A3922" s="45">
        <v>157</v>
      </c>
      <c r="B3922" s="46">
        <v>42161</v>
      </c>
      <c r="C3922" s="47">
        <v>6</v>
      </c>
      <c r="D3922" s="47">
        <v>0</v>
      </c>
      <c r="E3922" s="46">
        <v>42160</v>
      </c>
      <c r="F3922" s="48">
        <v>42713.759722222225</v>
      </c>
      <c r="G3922" s="49"/>
      <c r="H3922" s="49"/>
      <c r="I3922" s="50">
        <v>3.0000000000000001E-3</v>
      </c>
      <c r="J3922" s="51">
        <v>0.5</v>
      </c>
      <c r="K3922" s="51">
        <v>4.2999999999999997E-2</v>
      </c>
      <c r="L3922" s="51">
        <v>2.8000000000000001E-2</v>
      </c>
      <c r="M3922" s="51">
        <v>24</v>
      </c>
      <c r="N3922" s="52">
        <v>19</v>
      </c>
      <c r="O3922" s="52">
        <v>1001.8</v>
      </c>
      <c r="P3922" s="52">
        <v>61</v>
      </c>
      <c r="Q3922" s="53"/>
      <c r="R3922" s="58">
        <v>267</v>
      </c>
      <c r="S3922" s="59"/>
      <c r="T3922" s="59"/>
      <c r="U3922" s="59"/>
      <c r="V3922" s="59"/>
      <c r="W3922" s="59"/>
      <c r="X3922" s="59"/>
      <c r="Y3922" s="59"/>
      <c r="Z3922" s="59"/>
      <c r="AA3922" s="59"/>
      <c r="AB3922" s="59"/>
      <c r="AC3922" s="59"/>
      <c r="AD3922" s="59"/>
      <c r="AE3922" s="59"/>
    </row>
    <row r="3923" spans="1:31" s="7" customFormat="1" ht="16" customHeight="1" x14ac:dyDescent="0.2">
      <c r="F3923" s="26">
        <v>19</v>
      </c>
      <c r="G3923" s="56"/>
      <c r="I3923" s="33">
        <v>3.0000000000000001E-3</v>
      </c>
      <c r="J3923" s="33">
        <v>0.5</v>
      </c>
      <c r="K3923" s="33">
        <v>3.5999999999999997E-2</v>
      </c>
      <c r="L3923" s="33">
        <v>3.5999999999999997E-2</v>
      </c>
      <c r="M3923" s="33">
        <v>22</v>
      </c>
      <c r="N3923" s="8">
        <v>19</v>
      </c>
      <c r="O3923" s="8">
        <v>1002.3</v>
      </c>
      <c r="P3923" s="8">
        <v>59</v>
      </c>
      <c r="Q3923" s="17"/>
      <c r="R3923" s="17"/>
      <c r="S3923" s="17"/>
      <c r="T3923" s="17"/>
      <c r="U3923" s="17"/>
      <c r="V3923" s="17"/>
      <c r="W3923" s="17"/>
      <c r="X3923" s="17"/>
      <c r="Y3923" s="17"/>
      <c r="Z3923" s="17"/>
      <c r="AA3923" s="17"/>
      <c r="AB3923" s="17"/>
      <c r="AC3923" s="17"/>
      <c r="AD3923" s="17"/>
      <c r="AE3923" s="17"/>
    </row>
    <row r="3924" spans="1:31" s="7" customFormat="1" ht="16" customHeight="1" x14ac:dyDescent="0.2">
      <c r="F3924" s="8">
        <v>20</v>
      </c>
      <c r="G3924" s="17"/>
      <c r="I3924" s="33">
        <v>3.0000000000000001E-3</v>
      </c>
      <c r="J3924" s="33">
        <v>0.6</v>
      </c>
      <c r="K3924" s="33">
        <v>2.4E-2</v>
      </c>
      <c r="L3924" s="33">
        <v>4.2000000000000003E-2</v>
      </c>
      <c r="M3924" s="33">
        <v>33</v>
      </c>
      <c r="N3924" s="8">
        <v>18.5</v>
      </c>
      <c r="O3924" s="8">
        <v>1002.7</v>
      </c>
      <c r="P3924" s="8">
        <v>62</v>
      </c>
    </row>
    <row r="3925" spans="1:31" s="7" customFormat="1" ht="16" customHeight="1" x14ac:dyDescent="0.2">
      <c r="F3925" s="8">
        <v>21</v>
      </c>
      <c r="G3925" s="17"/>
      <c r="I3925" s="33">
        <v>4.0000000000000001E-3</v>
      </c>
      <c r="J3925" s="33">
        <v>0.6</v>
      </c>
      <c r="K3925" s="33">
        <v>1.4999999999999999E-2</v>
      </c>
      <c r="L3925" s="33">
        <v>4.8000000000000001E-2</v>
      </c>
      <c r="M3925" s="33">
        <v>39</v>
      </c>
      <c r="N3925" s="8">
        <v>18</v>
      </c>
      <c r="O3925" s="8">
        <v>1003.3</v>
      </c>
      <c r="P3925" s="8">
        <v>64</v>
      </c>
    </row>
    <row r="3926" spans="1:31" s="7" customFormat="1" ht="16" customHeight="1" x14ac:dyDescent="0.2">
      <c r="F3926" s="8">
        <v>22</v>
      </c>
      <c r="G3926" s="17"/>
      <c r="I3926" s="33">
        <v>4.0000000000000001E-3</v>
      </c>
      <c r="J3926" s="33">
        <v>0.6</v>
      </c>
      <c r="K3926" s="33">
        <v>0.01</v>
      </c>
      <c r="L3926" s="33">
        <v>4.9000000000000002E-2</v>
      </c>
      <c r="M3926" s="33">
        <v>32</v>
      </c>
      <c r="N3926" s="8">
        <v>17</v>
      </c>
      <c r="O3926" s="8">
        <v>1003.7</v>
      </c>
      <c r="P3926" s="8">
        <v>68</v>
      </c>
    </row>
    <row r="3927" spans="1:31" s="7" customFormat="1" ht="16" customHeight="1" x14ac:dyDescent="0.2">
      <c r="F3927" s="8">
        <v>23</v>
      </c>
      <c r="G3927" s="17"/>
      <c r="I3927" s="33">
        <v>4.0000000000000001E-3</v>
      </c>
      <c r="J3927" s="33">
        <v>0.6</v>
      </c>
      <c r="K3927" s="33">
        <v>6.0000000000000001E-3</v>
      </c>
      <c r="L3927" s="33">
        <v>0.05</v>
      </c>
      <c r="M3927" s="33">
        <v>36</v>
      </c>
      <c r="N3927" s="8">
        <v>16.8</v>
      </c>
      <c r="O3927" s="8">
        <v>1004.2</v>
      </c>
      <c r="P3927" s="8">
        <v>69</v>
      </c>
    </row>
    <row r="3928" spans="1:31" s="7" customFormat="1" ht="16" customHeight="1" x14ac:dyDescent="0.2">
      <c r="F3928" s="8">
        <v>24</v>
      </c>
      <c r="G3928" s="17"/>
      <c r="I3928" s="33">
        <v>4.0000000000000001E-3</v>
      </c>
      <c r="J3928" s="33">
        <v>0.6</v>
      </c>
      <c r="K3928" s="33">
        <v>5.0000000000000001E-3</v>
      </c>
      <c r="L3928" s="33">
        <v>0.05</v>
      </c>
      <c r="M3928" s="33">
        <v>29</v>
      </c>
      <c r="N3928" s="8">
        <v>16.7</v>
      </c>
      <c r="O3928" s="8">
        <v>1004.7</v>
      </c>
      <c r="P3928" s="8">
        <v>71</v>
      </c>
    </row>
    <row r="3929" spans="1:31" s="7" customFormat="1" ht="16" customHeight="1" x14ac:dyDescent="0.2">
      <c r="F3929" s="8">
        <v>1</v>
      </c>
      <c r="G3929" s="17"/>
      <c r="I3929" s="33">
        <v>3.0000000000000001E-3</v>
      </c>
      <c r="J3929" s="33">
        <v>0.4</v>
      </c>
      <c r="K3929" s="33">
        <v>0.01</v>
      </c>
      <c r="L3929" s="33">
        <v>4.2000000000000003E-2</v>
      </c>
      <c r="M3929" s="33">
        <v>24</v>
      </c>
      <c r="N3929" s="8">
        <v>17</v>
      </c>
      <c r="O3929" s="8">
        <v>1005.5</v>
      </c>
      <c r="P3929" s="8">
        <v>69</v>
      </c>
    </row>
    <row r="3930" spans="1:31" s="7" customFormat="1" ht="16" customHeight="1" x14ac:dyDescent="0.2">
      <c r="F3930" s="8">
        <v>2</v>
      </c>
      <c r="G3930" s="17"/>
      <c r="I3930" s="33">
        <v>4.0000000000000001E-3</v>
      </c>
      <c r="J3930" s="33">
        <v>0.4</v>
      </c>
      <c r="K3930" s="33">
        <v>1.2E-2</v>
      </c>
      <c r="L3930" s="33">
        <v>0.04</v>
      </c>
      <c r="M3930" s="33">
        <v>24</v>
      </c>
      <c r="N3930" s="8">
        <v>16.899999999999999</v>
      </c>
      <c r="O3930" s="8">
        <v>1005.6</v>
      </c>
      <c r="P3930" s="8">
        <v>69</v>
      </c>
    </row>
    <row r="3931" spans="1:31" s="7" customFormat="1" ht="16" customHeight="1" x14ac:dyDescent="0.2">
      <c r="F3931" s="8">
        <v>3</v>
      </c>
      <c r="G3931" s="17"/>
      <c r="I3931" s="33">
        <v>4.0000000000000001E-3</v>
      </c>
      <c r="J3931" s="33">
        <v>0.3</v>
      </c>
      <c r="K3931" s="33">
        <v>1.9E-2</v>
      </c>
      <c r="L3931" s="33">
        <v>3.1E-2</v>
      </c>
      <c r="M3931" s="33">
        <v>24</v>
      </c>
      <c r="N3931" s="8">
        <v>17.100000000000001</v>
      </c>
      <c r="O3931" s="8">
        <v>1005.9</v>
      </c>
      <c r="P3931" s="8">
        <v>69</v>
      </c>
    </row>
    <row r="3932" spans="1:31" s="7" customFormat="1" ht="16" customHeight="1" x14ac:dyDescent="0.2">
      <c r="F3932" s="8">
        <v>4</v>
      </c>
      <c r="G3932" s="17"/>
      <c r="I3932" s="33">
        <v>3.0000000000000001E-3</v>
      </c>
      <c r="J3932" s="33">
        <v>0.3</v>
      </c>
      <c r="K3932" s="33">
        <v>0.02</v>
      </c>
      <c r="L3932" s="33">
        <v>2.8000000000000001E-2</v>
      </c>
      <c r="M3932" s="33">
        <v>29</v>
      </c>
      <c r="N3932" s="8">
        <v>16.899999999999999</v>
      </c>
      <c r="O3932" s="8">
        <v>1006.1</v>
      </c>
      <c r="P3932" s="8">
        <v>69</v>
      </c>
    </row>
    <row r="3933" spans="1:31" s="7" customFormat="1" ht="16" customHeight="1" x14ac:dyDescent="0.2">
      <c r="F3933" s="8">
        <v>5</v>
      </c>
      <c r="G3933" s="17"/>
      <c r="I3933" s="33">
        <v>3.0000000000000001E-3</v>
      </c>
      <c r="J3933" s="33">
        <v>0.3</v>
      </c>
      <c r="K3933" s="33">
        <v>1.7000000000000001E-2</v>
      </c>
      <c r="L3933" s="33">
        <v>0.03</v>
      </c>
      <c r="M3933" s="33">
        <v>19</v>
      </c>
      <c r="N3933" s="8">
        <v>16.3</v>
      </c>
      <c r="O3933" s="8">
        <v>1006.5</v>
      </c>
      <c r="P3933" s="8">
        <v>72</v>
      </c>
    </row>
    <row r="3934" spans="1:31" s="7" customFormat="1" ht="16" customHeight="1" x14ac:dyDescent="0.2">
      <c r="F3934" s="8">
        <v>6</v>
      </c>
      <c r="G3934" s="17"/>
      <c r="I3934" s="33">
        <v>4.0000000000000001E-3</v>
      </c>
      <c r="J3934" s="33">
        <v>0.3</v>
      </c>
      <c r="K3934" s="33">
        <v>0.02</v>
      </c>
      <c r="L3934" s="33">
        <v>2.5999999999999999E-2</v>
      </c>
      <c r="M3934" s="33">
        <v>21</v>
      </c>
      <c r="N3934" s="8">
        <v>16.5</v>
      </c>
      <c r="O3934" s="8">
        <v>1007.5</v>
      </c>
      <c r="P3934" s="8">
        <v>72</v>
      </c>
    </row>
    <row r="3935" spans="1:31" s="7" customFormat="1" ht="16" customHeight="1" x14ac:dyDescent="0.2">
      <c r="F3935" s="8">
        <v>7</v>
      </c>
      <c r="G3935" s="17"/>
      <c r="I3935" s="33">
        <v>3.0000000000000001E-3</v>
      </c>
      <c r="J3935" s="33">
        <v>0.3</v>
      </c>
      <c r="K3935" s="33">
        <v>2.1999999999999999E-2</v>
      </c>
      <c r="L3935" s="33">
        <v>2.5999999999999999E-2</v>
      </c>
      <c r="M3935" s="33">
        <v>15</v>
      </c>
      <c r="N3935" s="8">
        <v>17.7</v>
      </c>
      <c r="O3935" s="8">
        <v>1008.1</v>
      </c>
      <c r="P3935" s="8">
        <v>68</v>
      </c>
    </row>
    <row r="3936" spans="1:31" s="7" customFormat="1" ht="16" customHeight="1" x14ac:dyDescent="0.2">
      <c r="F3936" s="8">
        <v>8</v>
      </c>
      <c r="G3936" s="17"/>
      <c r="I3936" s="33">
        <v>3.0000000000000001E-3</v>
      </c>
      <c r="J3936" s="33">
        <v>0.3</v>
      </c>
      <c r="K3936" s="33">
        <v>2.4E-2</v>
      </c>
      <c r="L3936" s="33">
        <v>2.5999999999999999E-2</v>
      </c>
      <c r="M3936" s="33">
        <v>22</v>
      </c>
      <c r="N3936" s="8">
        <v>19.2</v>
      </c>
      <c r="O3936" s="8">
        <v>1008.3</v>
      </c>
      <c r="P3936" s="8">
        <v>61</v>
      </c>
    </row>
    <row r="3937" spans="1:31" s="7" customFormat="1" ht="16" customHeight="1" x14ac:dyDescent="0.2">
      <c r="F3937" s="8">
        <v>9</v>
      </c>
      <c r="G3937" s="17"/>
      <c r="I3937" s="33">
        <v>3.0000000000000001E-3</v>
      </c>
      <c r="J3937" s="33">
        <v>0.3</v>
      </c>
      <c r="K3937" s="33">
        <v>3.2000000000000001E-2</v>
      </c>
      <c r="L3937" s="33">
        <v>2.4E-2</v>
      </c>
      <c r="M3937" s="33">
        <v>14</v>
      </c>
      <c r="N3937" s="8">
        <v>20.3</v>
      </c>
      <c r="O3937" s="8">
        <v>1008.6</v>
      </c>
      <c r="P3937" s="8">
        <v>54</v>
      </c>
    </row>
    <row r="3938" spans="1:31" s="7" customFormat="1" ht="16" customHeight="1" x14ac:dyDescent="0.2">
      <c r="F3938" s="8">
        <v>10</v>
      </c>
      <c r="G3938" s="17"/>
      <c r="I3938" s="33">
        <v>3.0000000000000001E-3</v>
      </c>
      <c r="J3938" s="33">
        <v>0.3</v>
      </c>
      <c r="K3938" s="33">
        <v>3.1E-2</v>
      </c>
      <c r="L3938" s="33">
        <v>2.7E-2</v>
      </c>
      <c r="M3938" s="33">
        <v>20</v>
      </c>
      <c r="N3938" s="8">
        <v>21.5</v>
      </c>
      <c r="O3938" s="8">
        <v>1008.8</v>
      </c>
      <c r="P3938" s="8">
        <v>50</v>
      </c>
    </row>
    <row r="3939" spans="1:31" s="7" customFormat="1" ht="16" customHeight="1" x14ac:dyDescent="0.2">
      <c r="E3939" s="10"/>
      <c r="F3939" s="8">
        <v>11</v>
      </c>
      <c r="G3939" s="17"/>
      <c r="I3939" s="33">
        <v>3.0000000000000001E-3</v>
      </c>
      <c r="J3939" s="33">
        <v>0.2</v>
      </c>
      <c r="K3939" s="33">
        <v>4.1000000000000002E-2</v>
      </c>
      <c r="L3939" s="33">
        <v>2.1999999999999999E-2</v>
      </c>
      <c r="M3939" s="33">
        <v>26</v>
      </c>
      <c r="N3939" s="8">
        <v>23.4</v>
      </c>
      <c r="O3939" s="8">
        <v>1008.9</v>
      </c>
      <c r="P3939" s="8">
        <v>47</v>
      </c>
    </row>
    <row r="3940" spans="1:31" s="7" customFormat="1" ht="16" customHeight="1" x14ac:dyDescent="0.2">
      <c r="E3940" s="10"/>
      <c r="F3940" s="8">
        <v>12</v>
      </c>
      <c r="G3940" s="17"/>
      <c r="I3940" s="33">
        <v>3.0000000000000001E-3</v>
      </c>
      <c r="J3940" s="33">
        <v>0.2</v>
      </c>
      <c r="K3940" s="33">
        <v>4.9000000000000002E-2</v>
      </c>
      <c r="L3940" s="33">
        <v>1.7999999999999999E-2</v>
      </c>
      <c r="M3940" s="33">
        <v>16</v>
      </c>
      <c r="N3940" s="8">
        <v>24.1</v>
      </c>
      <c r="O3940" s="8">
        <v>1008.9</v>
      </c>
      <c r="P3940" s="8">
        <v>41</v>
      </c>
    </row>
    <row r="3941" spans="1:31" s="7" customFormat="1" ht="16" customHeight="1" x14ac:dyDescent="0.2">
      <c r="E3941" s="10"/>
      <c r="F3941" s="8">
        <v>13</v>
      </c>
      <c r="G3941" s="17"/>
      <c r="I3941" s="33">
        <v>3.0000000000000001E-3</v>
      </c>
      <c r="J3941" s="33">
        <v>0.5</v>
      </c>
      <c r="K3941" s="33">
        <v>0.06</v>
      </c>
      <c r="L3941" s="33">
        <v>1.7000000000000001E-2</v>
      </c>
      <c r="M3941" s="33">
        <v>25</v>
      </c>
      <c r="N3941" s="8">
        <v>25.2</v>
      </c>
      <c r="O3941" s="8">
        <v>1008.4</v>
      </c>
      <c r="P3941" s="8">
        <v>39</v>
      </c>
    </row>
    <row r="3942" spans="1:31" s="7" customFormat="1" ht="16" customHeight="1" x14ac:dyDescent="0.2">
      <c r="E3942" s="10"/>
      <c r="F3942" s="8">
        <v>14</v>
      </c>
      <c r="G3942" s="17"/>
      <c r="I3942" s="33">
        <v>3.0000000000000001E-3</v>
      </c>
      <c r="K3942" s="33">
        <v>7.4999999999999997E-2</v>
      </c>
      <c r="L3942" s="33">
        <v>1.6E-2</v>
      </c>
      <c r="M3942" s="33">
        <v>36</v>
      </c>
      <c r="N3942" s="8">
        <v>25.8</v>
      </c>
      <c r="O3942" s="8">
        <v>1008</v>
      </c>
      <c r="P3942" s="8">
        <v>39</v>
      </c>
    </row>
    <row r="3943" spans="1:31" s="7" customFormat="1" ht="16" customHeight="1" x14ac:dyDescent="0.2">
      <c r="E3943" s="10"/>
      <c r="F3943" s="8">
        <v>15</v>
      </c>
      <c r="G3943" s="17"/>
      <c r="I3943" s="33">
        <v>3.0000000000000001E-3</v>
      </c>
      <c r="K3943" s="33">
        <v>8.2000000000000003E-2</v>
      </c>
      <c r="L3943" s="33">
        <v>1.7000000000000001E-2</v>
      </c>
      <c r="M3943" s="33">
        <v>43</v>
      </c>
      <c r="N3943" s="8">
        <v>26.7</v>
      </c>
      <c r="O3943" s="8">
        <v>1007.5</v>
      </c>
      <c r="P3943" s="8">
        <v>40</v>
      </c>
    </row>
    <row r="3944" spans="1:31" s="7" customFormat="1" ht="16" customHeight="1" x14ac:dyDescent="0.2">
      <c r="E3944" s="10"/>
      <c r="F3944" s="8">
        <v>16</v>
      </c>
      <c r="G3944" s="17"/>
      <c r="I3944" s="33">
        <v>3.0000000000000001E-3</v>
      </c>
      <c r="K3944" s="33">
        <v>8.6999999999999994E-2</v>
      </c>
      <c r="L3944" s="33">
        <v>1.7999999999999999E-2</v>
      </c>
      <c r="M3944" s="33">
        <v>50</v>
      </c>
      <c r="N3944" s="8">
        <v>26.4</v>
      </c>
      <c r="O3944" s="8">
        <v>1007.3</v>
      </c>
      <c r="P3944" s="8">
        <v>40</v>
      </c>
    </row>
    <row r="3945" spans="1:31" s="7" customFormat="1" ht="16" customHeight="1" x14ac:dyDescent="0.2">
      <c r="E3945" s="10"/>
      <c r="F3945" s="8">
        <v>17</v>
      </c>
      <c r="G3945" s="17"/>
      <c r="I3945" s="33">
        <v>4.0000000000000001E-3</v>
      </c>
      <c r="K3945" s="33">
        <v>0.09</v>
      </c>
      <c r="L3945" s="33">
        <v>1.6E-2</v>
      </c>
      <c r="M3945" s="33">
        <v>57</v>
      </c>
      <c r="N3945" s="8">
        <v>26.5</v>
      </c>
      <c r="O3945" s="8">
        <v>1007.3</v>
      </c>
      <c r="P3945" s="8">
        <v>40</v>
      </c>
    </row>
    <row r="3946" spans="1:31" s="7" customFormat="1" ht="16" customHeight="1" x14ac:dyDescent="0.15">
      <c r="F3946" s="8">
        <v>18</v>
      </c>
      <c r="G3946" s="17"/>
      <c r="H3946" s="40"/>
      <c r="I3946" s="33">
        <v>4.0000000000000001E-3</v>
      </c>
      <c r="K3946" s="33">
        <v>8.7999999999999995E-2</v>
      </c>
      <c r="L3946" s="33">
        <v>1.7000000000000001E-2</v>
      </c>
      <c r="M3946" s="33">
        <v>44</v>
      </c>
      <c r="N3946" s="8">
        <v>26.5</v>
      </c>
      <c r="O3946" s="8">
        <v>1007</v>
      </c>
      <c r="P3946" s="8">
        <v>40</v>
      </c>
      <c r="R3946" s="107"/>
      <c r="S3946" s="108"/>
      <c r="T3946" s="108"/>
      <c r="U3946" s="108"/>
      <c r="V3946" s="108"/>
      <c r="W3946" s="108"/>
      <c r="X3946" s="108"/>
      <c r="Y3946" s="108"/>
      <c r="Z3946" s="108"/>
      <c r="AA3946" s="108"/>
      <c r="AB3946" s="108"/>
      <c r="AC3946" s="108"/>
      <c r="AD3946" s="108"/>
      <c r="AE3946" s="109"/>
    </row>
    <row r="3947" spans="1:31" s="7" customFormat="1" ht="16" customHeight="1" x14ac:dyDescent="0.2">
      <c r="F3947" s="8">
        <v>19</v>
      </c>
      <c r="G3947" s="17"/>
      <c r="I3947" s="33">
        <v>5.0000000000000001E-3</v>
      </c>
      <c r="K3947" s="33">
        <v>7.0000000000000007E-2</v>
      </c>
      <c r="L3947" s="33">
        <v>0.03</v>
      </c>
      <c r="M3947" s="33">
        <v>42</v>
      </c>
      <c r="N3947" s="8">
        <v>26</v>
      </c>
      <c r="O3947" s="8">
        <v>1007.4</v>
      </c>
      <c r="P3947" s="8">
        <v>44</v>
      </c>
    </row>
    <row r="3948" spans="1:31" s="7" customFormat="1" ht="16" customHeight="1" x14ac:dyDescent="0.15">
      <c r="E3948" s="42">
        <v>42161</v>
      </c>
      <c r="F3948" s="43">
        <v>42713.836111111108</v>
      </c>
      <c r="G3948" s="44"/>
      <c r="I3948" s="33">
        <v>5.0000000000000001E-3</v>
      </c>
      <c r="K3948" s="33">
        <v>6.0999999999999999E-2</v>
      </c>
      <c r="L3948" s="33">
        <v>2.9000000000000001E-2</v>
      </c>
      <c r="M3948" s="33">
        <v>34</v>
      </c>
      <c r="N3948" s="8">
        <v>23.9</v>
      </c>
      <c r="O3948" s="8">
        <v>1007.7</v>
      </c>
      <c r="P3948" s="8">
        <v>49</v>
      </c>
      <c r="R3948" s="35">
        <v>282</v>
      </c>
      <c r="S3948" s="36" t="str">
        <f>IF(R3948&gt;=296,"G",IF(AND(183&lt;=R3948,R3948&lt;296),"Y",IF(R3948&lt;185,"R")))</f>
        <v>Y</v>
      </c>
      <c r="T3948" s="36"/>
      <c r="U3948" s="36"/>
      <c r="V3948" s="36"/>
      <c r="W3948" s="36"/>
      <c r="X3948" s="36"/>
      <c r="Y3948" s="36"/>
      <c r="Z3948" s="36"/>
      <c r="AA3948" s="36"/>
      <c r="AB3948" s="36"/>
      <c r="AC3948" s="36"/>
      <c r="AD3948" s="36"/>
      <c r="AE3948" s="37"/>
    </row>
    <row r="3949" spans="1:31" s="7" customFormat="1" ht="17" customHeight="1" x14ac:dyDescent="0.15">
      <c r="A3949" s="45">
        <v>158</v>
      </c>
      <c r="B3949" s="46">
        <v>42162</v>
      </c>
      <c r="C3949" s="47">
        <v>0</v>
      </c>
      <c r="D3949" s="47">
        <v>0</v>
      </c>
      <c r="E3949" s="46">
        <v>42161</v>
      </c>
      <c r="F3949" s="48">
        <v>42713.836111111108</v>
      </c>
      <c r="G3949" s="49"/>
      <c r="H3949" s="49"/>
      <c r="I3949" s="50">
        <v>5.0000000000000001E-3</v>
      </c>
      <c r="J3949" s="117"/>
      <c r="K3949" s="51">
        <v>6.0999999999999999E-2</v>
      </c>
      <c r="L3949" s="51">
        <v>2.9000000000000001E-2</v>
      </c>
      <c r="M3949" s="51">
        <v>34</v>
      </c>
      <c r="N3949" s="52">
        <v>23.9</v>
      </c>
      <c r="O3949" s="52">
        <v>1007.7</v>
      </c>
      <c r="P3949" s="52">
        <v>49</v>
      </c>
      <c r="Q3949" s="53"/>
      <c r="R3949" s="58">
        <v>282</v>
      </c>
      <c r="S3949" s="61" t="str">
        <f>IF(R3949&gt;=296,"G",IF(AND(183&lt;=R3949,R3949&lt;296),"Y",IF(R3949&lt;185,"R")))</f>
        <v>Y</v>
      </c>
      <c r="T3949" s="61"/>
      <c r="U3949" s="61"/>
      <c r="V3949" s="61"/>
      <c r="W3949" s="61"/>
      <c r="X3949" s="61"/>
      <c r="Y3949" s="61"/>
      <c r="Z3949" s="61"/>
      <c r="AA3949" s="61"/>
      <c r="AB3949" s="61"/>
      <c r="AC3949" s="61"/>
      <c r="AD3949" s="61"/>
      <c r="AE3949" s="61"/>
    </row>
    <row r="3950" spans="1:31" s="7" customFormat="1" ht="16" customHeight="1" x14ac:dyDescent="0.2">
      <c r="F3950" s="26">
        <v>21</v>
      </c>
      <c r="G3950" s="56"/>
      <c r="I3950" s="33">
        <v>5.0000000000000001E-3</v>
      </c>
      <c r="J3950" s="33">
        <v>0.5</v>
      </c>
      <c r="K3950" s="33">
        <v>4.7E-2</v>
      </c>
      <c r="L3950" s="33">
        <v>3.6999999999999998E-2</v>
      </c>
      <c r="M3950" s="33">
        <v>18</v>
      </c>
      <c r="N3950" s="8">
        <v>22.7</v>
      </c>
      <c r="O3950" s="8">
        <v>1008.8</v>
      </c>
      <c r="P3950" s="8">
        <v>53</v>
      </c>
    </row>
    <row r="3951" spans="1:31" s="7" customFormat="1" ht="16" customHeight="1" x14ac:dyDescent="0.2">
      <c r="F3951" s="8">
        <v>22</v>
      </c>
      <c r="G3951" s="17"/>
      <c r="I3951" s="33">
        <v>5.0000000000000001E-3</v>
      </c>
      <c r="J3951" s="33">
        <v>0.4</v>
      </c>
      <c r="K3951" s="33">
        <v>0.04</v>
      </c>
      <c r="L3951" s="33">
        <v>2.8000000000000001E-2</v>
      </c>
      <c r="M3951" s="33">
        <v>30</v>
      </c>
      <c r="N3951" s="8">
        <v>20.9</v>
      </c>
      <c r="O3951" s="8">
        <v>1010.4</v>
      </c>
      <c r="P3951" s="8">
        <v>59</v>
      </c>
    </row>
    <row r="3952" spans="1:31" s="7" customFormat="1" ht="16" customHeight="1" x14ac:dyDescent="0.2">
      <c r="F3952" s="8">
        <v>23</v>
      </c>
      <c r="G3952" s="17"/>
      <c r="I3952" s="33">
        <v>5.0000000000000001E-3</v>
      </c>
      <c r="J3952" s="33">
        <v>0.4</v>
      </c>
      <c r="K3952" s="33">
        <v>4.1000000000000002E-2</v>
      </c>
      <c r="L3952" s="33">
        <v>2.3E-2</v>
      </c>
      <c r="M3952" s="33">
        <v>24</v>
      </c>
      <c r="N3952" s="8">
        <v>20.2</v>
      </c>
      <c r="O3952" s="8">
        <v>1011.2</v>
      </c>
      <c r="P3952" s="8">
        <v>64</v>
      </c>
    </row>
    <row r="3953" spans="5:16" s="7" customFormat="1" ht="16" customHeight="1" x14ac:dyDescent="0.2">
      <c r="F3953" s="8">
        <v>24</v>
      </c>
      <c r="G3953" s="17"/>
      <c r="I3953" s="33">
        <v>6.0000000000000001E-3</v>
      </c>
      <c r="J3953" s="33">
        <v>0.4</v>
      </c>
      <c r="K3953" s="33">
        <v>3.9E-2</v>
      </c>
      <c r="L3953" s="33">
        <v>0.02</v>
      </c>
      <c r="M3953" s="33">
        <v>23</v>
      </c>
      <c r="N3953" s="8">
        <v>19.5</v>
      </c>
      <c r="O3953" s="8">
        <v>1011</v>
      </c>
      <c r="P3953" s="8">
        <v>67</v>
      </c>
    </row>
    <row r="3954" spans="5:16" s="7" customFormat="1" ht="16" customHeight="1" x14ac:dyDescent="0.2">
      <c r="F3954" s="8">
        <v>1</v>
      </c>
      <c r="G3954" s="17"/>
      <c r="I3954" s="33">
        <v>5.0000000000000001E-3</v>
      </c>
      <c r="J3954" s="33">
        <v>0.5</v>
      </c>
      <c r="K3954" s="33">
        <v>0.05</v>
      </c>
      <c r="L3954" s="33">
        <v>1.2999999999999999E-2</v>
      </c>
      <c r="M3954" s="33">
        <v>19</v>
      </c>
      <c r="N3954" s="8">
        <v>19.3</v>
      </c>
      <c r="O3954" s="8">
        <v>1010.2</v>
      </c>
      <c r="P3954" s="8">
        <v>69</v>
      </c>
    </row>
    <row r="3955" spans="5:16" s="7" customFormat="1" ht="16" customHeight="1" x14ac:dyDescent="0.2">
      <c r="F3955" s="8">
        <v>2</v>
      </c>
      <c r="G3955" s="17"/>
      <c r="I3955" s="33">
        <v>5.0000000000000001E-3</v>
      </c>
      <c r="J3955" s="33">
        <v>0.6</v>
      </c>
      <c r="K3955" s="33">
        <v>4.7E-2</v>
      </c>
      <c r="L3955" s="33">
        <v>1.4E-2</v>
      </c>
      <c r="M3955" s="33">
        <v>19</v>
      </c>
      <c r="N3955" s="8">
        <v>19</v>
      </c>
      <c r="O3955" s="8">
        <v>1009.9</v>
      </c>
      <c r="P3955" s="8">
        <v>71</v>
      </c>
    </row>
    <row r="3956" spans="5:16" s="7" customFormat="1" ht="16" customHeight="1" x14ac:dyDescent="0.2">
      <c r="F3956" s="8">
        <v>3</v>
      </c>
      <c r="G3956" s="17"/>
      <c r="I3956" s="33">
        <v>5.0000000000000001E-3</v>
      </c>
      <c r="J3956" s="33">
        <v>0.5</v>
      </c>
      <c r="K3956" s="33">
        <v>4.7E-2</v>
      </c>
      <c r="L3956" s="33">
        <v>1.2E-2</v>
      </c>
      <c r="M3956" s="33">
        <v>29</v>
      </c>
      <c r="N3956" s="8">
        <v>18</v>
      </c>
      <c r="O3956" s="8">
        <v>1010</v>
      </c>
      <c r="P3956" s="8">
        <v>74</v>
      </c>
    </row>
    <row r="3957" spans="5:16" s="7" customFormat="1" ht="16" customHeight="1" x14ac:dyDescent="0.2">
      <c r="F3957" s="8">
        <v>4</v>
      </c>
      <c r="G3957" s="17"/>
      <c r="I3957" s="33">
        <v>4.0000000000000001E-3</v>
      </c>
      <c r="J3957" s="33">
        <v>0.5</v>
      </c>
      <c r="K3957" s="33">
        <v>4.8000000000000001E-2</v>
      </c>
      <c r="L3957" s="33">
        <v>1.2E-2</v>
      </c>
      <c r="M3957" s="33">
        <v>25</v>
      </c>
      <c r="N3957" s="8">
        <v>18.100000000000001</v>
      </c>
      <c r="O3957" s="8">
        <v>1010.7</v>
      </c>
      <c r="P3957" s="8">
        <v>75</v>
      </c>
    </row>
    <row r="3958" spans="5:16" s="7" customFormat="1" ht="16" customHeight="1" x14ac:dyDescent="0.2">
      <c r="F3958" s="8">
        <v>5</v>
      </c>
      <c r="G3958" s="17"/>
      <c r="I3958" s="33">
        <v>4.0000000000000001E-3</v>
      </c>
      <c r="J3958" s="33">
        <v>0.4</v>
      </c>
      <c r="K3958" s="33">
        <v>0.05</v>
      </c>
      <c r="L3958" s="33">
        <v>1.0999999999999999E-2</v>
      </c>
      <c r="M3958" s="33">
        <v>19</v>
      </c>
      <c r="N3958" s="8">
        <v>17.7</v>
      </c>
      <c r="O3958" s="8">
        <v>1011.5</v>
      </c>
      <c r="P3958" s="8">
        <v>78</v>
      </c>
    </row>
    <row r="3959" spans="5:16" s="7" customFormat="1" ht="16" customHeight="1" x14ac:dyDescent="0.2">
      <c r="F3959" s="8">
        <v>6</v>
      </c>
      <c r="G3959" s="17"/>
      <c r="I3959" s="33">
        <v>4.0000000000000001E-3</v>
      </c>
      <c r="J3959" s="33">
        <v>0.4</v>
      </c>
      <c r="K3959" s="33">
        <v>4.9000000000000002E-2</v>
      </c>
      <c r="L3959" s="33">
        <v>1.2E-2</v>
      </c>
      <c r="M3959" s="33">
        <v>24</v>
      </c>
      <c r="N3959" s="8">
        <v>17.3</v>
      </c>
      <c r="O3959" s="8">
        <v>1011.5</v>
      </c>
      <c r="P3959" s="8">
        <v>87</v>
      </c>
    </row>
    <row r="3960" spans="5:16" s="7" customFormat="1" ht="16" customHeight="1" x14ac:dyDescent="0.2">
      <c r="F3960" s="8">
        <v>7</v>
      </c>
      <c r="G3960" s="17"/>
      <c r="I3960" s="33">
        <v>4.0000000000000001E-3</v>
      </c>
      <c r="J3960" s="33">
        <v>0.4</v>
      </c>
      <c r="K3960" s="33">
        <v>4.7E-2</v>
      </c>
      <c r="L3960" s="33">
        <v>1.4999999999999999E-2</v>
      </c>
      <c r="M3960" s="33">
        <v>29</v>
      </c>
      <c r="N3960" s="8">
        <v>19.399999999999999</v>
      </c>
      <c r="O3960" s="8">
        <v>1011.5</v>
      </c>
      <c r="P3960" s="8">
        <v>75</v>
      </c>
    </row>
    <row r="3961" spans="5:16" s="7" customFormat="1" ht="16" customHeight="1" x14ac:dyDescent="0.2">
      <c r="F3961" s="8">
        <v>8</v>
      </c>
      <c r="G3961" s="17"/>
      <c r="I3961" s="33">
        <v>4.0000000000000001E-3</v>
      </c>
      <c r="J3961" s="33">
        <v>0.4</v>
      </c>
      <c r="K3961" s="33">
        <v>4.2000000000000003E-2</v>
      </c>
      <c r="L3961" s="33">
        <v>1.9E-2</v>
      </c>
      <c r="M3961" s="33">
        <v>25</v>
      </c>
      <c r="N3961" s="8">
        <v>21.2</v>
      </c>
      <c r="O3961" s="8">
        <v>1011.5</v>
      </c>
      <c r="P3961" s="8">
        <v>66</v>
      </c>
    </row>
    <row r="3962" spans="5:16" s="7" customFormat="1" ht="16" customHeight="1" x14ac:dyDescent="0.2">
      <c r="F3962" s="8">
        <v>9</v>
      </c>
      <c r="G3962" s="17"/>
      <c r="I3962" s="33">
        <v>4.0000000000000001E-3</v>
      </c>
      <c r="J3962" s="33">
        <v>0.5</v>
      </c>
      <c r="K3962" s="33">
        <v>4.3999999999999997E-2</v>
      </c>
      <c r="L3962" s="33">
        <v>0.02</v>
      </c>
      <c r="M3962" s="33">
        <v>28</v>
      </c>
      <c r="N3962" s="8">
        <v>23.3</v>
      </c>
      <c r="O3962" s="8">
        <v>1011.3</v>
      </c>
      <c r="P3962" s="8">
        <v>52</v>
      </c>
    </row>
    <row r="3963" spans="5:16" s="7" customFormat="1" ht="16" customHeight="1" x14ac:dyDescent="0.2">
      <c r="E3963" s="10"/>
      <c r="F3963" s="8">
        <v>10</v>
      </c>
      <c r="G3963" s="17"/>
      <c r="I3963" s="33">
        <v>5.0000000000000001E-3</v>
      </c>
      <c r="J3963" s="33">
        <v>0.5</v>
      </c>
      <c r="K3963" s="33">
        <v>4.9000000000000002E-2</v>
      </c>
      <c r="L3963" s="33">
        <v>2.1000000000000001E-2</v>
      </c>
      <c r="M3963" s="33">
        <v>22</v>
      </c>
      <c r="N3963" s="8">
        <v>24.7</v>
      </c>
      <c r="O3963" s="8">
        <v>1011.2</v>
      </c>
      <c r="P3963" s="8">
        <v>45</v>
      </c>
    </row>
    <row r="3964" spans="5:16" s="7" customFormat="1" ht="16" customHeight="1" x14ac:dyDescent="0.2">
      <c r="E3964" s="10"/>
      <c r="F3964" s="8">
        <v>11</v>
      </c>
      <c r="G3964" s="17"/>
      <c r="I3964" s="33">
        <v>5.0000000000000001E-3</v>
      </c>
      <c r="J3964" s="33">
        <v>0.5</v>
      </c>
      <c r="K3964" s="33">
        <v>5.5E-2</v>
      </c>
      <c r="L3964" s="33">
        <v>1.7999999999999999E-2</v>
      </c>
      <c r="M3964" s="33">
        <v>32</v>
      </c>
      <c r="N3964" s="8">
        <v>25.1</v>
      </c>
      <c r="O3964" s="8">
        <v>1010.3</v>
      </c>
      <c r="P3964" s="8">
        <v>41</v>
      </c>
    </row>
    <row r="3965" spans="5:16" s="7" customFormat="1" ht="16" customHeight="1" x14ac:dyDescent="0.2">
      <c r="E3965" s="10"/>
      <c r="F3965" s="8">
        <v>12</v>
      </c>
      <c r="G3965" s="17"/>
      <c r="I3965" s="33">
        <v>5.0000000000000001E-3</v>
      </c>
      <c r="J3965" s="33">
        <v>0.6</v>
      </c>
      <c r="K3965" s="33">
        <v>6.8000000000000005E-2</v>
      </c>
      <c r="L3965" s="33">
        <v>1.2999999999999999E-2</v>
      </c>
      <c r="M3965" s="33">
        <v>24</v>
      </c>
      <c r="N3965" s="8">
        <v>26.4</v>
      </c>
      <c r="O3965" s="8">
        <v>1009.6</v>
      </c>
      <c r="P3965" s="8">
        <v>40</v>
      </c>
    </row>
    <row r="3966" spans="5:16" s="7" customFormat="1" ht="16" customHeight="1" x14ac:dyDescent="0.2">
      <c r="E3966" s="10"/>
      <c r="F3966" s="8">
        <v>13</v>
      </c>
      <c r="G3966" s="17"/>
      <c r="I3966" s="33">
        <v>5.0000000000000001E-3</v>
      </c>
      <c r="J3966" s="33">
        <v>0.5</v>
      </c>
      <c r="K3966" s="33">
        <v>7.5999999999999998E-2</v>
      </c>
      <c r="L3966" s="33">
        <v>1.2E-2</v>
      </c>
      <c r="M3966" s="33">
        <v>38</v>
      </c>
      <c r="N3966" s="8">
        <v>27.3</v>
      </c>
      <c r="O3966" s="8">
        <v>1008.8</v>
      </c>
      <c r="P3966" s="8">
        <v>35</v>
      </c>
    </row>
    <row r="3967" spans="5:16" s="7" customFormat="1" ht="16" customHeight="1" x14ac:dyDescent="0.2">
      <c r="E3967" s="10"/>
      <c r="F3967" s="8">
        <v>14</v>
      </c>
      <c r="G3967" s="17"/>
      <c r="I3967" s="33">
        <v>6.0000000000000001E-3</v>
      </c>
      <c r="J3967" s="33">
        <v>0.7</v>
      </c>
      <c r="K3967" s="33">
        <v>8.1000000000000003E-2</v>
      </c>
      <c r="L3967" s="33">
        <v>1.2999999999999999E-2</v>
      </c>
      <c r="M3967" s="33">
        <v>47</v>
      </c>
      <c r="N3967" s="8">
        <v>29.9</v>
      </c>
      <c r="O3967" s="8">
        <v>1008.2</v>
      </c>
      <c r="P3967" s="8">
        <v>32</v>
      </c>
    </row>
    <row r="3968" spans="5:16" s="7" customFormat="1" ht="16" customHeight="1" x14ac:dyDescent="0.2">
      <c r="E3968" s="10"/>
      <c r="F3968" s="8">
        <v>15</v>
      </c>
      <c r="G3968" s="17"/>
      <c r="I3968" s="33">
        <v>6.0000000000000001E-3</v>
      </c>
      <c r="J3968" s="33">
        <v>0.7</v>
      </c>
      <c r="K3968" s="33">
        <v>8.5999999999999993E-2</v>
      </c>
      <c r="L3968" s="33">
        <v>1.7999999999999999E-2</v>
      </c>
      <c r="M3968" s="33">
        <v>48</v>
      </c>
      <c r="N3968" s="8">
        <v>29.9</v>
      </c>
      <c r="O3968" s="8">
        <v>1007.4</v>
      </c>
      <c r="P3968" s="8">
        <v>31</v>
      </c>
    </row>
    <row r="3969" spans="1:31" s="7" customFormat="1" ht="16" customHeight="1" x14ac:dyDescent="0.2">
      <c r="E3969" s="10"/>
      <c r="F3969" s="8">
        <v>16</v>
      </c>
      <c r="G3969" s="17"/>
      <c r="I3969" s="33">
        <v>6.0000000000000001E-3</v>
      </c>
      <c r="J3969" s="33">
        <v>0.7</v>
      </c>
      <c r="K3969" s="33">
        <v>8.7999999999999995E-2</v>
      </c>
      <c r="L3969" s="33">
        <v>1.4999999999999999E-2</v>
      </c>
      <c r="M3969" s="33">
        <v>42</v>
      </c>
      <c r="N3969" s="8">
        <v>30.5</v>
      </c>
      <c r="O3969" s="8">
        <v>1006.8</v>
      </c>
      <c r="P3969" s="8">
        <v>30</v>
      </c>
    </row>
    <row r="3970" spans="1:31" s="7" customFormat="1" ht="16" customHeight="1" x14ac:dyDescent="0.2">
      <c r="E3970" s="10"/>
      <c r="F3970" s="8">
        <v>17</v>
      </c>
      <c r="G3970" s="17"/>
      <c r="H3970" s="40"/>
      <c r="I3970" s="33">
        <v>6.0000000000000001E-3</v>
      </c>
      <c r="J3970" s="33">
        <v>0.8</v>
      </c>
      <c r="K3970" s="33">
        <v>8.5000000000000006E-2</v>
      </c>
      <c r="L3970" s="33">
        <v>0.02</v>
      </c>
      <c r="M3970" s="33">
        <v>36</v>
      </c>
      <c r="N3970" s="8">
        <v>27.1</v>
      </c>
      <c r="O3970" s="8">
        <v>1007.5</v>
      </c>
      <c r="P3970" s="8">
        <v>38</v>
      </c>
    </row>
    <row r="3971" spans="1:31" s="7" customFormat="1" ht="16" customHeight="1" x14ac:dyDescent="0.15">
      <c r="E3971" s="42">
        <v>42162</v>
      </c>
      <c r="F3971" s="43">
        <v>42713.785416666666</v>
      </c>
      <c r="G3971" s="44"/>
      <c r="H3971" s="57"/>
      <c r="I3971" s="33">
        <v>6.0000000000000001E-3</v>
      </c>
      <c r="J3971" s="33">
        <v>0.7</v>
      </c>
      <c r="K3971" s="33">
        <v>7.2999999999999995E-2</v>
      </c>
      <c r="L3971" s="33">
        <v>1.7999999999999999E-2</v>
      </c>
      <c r="M3971" s="33">
        <v>41</v>
      </c>
      <c r="N3971" s="8">
        <v>25.7</v>
      </c>
      <c r="O3971" s="8">
        <v>1007.9</v>
      </c>
      <c r="P3971" s="8">
        <v>35</v>
      </c>
      <c r="R3971" s="35">
        <v>275</v>
      </c>
      <c r="S3971" s="36" t="str">
        <f>IF(R3971&gt;=296,"G",IF(AND(183&lt;=R3971,R3971&lt;296),"Y",IF(R3971&lt;185,"R")))</f>
        <v>Y</v>
      </c>
      <c r="T3971" s="36"/>
      <c r="U3971" s="36"/>
      <c r="V3971" s="36"/>
      <c r="W3971" s="36"/>
      <c r="X3971" s="36"/>
      <c r="Y3971" s="36"/>
      <c r="Z3971" s="36"/>
      <c r="AA3971" s="36"/>
      <c r="AB3971" s="36"/>
      <c r="AC3971" s="36"/>
      <c r="AD3971" s="36"/>
      <c r="AE3971" s="37"/>
    </row>
    <row r="3972" spans="1:31" s="7" customFormat="1" ht="17" customHeight="1" x14ac:dyDescent="0.15">
      <c r="A3972" s="45">
        <v>159</v>
      </c>
      <c r="B3972" s="46">
        <v>42163</v>
      </c>
      <c r="C3972" s="47">
        <v>1</v>
      </c>
      <c r="D3972" s="47">
        <v>0</v>
      </c>
      <c r="E3972" s="46">
        <v>42162</v>
      </c>
      <c r="F3972" s="48">
        <v>42713.785416666666</v>
      </c>
      <c r="G3972" s="49"/>
      <c r="H3972" s="49"/>
      <c r="I3972" s="50">
        <v>6.0000000000000001E-3</v>
      </c>
      <c r="J3972" s="51">
        <v>0.7</v>
      </c>
      <c r="K3972" s="51">
        <v>7.2999999999999995E-2</v>
      </c>
      <c r="L3972" s="51">
        <v>1.7999999999999999E-2</v>
      </c>
      <c r="M3972" s="51">
        <v>41</v>
      </c>
      <c r="N3972" s="52">
        <v>25.7</v>
      </c>
      <c r="O3972" s="52">
        <v>1007.9</v>
      </c>
      <c r="P3972" s="52">
        <v>35</v>
      </c>
      <c r="Q3972" s="53"/>
      <c r="R3972" s="58">
        <v>275</v>
      </c>
      <c r="S3972" s="61" t="str">
        <f>IF(R3972&gt;=296,"G",IF(AND(183&lt;=R3972,R3972&lt;296),"Y",IF(R3972&lt;185,"R")))</f>
        <v>Y</v>
      </c>
      <c r="T3972" s="61"/>
      <c r="U3972" s="61"/>
      <c r="V3972" s="61"/>
      <c r="W3972" s="61"/>
      <c r="X3972" s="61"/>
      <c r="Y3972" s="61"/>
      <c r="Z3972" s="61"/>
      <c r="AA3972" s="61"/>
      <c r="AB3972" s="61"/>
      <c r="AC3972" s="61"/>
      <c r="AD3972" s="61"/>
      <c r="AE3972" s="61"/>
    </row>
    <row r="3973" spans="1:31" s="7" customFormat="1" ht="16" customHeight="1" x14ac:dyDescent="0.2">
      <c r="F3973" s="26">
        <v>19</v>
      </c>
      <c r="G3973" s="56"/>
      <c r="I3973" s="33">
        <v>4.0000000000000001E-3</v>
      </c>
      <c r="J3973" s="33">
        <v>0.7</v>
      </c>
      <c r="K3973" s="33">
        <v>5.3999999999999999E-2</v>
      </c>
      <c r="L3973" s="33">
        <v>2.1999999999999999E-2</v>
      </c>
      <c r="M3973" s="33">
        <v>20</v>
      </c>
      <c r="N3973" s="8">
        <v>23.9</v>
      </c>
      <c r="O3973" s="8">
        <v>1008.5</v>
      </c>
      <c r="P3973" s="8">
        <v>38</v>
      </c>
      <c r="Q3973" s="17"/>
      <c r="R3973" s="17"/>
      <c r="S3973" s="17"/>
      <c r="T3973" s="17"/>
      <c r="U3973" s="17"/>
      <c r="V3973" s="17"/>
      <c r="W3973" s="17"/>
      <c r="X3973" s="17"/>
      <c r="Y3973" s="17"/>
      <c r="Z3973" s="17"/>
      <c r="AA3973" s="17"/>
      <c r="AB3973" s="17"/>
      <c r="AC3973" s="17"/>
      <c r="AD3973" s="17"/>
      <c r="AE3973" s="17"/>
    </row>
    <row r="3974" spans="1:31" s="7" customFormat="1" ht="16" customHeight="1" x14ac:dyDescent="0.2">
      <c r="F3974" s="8">
        <v>20</v>
      </c>
      <c r="G3974" s="17"/>
      <c r="I3974" s="33">
        <v>4.0000000000000001E-3</v>
      </c>
      <c r="J3974" s="33">
        <v>0.5</v>
      </c>
      <c r="K3974" s="33">
        <v>5.3999999999999999E-2</v>
      </c>
      <c r="L3974" s="33">
        <v>2.3E-2</v>
      </c>
      <c r="M3974" s="33">
        <v>15</v>
      </c>
      <c r="N3974" s="8">
        <v>22.4</v>
      </c>
      <c r="O3974" s="8">
        <v>1008.5</v>
      </c>
      <c r="P3974" s="8">
        <v>42</v>
      </c>
    </row>
    <row r="3975" spans="1:31" s="7" customFormat="1" ht="16" customHeight="1" x14ac:dyDescent="0.2">
      <c r="F3975" s="8">
        <v>21</v>
      </c>
      <c r="G3975" s="17"/>
      <c r="I3975" s="33">
        <v>4.0000000000000001E-3</v>
      </c>
      <c r="J3975" s="33">
        <v>0.3</v>
      </c>
      <c r="K3975" s="33">
        <v>4.7E-2</v>
      </c>
      <c r="L3975" s="33">
        <v>2.7E-2</v>
      </c>
      <c r="M3975" s="33">
        <v>5</v>
      </c>
      <c r="N3975" s="8">
        <v>22.4</v>
      </c>
      <c r="O3975" s="8">
        <v>1008.1</v>
      </c>
      <c r="P3975" s="8">
        <v>41</v>
      </c>
    </row>
    <row r="3976" spans="1:31" s="7" customFormat="1" ht="16" customHeight="1" x14ac:dyDescent="0.2">
      <c r="F3976" s="8">
        <v>22</v>
      </c>
      <c r="G3976" s="17"/>
      <c r="I3976" s="33">
        <v>4.0000000000000001E-3</v>
      </c>
      <c r="J3976" s="33">
        <v>0.2</v>
      </c>
      <c r="K3976" s="33">
        <v>4.3999999999999997E-2</v>
      </c>
      <c r="L3976" s="33">
        <v>2.4E-2</v>
      </c>
      <c r="M3976" s="33">
        <v>13</v>
      </c>
      <c r="N3976" s="8">
        <v>21.7</v>
      </c>
      <c r="O3976" s="8">
        <v>1008.3</v>
      </c>
      <c r="P3976" s="8">
        <v>46</v>
      </c>
    </row>
    <row r="3977" spans="1:31" s="7" customFormat="1" ht="16" customHeight="1" x14ac:dyDescent="0.2">
      <c r="F3977" s="8">
        <v>23</v>
      </c>
      <c r="G3977" s="17"/>
      <c r="I3977" s="33">
        <v>4.0000000000000001E-3</v>
      </c>
      <c r="J3977" s="33">
        <v>0.3</v>
      </c>
      <c r="K3977" s="33">
        <v>3.9E-2</v>
      </c>
      <c r="L3977" s="33">
        <v>2.8000000000000001E-2</v>
      </c>
      <c r="M3977" s="33">
        <v>16</v>
      </c>
      <c r="N3977" s="8">
        <v>21.3</v>
      </c>
      <c r="O3977" s="8">
        <v>1008.1</v>
      </c>
      <c r="P3977" s="8">
        <v>47</v>
      </c>
    </row>
    <row r="3978" spans="1:31" s="7" customFormat="1" ht="16" customHeight="1" x14ac:dyDescent="0.2">
      <c r="F3978" s="8">
        <v>24</v>
      </c>
      <c r="G3978" s="17"/>
      <c r="I3978" s="33">
        <v>4.0000000000000001E-3</v>
      </c>
      <c r="J3978" s="33">
        <v>0.3</v>
      </c>
      <c r="K3978" s="33">
        <v>2.5000000000000001E-2</v>
      </c>
      <c r="L3978" s="33">
        <v>3.5000000000000003E-2</v>
      </c>
      <c r="M3978" s="33">
        <v>19</v>
      </c>
      <c r="N3978" s="8">
        <v>20</v>
      </c>
      <c r="O3978" s="8">
        <v>1008.1</v>
      </c>
      <c r="P3978" s="8">
        <v>54</v>
      </c>
    </row>
    <row r="3979" spans="1:31" s="7" customFormat="1" ht="16" customHeight="1" x14ac:dyDescent="0.2">
      <c r="F3979" s="8">
        <v>1</v>
      </c>
      <c r="G3979" s="17"/>
      <c r="I3979" s="33">
        <v>4.0000000000000001E-3</v>
      </c>
      <c r="J3979" s="33">
        <v>0.5</v>
      </c>
      <c r="K3979" s="33">
        <v>2.5000000000000001E-2</v>
      </c>
      <c r="L3979" s="33">
        <v>3.3000000000000002E-2</v>
      </c>
      <c r="M3979" s="33">
        <v>28</v>
      </c>
      <c r="N3979" s="8">
        <v>19.5</v>
      </c>
      <c r="O3979" s="8">
        <v>1007.5</v>
      </c>
      <c r="P3979" s="8">
        <v>60</v>
      </c>
    </row>
    <row r="3980" spans="1:31" s="7" customFormat="1" ht="16" customHeight="1" x14ac:dyDescent="0.2">
      <c r="F3980" s="8">
        <v>2</v>
      </c>
      <c r="G3980" s="17"/>
      <c r="I3980" s="33">
        <v>4.0000000000000001E-3</v>
      </c>
      <c r="J3980" s="33">
        <v>0.5</v>
      </c>
      <c r="K3980" s="33">
        <v>2.7E-2</v>
      </c>
      <c r="L3980" s="33">
        <v>2.9000000000000001E-2</v>
      </c>
      <c r="M3980" s="33">
        <v>26</v>
      </c>
      <c r="N3980" s="8">
        <v>19</v>
      </c>
      <c r="O3980" s="8">
        <v>1006.9</v>
      </c>
      <c r="P3980" s="8">
        <v>62</v>
      </c>
    </row>
    <row r="3981" spans="1:31" s="7" customFormat="1" ht="16" customHeight="1" x14ac:dyDescent="0.2">
      <c r="F3981" s="8">
        <v>3</v>
      </c>
      <c r="G3981" s="17"/>
      <c r="I3981" s="33">
        <v>4.0000000000000001E-3</v>
      </c>
      <c r="J3981" s="33">
        <v>0.4</v>
      </c>
      <c r="K3981" s="33">
        <v>2.4E-2</v>
      </c>
      <c r="L3981" s="33">
        <v>2.8000000000000001E-2</v>
      </c>
      <c r="M3981" s="33">
        <v>28</v>
      </c>
      <c r="N3981" s="8">
        <v>19</v>
      </c>
      <c r="O3981" s="8">
        <v>1007.3</v>
      </c>
      <c r="P3981" s="8">
        <v>64</v>
      </c>
    </row>
    <row r="3982" spans="1:31" s="7" customFormat="1" ht="16" customHeight="1" x14ac:dyDescent="0.2">
      <c r="F3982" s="8">
        <v>4</v>
      </c>
      <c r="G3982" s="17"/>
      <c r="I3982" s="33">
        <v>3.0000000000000001E-3</v>
      </c>
      <c r="J3982" s="33">
        <v>0.4</v>
      </c>
      <c r="K3982" s="33">
        <v>3.3000000000000002E-2</v>
      </c>
      <c r="L3982" s="33">
        <v>2.1000000000000001E-2</v>
      </c>
      <c r="M3982" s="33">
        <v>23</v>
      </c>
      <c r="N3982" s="8">
        <v>18.7</v>
      </c>
      <c r="O3982" s="8">
        <v>1007.1</v>
      </c>
      <c r="P3982" s="8">
        <v>67</v>
      </c>
    </row>
    <row r="3983" spans="1:31" s="7" customFormat="1" ht="16" customHeight="1" x14ac:dyDescent="0.2">
      <c r="F3983" s="8">
        <v>5</v>
      </c>
      <c r="G3983" s="17"/>
      <c r="I3983" s="33">
        <v>3.0000000000000001E-3</v>
      </c>
      <c r="J3983" s="33">
        <v>0.4</v>
      </c>
      <c r="K3983" s="33">
        <v>3.9E-2</v>
      </c>
      <c r="L3983" s="33">
        <v>1.7000000000000001E-2</v>
      </c>
      <c r="M3983" s="33">
        <v>16</v>
      </c>
      <c r="N3983" s="8">
        <v>18.399999999999999</v>
      </c>
      <c r="O3983" s="8">
        <v>1007.2</v>
      </c>
      <c r="P3983" s="8">
        <v>71</v>
      </c>
    </row>
    <row r="3984" spans="1:31" s="7" customFormat="1" ht="16" customHeight="1" x14ac:dyDescent="0.2">
      <c r="F3984" s="8">
        <v>6</v>
      </c>
      <c r="G3984" s="17"/>
      <c r="I3984" s="33">
        <v>8.0000000000000002E-3</v>
      </c>
      <c r="J3984" s="33">
        <v>0.4</v>
      </c>
      <c r="K3984" s="33">
        <v>1.2999999999999999E-2</v>
      </c>
      <c r="L3984" s="33">
        <v>4.1000000000000002E-2</v>
      </c>
      <c r="M3984" s="33">
        <v>20</v>
      </c>
      <c r="N3984" s="8">
        <v>18.600000000000001</v>
      </c>
      <c r="O3984" s="8">
        <v>1006.2</v>
      </c>
      <c r="P3984" s="8">
        <v>73</v>
      </c>
    </row>
    <row r="3985" spans="1:31" s="7" customFormat="1" ht="16" customHeight="1" x14ac:dyDescent="0.2">
      <c r="F3985" s="8">
        <v>7</v>
      </c>
      <c r="G3985" s="17"/>
      <c r="I3985" s="33">
        <v>8.0000000000000002E-3</v>
      </c>
      <c r="J3985" s="33">
        <v>0.5</v>
      </c>
      <c r="K3985" s="33">
        <v>8.0000000000000002E-3</v>
      </c>
      <c r="L3985" s="33">
        <v>4.3999999999999997E-2</v>
      </c>
      <c r="M3985" s="33">
        <v>23</v>
      </c>
      <c r="N3985" s="8">
        <v>20.3</v>
      </c>
      <c r="O3985" s="8">
        <v>1006.2</v>
      </c>
      <c r="P3985" s="8">
        <v>63</v>
      </c>
    </row>
    <row r="3986" spans="1:31" s="7" customFormat="1" ht="16" customHeight="1" x14ac:dyDescent="0.2">
      <c r="F3986" s="8">
        <v>8</v>
      </c>
      <c r="G3986" s="17"/>
      <c r="I3986" s="33">
        <v>6.0000000000000001E-3</v>
      </c>
      <c r="J3986" s="33">
        <v>0.5</v>
      </c>
      <c r="K3986" s="33">
        <v>1.6E-2</v>
      </c>
      <c r="L3986" s="33">
        <v>4.2000000000000003E-2</v>
      </c>
      <c r="M3986" s="33">
        <v>32</v>
      </c>
      <c r="N3986" s="8">
        <v>21.5</v>
      </c>
      <c r="O3986" s="8">
        <v>1005.9</v>
      </c>
      <c r="P3986" s="8">
        <v>64</v>
      </c>
    </row>
    <row r="3987" spans="1:31" s="7" customFormat="1" ht="16" customHeight="1" x14ac:dyDescent="0.2">
      <c r="F3987" s="8">
        <v>9</v>
      </c>
      <c r="G3987" s="17"/>
      <c r="I3987" s="33">
        <v>5.0000000000000001E-3</v>
      </c>
      <c r="J3987" s="33">
        <v>0.5</v>
      </c>
      <c r="K3987" s="33">
        <v>2.8000000000000001E-2</v>
      </c>
      <c r="L3987" s="33">
        <v>0.03</v>
      </c>
      <c r="M3987" s="33">
        <v>33</v>
      </c>
      <c r="N3987" s="8">
        <v>22.6</v>
      </c>
      <c r="O3987" s="8">
        <v>1005.2</v>
      </c>
      <c r="P3987" s="8">
        <v>59</v>
      </c>
    </row>
    <row r="3988" spans="1:31" s="7" customFormat="1" ht="16" customHeight="1" x14ac:dyDescent="0.2">
      <c r="F3988" s="8">
        <v>10</v>
      </c>
      <c r="G3988" s="17"/>
      <c r="I3988" s="33">
        <v>5.0000000000000001E-3</v>
      </c>
      <c r="J3988" s="33">
        <v>0.4</v>
      </c>
      <c r="K3988" s="33">
        <v>3.9E-2</v>
      </c>
      <c r="L3988" s="33">
        <v>2.1999999999999999E-2</v>
      </c>
      <c r="M3988" s="33">
        <v>34</v>
      </c>
      <c r="N3988" s="8">
        <v>23.9</v>
      </c>
      <c r="O3988" s="8">
        <v>1004.9</v>
      </c>
      <c r="P3988" s="8">
        <v>54</v>
      </c>
    </row>
    <row r="3989" spans="1:31" s="7" customFormat="1" ht="16" customHeight="1" x14ac:dyDescent="0.2">
      <c r="E3989" s="10"/>
      <c r="F3989" s="8">
        <v>11</v>
      </c>
      <c r="G3989" s="17"/>
      <c r="I3989" s="33">
        <v>5.0000000000000001E-3</v>
      </c>
      <c r="J3989" s="33">
        <v>0.4</v>
      </c>
      <c r="K3989" s="33">
        <v>4.3999999999999997E-2</v>
      </c>
      <c r="L3989" s="33">
        <v>1.7999999999999999E-2</v>
      </c>
      <c r="M3989" s="33">
        <v>32</v>
      </c>
      <c r="N3989" s="8">
        <v>23.3</v>
      </c>
      <c r="O3989" s="8">
        <v>1004.2</v>
      </c>
      <c r="P3989" s="8">
        <v>56</v>
      </c>
    </row>
    <row r="3990" spans="1:31" s="7" customFormat="1" ht="16" customHeight="1" x14ac:dyDescent="0.2">
      <c r="E3990" s="10"/>
      <c r="F3990" s="8">
        <v>12</v>
      </c>
      <c r="G3990" s="17"/>
      <c r="I3990" s="33">
        <v>6.0000000000000001E-3</v>
      </c>
      <c r="J3990" s="33">
        <v>0.5</v>
      </c>
      <c r="K3990" s="33">
        <v>4.1000000000000002E-2</v>
      </c>
      <c r="L3990" s="33">
        <v>2.4E-2</v>
      </c>
      <c r="M3990" s="33">
        <v>38</v>
      </c>
      <c r="N3990" s="8">
        <v>24.1</v>
      </c>
      <c r="O3990" s="8">
        <v>1003.6</v>
      </c>
      <c r="P3990" s="8">
        <v>55</v>
      </c>
    </row>
    <row r="3991" spans="1:31" s="7" customFormat="1" ht="16" customHeight="1" x14ac:dyDescent="0.2">
      <c r="E3991" s="10"/>
      <c r="F3991" s="8">
        <v>13</v>
      </c>
      <c r="G3991" s="17"/>
      <c r="I3991" s="33">
        <v>7.0000000000000001E-3</v>
      </c>
      <c r="J3991" s="33">
        <v>0.4</v>
      </c>
      <c r="K3991" s="33">
        <v>4.2999999999999997E-2</v>
      </c>
      <c r="L3991" s="33">
        <v>2.7E-2</v>
      </c>
      <c r="M3991" s="33">
        <v>56</v>
      </c>
      <c r="N3991" s="8">
        <v>24.6</v>
      </c>
      <c r="O3991" s="8">
        <v>1003.5</v>
      </c>
      <c r="P3991" s="8">
        <v>53</v>
      </c>
    </row>
    <row r="3992" spans="1:31" s="7" customFormat="1" ht="16" customHeight="1" x14ac:dyDescent="0.2">
      <c r="E3992" s="10"/>
      <c r="F3992" s="8">
        <v>14</v>
      </c>
      <c r="G3992" s="17"/>
      <c r="I3992" s="33">
        <v>8.0000000000000002E-3</v>
      </c>
      <c r="J3992" s="33">
        <v>0.5</v>
      </c>
      <c r="K3992" s="33">
        <v>0.05</v>
      </c>
      <c r="L3992" s="33">
        <v>2.4E-2</v>
      </c>
      <c r="M3992" s="33">
        <v>43</v>
      </c>
      <c r="N3992" s="8">
        <v>24.7</v>
      </c>
      <c r="O3992" s="8">
        <v>1002.7</v>
      </c>
      <c r="P3992" s="8">
        <v>52</v>
      </c>
    </row>
    <row r="3993" spans="1:31" s="7" customFormat="1" ht="16" customHeight="1" x14ac:dyDescent="0.2">
      <c r="E3993" s="10"/>
      <c r="F3993" s="8">
        <v>15</v>
      </c>
      <c r="G3993" s="17"/>
      <c r="I3993" s="33">
        <v>8.9999999999999993E-3</v>
      </c>
      <c r="J3993" s="33">
        <v>0.7</v>
      </c>
      <c r="K3993" s="33">
        <v>6.9000000000000006E-2</v>
      </c>
      <c r="L3993" s="33">
        <v>2.1000000000000001E-2</v>
      </c>
      <c r="M3993" s="33">
        <v>53</v>
      </c>
      <c r="N3993" s="8">
        <v>25.2</v>
      </c>
      <c r="O3993" s="8">
        <v>1002.1</v>
      </c>
      <c r="P3993" s="8">
        <v>48</v>
      </c>
    </row>
    <row r="3994" spans="1:31" s="7" customFormat="1" ht="16" customHeight="1" x14ac:dyDescent="0.2">
      <c r="E3994" s="10"/>
      <c r="F3994" s="8">
        <v>16</v>
      </c>
      <c r="G3994" s="17"/>
      <c r="I3994" s="33">
        <v>7.0000000000000001E-3</v>
      </c>
      <c r="J3994" s="33">
        <v>0.7</v>
      </c>
      <c r="K3994" s="33">
        <v>7.4999999999999997E-2</v>
      </c>
      <c r="L3994" s="33">
        <v>2.1999999999999999E-2</v>
      </c>
      <c r="M3994" s="33">
        <v>59</v>
      </c>
      <c r="N3994" s="8">
        <v>26</v>
      </c>
      <c r="O3994" s="8">
        <v>1001.6</v>
      </c>
      <c r="P3994" s="8">
        <v>45</v>
      </c>
    </row>
    <row r="3995" spans="1:31" s="7" customFormat="1" ht="16" customHeight="1" x14ac:dyDescent="0.2">
      <c r="E3995" s="10"/>
      <c r="F3995" s="8">
        <v>17</v>
      </c>
      <c r="G3995" s="17"/>
      <c r="I3995" s="33">
        <v>6.0000000000000001E-3</v>
      </c>
      <c r="J3995" s="33">
        <v>0.7</v>
      </c>
      <c r="K3995" s="33">
        <v>0.08</v>
      </c>
      <c r="L3995" s="33">
        <v>2.1000000000000001E-2</v>
      </c>
      <c r="M3995" s="33">
        <v>56</v>
      </c>
      <c r="N3995" s="8">
        <v>25.7</v>
      </c>
      <c r="O3995" s="8">
        <v>1001.3</v>
      </c>
      <c r="P3995" s="8">
        <v>49</v>
      </c>
    </row>
    <row r="3996" spans="1:31" s="7" customFormat="1" ht="16" customHeight="1" x14ac:dyDescent="0.15">
      <c r="F3996" s="8">
        <v>18</v>
      </c>
      <c r="G3996" s="17"/>
      <c r="H3996" s="40"/>
      <c r="I3996" s="33">
        <v>6.0000000000000001E-3</v>
      </c>
      <c r="J3996" s="33">
        <v>0.8</v>
      </c>
      <c r="K3996" s="33">
        <v>7.5999999999999998E-2</v>
      </c>
      <c r="L3996" s="33">
        <v>2.5000000000000001E-2</v>
      </c>
      <c r="M3996" s="33">
        <v>61</v>
      </c>
      <c r="N3996" s="8">
        <v>25.4</v>
      </c>
      <c r="O3996" s="8">
        <v>1001.3</v>
      </c>
      <c r="P3996" s="8">
        <v>49</v>
      </c>
      <c r="R3996" s="107"/>
      <c r="S3996" s="108"/>
      <c r="T3996" s="108"/>
      <c r="U3996" s="108"/>
      <c r="V3996" s="108"/>
      <c r="W3996" s="108"/>
      <c r="X3996" s="108"/>
      <c r="Y3996" s="108"/>
      <c r="Z3996" s="108"/>
      <c r="AA3996" s="108"/>
      <c r="AB3996" s="108"/>
      <c r="AC3996" s="108"/>
      <c r="AD3996" s="108"/>
      <c r="AE3996" s="109"/>
    </row>
    <row r="3997" spans="1:31" s="7" customFormat="1" ht="16" customHeight="1" x14ac:dyDescent="0.15">
      <c r="E3997" s="42">
        <v>42163</v>
      </c>
      <c r="F3997" s="43">
        <v>42713.804861111108</v>
      </c>
      <c r="G3997" s="44"/>
      <c r="I3997" s="33">
        <v>7.0000000000000001E-3</v>
      </c>
      <c r="J3997" s="33">
        <v>0.7</v>
      </c>
      <c r="K3997" s="33">
        <v>6.0999999999999999E-2</v>
      </c>
      <c r="L3997" s="33">
        <v>2.9000000000000001E-2</v>
      </c>
      <c r="M3997" s="33">
        <v>34</v>
      </c>
      <c r="N3997" s="8">
        <v>23.9</v>
      </c>
      <c r="O3997" s="8">
        <v>1001.2</v>
      </c>
      <c r="P3997" s="8">
        <v>60</v>
      </c>
      <c r="R3997" s="35">
        <v>273</v>
      </c>
      <c r="S3997" s="36" t="str">
        <f>IF(R3997&gt;=296,"G",IF(AND(183&lt;=R3997,R3997&lt;296),"Y",IF(R3997&lt;185,"R")))</f>
        <v>Y</v>
      </c>
      <c r="T3997" s="36"/>
      <c r="U3997" s="36"/>
      <c r="V3997" s="36"/>
      <c r="W3997" s="36"/>
      <c r="X3997" s="36"/>
      <c r="Y3997" s="36"/>
      <c r="Z3997" s="36"/>
      <c r="AA3997" s="36"/>
      <c r="AB3997" s="36"/>
      <c r="AC3997" s="36"/>
      <c r="AD3997" s="36"/>
      <c r="AE3997" s="37"/>
    </row>
    <row r="3998" spans="1:31" s="7" customFormat="1" ht="17" customHeight="1" x14ac:dyDescent="0.15">
      <c r="A3998" s="45">
        <v>160</v>
      </c>
      <c r="B3998" s="46">
        <v>42164</v>
      </c>
      <c r="C3998" s="47">
        <v>2</v>
      </c>
      <c r="D3998" s="47">
        <v>0</v>
      </c>
      <c r="E3998" s="46">
        <v>42163</v>
      </c>
      <c r="F3998" s="48">
        <v>42713.804861111108</v>
      </c>
      <c r="G3998" s="49"/>
      <c r="H3998" s="49"/>
      <c r="I3998" s="50">
        <v>7.0000000000000001E-3</v>
      </c>
      <c r="J3998" s="51">
        <v>0.7</v>
      </c>
      <c r="K3998" s="51">
        <v>6.0999999999999999E-2</v>
      </c>
      <c r="L3998" s="51">
        <v>2.9000000000000001E-2</v>
      </c>
      <c r="M3998" s="51">
        <v>34</v>
      </c>
      <c r="N3998" s="52">
        <v>23.9</v>
      </c>
      <c r="O3998" s="52">
        <v>1001.2</v>
      </c>
      <c r="P3998" s="52">
        <v>60</v>
      </c>
      <c r="Q3998" s="53"/>
      <c r="R3998" s="58">
        <v>273</v>
      </c>
      <c r="S3998" s="61" t="str">
        <f>IF(R3998&gt;=296,"G",IF(AND(183&lt;=R3998,R3998&lt;296),"Y",IF(R3998&lt;185,"R")))</f>
        <v>Y</v>
      </c>
      <c r="T3998" s="61"/>
      <c r="U3998" s="61"/>
      <c r="V3998" s="61"/>
      <c r="W3998" s="61"/>
      <c r="X3998" s="61"/>
      <c r="Y3998" s="61"/>
      <c r="Z3998" s="61"/>
      <c r="AA3998" s="61"/>
      <c r="AB3998" s="61"/>
      <c r="AC3998" s="61"/>
      <c r="AD3998" s="61"/>
      <c r="AE3998" s="61"/>
    </row>
    <row r="3999" spans="1:31" s="7" customFormat="1" ht="16" customHeight="1" x14ac:dyDescent="0.2">
      <c r="F3999" s="26">
        <v>20</v>
      </c>
      <c r="G3999" s="56"/>
      <c r="I3999" s="33">
        <v>6.0000000000000001E-3</v>
      </c>
      <c r="J3999" s="33">
        <v>0.5</v>
      </c>
      <c r="K3999" s="33">
        <v>5.8000000000000003E-2</v>
      </c>
      <c r="L3999" s="33">
        <v>3.2000000000000001E-2</v>
      </c>
      <c r="M3999" s="33">
        <v>51</v>
      </c>
      <c r="N3999" s="8">
        <v>22.4</v>
      </c>
      <c r="O3999" s="8">
        <v>1001.2</v>
      </c>
      <c r="P3999" s="8">
        <v>66</v>
      </c>
    </row>
    <row r="4000" spans="1:31" s="7" customFormat="1" ht="16" customHeight="1" x14ac:dyDescent="0.2">
      <c r="F4000" s="8">
        <v>21</v>
      </c>
      <c r="G4000" s="17"/>
      <c r="I4000" s="33">
        <v>6.0000000000000001E-3</v>
      </c>
      <c r="J4000" s="33">
        <v>0.5</v>
      </c>
      <c r="K4000" s="33">
        <v>4.2999999999999997E-2</v>
      </c>
      <c r="L4000" s="33">
        <v>3.1E-2</v>
      </c>
      <c r="M4000" s="33">
        <v>42</v>
      </c>
      <c r="N4000" s="8">
        <v>21.7</v>
      </c>
      <c r="O4000" s="8">
        <v>1001.6</v>
      </c>
      <c r="P4000" s="8">
        <v>66</v>
      </c>
    </row>
    <row r="4001" spans="5:16" s="7" customFormat="1" ht="16" customHeight="1" x14ac:dyDescent="0.2">
      <c r="F4001" s="8">
        <v>22</v>
      </c>
      <c r="G4001" s="17"/>
      <c r="I4001" s="33">
        <v>6.0000000000000001E-3</v>
      </c>
      <c r="J4001" s="33">
        <v>0.4</v>
      </c>
      <c r="K4001" s="33">
        <v>3.3000000000000002E-2</v>
      </c>
      <c r="L4001" s="33">
        <v>2.8000000000000001E-2</v>
      </c>
      <c r="M4001" s="33">
        <v>38</v>
      </c>
      <c r="N4001" s="8">
        <v>21.5</v>
      </c>
      <c r="O4001" s="8">
        <v>1001.9</v>
      </c>
      <c r="P4001" s="8">
        <v>66</v>
      </c>
    </row>
    <row r="4002" spans="5:16" s="7" customFormat="1" ht="16" customHeight="1" x14ac:dyDescent="0.2">
      <c r="F4002" s="8">
        <v>23</v>
      </c>
      <c r="G4002" s="17"/>
      <c r="I4002" s="33">
        <v>5.0000000000000001E-3</v>
      </c>
      <c r="J4002" s="33">
        <v>0.4</v>
      </c>
      <c r="K4002" s="33">
        <v>3.1E-2</v>
      </c>
      <c r="L4002" s="33">
        <v>2.7E-2</v>
      </c>
      <c r="M4002" s="33">
        <v>44</v>
      </c>
      <c r="N4002" s="8">
        <v>21.1</v>
      </c>
      <c r="O4002" s="8">
        <v>1001.9</v>
      </c>
      <c r="P4002" s="8">
        <v>69</v>
      </c>
    </row>
    <row r="4003" spans="5:16" s="7" customFormat="1" ht="16" customHeight="1" x14ac:dyDescent="0.2">
      <c r="F4003" s="8">
        <v>24</v>
      </c>
      <c r="G4003" s="17"/>
      <c r="I4003" s="33">
        <v>4.0000000000000001E-3</v>
      </c>
      <c r="J4003" s="33">
        <v>0.5</v>
      </c>
      <c r="K4003" s="33">
        <v>1.9E-2</v>
      </c>
      <c r="L4003" s="33">
        <v>3.5000000000000003E-2</v>
      </c>
      <c r="M4003" s="33">
        <v>43</v>
      </c>
      <c r="N4003" s="8">
        <v>19.899999999999999</v>
      </c>
      <c r="O4003" s="8">
        <v>1002</v>
      </c>
      <c r="P4003" s="8">
        <v>76</v>
      </c>
    </row>
    <row r="4004" spans="5:16" s="7" customFormat="1" ht="16" customHeight="1" x14ac:dyDescent="0.2">
      <c r="F4004" s="8">
        <v>1</v>
      </c>
      <c r="G4004" s="17"/>
      <c r="I4004" s="33">
        <v>5.0000000000000001E-3</v>
      </c>
      <c r="J4004" s="33">
        <v>0.4</v>
      </c>
      <c r="K4004" s="33">
        <v>2.1000000000000001E-2</v>
      </c>
      <c r="L4004" s="33">
        <v>2.7E-2</v>
      </c>
      <c r="M4004" s="33">
        <v>46</v>
      </c>
      <c r="N4004" s="8">
        <v>19.3</v>
      </c>
      <c r="O4004" s="8">
        <v>1002.2</v>
      </c>
      <c r="P4004" s="8">
        <v>83</v>
      </c>
    </row>
    <row r="4005" spans="5:16" s="7" customFormat="1" ht="16" customHeight="1" x14ac:dyDescent="0.2">
      <c r="F4005" s="8">
        <v>2</v>
      </c>
      <c r="G4005" s="17"/>
      <c r="I4005" s="33">
        <v>5.0000000000000001E-3</v>
      </c>
      <c r="J4005" s="33">
        <v>0.4</v>
      </c>
      <c r="K4005" s="33">
        <v>2.1999999999999999E-2</v>
      </c>
      <c r="L4005" s="33">
        <v>2.7E-2</v>
      </c>
      <c r="M4005" s="33">
        <v>39</v>
      </c>
      <c r="N4005" s="8">
        <v>19</v>
      </c>
      <c r="O4005" s="8">
        <v>1002.1</v>
      </c>
      <c r="P4005" s="8">
        <v>83</v>
      </c>
    </row>
    <row r="4006" spans="5:16" s="7" customFormat="1" ht="16" customHeight="1" x14ac:dyDescent="0.2">
      <c r="F4006" s="8">
        <v>3</v>
      </c>
      <c r="G4006" s="17"/>
      <c r="I4006" s="33">
        <v>4.0000000000000001E-3</v>
      </c>
      <c r="J4006" s="33">
        <v>0.4</v>
      </c>
      <c r="K4006" s="33">
        <v>2.5000000000000001E-2</v>
      </c>
      <c r="L4006" s="33">
        <v>2.1000000000000001E-2</v>
      </c>
      <c r="M4006" s="33">
        <v>43</v>
      </c>
      <c r="N4006" s="8">
        <v>18.5</v>
      </c>
      <c r="O4006" s="8">
        <v>1001.9</v>
      </c>
      <c r="P4006" s="8">
        <v>85</v>
      </c>
    </row>
    <row r="4007" spans="5:16" s="7" customFormat="1" ht="16" customHeight="1" x14ac:dyDescent="0.2">
      <c r="F4007" s="8">
        <v>4</v>
      </c>
      <c r="G4007" s="17"/>
      <c r="I4007" s="33">
        <v>4.0000000000000001E-3</v>
      </c>
      <c r="J4007" s="33">
        <v>0.4</v>
      </c>
      <c r="K4007" s="33">
        <v>3.1E-2</v>
      </c>
      <c r="L4007" s="33">
        <v>1.6E-2</v>
      </c>
      <c r="M4007" s="33">
        <v>38</v>
      </c>
      <c r="N4007" s="8">
        <v>18.399999999999999</v>
      </c>
      <c r="O4007" s="8">
        <v>1002.1</v>
      </c>
      <c r="P4007" s="8">
        <v>88</v>
      </c>
    </row>
    <row r="4008" spans="5:16" s="7" customFormat="1" ht="16" customHeight="1" x14ac:dyDescent="0.2">
      <c r="F4008" s="8">
        <v>5</v>
      </c>
      <c r="G4008" s="17"/>
      <c r="I4008" s="33">
        <v>4.0000000000000001E-3</v>
      </c>
      <c r="J4008" s="33">
        <v>0.4</v>
      </c>
      <c r="K4008" s="33">
        <v>3.5999999999999997E-2</v>
      </c>
      <c r="L4008" s="33">
        <v>1.2E-2</v>
      </c>
      <c r="M4008" s="33">
        <v>34</v>
      </c>
      <c r="N4008" s="8">
        <v>18.600000000000001</v>
      </c>
      <c r="O4008" s="8">
        <v>1002.4</v>
      </c>
      <c r="P4008" s="8">
        <v>88</v>
      </c>
    </row>
    <row r="4009" spans="5:16" s="7" customFormat="1" ht="16" customHeight="1" x14ac:dyDescent="0.2">
      <c r="F4009" s="8">
        <v>6</v>
      </c>
      <c r="G4009" s="17"/>
      <c r="I4009" s="33">
        <v>4.0000000000000001E-3</v>
      </c>
      <c r="J4009" s="33">
        <v>0.3</v>
      </c>
      <c r="K4009" s="33">
        <v>3.7999999999999999E-2</v>
      </c>
      <c r="L4009" s="33">
        <v>1.2999999999999999E-2</v>
      </c>
      <c r="M4009" s="33">
        <v>30</v>
      </c>
      <c r="N4009" s="8">
        <v>18.8</v>
      </c>
      <c r="O4009" s="8">
        <v>1002.7</v>
      </c>
      <c r="P4009" s="8">
        <v>86</v>
      </c>
    </row>
    <row r="4010" spans="5:16" s="7" customFormat="1" ht="16" customHeight="1" x14ac:dyDescent="0.2">
      <c r="F4010" s="8">
        <v>7</v>
      </c>
      <c r="G4010" s="17"/>
      <c r="I4010" s="33">
        <v>4.0000000000000001E-3</v>
      </c>
      <c r="J4010" s="33">
        <v>0.3</v>
      </c>
      <c r="K4010" s="33">
        <v>3.5000000000000003E-2</v>
      </c>
      <c r="L4010" s="33">
        <v>1.9E-2</v>
      </c>
      <c r="M4010" s="33">
        <v>35</v>
      </c>
      <c r="N4010" s="8">
        <v>19.2</v>
      </c>
      <c r="O4010" s="8">
        <v>1002.8</v>
      </c>
      <c r="P4010" s="8">
        <v>84</v>
      </c>
    </row>
    <row r="4011" spans="5:16" s="7" customFormat="1" ht="16" customHeight="1" x14ac:dyDescent="0.2">
      <c r="F4011" s="8">
        <v>8</v>
      </c>
      <c r="G4011" s="17"/>
      <c r="I4011" s="33">
        <v>4.0000000000000001E-3</v>
      </c>
      <c r="J4011" s="33">
        <v>0.4</v>
      </c>
      <c r="K4011" s="33">
        <v>3.6999999999999998E-2</v>
      </c>
      <c r="L4011" s="33">
        <v>1.4999999999999999E-2</v>
      </c>
      <c r="M4011" s="33">
        <v>32</v>
      </c>
      <c r="N4011" s="8">
        <v>19.7</v>
      </c>
      <c r="O4011" s="8">
        <v>1003.3</v>
      </c>
      <c r="P4011" s="8">
        <v>82</v>
      </c>
    </row>
    <row r="4012" spans="5:16" s="7" customFormat="1" ht="16" customHeight="1" x14ac:dyDescent="0.2">
      <c r="F4012" s="8">
        <v>9</v>
      </c>
      <c r="G4012" s="17"/>
      <c r="I4012" s="33">
        <v>4.0000000000000001E-3</v>
      </c>
      <c r="J4012" s="33">
        <v>0.4</v>
      </c>
      <c r="K4012" s="33">
        <v>3.4000000000000002E-2</v>
      </c>
      <c r="L4012" s="33">
        <v>0.02</v>
      </c>
      <c r="M4012" s="33">
        <v>38</v>
      </c>
      <c r="N4012" s="8">
        <v>20.9</v>
      </c>
      <c r="O4012" s="8">
        <v>1003.3</v>
      </c>
      <c r="P4012" s="8">
        <v>78</v>
      </c>
    </row>
    <row r="4013" spans="5:16" s="7" customFormat="1" ht="16" customHeight="1" x14ac:dyDescent="0.2">
      <c r="F4013" s="8">
        <v>10</v>
      </c>
      <c r="G4013" s="17"/>
      <c r="I4013" s="33">
        <v>4.0000000000000001E-3</v>
      </c>
      <c r="J4013" s="33">
        <v>0.4</v>
      </c>
      <c r="K4013" s="33">
        <v>4.1000000000000002E-2</v>
      </c>
      <c r="L4013" s="33">
        <v>1.7999999999999999E-2</v>
      </c>
      <c r="M4013" s="33">
        <v>38</v>
      </c>
      <c r="N4013" s="8">
        <v>23.6</v>
      </c>
      <c r="O4013" s="8">
        <v>1003.3</v>
      </c>
      <c r="P4013" s="8">
        <v>66</v>
      </c>
    </row>
    <row r="4014" spans="5:16" s="7" customFormat="1" ht="16" customHeight="1" x14ac:dyDescent="0.2">
      <c r="E4014" s="10"/>
      <c r="F4014" s="8">
        <v>11</v>
      </c>
      <c r="G4014" s="17"/>
      <c r="I4014" s="33">
        <v>4.0000000000000001E-3</v>
      </c>
      <c r="J4014" s="33">
        <v>0.5</v>
      </c>
      <c r="K4014" s="33">
        <v>4.8000000000000001E-2</v>
      </c>
      <c r="L4014" s="33">
        <v>0.02</v>
      </c>
      <c r="M4014" s="33">
        <v>44</v>
      </c>
      <c r="N4014" s="8">
        <v>24.2</v>
      </c>
      <c r="O4014" s="8">
        <v>1003.1</v>
      </c>
      <c r="P4014" s="8">
        <v>62</v>
      </c>
    </row>
    <row r="4015" spans="5:16" s="7" customFormat="1" ht="16" customHeight="1" x14ac:dyDescent="0.2">
      <c r="E4015" s="10"/>
      <c r="F4015" s="8">
        <v>12</v>
      </c>
      <c r="G4015" s="17"/>
      <c r="I4015" s="33">
        <v>4.0000000000000001E-3</v>
      </c>
      <c r="J4015" s="33">
        <v>0.5</v>
      </c>
      <c r="K4015" s="33">
        <v>4.7E-2</v>
      </c>
      <c r="L4015" s="33">
        <v>2.4E-2</v>
      </c>
      <c r="M4015" s="33">
        <v>48</v>
      </c>
      <c r="N4015" s="8">
        <v>24</v>
      </c>
      <c r="O4015" s="8">
        <v>1002.6</v>
      </c>
      <c r="P4015" s="8">
        <v>58</v>
      </c>
    </row>
    <row r="4016" spans="5:16" s="7" customFormat="1" ht="16" customHeight="1" x14ac:dyDescent="0.2">
      <c r="E4016" s="10"/>
      <c r="F4016" s="8">
        <v>13</v>
      </c>
      <c r="G4016" s="17"/>
      <c r="I4016" s="33">
        <v>4.0000000000000001E-3</v>
      </c>
      <c r="J4016" s="33">
        <v>0.4</v>
      </c>
      <c r="K4016" s="33">
        <v>5.2999999999999999E-2</v>
      </c>
      <c r="L4016" s="33">
        <v>2.5000000000000001E-2</v>
      </c>
      <c r="M4016" s="33">
        <v>58</v>
      </c>
      <c r="N4016" s="8">
        <v>26.4</v>
      </c>
      <c r="O4016" s="8">
        <v>1002.6</v>
      </c>
      <c r="P4016" s="8">
        <v>56</v>
      </c>
    </row>
    <row r="4017" spans="1:31" s="7" customFormat="1" ht="16" customHeight="1" x14ac:dyDescent="0.2">
      <c r="E4017" s="10"/>
      <c r="F4017" s="8">
        <v>14</v>
      </c>
      <c r="G4017" s="17"/>
      <c r="I4017" s="33">
        <v>4.0000000000000001E-3</v>
      </c>
      <c r="J4017" s="33">
        <v>0.5</v>
      </c>
      <c r="K4017" s="33">
        <v>6.2E-2</v>
      </c>
      <c r="L4017" s="33">
        <v>2.3E-2</v>
      </c>
      <c r="M4017" s="33">
        <v>55</v>
      </c>
      <c r="N4017" s="8">
        <v>27.2</v>
      </c>
      <c r="O4017" s="8">
        <v>1002.5</v>
      </c>
      <c r="P4017" s="8">
        <v>53</v>
      </c>
    </row>
    <row r="4018" spans="1:31" s="7" customFormat="1" ht="16" customHeight="1" x14ac:dyDescent="0.2">
      <c r="E4018" s="10"/>
      <c r="F4018" s="8">
        <v>15</v>
      </c>
      <c r="G4018" s="17"/>
      <c r="I4018" s="33">
        <v>4.0000000000000001E-3</v>
      </c>
      <c r="J4018" s="33">
        <v>0.6</v>
      </c>
      <c r="K4018" s="33">
        <v>7.0999999999999994E-2</v>
      </c>
      <c r="L4018" s="33">
        <v>1.9E-2</v>
      </c>
      <c r="M4018" s="33">
        <v>56</v>
      </c>
      <c r="N4018" s="8">
        <v>26.4</v>
      </c>
      <c r="O4018" s="8">
        <v>1002.4</v>
      </c>
      <c r="P4018" s="8">
        <v>55</v>
      </c>
    </row>
    <row r="4019" spans="1:31" s="7" customFormat="1" ht="16" customHeight="1" x14ac:dyDescent="0.2">
      <c r="E4019" s="10"/>
      <c r="F4019" s="8">
        <v>16</v>
      </c>
      <c r="G4019" s="17"/>
      <c r="I4019" s="33">
        <v>4.0000000000000001E-3</v>
      </c>
      <c r="J4019" s="33">
        <v>0.6</v>
      </c>
      <c r="K4019" s="33">
        <v>6.7000000000000004E-2</v>
      </c>
      <c r="L4019" s="33">
        <v>2.3E-2</v>
      </c>
      <c r="M4019" s="33">
        <v>44</v>
      </c>
      <c r="N4019" s="8">
        <v>26.3</v>
      </c>
      <c r="O4019" s="8">
        <v>1002.7</v>
      </c>
      <c r="P4019" s="8">
        <v>55</v>
      </c>
    </row>
    <row r="4020" spans="1:31" s="7" customFormat="1" ht="16" customHeight="1" x14ac:dyDescent="0.2">
      <c r="E4020" s="10"/>
      <c r="F4020" s="8">
        <v>17</v>
      </c>
      <c r="G4020" s="17"/>
      <c r="I4020" s="33">
        <v>5.0000000000000001E-3</v>
      </c>
      <c r="J4020" s="33">
        <v>0.7</v>
      </c>
      <c r="K4020" s="33">
        <v>6.2E-2</v>
      </c>
      <c r="L4020" s="33">
        <v>2.4E-2</v>
      </c>
      <c r="M4020" s="33">
        <v>48</v>
      </c>
      <c r="N4020" s="8">
        <v>25.2</v>
      </c>
      <c r="O4020" s="8">
        <v>1002.8</v>
      </c>
      <c r="P4020" s="8">
        <v>56</v>
      </c>
    </row>
    <row r="4021" spans="1:31" s="7" customFormat="1" ht="16" customHeight="1" x14ac:dyDescent="0.15">
      <c r="E4021" s="42">
        <v>42164</v>
      </c>
      <c r="F4021" s="43">
        <v>42713.761805555558</v>
      </c>
      <c r="G4021" s="44"/>
      <c r="H4021" s="57"/>
      <c r="I4021" s="33">
        <v>5.0000000000000001E-3</v>
      </c>
      <c r="J4021" s="33">
        <v>0.7</v>
      </c>
      <c r="K4021" s="33">
        <v>5.8000000000000003E-2</v>
      </c>
      <c r="L4021" s="33">
        <v>2.3E-2</v>
      </c>
      <c r="M4021" s="33">
        <v>55</v>
      </c>
      <c r="N4021" s="8">
        <v>23.6</v>
      </c>
      <c r="O4021" s="8">
        <v>1003.6</v>
      </c>
      <c r="P4021" s="8">
        <v>63</v>
      </c>
      <c r="R4021" s="35">
        <v>295</v>
      </c>
      <c r="S4021" s="36" t="str">
        <f>IF(R4021&gt;=296,"G",IF(AND(183&lt;=R4021,R4021&lt;296),"Y",IF(R4021&lt;185,"R")))</f>
        <v>Y</v>
      </c>
      <c r="T4021" s="36"/>
      <c r="U4021" s="36"/>
      <c r="V4021" s="36"/>
      <c r="W4021" s="36"/>
      <c r="X4021" s="36"/>
      <c r="Y4021" s="36"/>
      <c r="Z4021" s="36"/>
      <c r="AA4021" s="36"/>
      <c r="AB4021" s="36"/>
      <c r="AC4021" s="36"/>
      <c r="AD4021" s="36"/>
      <c r="AE4021" s="37"/>
    </row>
    <row r="4022" spans="1:31" s="7" customFormat="1" ht="17" customHeight="1" x14ac:dyDescent="0.15">
      <c r="A4022" s="45">
        <v>161</v>
      </c>
      <c r="B4022" s="46">
        <v>42165</v>
      </c>
      <c r="C4022" s="47">
        <v>3</v>
      </c>
      <c r="D4022" s="47">
        <v>0</v>
      </c>
      <c r="E4022" s="46">
        <v>42164</v>
      </c>
      <c r="F4022" s="48">
        <v>42713.761805555558</v>
      </c>
      <c r="G4022" s="49"/>
      <c r="H4022" s="49"/>
      <c r="I4022" s="50">
        <v>5.0000000000000001E-3</v>
      </c>
      <c r="J4022" s="51">
        <v>0.7</v>
      </c>
      <c r="K4022" s="51">
        <v>5.8000000000000003E-2</v>
      </c>
      <c r="L4022" s="51">
        <v>2.3E-2</v>
      </c>
      <c r="M4022" s="51">
        <v>55</v>
      </c>
      <c r="N4022" s="52">
        <v>23.6</v>
      </c>
      <c r="O4022" s="52">
        <v>1003.6</v>
      </c>
      <c r="P4022" s="52">
        <v>63</v>
      </c>
      <c r="Q4022" s="53"/>
      <c r="R4022" s="58">
        <v>295</v>
      </c>
      <c r="S4022" s="61" t="str">
        <f>IF(R4022&gt;=296,"G",IF(AND(183&lt;=R4022,R4022&lt;296),"Y",IF(R4022&lt;185,"R")))</f>
        <v>Y</v>
      </c>
      <c r="T4022" s="61"/>
      <c r="U4022" s="61"/>
      <c r="V4022" s="61"/>
      <c r="W4022" s="61"/>
      <c r="X4022" s="61"/>
      <c r="Y4022" s="61"/>
      <c r="Z4022" s="61"/>
      <c r="AA4022" s="61"/>
      <c r="AB4022" s="61"/>
      <c r="AC4022" s="61"/>
      <c r="AD4022" s="61"/>
      <c r="AE4022" s="61"/>
    </row>
    <row r="4023" spans="1:31" s="7" customFormat="1" ht="16" customHeight="1" x14ac:dyDescent="0.2">
      <c r="F4023" s="26">
        <v>19</v>
      </c>
      <c r="G4023" s="56"/>
      <c r="I4023" s="33">
        <v>3.0000000000000001E-3</v>
      </c>
      <c r="J4023" s="33">
        <v>0.6</v>
      </c>
      <c r="K4023" s="33">
        <v>4.7E-2</v>
      </c>
      <c r="L4023" s="33">
        <v>2.5999999999999999E-2</v>
      </c>
      <c r="M4023" s="33">
        <v>50</v>
      </c>
      <c r="N4023" s="8">
        <v>21.7</v>
      </c>
      <c r="O4023" s="8">
        <v>1003.5</v>
      </c>
      <c r="P4023" s="8">
        <v>70</v>
      </c>
      <c r="Q4023" s="17"/>
      <c r="R4023" s="17"/>
      <c r="S4023" s="17"/>
      <c r="T4023" s="17"/>
      <c r="U4023" s="17"/>
      <c r="V4023" s="17"/>
      <c r="W4023" s="17"/>
      <c r="X4023" s="17"/>
      <c r="Y4023" s="17"/>
      <c r="Z4023" s="17"/>
      <c r="AA4023" s="17"/>
      <c r="AB4023" s="17"/>
      <c r="AC4023" s="17"/>
      <c r="AD4023" s="17"/>
      <c r="AE4023" s="17"/>
    </row>
    <row r="4024" spans="1:31" s="7" customFormat="1" ht="16" customHeight="1" x14ac:dyDescent="0.2">
      <c r="F4024" s="8">
        <v>20</v>
      </c>
      <c r="G4024" s="17"/>
      <c r="I4024" s="33">
        <v>3.0000000000000001E-3</v>
      </c>
      <c r="J4024" s="33">
        <v>0.4</v>
      </c>
      <c r="K4024" s="33">
        <v>3.1E-2</v>
      </c>
      <c r="L4024" s="33">
        <v>3.4000000000000002E-2</v>
      </c>
      <c r="M4024" s="33">
        <v>36</v>
      </c>
      <c r="N4024" s="8">
        <v>20</v>
      </c>
      <c r="O4024" s="8">
        <v>1004.5</v>
      </c>
      <c r="P4024" s="8">
        <v>84</v>
      </c>
    </row>
    <row r="4025" spans="1:31" s="7" customFormat="1" ht="16" customHeight="1" x14ac:dyDescent="0.2">
      <c r="F4025" s="8">
        <v>21</v>
      </c>
      <c r="G4025" s="17"/>
      <c r="I4025" s="33">
        <v>4.0000000000000001E-3</v>
      </c>
      <c r="J4025" s="33">
        <v>0.4</v>
      </c>
      <c r="K4025" s="33">
        <v>2.8000000000000001E-2</v>
      </c>
      <c r="L4025" s="33">
        <v>3.2000000000000001E-2</v>
      </c>
      <c r="M4025" s="33">
        <v>37</v>
      </c>
      <c r="N4025" s="8">
        <v>19.100000000000001</v>
      </c>
      <c r="O4025" s="8">
        <v>1005.4</v>
      </c>
      <c r="P4025" s="8">
        <v>85</v>
      </c>
    </row>
    <row r="4026" spans="1:31" s="7" customFormat="1" ht="16" customHeight="1" x14ac:dyDescent="0.2">
      <c r="F4026" s="8">
        <v>22</v>
      </c>
      <c r="G4026" s="17"/>
      <c r="I4026" s="33">
        <v>3.0000000000000001E-3</v>
      </c>
      <c r="J4026" s="33">
        <v>0.4</v>
      </c>
      <c r="K4026" s="33">
        <v>2.5000000000000001E-2</v>
      </c>
      <c r="L4026" s="33">
        <v>3.2000000000000001E-2</v>
      </c>
      <c r="M4026" s="33">
        <v>44</v>
      </c>
      <c r="N4026" s="8">
        <v>18.5</v>
      </c>
      <c r="O4026" s="8">
        <v>1005.9</v>
      </c>
      <c r="P4026" s="8">
        <v>91</v>
      </c>
    </row>
    <row r="4027" spans="1:31" s="7" customFormat="1" ht="16" customHeight="1" x14ac:dyDescent="0.2">
      <c r="F4027" s="8">
        <v>23</v>
      </c>
      <c r="G4027" s="17"/>
      <c r="I4027" s="33">
        <v>3.0000000000000001E-3</v>
      </c>
      <c r="J4027" s="33">
        <v>0.3</v>
      </c>
      <c r="K4027" s="33">
        <v>2.1000000000000001E-2</v>
      </c>
      <c r="L4027" s="33">
        <v>2.9000000000000001E-2</v>
      </c>
      <c r="M4027" s="33">
        <v>40</v>
      </c>
      <c r="N4027" s="8">
        <v>18</v>
      </c>
      <c r="O4027" s="8">
        <v>1005.4</v>
      </c>
      <c r="P4027" s="8">
        <v>94</v>
      </c>
    </row>
    <row r="4028" spans="1:31" s="7" customFormat="1" ht="16" customHeight="1" x14ac:dyDescent="0.2">
      <c r="F4028" s="8">
        <v>24</v>
      </c>
      <c r="G4028" s="17"/>
      <c r="I4028" s="33">
        <v>3.0000000000000001E-3</v>
      </c>
      <c r="J4028" s="33">
        <v>0.3</v>
      </c>
      <c r="K4028" s="33">
        <v>2.3E-2</v>
      </c>
      <c r="L4028" s="33">
        <v>2.4E-2</v>
      </c>
      <c r="M4028" s="33">
        <v>36</v>
      </c>
      <c r="N4028" s="8">
        <v>17.3</v>
      </c>
      <c r="O4028" s="8">
        <v>1005.1</v>
      </c>
      <c r="P4028" s="8">
        <v>95</v>
      </c>
    </row>
    <row r="4029" spans="1:31" s="7" customFormat="1" ht="16" customHeight="1" x14ac:dyDescent="0.2">
      <c r="F4029" s="8">
        <v>1</v>
      </c>
      <c r="G4029" s="17"/>
      <c r="I4029" s="33">
        <v>3.0000000000000001E-3</v>
      </c>
      <c r="J4029" s="33">
        <v>0.4</v>
      </c>
      <c r="K4029" s="33">
        <v>2.5000000000000001E-2</v>
      </c>
      <c r="L4029" s="33">
        <v>2.1000000000000001E-2</v>
      </c>
      <c r="M4029" s="33">
        <v>30</v>
      </c>
      <c r="N4029" s="8">
        <v>17.2</v>
      </c>
      <c r="O4029" s="8">
        <v>1005.3</v>
      </c>
      <c r="P4029" s="8">
        <v>97</v>
      </c>
    </row>
    <row r="4030" spans="1:31" s="7" customFormat="1" ht="16" customHeight="1" x14ac:dyDescent="0.2">
      <c r="F4030" s="8">
        <v>2</v>
      </c>
      <c r="G4030" s="17"/>
      <c r="I4030" s="33">
        <v>3.0000000000000001E-3</v>
      </c>
      <c r="J4030" s="33">
        <v>0.4</v>
      </c>
      <c r="K4030" s="33">
        <v>2.4E-2</v>
      </c>
      <c r="L4030" s="33">
        <v>0.02</v>
      </c>
      <c r="M4030" s="33">
        <v>31</v>
      </c>
      <c r="N4030" s="8">
        <v>17.2</v>
      </c>
      <c r="O4030" s="8">
        <v>1005</v>
      </c>
      <c r="P4030" s="8">
        <v>97</v>
      </c>
    </row>
    <row r="4031" spans="1:31" s="7" customFormat="1" ht="16" customHeight="1" x14ac:dyDescent="0.2">
      <c r="F4031" s="8">
        <v>3</v>
      </c>
      <c r="G4031" s="17"/>
      <c r="I4031" s="33">
        <v>3.0000000000000001E-3</v>
      </c>
      <c r="J4031" s="33">
        <v>0.4</v>
      </c>
      <c r="K4031" s="33">
        <v>1.7000000000000001E-2</v>
      </c>
      <c r="L4031" s="33">
        <v>2.5000000000000001E-2</v>
      </c>
      <c r="M4031" s="33">
        <v>30</v>
      </c>
      <c r="N4031" s="8">
        <v>16.8</v>
      </c>
      <c r="O4031" s="8">
        <v>1005.2</v>
      </c>
      <c r="P4031" s="8">
        <v>98</v>
      </c>
    </row>
    <row r="4032" spans="1:31" s="7" customFormat="1" ht="16" customHeight="1" x14ac:dyDescent="0.2">
      <c r="F4032" s="8">
        <v>4</v>
      </c>
      <c r="G4032" s="17"/>
      <c r="I4032" s="33">
        <v>3.0000000000000001E-3</v>
      </c>
      <c r="J4032" s="33">
        <v>0.4</v>
      </c>
      <c r="K4032" s="33">
        <v>8.0000000000000002E-3</v>
      </c>
      <c r="L4032" s="33">
        <v>2.9000000000000001E-2</v>
      </c>
      <c r="M4032" s="33">
        <v>30</v>
      </c>
      <c r="N4032" s="8">
        <v>16.5</v>
      </c>
      <c r="O4032" s="8">
        <v>1005.5</v>
      </c>
      <c r="P4032" s="8">
        <v>99</v>
      </c>
    </row>
    <row r="4033" spans="1:31" s="7" customFormat="1" ht="16" customHeight="1" x14ac:dyDescent="0.2">
      <c r="F4033" s="8">
        <v>5</v>
      </c>
      <c r="G4033" s="17"/>
      <c r="I4033" s="33">
        <v>3.0000000000000001E-3</v>
      </c>
      <c r="J4033" s="33">
        <v>0.5</v>
      </c>
      <c r="K4033" s="33">
        <v>5.0000000000000001E-3</v>
      </c>
      <c r="L4033" s="33">
        <v>3.3000000000000002E-2</v>
      </c>
      <c r="M4033" s="33">
        <v>31</v>
      </c>
      <c r="N4033" s="8">
        <v>15.9</v>
      </c>
      <c r="O4033" s="8">
        <v>1005.8</v>
      </c>
      <c r="P4033" s="8">
        <v>99</v>
      </c>
    </row>
    <row r="4034" spans="1:31" s="7" customFormat="1" ht="16" customHeight="1" x14ac:dyDescent="0.2">
      <c r="F4034" s="8">
        <v>6</v>
      </c>
      <c r="G4034" s="17"/>
      <c r="I4034" s="33">
        <v>4.0000000000000001E-3</v>
      </c>
      <c r="J4034" s="33">
        <v>0.5</v>
      </c>
      <c r="K4034" s="33">
        <v>2E-3</v>
      </c>
      <c r="L4034" s="33">
        <v>3.5000000000000003E-2</v>
      </c>
      <c r="M4034" s="33">
        <v>34</v>
      </c>
      <c r="N4034" s="8">
        <v>17</v>
      </c>
      <c r="O4034" s="8">
        <v>1005.9</v>
      </c>
      <c r="P4034" s="8">
        <v>100</v>
      </c>
    </row>
    <row r="4035" spans="1:31" s="7" customFormat="1" ht="16" customHeight="1" x14ac:dyDescent="0.2">
      <c r="F4035" s="8">
        <v>7</v>
      </c>
      <c r="G4035" s="17"/>
      <c r="I4035" s="33">
        <v>4.0000000000000001E-3</v>
      </c>
      <c r="J4035" s="33">
        <v>0.5</v>
      </c>
      <c r="K4035" s="33">
        <v>5.0000000000000001E-3</v>
      </c>
      <c r="L4035" s="33">
        <v>3.5999999999999997E-2</v>
      </c>
      <c r="M4035" s="33">
        <v>35</v>
      </c>
      <c r="N4035" s="8">
        <v>20.3</v>
      </c>
      <c r="O4035" s="8">
        <v>1005.7</v>
      </c>
      <c r="P4035" s="8">
        <v>80</v>
      </c>
    </row>
    <row r="4036" spans="1:31" s="7" customFormat="1" ht="16" customHeight="1" x14ac:dyDescent="0.2">
      <c r="F4036" s="8">
        <v>8</v>
      </c>
      <c r="G4036" s="17"/>
      <c r="I4036" s="33">
        <v>4.0000000000000001E-3</v>
      </c>
      <c r="J4036" s="33">
        <v>0.6</v>
      </c>
      <c r="K4036" s="33">
        <v>8.0000000000000002E-3</v>
      </c>
      <c r="L4036" s="33">
        <v>3.9E-2</v>
      </c>
      <c r="M4036" s="33">
        <v>34</v>
      </c>
      <c r="N4036" s="8">
        <v>22.3</v>
      </c>
      <c r="O4036" s="8">
        <v>1005.4</v>
      </c>
      <c r="P4036" s="8">
        <v>66</v>
      </c>
    </row>
    <row r="4037" spans="1:31" s="7" customFormat="1" ht="16" customHeight="1" x14ac:dyDescent="0.2">
      <c r="F4037" s="8">
        <v>9</v>
      </c>
      <c r="G4037" s="17"/>
      <c r="I4037" s="33">
        <v>5.0000000000000001E-3</v>
      </c>
      <c r="J4037" s="33">
        <v>0.7</v>
      </c>
      <c r="K4037" s="33">
        <v>7.0000000000000001E-3</v>
      </c>
      <c r="L4037" s="33">
        <v>5.0999999999999997E-2</v>
      </c>
      <c r="M4037" s="33">
        <v>45</v>
      </c>
      <c r="N4037" s="8">
        <v>24.5</v>
      </c>
      <c r="O4037" s="8">
        <v>1005</v>
      </c>
      <c r="P4037" s="8">
        <v>56</v>
      </c>
    </row>
    <row r="4038" spans="1:31" s="7" customFormat="1" ht="16" customHeight="1" x14ac:dyDescent="0.2">
      <c r="F4038" s="8">
        <v>10</v>
      </c>
      <c r="G4038" s="17"/>
      <c r="I4038" s="33">
        <v>5.0000000000000001E-3</v>
      </c>
      <c r="J4038" s="33">
        <v>0.7</v>
      </c>
      <c r="K4038" s="33">
        <v>1.2E-2</v>
      </c>
      <c r="L4038" s="33">
        <v>5.8000000000000003E-2</v>
      </c>
      <c r="M4038" s="33">
        <v>50</v>
      </c>
      <c r="N4038" s="8">
        <v>25.5</v>
      </c>
      <c r="O4038" s="8">
        <v>1004.7</v>
      </c>
      <c r="P4038" s="8">
        <v>55</v>
      </c>
    </row>
    <row r="4039" spans="1:31" s="7" customFormat="1" ht="16" customHeight="1" x14ac:dyDescent="0.2">
      <c r="E4039" s="10"/>
      <c r="F4039" s="8">
        <v>11</v>
      </c>
      <c r="G4039" s="17"/>
      <c r="I4039" s="33">
        <v>5.0000000000000001E-3</v>
      </c>
      <c r="J4039" s="33">
        <v>0.6</v>
      </c>
      <c r="K4039" s="33">
        <v>2.8000000000000001E-2</v>
      </c>
      <c r="L4039" s="33">
        <v>4.7E-2</v>
      </c>
      <c r="M4039" s="33">
        <v>46</v>
      </c>
      <c r="N4039" s="8">
        <v>27.7</v>
      </c>
      <c r="O4039" s="8">
        <v>1004.4</v>
      </c>
      <c r="P4039" s="8">
        <v>47</v>
      </c>
    </row>
    <row r="4040" spans="1:31" s="7" customFormat="1" ht="16" customHeight="1" x14ac:dyDescent="0.2">
      <c r="E4040" s="10"/>
      <c r="F4040" s="8">
        <v>12</v>
      </c>
      <c r="G4040" s="17"/>
      <c r="I4040" s="33">
        <v>4.0000000000000001E-3</v>
      </c>
      <c r="J4040" s="33">
        <v>0.7</v>
      </c>
      <c r="K4040" s="33">
        <v>3.9E-2</v>
      </c>
      <c r="L4040" s="33">
        <v>4.8000000000000001E-2</v>
      </c>
      <c r="M4040" s="33">
        <v>49</v>
      </c>
      <c r="N4040" s="8">
        <v>29</v>
      </c>
      <c r="O4040" s="8">
        <v>1003.7</v>
      </c>
      <c r="P4040" s="8">
        <v>39</v>
      </c>
    </row>
    <row r="4041" spans="1:31" s="7" customFormat="1" ht="16" customHeight="1" x14ac:dyDescent="0.2">
      <c r="E4041" s="10"/>
      <c r="F4041" s="8">
        <v>13</v>
      </c>
      <c r="G4041" s="17"/>
      <c r="I4041" s="33">
        <v>4.0000000000000001E-3</v>
      </c>
      <c r="J4041" s="33">
        <v>0.5</v>
      </c>
      <c r="K4041" s="33">
        <v>5.1999999999999998E-2</v>
      </c>
      <c r="L4041" s="33">
        <v>3.5999999999999997E-2</v>
      </c>
      <c r="M4041" s="33">
        <v>59</v>
      </c>
      <c r="N4041" s="8">
        <v>31</v>
      </c>
      <c r="O4041" s="8">
        <v>1002.9</v>
      </c>
      <c r="P4041" s="8">
        <v>35</v>
      </c>
    </row>
    <row r="4042" spans="1:31" s="7" customFormat="1" ht="16" customHeight="1" x14ac:dyDescent="0.2">
      <c r="E4042" s="10"/>
      <c r="F4042" s="8">
        <v>14</v>
      </c>
      <c r="G4042" s="17"/>
      <c r="I4042" s="33">
        <v>4.0000000000000001E-3</v>
      </c>
      <c r="J4042" s="33">
        <v>0.4</v>
      </c>
      <c r="K4042" s="33">
        <v>7.2999999999999995E-2</v>
      </c>
      <c r="L4042" s="33">
        <v>2.5000000000000001E-2</v>
      </c>
      <c r="M4042" s="33">
        <v>65</v>
      </c>
      <c r="N4042" s="8">
        <v>32.1</v>
      </c>
      <c r="O4042" s="8">
        <v>1002.3</v>
      </c>
      <c r="P4042" s="8">
        <v>31</v>
      </c>
    </row>
    <row r="4043" spans="1:31" s="7" customFormat="1" ht="16" customHeight="1" x14ac:dyDescent="0.2">
      <c r="E4043" s="10"/>
      <c r="F4043" s="8">
        <v>15</v>
      </c>
      <c r="G4043" s="17"/>
      <c r="I4043" s="33">
        <v>3.0000000000000001E-3</v>
      </c>
      <c r="J4043" s="33">
        <v>0.4</v>
      </c>
      <c r="K4043" s="33">
        <v>9.0999999999999998E-2</v>
      </c>
      <c r="L4043" s="33">
        <v>2.7E-2</v>
      </c>
      <c r="M4043" s="33">
        <v>45</v>
      </c>
      <c r="N4043" s="8">
        <v>33</v>
      </c>
      <c r="O4043" s="8">
        <v>1001.5</v>
      </c>
      <c r="P4043" s="8">
        <v>29</v>
      </c>
    </row>
    <row r="4044" spans="1:31" s="7" customFormat="1" ht="16" customHeight="1" x14ac:dyDescent="0.2">
      <c r="E4044" s="10"/>
      <c r="F4044" s="8">
        <v>16</v>
      </c>
      <c r="G4044" s="17"/>
      <c r="I4044" s="33">
        <v>4.0000000000000001E-3</v>
      </c>
      <c r="J4044" s="33">
        <v>0.5</v>
      </c>
      <c r="K4044" s="33">
        <v>0.11600000000000001</v>
      </c>
      <c r="L4044" s="33">
        <v>2.7E-2</v>
      </c>
      <c r="M4044" s="33">
        <v>50</v>
      </c>
      <c r="N4044" s="8">
        <v>33.299999999999997</v>
      </c>
      <c r="O4044" s="8">
        <v>1001.1</v>
      </c>
      <c r="P4044" s="8">
        <v>26</v>
      </c>
    </row>
    <row r="4045" spans="1:31" s="7" customFormat="1" ht="16" customHeight="1" x14ac:dyDescent="0.2">
      <c r="E4045" s="10"/>
      <c r="F4045" s="8">
        <v>17</v>
      </c>
      <c r="G4045" s="17"/>
      <c r="I4045" s="33">
        <v>5.0000000000000001E-3</v>
      </c>
      <c r="J4045" s="33">
        <v>0.5</v>
      </c>
      <c r="K4045" s="33">
        <v>0.121</v>
      </c>
      <c r="L4045" s="33">
        <v>3.7999999999999999E-2</v>
      </c>
      <c r="M4045" s="33">
        <v>64</v>
      </c>
      <c r="N4045" s="8">
        <v>28.4</v>
      </c>
      <c r="O4045" s="8">
        <v>1001</v>
      </c>
      <c r="P4045" s="8">
        <v>49</v>
      </c>
    </row>
    <row r="4046" spans="1:31" s="7" customFormat="1" ht="16" customHeight="1" x14ac:dyDescent="0.15">
      <c r="F4046" s="8">
        <v>18</v>
      </c>
      <c r="G4046" s="17"/>
      <c r="H4046" s="40"/>
      <c r="I4046" s="33">
        <v>6.0000000000000001E-3</v>
      </c>
      <c r="J4046" s="33">
        <v>0.6</v>
      </c>
      <c r="K4046" s="33">
        <v>8.8999999999999996E-2</v>
      </c>
      <c r="L4046" s="33">
        <v>4.2000000000000003E-2</v>
      </c>
      <c r="M4046" s="33">
        <v>77</v>
      </c>
      <c r="N4046" s="8">
        <v>26.3</v>
      </c>
      <c r="O4046" s="8">
        <v>1001.8</v>
      </c>
      <c r="P4046" s="8">
        <v>56</v>
      </c>
      <c r="R4046" s="107"/>
      <c r="S4046" s="108"/>
      <c r="T4046" s="108"/>
      <c r="U4046" s="108"/>
      <c r="V4046" s="108"/>
      <c r="W4046" s="108"/>
      <c r="X4046" s="108"/>
      <c r="Y4046" s="108"/>
      <c r="Z4046" s="108"/>
      <c r="AA4046" s="108"/>
      <c r="AB4046" s="108"/>
      <c r="AC4046" s="108"/>
      <c r="AD4046" s="108"/>
      <c r="AE4046" s="109"/>
    </row>
    <row r="4047" spans="1:31" s="7" customFormat="1" ht="16" customHeight="1" x14ac:dyDescent="0.15">
      <c r="E4047" s="42">
        <v>42165</v>
      </c>
      <c r="F4047" s="43">
        <v>42713.807638888888</v>
      </c>
      <c r="G4047" s="44"/>
      <c r="I4047" s="33">
        <v>6.0000000000000001E-3</v>
      </c>
      <c r="J4047" s="33">
        <v>0.5</v>
      </c>
      <c r="K4047" s="33">
        <v>6.4000000000000001E-2</v>
      </c>
      <c r="L4047" s="33">
        <v>0.04</v>
      </c>
      <c r="M4047" s="33">
        <v>67</v>
      </c>
      <c r="N4047" s="8">
        <v>25</v>
      </c>
      <c r="O4047" s="8">
        <v>1002.3</v>
      </c>
      <c r="P4047" s="8">
        <v>58</v>
      </c>
      <c r="Q4047" s="34"/>
      <c r="R4047" s="35">
        <v>238</v>
      </c>
      <c r="S4047" s="36" t="str">
        <f>IF(R4047&gt;=296,"G",IF(AND(183&lt;=R4047,R4047&lt;296),"Y",IF(R4047&lt;185,"R")))</f>
        <v>Y</v>
      </c>
      <c r="T4047" s="36"/>
      <c r="U4047" s="36"/>
      <c r="V4047" s="36"/>
      <c r="W4047" s="36"/>
      <c r="X4047" s="36"/>
      <c r="Y4047" s="36"/>
      <c r="Z4047" s="36"/>
      <c r="AA4047" s="36"/>
      <c r="AB4047" s="36"/>
      <c r="AC4047" s="36"/>
      <c r="AD4047" s="36"/>
      <c r="AE4047" s="37"/>
    </row>
    <row r="4048" spans="1:31" s="7" customFormat="1" ht="17" customHeight="1" x14ac:dyDescent="0.15">
      <c r="A4048" s="45">
        <v>162</v>
      </c>
      <c r="B4048" s="46">
        <v>42166</v>
      </c>
      <c r="C4048" s="47">
        <v>4</v>
      </c>
      <c r="D4048" s="47">
        <v>0</v>
      </c>
      <c r="E4048" s="46">
        <v>42165</v>
      </c>
      <c r="F4048" s="48">
        <v>42713.807638888888</v>
      </c>
      <c r="G4048" s="49"/>
      <c r="H4048" s="49"/>
      <c r="I4048" s="50">
        <v>6.0000000000000001E-3</v>
      </c>
      <c r="J4048" s="51">
        <v>0.5</v>
      </c>
      <c r="K4048" s="51">
        <v>6.4000000000000001E-2</v>
      </c>
      <c r="L4048" s="51">
        <v>0.04</v>
      </c>
      <c r="M4048" s="51">
        <v>67</v>
      </c>
      <c r="N4048" s="52">
        <v>25</v>
      </c>
      <c r="O4048" s="52">
        <v>1002.3</v>
      </c>
      <c r="P4048" s="52">
        <v>58</v>
      </c>
      <c r="Q4048" s="53"/>
      <c r="R4048" s="58">
        <v>238</v>
      </c>
      <c r="S4048" s="61" t="str">
        <f>IF(R4048&gt;=296,"G",IF(AND(183&lt;=R4048,R4048&lt;296),"Y",IF(R4048&lt;185,"R")))</f>
        <v>Y</v>
      </c>
      <c r="T4048" s="61"/>
      <c r="U4048" s="61"/>
      <c r="V4048" s="61"/>
      <c r="W4048" s="61"/>
      <c r="X4048" s="61"/>
      <c r="Y4048" s="61"/>
      <c r="Z4048" s="61"/>
      <c r="AA4048" s="61"/>
      <c r="AB4048" s="61"/>
      <c r="AC4048" s="61"/>
      <c r="AD4048" s="61"/>
      <c r="AE4048" s="61"/>
    </row>
    <row r="4049" spans="5:16" s="7" customFormat="1" ht="16" customHeight="1" x14ac:dyDescent="0.2">
      <c r="F4049" s="26">
        <v>20</v>
      </c>
      <c r="G4049" s="56"/>
      <c r="I4049" s="33">
        <v>4.0000000000000001E-3</v>
      </c>
      <c r="J4049" s="33">
        <v>0.3</v>
      </c>
      <c r="K4049" s="33">
        <v>5.2999999999999999E-2</v>
      </c>
      <c r="L4049" s="33">
        <v>3.5999999999999997E-2</v>
      </c>
      <c r="M4049" s="33">
        <v>44</v>
      </c>
      <c r="N4049" s="8">
        <v>24.1</v>
      </c>
      <c r="O4049" s="8">
        <v>1002.5</v>
      </c>
      <c r="P4049" s="8">
        <v>62</v>
      </c>
    </row>
    <row r="4050" spans="5:16" s="7" customFormat="1" ht="16" customHeight="1" x14ac:dyDescent="0.2">
      <c r="F4050" s="8">
        <v>21</v>
      </c>
      <c r="G4050" s="17"/>
      <c r="I4050" s="33">
        <v>4.0000000000000001E-3</v>
      </c>
      <c r="J4050" s="33">
        <v>0.2</v>
      </c>
      <c r="K4050" s="33">
        <v>4.2000000000000003E-2</v>
      </c>
      <c r="L4050" s="33">
        <v>3.9E-2</v>
      </c>
      <c r="M4050" s="33">
        <v>47</v>
      </c>
      <c r="N4050" s="8">
        <v>23.6</v>
      </c>
      <c r="O4050" s="8">
        <v>1003</v>
      </c>
      <c r="P4050" s="8">
        <v>64</v>
      </c>
    </row>
    <row r="4051" spans="5:16" s="7" customFormat="1" ht="16" customHeight="1" x14ac:dyDescent="0.2">
      <c r="F4051" s="8">
        <v>22</v>
      </c>
      <c r="G4051" s="17"/>
      <c r="I4051" s="33">
        <v>7.0000000000000001E-3</v>
      </c>
      <c r="J4051" s="33">
        <v>0.2</v>
      </c>
      <c r="K4051" s="33">
        <v>2.3E-2</v>
      </c>
      <c r="L4051" s="33">
        <v>5.2999999999999999E-2</v>
      </c>
      <c r="M4051" s="33">
        <v>46</v>
      </c>
      <c r="N4051" s="8">
        <v>23</v>
      </c>
      <c r="O4051" s="8">
        <v>1003.1</v>
      </c>
      <c r="P4051" s="8">
        <v>68</v>
      </c>
    </row>
    <row r="4052" spans="5:16" s="7" customFormat="1" ht="16" customHeight="1" x14ac:dyDescent="0.2">
      <c r="F4052" s="8">
        <v>23</v>
      </c>
      <c r="G4052" s="17"/>
      <c r="I4052" s="33">
        <v>5.0000000000000001E-3</v>
      </c>
      <c r="J4052" s="33">
        <v>0.2</v>
      </c>
      <c r="K4052" s="33">
        <v>2.8000000000000001E-2</v>
      </c>
      <c r="L4052" s="33">
        <v>3.9E-2</v>
      </c>
      <c r="M4052" s="33">
        <v>45</v>
      </c>
      <c r="N4052" s="8">
        <v>22.8</v>
      </c>
      <c r="O4052" s="8">
        <v>1003.6</v>
      </c>
      <c r="P4052" s="8">
        <v>68</v>
      </c>
    </row>
    <row r="4053" spans="5:16" s="7" customFormat="1" ht="16" customHeight="1" x14ac:dyDescent="0.2">
      <c r="F4053" s="8">
        <v>24</v>
      </c>
      <c r="G4053" s="17"/>
      <c r="I4053" s="33">
        <v>4.0000000000000001E-3</v>
      </c>
      <c r="J4053" s="33">
        <v>0.2</v>
      </c>
      <c r="K4053" s="33">
        <v>0.02</v>
      </c>
      <c r="L4053" s="33">
        <v>4.4999999999999998E-2</v>
      </c>
      <c r="M4053" s="33">
        <v>60</v>
      </c>
      <c r="N4053" s="8">
        <v>22.9</v>
      </c>
      <c r="O4053" s="8">
        <v>1003.3</v>
      </c>
      <c r="P4053" s="8">
        <v>67</v>
      </c>
    </row>
    <row r="4054" spans="5:16" s="7" customFormat="1" ht="16" customHeight="1" x14ac:dyDescent="0.2">
      <c r="F4054" s="8">
        <v>1</v>
      </c>
      <c r="G4054" s="17"/>
      <c r="I4054" s="33">
        <v>5.0000000000000001E-3</v>
      </c>
      <c r="J4054" s="33">
        <v>0.4</v>
      </c>
      <c r="K4054" s="33">
        <v>0.03</v>
      </c>
      <c r="L4054" s="33">
        <v>0.03</v>
      </c>
      <c r="M4054" s="33">
        <v>45</v>
      </c>
      <c r="N4054" s="8">
        <v>21</v>
      </c>
      <c r="O4054" s="8">
        <v>1002.8</v>
      </c>
      <c r="P4054" s="8">
        <v>77</v>
      </c>
    </row>
    <row r="4055" spans="5:16" s="7" customFormat="1" ht="16" customHeight="1" x14ac:dyDescent="0.2">
      <c r="F4055" s="8">
        <v>2</v>
      </c>
      <c r="G4055" s="17"/>
      <c r="I4055" s="33">
        <v>5.0000000000000001E-3</v>
      </c>
      <c r="J4055" s="33">
        <v>0.5</v>
      </c>
      <c r="K4055" s="33">
        <v>2.8000000000000001E-2</v>
      </c>
      <c r="L4055" s="33">
        <v>3.2000000000000001E-2</v>
      </c>
      <c r="M4055" s="33">
        <v>36</v>
      </c>
      <c r="N4055" s="8">
        <v>20.3</v>
      </c>
      <c r="O4055" s="8">
        <v>1002</v>
      </c>
      <c r="P4055" s="8">
        <v>88</v>
      </c>
    </row>
    <row r="4056" spans="5:16" s="7" customFormat="1" ht="16" customHeight="1" x14ac:dyDescent="0.2">
      <c r="F4056" s="8">
        <v>3</v>
      </c>
      <c r="G4056" s="17"/>
      <c r="I4056" s="33">
        <v>4.0000000000000001E-3</v>
      </c>
      <c r="J4056" s="33">
        <v>0.6</v>
      </c>
      <c r="K4056" s="33">
        <v>1.0999999999999999E-2</v>
      </c>
      <c r="L4056" s="33">
        <v>4.2999999999999997E-2</v>
      </c>
      <c r="M4056" s="33">
        <v>42</v>
      </c>
      <c r="N4056" s="8">
        <v>19.600000000000001</v>
      </c>
      <c r="O4056" s="8">
        <v>1001.4</v>
      </c>
      <c r="P4056" s="8">
        <v>91</v>
      </c>
    </row>
    <row r="4057" spans="5:16" s="7" customFormat="1" ht="16" customHeight="1" x14ac:dyDescent="0.2">
      <c r="F4057" s="8">
        <v>4</v>
      </c>
      <c r="G4057" s="17"/>
      <c r="I4057" s="33">
        <v>5.0000000000000001E-3</v>
      </c>
      <c r="J4057" s="33">
        <v>0.6</v>
      </c>
      <c r="K4057" s="33">
        <v>3.0000000000000001E-3</v>
      </c>
      <c r="L4057" s="33">
        <v>5.0999999999999997E-2</v>
      </c>
      <c r="M4057" s="33">
        <v>48</v>
      </c>
      <c r="N4057" s="8">
        <v>19.3</v>
      </c>
      <c r="O4057" s="8">
        <v>1000.6</v>
      </c>
      <c r="P4057" s="8">
        <v>91</v>
      </c>
    </row>
    <row r="4058" spans="5:16" s="7" customFormat="1" ht="16" customHeight="1" x14ac:dyDescent="0.2">
      <c r="F4058" s="8">
        <v>5</v>
      </c>
      <c r="G4058" s="17"/>
      <c r="I4058" s="33">
        <v>5.0000000000000001E-3</v>
      </c>
      <c r="J4058" s="33">
        <v>0.6</v>
      </c>
      <c r="K4058" s="33">
        <v>4.0000000000000001E-3</v>
      </c>
      <c r="L4058" s="33">
        <v>5.0999999999999997E-2</v>
      </c>
      <c r="M4058" s="33">
        <v>40</v>
      </c>
      <c r="N4058" s="8">
        <v>19</v>
      </c>
      <c r="O4058" s="8">
        <v>1000.2</v>
      </c>
      <c r="P4058" s="8">
        <v>93</v>
      </c>
    </row>
    <row r="4059" spans="5:16" s="7" customFormat="1" ht="16" customHeight="1" x14ac:dyDescent="0.2">
      <c r="F4059" s="8">
        <v>6</v>
      </c>
      <c r="G4059" s="17"/>
      <c r="I4059" s="33">
        <v>4.0000000000000001E-3</v>
      </c>
      <c r="J4059" s="33">
        <v>0.6</v>
      </c>
      <c r="K4059" s="33">
        <v>7.0000000000000001E-3</v>
      </c>
      <c r="L4059" s="33">
        <v>5.0999999999999997E-2</v>
      </c>
      <c r="M4059" s="33">
        <v>46</v>
      </c>
      <c r="N4059" s="8">
        <v>20.100000000000001</v>
      </c>
      <c r="O4059" s="8">
        <v>1000.1</v>
      </c>
      <c r="P4059" s="8">
        <v>83</v>
      </c>
    </row>
    <row r="4060" spans="5:16" s="7" customFormat="1" ht="16" customHeight="1" x14ac:dyDescent="0.2">
      <c r="F4060" s="8">
        <v>7</v>
      </c>
      <c r="G4060" s="17"/>
      <c r="I4060" s="33">
        <v>4.0000000000000001E-3</v>
      </c>
      <c r="J4060" s="33">
        <v>0.6</v>
      </c>
      <c r="K4060" s="33">
        <v>7.0000000000000001E-3</v>
      </c>
      <c r="L4060" s="33">
        <v>5.2999999999999999E-2</v>
      </c>
      <c r="M4060" s="33">
        <v>45</v>
      </c>
      <c r="N4060" s="8">
        <v>23.6</v>
      </c>
      <c r="O4060" s="8">
        <v>999.6</v>
      </c>
      <c r="P4060" s="8">
        <v>62</v>
      </c>
    </row>
    <row r="4061" spans="5:16" s="7" customFormat="1" ht="16" customHeight="1" x14ac:dyDescent="0.2">
      <c r="F4061" s="8">
        <v>8</v>
      </c>
      <c r="G4061" s="17"/>
      <c r="I4061" s="33">
        <v>5.0000000000000001E-3</v>
      </c>
      <c r="J4061" s="33">
        <v>0.6</v>
      </c>
      <c r="K4061" s="33">
        <v>1.2999999999999999E-2</v>
      </c>
      <c r="L4061" s="33">
        <v>5.0999999999999997E-2</v>
      </c>
      <c r="M4061" s="33">
        <v>45</v>
      </c>
      <c r="N4061" s="8">
        <v>25.7</v>
      </c>
      <c r="O4061" s="8">
        <v>999.3</v>
      </c>
      <c r="P4061" s="8">
        <v>51</v>
      </c>
    </row>
    <row r="4062" spans="5:16" s="7" customFormat="1" ht="16" customHeight="1" x14ac:dyDescent="0.2">
      <c r="F4062" s="8">
        <v>9</v>
      </c>
      <c r="G4062" s="17"/>
      <c r="I4062" s="33">
        <v>5.0000000000000001E-3</v>
      </c>
      <c r="J4062" s="33">
        <v>0.6</v>
      </c>
      <c r="K4062" s="33">
        <v>2.1000000000000001E-2</v>
      </c>
      <c r="L4062" s="33">
        <v>5.3999999999999999E-2</v>
      </c>
      <c r="M4062" s="33">
        <v>44</v>
      </c>
      <c r="N4062" s="8">
        <v>26.7</v>
      </c>
      <c r="O4062" s="8">
        <v>999.1</v>
      </c>
      <c r="P4062" s="8">
        <v>46</v>
      </c>
    </row>
    <row r="4063" spans="5:16" s="7" customFormat="1" ht="16" customHeight="1" x14ac:dyDescent="0.2">
      <c r="F4063" s="8">
        <v>10</v>
      </c>
      <c r="G4063" s="17"/>
      <c r="I4063" s="33">
        <v>5.0000000000000001E-3</v>
      </c>
      <c r="J4063" s="33">
        <v>0.5</v>
      </c>
      <c r="K4063" s="33">
        <v>5.0999999999999997E-2</v>
      </c>
      <c r="L4063" s="33">
        <v>2.5999999999999999E-2</v>
      </c>
      <c r="M4063" s="33">
        <v>50</v>
      </c>
      <c r="N4063" s="8">
        <v>28</v>
      </c>
      <c r="O4063" s="8">
        <v>998.5</v>
      </c>
      <c r="P4063" s="8">
        <v>37</v>
      </c>
    </row>
    <row r="4064" spans="5:16" s="7" customFormat="1" ht="15" customHeight="1" x14ac:dyDescent="0.2">
      <c r="E4064" s="10"/>
      <c r="F4064" s="8">
        <v>11</v>
      </c>
      <c r="G4064" s="17"/>
      <c r="N4064" s="8">
        <v>27.4</v>
      </c>
      <c r="O4064" s="8">
        <v>998.8</v>
      </c>
      <c r="P4064" s="8">
        <v>39</v>
      </c>
    </row>
    <row r="4065" spans="1:31" s="7" customFormat="1" ht="16" customHeight="1" x14ac:dyDescent="0.2">
      <c r="E4065" s="10"/>
      <c r="F4065" s="8">
        <v>12</v>
      </c>
      <c r="G4065" s="17"/>
      <c r="I4065" s="33">
        <v>4.0000000000000001E-3</v>
      </c>
      <c r="J4065" s="33">
        <v>0.7</v>
      </c>
      <c r="K4065" s="33">
        <v>5.8000000000000003E-2</v>
      </c>
      <c r="L4065" s="33">
        <v>2.1000000000000001E-2</v>
      </c>
      <c r="M4065" s="33">
        <v>38</v>
      </c>
      <c r="N4065" s="8">
        <v>27.8</v>
      </c>
      <c r="O4065" s="8">
        <v>998.4</v>
      </c>
      <c r="P4065" s="8">
        <v>41</v>
      </c>
    </row>
    <row r="4066" spans="1:31" s="7" customFormat="1" ht="16" customHeight="1" x14ac:dyDescent="0.2">
      <c r="E4066" s="10"/>
      <c r="F4066" s="8">
        <v>13</v>
      </c>
      <c r="G4066" s="17"/>
      <c r="I4066" s="33">
        <v>4.0000000000000001E-3</v>
      </c>
      <c r="J4066" s="33">
        <v>0.4</v>
      </c>
      <c r="K4066" s="33">
        <v>7.4999999999999997E-2</v>
      </c>
      <c r="L4066" s="33">
        <v>2.1000000000000001E-2</v>
      </c>
      <c r="M4066" s="33">
        <v>39</v>
      </c>
      <c r="N4066" s="8">
        <v>27</v>
      </c>
      <c r="O4066" s="8">
        <v>998</v>
      </c>
      <c r="P4066" s="8">
        <v>45</v>
      </c>
    </row>
    <row r="4067" spans="1:31" s="7" customFormat="1" ht="16" customHeight="1" x14ac:dyDescent="0.2">
      <c r="E4067" s="10"/>
      <c r="F4067" s="8">
        <v>14</v>
      </c>
      <c r="G4067" s="17"/>
      <c r="I4067" s="33">
        <v>4.0000000000000001E-3</v>
      </c>
      <c r="J4067" s="33">
        <v>0.4</v>
      </c>
      <c r="K4067" s="33">
        <v>7.2999999999999995E-2</v>
      </c>
      <c r="L4067" s="33">
        <v>2.4E-2</v>
      </c>
      <c r="M4067" s="33">
        <v>65</v>
      </c>
      <c r="N4067" s="8">
        <v>26.4</v>
      </c>
      <c r="O4067" s="8">
        <v>997.5</v>
      </c>
      <c r="P4067" s="8">
        <v>49</v>
      </c>
    </row>
    <row r="4068" spans="1:31" s="7" customFormat="1" ht="16" customHeight="1" x14ac:dyDescent="0.2">
      <c r="E4068" s="10"/>
      <c r="F4068" s="8">
        <v>15</v>
      </c>
      <c r="G4068" s="17"/>
      <c r="I4068" s="33">
        <v>4.0000000000000001E-3</v>
      </c>
      <c r="J4068" s="33">
        <v>0.3</v>
      </c>
      <c r="K4068" s="33">
        <v>5.7000000000000002E-2</v>
      </c>
      <c r="L4068" s="33">
        <v>2.1999999999999999E-2</v>
      </c>
      <c r="M4068" s="33">
        <v>34</v>
      </c>
      <c r="N4068" s="8">
        <v>26.7</v>
      </c>
      <c r="O4068" s="8">
        <v>997</v>
      </c>
      <c r="P4068" s="8">
        <v>48</v>
      </c>
    </row>
    <row r="4069" spans="1:31" s="7" customFormat="1" ht="16" customHeight="1" x14ac:dyDescent="0.2">
      <c r="E4069" s="10"/>
      <c r="F4069" s="8">
        <v>16</v>
      </c>
      <c r="G4069" s="17"/>
      <c r="I4069" s="33">
        <v>4.0000000000000001E-3</v>
      </c>
      <c r="J4069" s="33">
        <v>0.2</v>
      </c>
      <c r="K4069" s="33">
        <v>5.5E-2</v>
      </c>
      <c r="L4069" s="33">
        <v>1.7999999999999999E-2</v>
      </c>
      <c r="M4069" s="33">
        <v>22</v>
      </c>
      <c r="N4069" s="8">
        <v>25.1</v>
      </c>
      <c r="O4069" s="8">
        <v>996.5</v>
      </c>
      <c r="P4069" s="8">
        <v>57</v>
      </c>
    </row>
    <row r="4070" spans="1:31" s="7" customFormat="1" ht="16" customHeight="1" x14ac:dyDescent="0.15">
      <c r="E4070" s="10"/>
      <c r="F4070" s="8">
        <v>17</v>
      </c>
      <c r="G4070" s="17"/>
      <c r="I4070" s="33">
        <v>4.0000000000000001E-3</v>
      </c>
      <c r="J4070" s="33">
        <v>0.2</v>
      </c>
      <c r="K4070" s="33">
        <v>5.5E-2</v>
      </c>
      <c r="L4070" s="33">
        <v>2.1000000000000001E-2</v>
      </c>
      <c r="M4070" s="33">
        <v>30</v>
      </c>
      <c r="N4070" s="8">
        <v>25.5</v>
      </c>
      <c r="O4070" s="8">
        <v>995.9</v>
      </c>
      <c r="P4070" s="8">
        <v>57</v>
      </c>
      <c r="R4070" s="107"/>
      <c r="S4070" s="108"/>
      <c r="T4070" s="108"/>
      <c r="U4070" s="108"/>
      <c r="V4070" s="108"/>
      <c r="W4070" s="108"/>
      <c r="X4070" s="108"/>
      <c r="Y4070" s="108"/>
      <c r="Z4070" s="108"/>
      <c r="AA4070" s="108"/>
      <c r="AB4070" s="108"/>
      <c r="AC4070" s="108"/>
      <c r="AD4070" s="108"/>
      <c r="AE4070" s="109"/>
    </row>
    <row r="4071" spans="1:31" s="7" customFormat="1" ht="16" customHeight="1" x14ac:dyDescent="0.15">
      <c r="E4071" s="42">
        <v>42166</v>
      </c>
      <c r="F4071" s="16">
        <v>42713.78402777778</v>
      </c>
      <c r="G4071" s="44"/>
      <c r="I4071" s="33">
        <v>3.0000000000000001E-3</v>
      </c>
      <c r="J4071" s="33">
        <v>0.1</v>
      </c>
      <c r="K4071" s="33">
        <v>4.8000000000000001E-2</v>
      </c>
      <c r="L4071" s="33">
        <v>2.3E-2</v>
      </c>
      <c r="M4071" s="33">
        <v>28</v>
      </c>
      <c r="N4071" s="8">
        <v>24.8</v>
      </c>
      <c r="O4071" s="8">
        <v>995.8</v>
      </c>
      <c r="P4071" s="8">
        <v>62</v>
      </c>
      <c r="R4071" s="35">
        <v>277</v>
      </c>
      <c r="S4071" s="36" t="str">
        <f>IF(R4071&gt;=296,"G",IF(AND(183&lt;=R4071,R4071&lt;296),"Y",IF(R4071&lt;185,"R")))</f>
        <v>Y</v>
      </c>
      <c r="T4071" s="36"/>
      <c r="U4071" s="36"/>
      <c r="V4071" s="36"/>
      <c r="W4071" s="36"/>
      <c r="X4071" s="36"/>
      <c r="Y4071" s="36"/>
      <c r="Z4071" s="36"/>
      <c r="AA4071" s="36"/>
      <c r="AB4071" s="36"/>
      <c r="AC4071" s="36"/>
      <c r="AD4071" s="36"/>
      <c r="AE4071" s="37"/>
    </row>
    <row r="4072" spans="1:31" s="7" customFormat="1" ht="17" customHeight="1" x14ac:dyDescent="0.15">
      <c r="A4072" s="45">
        <v>163</v>
      </c>
      <c r="B4072" s="46">
        <v>42167</v>
      </c>
      <c r="C4072" s="47">
        <v>5</v>
      </c>
      <c r="D4072" s="47">
        <v>0</v>
      </c>
      <c r="E4072" s="46">
        <v>42166</v>
      </c>
      <c r="F4072" s="64">
        <v>42713.78402777778</v>
      </c>
      <c r="G4072" s="49"/>
      <c r="H4072" s="49"/>
      <c r="I4072" s="50">
        <v>3.0000000000000001E-3</v>
      </c>
      <c r="J4072" s="51">
        <v>0.1</v>
      </c>
      <c r="K4072" s="51">
        <v>4.8000000000000001E-2</v>
      </c>
      <c r="L4072" s="51">
        <v>2.3E-2</v>
      </c>
      <c r="M4072" s="51">
        <v>28</v>
      </c>
      <c r="N4072" s="52">
        <v>24.8</v>
      </c>
      <c r="O4072" s="52">
        <v>995.8</v>
      </c>
      <c r="P4072" s="52">
        <v>62</v>
      </c>
      <c r="Q4072" s="53"/>
      <c r="R4072" s="58">
        <v>277</v>
      </c>
      <c r="S4072" s="61" t="str">
        <f>IF(R4072&gt;=296,"G",IF(AND(183&lt;=R4072,R4072&lt;296),"Y",IF(R4072&lt;185,"R")))</f>
        <v>Y</v>
      </c>
      <c r="T4072" s="61"/>
      <c r="U4072" s="61"/>
      <c r="V4072" s="61"/>
      <c r="W4072" s="61"/>
      <c r="X4072" s="61"/>
      <c r="Y4072" s="61"/>
      <c r="Z4072" s="61"/>
      <c r="AA4072" s="61"/>
      <c r="AB4072" s="61"/>
      <c r="AC4072" s="61"/>
      <c r="AD4072" s="61"/>
      <c r="AE4072" s="61"/>
    </row>
    <row r="4073" spans="1:31" s="7" customFormat="1" ht="16" customHeight="1" x14ac:dyDescent="0.2">
      <c r="F4073" s="8">
        <v>19</v>
      </c>
      <c r="G4073" s="56"/>
      <c r="I4073" s="33">
        <v>3.0000000000000001E-3</v>
      </c>
      <c r="J4073" s="33">
        <v>0.1</v>
      </c>
      <c r="K4073" s="33">
        <v>4.4999999999999998E-2</v>
      </c>
      <c r="L4073" s="33">
        <v>2.1000000000000001E-2</v>
      </c>
      <c r="M4073" s="33">
        <v>25</v>
      </c>
      <c r="N4073" s="8">
        <v>23.5</v>
      </c>
      <c r="O4073" s="8">
        <v>995.8</v>
      </c>
      <c r="P4073" s="8">
        <v>71</v>
      </c>
      <c r="Q4073" s="17"/>
      <c r="R4073" s="17"/>
      <c r="S4073" s="17"/>
      <c r="T4073" s="17"/>
      <c r="U4073" s="17"/>
      <c r="V4073" s="17"/>
      <c r="W4073" s="17"/>
      <c r="X4073" s="17"/>
      <c r="Y4073" s="17"/>
      <c r="Z4073" s="17"/>
      <c r="AA4073" s="17"/>
      <c r="AB4073" s="17"/>
      <c r="AC4073" s="17"/>
      <c r="AD4073" s="17"/>
      <c r="AE4073" s="17"/>
    </row>
    <row r="4074" spans="1:31" s="7" customFormat="1" ht="16" customHeight="1" x14ac:dyDescent="0.2">
      <c r="F4074" s="8">
        <v>20</v>
      </c>
      <c r="G4074" s="17"/>
      <c r="I4074" s="33">
        <v>3.0000000000000001E-3</v>
      </c>
      <c r="J4074" s="33">
        <v>0.2</v>
      </c>
      <c r="K4074" s="33">
        <v>3.4000000000000002E-2</v>
      </c>
      <c r="L4074" s="33">
        <v>0.03</v>
      </c>
      <c r="M4074" s="33">
        <v>27</v>
      </c>
      <c r="N4074" s="8">
        <v>22.5</v>
      </c>
      <c r="O4074" s="8">
        <v>996.3</v>
      </c>
      <c r="P4074" s="8">
        <v>79</v>
      </c>
    </row>
    <row r="4075" spans="1:31" s="7" customFormat="1" ht="16" customHeight="1" x14ac:dyDescent="0.2">
      <c r="F4075" s="8">
        <v>21</v>
      </c>
      <c r="G4075" s="17"/>
      <c r="I4075" s="33">
        <v>3.0000000000000001E-3</v>
      </c>
      <c r="J4075" s="33">
        <v>0.2</v>
      </c>
      <c r="K4075" s="33">
        <v>2.9000000000000001E-2</v>
      </c>
      <c r="L4075" s="33">
        <v>3.1E-2</v>
      </c>
      <c r="M4075" s="33">
        <v>37</v>
      </c>
      <c r="N4075" s="8">
        <v>22.4</v>
      </c>
      <c r="O4075" s="8">
        <v>996.5</v>
      </c>
      <c r="P4075" s="8">
        <v>83</v>
      </c>
    </row>
    <row r="4076" spans="1:31" s="7" customFormat="1" ht="16" customHeight="1" x14ac:dyDescent="0.2">
      <c r="F4076" s="8">
        <v>22</v>
      </c>
      <c r="G4076" s="17"/>
      <c r="I4076" s="33">
        <v>3.0000000000000001E-3</v>
      </c>
      <c r="J4076" s="33">
        <v>0.2</v>
      </c>
      <c r="K4076" s="33">
        <v>2.4E-2</v>
      </c>
      <c r="L4076" s="33">
        <v>3.1E-2</v>
      </c>
      <c r="M4076" s="33">
        <v>40</v>
      </c>
      <c r="N4076" s="8">
        <v>22.5</v>
      </c>
      <c r="O4076" s="8">
        <v>997</v>
      </c>
      <c r="P4076" s="8">
        <v>84</v>
      </c>
    </row>
    <row r="4077" spans="1:31" s="7" customFormat="1" ht="16" customHeight="1" x14ac:dyDescent="0.2">
      <c r="F4077" s="8">
        <v>23</v>
      </c>
      <c r="G4077" s="17"/>
      <c r="I4077" s="33">
        <v>3.0000000000000001E-3</v>
      </c>
      <c r="J4077" s="33">
        <v>0.2</v>
      </c>
      <c r="K4077" s="33">
        <v>2.1999999999999999E-2</v>
      </c>
      <c r="L4077" s="33">
        <v>2.5999999999999999E-2</v>
      </c>
      <c r="M4077" s="33">
        <v>39</v>
      </c>
      <c r="N4077" s="8">
        <v>22.2</v>
      </c>
      <c r="O4077" s="8">
        <v>997</v>
      </c>
      <c r="P4077" s="8">
        <v>92</v>
      </c>
    </row>
    <row r="4078" spans="1:31" s="7" customFormat="1" ht="16" customHeight="1" x14ac:dyDescent="0.2">
      <c r="F4078" s="8">
        <v>24</v>
      </c>
      <c r="G4078" s="17"/>
      <c r="I4078" s="33">
        <v>3.0000000000000001E-3</v>
      </c>
      <c r="J4078" s="33">
        <v>0.2</v>
      </c>
      <c r="K4078" s="33">
        <v>2.9000000000000001E-2</v>
      </c>
      <c r="L4078" s="33">
        <v>1.7000000000000001E-2</v>
      </c>
      <c r="M4078" s="33">
        <v>30</v>
      </c>
      <c r="N4078" s="8">
        <v>22</v>
      </c>
      <c r="O4078" s="8">
        <v>996.4</v>
      </c>
      <c r="P4078" s="8">
        <v>95</v>
      </c>
    </row>
    <row r="4079" spans="1:31" s="7" customFormat="1" ht="16" customHeight="1" x14ac:dyDescent="0.2">
      <c r="F4079" s="8">
        <v>1</v>
      </c>
      <c r="G4079" s="17"/>
      <c r="I4079" s="33">
        <v>3.0000000000000001E-3</v>
      </c>
      <c r="J4079" s="33">
        <v>0.5</v>
      </c>
      <c r="K4079" s="33">
        <v>3.5000000000000003E-2</v>
      </c>
      <c r="L4079" s="33">
        <v>1.7000000000000001E-2</v>
      </c>
      <c r="M4079" s="33">
        <v>23</v>
      </c>
      <c r="N4079" s="8">
        <v>21.8</v>
      </c>
      <c r="O4079" s="8">
        <v>996.5</v>
      </c>
      <c r="P4079" s="8">
        <v>95</v>
      </c>
    </row>
    <row r="4080" spans="1:31" s="7" customFormat="1" ht="16" customHeight="1" x14ac:dyDescent="0.2">
      <c r="F4080" s="8">
        <v>2</v>
      </c>
      <c r="G4080" s="17"/>
      <c r="I4080" s="33">
        <v>3.0000000000000001E-3</v>
      </c>
      <c r="J4080" s="33">
        <v>0.5</v>
      </c>
      <c r="K4080" s="33">
        <v>4.2999999999999997E-2</v>
      </c>
      <c r="L4080" s="33">
        <v>1.0999999999999999E-2</v>
      </c>
      <c r="M4080" s="33">
        <v>27</v>
      </c>
      <c r="N4080" s="8">
        <v>20.9</v>
      </c>
      <c r="O4080" s="8">
        <v>996.5</v>
      </c>
      <c r="P4080" s="8">
        <v>99</v>
      </c>
    </row>
    <row r="4081" spans="5:31" s="7" customFormat="1" ht="16" customHeight="1" x14ac:dyDescent="0.2">
      <c r="F4081" s="8">
        <v>3</v>
      </c>
      <c r="G4081" s="17"/>
      <c r="I4081" s="33">
        <v>3.0000000000000001E-3</v>
      </c>
      <c r="J4081" s="33">
        <v>0.5</v>
      </c>
      <c r="K4081" s="33">
        <v>4.3999999999999997E-2</v>
      </c>
      <c r="L4081" s="33">
        <v>0.01</v>
      </c>
      <c r="M4081" s="33">
        <v>16</v>
      </c>
      <c r="N4081" s="8">
        <v>20.2</v>
      </c>
      <c r="O4081" s="8">
        <v>996.9</v>
      </c>
      <c r="P4081" s="8">
        <v>99</v>
      </c>
    </row>
    <row r="4082" spans="5:31" s="7" customFormat="1" ht="16" customHeight="1" x14ac:dyDescent="0.2">
      <c r="F4082" s="8">
        <v>4</v>
      </c>
      <c r="G4082" s="17"/>
      <c r="I4082" s="33">
        <v>2E-3</v>
      </c>
      <c r="J4082" s="33">
        <v>0.4</v>
      </c>
      <c r="K4082" s="33">
        <v>4.5999999999999999E-2</v>
      </c>
      <c r="L4082" s="33">
        <v>8.0000000000000002E-3</v>
      </c>
      <c r="M4082" s="33">
        <v>12</v>
      </c>
      <c r="N4082" s="8">
        <v>19.5</v>
      </c>
      <c r="O4082" s="8">
        <v>997.5</v>
      </c>
      <c r="P4082" s="8">
        <v>99</v>
      </c>
    </row>
    <row r="4083" spans="5:31" s="7" customFormat="1" ht="16" customHeight="1" x14ac:dyDescent="0.2">
      <c r="F4083" s="8">
        <v>5</v>
      </c>
      <c r="G4083" s="17"/>
      <c r="I4083" s="33">
        <v>2E-3</v>
      </c>
      <c r="J4083" s="33">
        <v>0.4</v>
      </c>
      <c r="K4083" s="33">
        <v>4.7E-2</v>
      </c>
      <c r="L4083" s="33">
        <v>8.9999999999999993E-3</v>
      </c>
      <c r="M4083" s="33">
        <v>15</v>
      </c>
      <c r="N4083" s="8">
        <v>19.100000000000001</v>
      </c>
      <c r="O4083" s="8">
        <v>998.3</v>
      </c>
      <c r="P4083" s="8">
        <v>97</v>
      </c>
    </row>
    <row r="4084" spans="5:31" s="7" customFormat="1" ht="16" customHeight="1" x14ac:dyDescent="0.2">
      <c r="F4084" s="8">
        <v>6</v>
      </c>
      <c r="G4084" s="17"/>
      <c r="I4084" s="33">
        <v>2E-3</v>
      </c>
      <c r="J4084" s="33">
        <v>0.4</v>
      </c>
      <c r="K4084" s="33">
        <v>4.2000000000000003E-2</v>
      </c>
      <c r="L4084" s="33">
        <v>0.01</v>
      </c>
      <c r="M4084" s="33">
        <v>22</v>
      </c>
      <c r="N4084" s="8">
        <v>18.600000000000001</v>
      </c>
      <c r="O4084" s="8">
        <v>999.1</v>
      </c>
      <c r="P4084" s="8">
        <v>100</v>
      </c>
    </row>
    <row r="4085" spans="5:31" s="7" customFormat="1" ht="16" customHeight="1" x14ac:dyDescent="0.2">
      <c r="F4085" s="8">
        <v>7</v>
      </c>
      <c r="G4085" s="17"/>
      <c r="I4085" s="33">
        <v>2E-3</v>
      </c>
      <c r="J4085" s="33">
        <v>0.4</v>
      </c>
      <c r="K4085" s="33">
        <v>4.1000000000000002E-2</v>
      </c>
      <c r="L4085" s="33">
        <v>1.4E-2</v>
      </c>
      <c r="M4085" s="33">
        <v>14</v>
      </c>
      <c r="N4085" s="8">
        <v>19.3</v>
      </c>
      <c r="O4085" s="8">
        <v>999.1</v>
      </c>
      <c r="P4085" s="8">
        <v>95</v>
      </c>
    </row>
    <row r="4086" spans="5:31" s="7" customFormat="1" ht="16" customHeight="1" x14ac:dyDescent="0.2">
      <c r="F4086" s="8">
        <v>8</v>
      </c>
      <c r="G4086" s="17"/>
      <c r="I4086" s="33">
        <v>3.0000000000000001E-3</v>
      </c>
      <c r="J4086" s="33">
        <v>0.5</v>
      </c>
      <c r="K4086" s="33">
        <v>3.6999999999999998E-2</v>
      </c>
      <c r="L4086" s="33">
        <v>1.9E-2</v>
      </c>
      <c r="M4086" s="33">
        <v>28</v>
      </c>
      <c r="N4086" s="8">
        <v>20.9</v>
      </c>
      <c r="O4086" s="8">
        <v>999.6</v>
      </c>
      <c r="P4086" s="8">
        <v>83</v>
      </c>
    </row>
    <row r="4087" spans="5:31" s="7" customFormat="1" ht="16" customHeight="1" x14ac:dyDescent="0.2">
      <c r="F4087" s="8">
        <v>9</v>
      </c>
      <c r="G4087" s="17"/>
      <c r="I4087" s="33">
        <v>3.0000000000000001E-3</v>
      </c>
      <c r="J4087" s="33">
        <v>0.5</v>
      </c>
      <c r="K4087" s="33">
        <v>0.04</v>
      </c>
      <c r="L4087" s="33">
        <v>0.02</v>
      </c>
      <c r="M4087" s="33">
        <v>32</v>
      </c>
      <c r="N4087" s="8">
        <v>22.1</v>
      </c>
      <c r="O4087" s="8">
        <v>1000.1</v>
      </c>
      <c r="P4087" s="8">
        <v>75</v>
      </c>
    </row>
    <row r="4088" spans="5:31" s="7" customFormat="1" ht="16" customHeight="1" x14ac:dyDescent="0.2">
      <c r="F4088" s="8">
        <v>10</v>
      </c>
      <c r="G4088" s="17"/>
      <c r="I4088" s="33">
        <v>4.0000000000000001E-3</v>
      </c>
      <c r="J4088" s="33">
        <v>0.5</v>
      </c>
      <c r="K4088" s="33">
        <v>4.2000000000000003E-2</v>
      </c>
      <c r="L4088" s="33">
        <v>0.02</v>
      </c>
      <c r="M4088" s="33">
        <v>46</v>
      </c>
      <c r="N4088" s="8">
        <v>23.5</v>
      </c>
      <c r="O4088" s="8">
        <v>1000.1</v>
      </c>
      <c r="P4088" s="8">
        <v>64</v>
      </c>
    </row>
    <row r="4089" spans="5:31" s="7" customFormat="1" ht="16" customHeight="1" x14ac:dyDescent="0.2">
      <c r="E4089" s="10"/>
      <c r="F4089" s="8">
        <v>11</v>
      </c>
      <c r="G4089" s="17"/>
      <c r="I4089" s="33">
        <v>4.0000000000000001E-3</v>
      </c>
      <c r="J4089" s="33">
        <v>0.5</v>
      </c>
      <c r="K4089" s="33">
        <v>4.5999999999999999E-2</v>
      </c>
      <c r="L4089" s="33">
        <v>2.1000000000000001E-2</v>
      </c>
      <c r="M4089" s="33">
        <v>48</v>
      </c>
      <c r="N4089" s="8">
        <v>24.8</v>
      </c>
      <c r="O4089" s="8">
        <v>999.9</v>
      </c>
      <c r="P4089" s="8">
        <v>62</v>
      </c>
    </row>
    <row r="4090" spans="5:31" s="7" customFormat="1" ht="16" customHeight="1" x14ac:dyDescent="0.2">
      <c r="E4090" s="10"/>
      <c r="F4090" s="8">
        <v>12</v>
      </c>
      <c r="G4090" s="17"/>
      <c r="I4090" s="33">
        <v>5.0000000000000001E-3</v>
      </c>
      <c r="J4090" s="33">
        <v>0.6</v>
      </c>
      <c r="K4090" s="33">
        <v>5.2999999999999999E-2</v>
      </c>
      <c r="L4090" s="33">
        <v>2.1999999999999999E-2</v>
      </c>
      <c r="M4090" s="33">
        <v>42</v>
      </c>
      <c r="N4090" s="8">
        <v>26.7</v>
      </c>
      <c r="O4090" s="8">
        <v>999.4</v>
      </c>
      <c r="P4090" s="8">
        <v>52</v>
      </c>
    </row>
    <row r="4091" spans="5:31" s="7" customFormat="1" ht="16" customHeight="1" x14ac:dyDescent="0.2">
      <c r="E4091" s="10"/>
      <c r="F4091" s="8">
        <v>13</v>
      </c>
      <c r="G4091" s="17"/>
      <c r="I4091" s="33">
        <v>5.0000000000000001E-3</v>
      </c>
      <c r="J4091" s="33">
        <v>0.4</v>
      </c>
      <c r="K4091" s="33">
        <v>7.2999999999999995E-2</v>
      </c>
      <c r="L4091" s="33">
        <v>1.9E-2</v>
      </c>
      <c r="M4091" s="33">
        <v>47</v>
      </c>
      <c r="N4091" s="8">
        <v>27.6</v>
      </c>
      <c r="O4091" s="8">
        <v>998.8</v>
      </c>
      <c r="P4091" s="8">
        <v>50</v>
      </c>
    </row>
    <row r="4092" spans="5:31" s="7" customFormat="1" ht="16" customHeight="1" x14ac:dyDescent="0.2">
      <c r="E4092" s="10"/>
      <c r="F4092" s="8">
        <v>14</v>
      </c>
      <c r="G4092" s="17"/>
      <c r="I4092" s="33">
        <v>6.0000000000000001E-3</v>
      </c>
      <c r="J4092" s="33">
        <v>0.7</v>
      </c>
      <c r="K4092" s="33">
        <v>8.3000000000000004E-2</v>
      </c>
      <c r="L4092" s="33">
        <v>1.7999999999999999E-2</v>
      </c>
      <c r="M4092" s="33">
        <v>51</v>
      </c>
      <c r="N4092" s="8">
        <v>28.6</v>
      </c>
      <c r="O4092" s="8">
        <v>998.8</v>
      </c>
      <c r="P4092" s="8">
        <v>44</v>
      </c>
    </row>
    <row r="4093" spans="5:31" s="7" customFormat="1" ht="16" customHeight="1" x14ac:dyDescent="0.2">
      <c r="E4093" s="10"/>
      <c r="F4093" s="8">
        <v>15</v>
      </c>
      <c r="G4093" s="17"/>
      <c r="I4093" s="33">
        <v>6.0000000000000001E-3</v>
      </c>
      <c r="J4093" s="33">
        <v>0.6</v>
      </c>
      <c r="K4093" s="33">
        <v>8.4000000000000005E-2</v>
      </c>
      <c r="L4093" s="33">
        <v>1.6E-2</v>
      </c>
      <c r="M4093" s="33">
        <v>55</v>
      </c>
      <c r="N4093" s="8">
        <v>28.7</v>
      </c>
      <c r="O4093" s="8">
        <v>998.7</v>
      </c>
      <c r="P4093" s="8">
        <v>46</v>
      </c>
    </row>
    <row r="4094" spans="5:31" s="7" customFormat="1" ht="16" customHeight="1" x14ac:dyDescent="0.2">
      <c r="E4094" s="10"/>
      <c r="F4094" s="8">
        <v>16</v>
      </c>
      <c r="G4094" s="17"/>
      <c r="I4094" s="33">
        <v>5.0000000000000001E-3</v>
      </c>
      <c r="J4094" s="33">
        <v>0.6</v>
      </c>
      <c r="K4094" s="33">
        <v>8.6999999999999994E-2</v>
      </c>
      <c r="L4094" s="33">
        <v>1.9E-2</v>
      </c>
      <c r="M4094" s="33">
        <v>58</v>
      </c>
      <c r="N4094" s="8">
        <v>28.9</v>
      </c>
      <c r="O4094" s="8">
        <v>999</v>
      </c>
      <c r="P4094" s="8">
        <v>46</v>
      </c>
    </row>
    <row r="4095" spans="5:31" s="7" customFormat="1" ht="16" customHeight="1" x14ac:dyDescent="0.2">
      <c r="E4095" s="10"/>
      <c r="F4095" s="8">
        <v>17</v>
      </c>
      <c r="G4095" s="17"/>
      <c r="I4095" s="33">
        <v>4.0000000000000001E-3</v>
      </c>
      <c r="J4095" s="33">
        <v>0.7</v>
      </c>
      <c r="K4095" s="33">
        <v>0.09</v>
      </c>
      <c r="L4095" s="33">
        <v>1.9E-2</v>
      </c>
      <c r="M4095" s="33">
        <v>76</v>
      </c>
      <c r="N4095" s="8">
        <v>27.9</v>
      </c>
      <c r="O4095" s="8">
        <v>999.1</v>
      </c>
      <c r="P4095" s="8">
        <v>45</v>
      </c>
    </row>
    <row r="4096" spans="5:31" s="7" customFormat="1" ht="16" customHeight="1" x14ac:dyDescent="0.15">
      <c r="F4096" s="8">
        <v>18</v>
      </c>
      <c r="G4096" s="17"/>
      <c r="H4096" s="40"/>
      <c r="I4096" s="33">
        <v>5.0000000000000001E-3</v>
      </c>
      <c r="J4096" s="33">
        <v>0.7</v>
      </c>
      <c r="K4096" s="33">
        <v>8.3000000000000004E-2</v>
      </c>
      <c r="L4096" s="33">
        <v>2.4E-2</v>
      </c>
      <c r="M4096" s="33">
        <v>71</v>
      </c>
      <c r="N4096" s="8">
        <v>27</v>
      </c>
      <c r="O4096" s="8">
        <v>999.5</v>
      </c>
      <c r="P4096" s="8">
        <v>51</v>
      </c>
      <c r="R4096" s="107"/>
      <c r="S4096" s="108"/>
      <c r="T4096" s="108"/>
      <c r="U4096" s="108"/>
      <c r="V4096" s="108"/>
      <c r="W4096" s="108"/>
      <c r="X4096" s="108"/>
      <c r="Y4096" s="108"/>
      <c r="Z4096" s="108"/>
      <c r="AA4096" s="108"/>
      <c r="AB4096" s="108"/>
      <c r="AC4096" s="108"/>
      <c r="AD4096" s="108"/>
      <c r="AE4096" s="109"/>
    </row>
    <row r="4097" spans="1:31" s="7" customFormat="1" ht="16" customHeight="1" x14ac:dyDescent="0.15">
      <c r="E4097" s="42">
        <v>42167</v>
      </c>
      <c r="F4097" s="43">
        <v>42713.807638888888</v>
      </c>
      <c r="G4097" s="44"/>
      <c r="I4097" s="33">
        <v>5.0000000000000001E-3</v>
      </c>
      <c r="J4097" s="33">
        <v>0.5</v>
      </c>
      <c r="K4097" s="33">
        <v>7.3999999999999996E-2</v>
      </c>
      <c r="L4097" s="33">
        <v>2.4E-2</v>
      </c>
      <c r="M4097" s="33">
        <v>70</v>
      </c>
      <c r="N4097" s="8">
        <v>25.9</v>
      </c>
      <c r="O4097" s="8">
        <v>999.8</v>
      </c>
      <c r="P4097" s="8">
        <v>49</v>
      </c>
      <c r="Q4097" s="34"/>
      <c r="R4097" s="35">
        <v>263</v>
      </c>
      <c r="S4097" s="36" t="str">
        <f>IF(R4097&gt;=296,"G",IF(AND(183&lt;=R4097,R4097&lt;296),"Y",IF(R4097&lt;185,"R")))</f>
        <v>Y</v>
      </c>
      <c r="T4097" s="36"/>
      <c r="U4097" s="36"/>
      <c r="V4097" s="36"/>
      <c r="W4097" s="36"/>
      <c r="X4097" s="36"/>
      <c r="Y4097" s="36"/>
      <c r="Z4097" s="36"/>
      <c r="AA4097" s="36"/>
      <c r="AB4097" s="36"/>
      <c r="AC4097" s="36"/>
      <c r="AD4097" s="36"/>
      <c r="AE4097" s="37"/>
    </row>
    <row r="4098" spans="1:31" s="7" customFormat="1" ht="17" customHeight="1" x14ac:dyDescent="0.15">
      <c r="A4098" s="45">
        <v>164</v>
      </c>
      <c r="B4098" s="46">
        <v>42168</v>
      </c>
      <c r="C4098" s="47">
        <v>6</v>
      </c>
      <c r="D4098" s="47">
        <v>0</v>
      </c>
      <c r="E4098" s="46">
        <v>42167</v>
      </c>
      <c r="F4098" s="48">
        <v>42713.807638888888</v>
      </c>
      <c r="G4098" s="49"/>
      <c r="H4098" s="49"/>
      <c r="I4098" s="50">
        <v>5.0000000000000001E-3</v>
      </c>
      <c r="J4098" s="51">
        <v>0.5</v>
      </c>
      <c r="K4098" s="51">
        <v>7.3999999999999996E-2</v>
      </c>
      <c r="L4098" s="51">
        <v>2.4E-2</v>
      </c>
      <c r="M4098" s="51">
        <v>70</v>
      </c>
      <c r="N4098" s="52">
        <v>25.9</v>
      </c>
      <c r="O4098" s="52">
        <v>999.8</v>
      </c>
      <c r="P4098" s="52">
        <v>49</v>
      </c>
      <c r="Q4098" s="53"/>
      <c r="R4098" s="58">
        <v>263</v>
      </c>
      <c r="S4098" s="61" t="str">
        <f>IF(R4098&gt;=296,"G",IF(AND(183&lt;=R4098,R4098&lt;296),"Y",IF(R4098&lt;185,"R")))</f>
        <v>Y</v>
      </c>
      <c r="T4098" s="61"/>
      <c r="U4098" s="61"/>
      <c r="V4098" s="61"/>
      <c r="W4098" s="61"/>
      <c r="X4098" s="61"/>
      <c r="Y4098" s="61"/>
      <c r="Z4098" s="61"/>
      <c r="AA4098" s="61"/>
      <c r="AB4098" s="61"/>
      <c r="AC4098" s="61"/>
      <c r="AD4098" s="61"/>
      <c r="AE4098" s="61"/>
    </row>
    <row r="4099" spans="1:31" s="7" customFormat="1" ht="16" customHeight="1" x14ac:dyDescent="0.2">
      <c r="F4099" s="26">
        <v>20</v>
      </c>
      <c r="G4099" s="56"/>
      <c r="I4099" s="33">
        <v>7.0000000000000001E-3</v>
      </c>
      <c r="J4099" s="33">
        <v>0.6</v>
      </c>
      <c r="K4099" s="33">
        <v>5.2999999999999999E-2</v>
      </c>
      <c r="L4099" s="33">
        <v>4.2000000000000003E-2</v>
      </c>
      <c r="M4099" s="33">
        <v>62</v>
      </c>
      <c r="N4099" s="8">
        <v>25</v>
      </c>
      <c r="O4099" s="8">
        <v>999.8</v>
      </c>
      <c r="P4099" s="8">
        <v>52</v>
      </c>
    </row>
    <row r="4100" spans="1:31" s="7" customFormat="1" ht="16" customHeight="1" x14ac:dyDescent="0.2">
      <c r="F4100" s="8">
        <v>21</v>
      </c>
      <c r="G4100" s="17"/>
      <c r="I4100" s="33">
        <v>6.0000000000000001E-3</v>
      </c>
      <c r="J4100" s="33">
        <v>0.5</v>
      </c>
      <c r="K4100" s="33">
        <v>4.2999999999999997E-2</v>
      </c>
      <c r="L4100" s="33">
        <v>4.1000000000000002E-2</v>
      </c>
      <c r="M4100" s="33">
        <v>52</v>
      </c>
      <c r="N4100" s="8">
        <v>23.8</v>
      </c>
      <c r="O4100" s="8">
        <v>1000</v>
      </c>
      <c r="P4100" s="8">
        <v>51</v>
      </c>
    </row>
    <row r="4101" spans="1:31" s="7" customFormat="1" ht="16" customHeight="1" x14ac:dyDescent="0.2">
      <c r="F4101" s="8">
        <v>22</v>
      </c>
      <c r="G4101" s="17"/>
      <c r="I4101" s="33">
        <v>6.0000000000000001E-3</v>
      </c>
      <c r="J4101" s="33">
        <v>0.5</v>
      </c>
      <c r="K4101" s="33">
        <v>4.2000000000000003E-2</v>
      </c>
      <c r="L4101" s="33">
        <v>3.9E-2</v>
      </c>
      <c r="M4101" s="33">
        <v>55</v>
      </c>
      <c r="N4101" s="8">
        <v>23.7</v>
      </c>
      <c r="O4101" s="8">
        <v>1000.6</v>
      </c>
      <c r="P4101" s="8">
        <v>49</v>
      </c>
    </row>
    <row r="4102" spans="1:31" s="7" customFormat="1" ht="16" customHeight="1" x14ac:dyDescent="0.2">
      <c r="F4102" s="8">
        <v>23</v>
      </c>
      <c r="G4102" s="17"/>
      <c r="I4102" s="33">
        <v>6.0000000000000001E-3</v>
      </c>
      <c r="J4102" s="33">
        <v>0.4</v>
      </c>
      <c r="K4102" s="33">
        <v>4.2999999999999997E-2</v>
      </c>
      <c r="L4102" s="33">
        <v>3.5999999999999997E-2</v>
      </c>
      <c r="M4102" s="33">
        <v>52</v>
      </c>
      <c r="N4102" s="8">
        <v>22.8</v>
      </c>
      <c r="O4102" s="8">
        <v>1000.6</v>
      </c>
      <c r="P4102" s="8">
        <v>55</v>
      </c>
    </row>
    <row r="4103" spans="1:31" s="7" customFormat="1" ht="16" customHeight="1" x14ac:dyDescent="0.2">
      <c r="F4103" s="8">
        <v>24</v>
      </c>
      <c r="G4103" s="17"/>
      <c r="I4103" s="33">
        <v>5.0000000000000001E-3</v>
      </c>
      <c r="J4103" s="33">
        <v>0.4</v>
      </c>
      <c r="K4103" s="33">
        <v>4.3999999999999997E-2</v>
      </c>
      <c r="L4103" s="33">
        <v>3.2000000000000001E-2</v>
      </c>
      <c r="M4103" s="33">
        <v>47</v>
      </c>
      <c r="N4103" s="8">
        <v>23.4</v>
      </c>
      <c r="O4103" s="8">
        <v>1003</v>
      </c>
      <c r="P4103" s="8">
        <v>53</v>
      </c>
    </row>
    <row r="4104" spans="1:31" s="7" customFormat="1" ht="16" customHeight="1" x14ac:dyDescent="0.2">
      <c r="F4104" s="8">
        <v>1</v>
      </c>
      <c r="G4104" s="17"/>
      <c r="I4104" s="33">
        <v>5.0000000000000001E-3</v>
      </c>
      <c r="J4104" s="33">
        <v>0.5</v>
      </c>
      <c r="K4104" s="33">
        <v>4.8000000000000001E-2</v>
      </c>
      <c r="L4104" s="33">
        <v>2.7E-2</v>
      </c>
      <c r="M4104" s="33">
        <v>61</v>
      </c>
      <c r="N4104" s="8">
        <v>21.9</v>
      </c>
      <c r="O4104" s="8">
        <v>1003.5</v>
      </c>
      <c r="P4104" s="8">
        <v>62</v>
      </c>
    </row>
    <row r="4105" spans="1:31" s="7" customFormat="1" ht="16" customHeight="1" x14ac:dyDescent="0.2">
      <c r="F4105" s="8">
        <v>2</v>
      </c>
      <c r="G4105" s="17"/>
      <c r="I4105" s="33">
        <v>4.0000000000000001E-3</v>
      </c>
      <c r="J4105" s="33">
        <v>0.4</v>
      </c>
      <c r="K4105" s="33">
        <v>5.7000000000000002E-2</v>
      </c>
      <c r="L4105" s="33">
        <v>1.9E-2</v>
      </c>
      <c r="M4105" s="33">
        <v>63</v>
      </c>
      <c r="N4105" s="8">
        <v>20.7</v>
      </c>
      <c r="O4105" s="8">
        <v>1001.2</v>
      </c>
      <c r="P4105" s="8">
        <v>77</v>
      </c>
    </row>
    <row r="4106" spans="1:31" s="7" customFormat="1" ht="16" customHeight="1" x14ac:dyDescent="0.2">
      <c r="F4106" s="8">
        <v>3</v>
      </c>
      <c r="G4106" s="17"/>
      <c r="I4106" s="33">
        <v>4.0000000000000001E-3</v>
      </c>
      <c r="J4106" s="33">
        <v>0.4</v>
      </c>
      <c r="K4106" s="33">
        <v>6.0999999999999999E-2</v>
      </c>
      <c r="L4106" s="33">
        <v>1.6E-2</v>
      </c>
      <c r="M4106" s="33">
        <v>55</v>
      </c>
      <c r="N4106" s="8">
        <v>20.399999999999999</v>
      </c>
      <c r="O4106" s="8">
        <v>999.8</v>
      </c>
      <c r="P4106" s="8">
        <v>78</v>
      </c>
    </row>
    <row r="4107" spans="1:31" s="7" customFormat="1" ht="16" customHeight="1" x14ac:dyDescent="0.2">
      <c r="F4107" s="8">
        <v>4</v>
      </c>
      <c r="G4107" s="17"/>
      <c r="I4107" s="33">
        <v>4.0000000000000001E-3</v>
      </c>
      <c r="J4107" s="33">
        <v>0.4</v>
      </c>
      <c r="K4107" s="33">
        <v>6.2E-2</v>
      </c>
      <c r="L4107" s="33">
        <v>1.6E-2</v>
      </c>
      <c r="M4107" s="33">
        <v>57</v>
      </c>
      <c r="N4107" s="8">
        <v>20.3</v>
      </c>
      <c r="O4107" s="8">
        <v>999.5</v>
      </c>
      <c r="P4107" s="8">
        <v>77</v>
      </c>
    </row>
    <row r="4108" spans="1:31" s="7" customFormat="1" ht="16" customHeight="1" x14ac:dyDescent="0.2">
      <c r="F4108" s="8">
        <v>5</v>
      </c>
      <c r="G4108" s="17"/>
      <c r="I4108" s="33">
        <v>4.0000000000000001E-3</v>
      </c>
      <c r="J4108" s="33">
        <v>0.4</v>
      </c>
      <c r="K4108" s="33">
        <v>6.2E-2</v>
      </c>
      <c r="L4108" s="33">
        <v>1.7999999999999999E-2</v>
      </c>
      <c r="M4108" s="33">
        <v>51</v>
      </c>
      <c r="N4108" s="8">
        <v>18.7</v>
      </c>
      <c r="O4108" s="8">
        <v>1000.4</v>
      </c>
      <c r="P4108" s="8">
        <v>87</v>
      </c>
    </row>
    <row r="4109" spans="1:31" s="7" customFormat="1" ht="16" customHeight="1" x14ac:dyDescent="0.2">
      <c r="F4109" s="8">
        <v>6</v>
      </c>
      <c r="G4109" s="17"/>
      <c r="I4109" s="33">
        <v>4.0000000000000001E-3</v>
      </c>
      <c r="J4109" s="33">
        <v>0.4</v>
      </c>
      <c r="K4109" s="33">
        <v>6.4000000000000001E-2</v>
      </c>
      <c r="L4109" s="33">
        <v>1.6E-2</v>
      </c>
      <c r="M4109" s="33">
        <v>55</v>
      </c>
      <c r="N4109" s="8">
        <v>19.600000000000001</v>
      </c>
      <c r="O4109" s="8">
        <v>1000.7</v>
      </c>
      <c r="P4109" s="8">
        <v>81</v>
      </c>
    </row>
    <row r="4110" spans="1:31" s="7" customFormat="1" ht="16" customHeight="1" x14ac:dyDescent="0.2">
      <c r="F4110" s="8">
        <v>7</v>
      </c>
      <c r="G4110" s="17"/>
      <c r="I4110" s="33">
        <v>3.0000000000000001E-3</v>
      </c>
      <c r="J4110" s="33">
        <v>0.4</v>
      </c>
      <c r="K4110" s="33">
        <v>4.9000000000000002E-2</v>
      </c>
      <c r="L4110" s="33">
        <v>2.5999999999999999E-2</v>
      </c>
      <c r="M4110" s="33">
        <v>51</v>
      </c>
      <c r="N4110" s="8">
        <v>20.5</v>
      </c>
      <c r="O4110" s="8">
        <v>1000.6</v>
      </c>
      <c r="P4110" s="8">
        <v>74</v>
      </c>
    </row>
    <row r="4111" spans="1:31" s="7" customFormat="1" ht="16" customHeight="1" x14ac:dyDescent="0.2">
      <c r="F4111" s="8">
        <v>8</v>
      </c>
      <c r="G4111" s="17"/>
      <c r="I4111" s="33">
        <v>4.0000000000000001E-3</v>
      </c>
      <c r="J4111" s="33">
        <v>0.4</v>
      </c>
      <c r="K4111" s="33">
        <v>4.2999999999999997E-2</v>
      </c>
      <c r="L4111" s="33">
        <v>0.03</v>
      </c>
      <c r="M4111" s="33">
        <v>52</v>
      </c>
      <c r="N4111" s="8">
        <v>22.3</v>
      </c>
      <c r="O4111" s="8">
        <v>1000.8</v>
      </c>
      <c r="P4111" s="8">
        <v>69</v>
      </c>
    </row>
    <row r="4112" spans="1:31" s="7" customFormat="1" ht="16" customHeight="1" x14ac:dyDescent="0.2">
      <c r="F4112" s="8">
        <v>9</v>
      </c>
      <c r="G4112" s="17"/>
      <c r="I4112" s="33">
        <v>5.0000000000000001E-3</v>
      </c>
      <c r="J4112" s="33">
        <v>0.5</v>
      </c>
      <c r="K4112" s="33">
        <v>4.2000000000000003E-2</v>
      </c>
      <c r="L4112" s="33">
        <v>3.5999999999999997E-2</v>
      </c>
      <c r="M4112" s="33">
        <v>59</v>
      </c>
      <c r="N4112" s="8">
        <v>24.2</v>
      </c>
      <c r="O4112" s="8">
        <v>1001</v>
      </c>
      <c r="P4112" s="8">
        <v>53</v>
      </c>
    </row>
    <row r="4113" spans="1:31" s="7" customFormat="1" ht="16" customHeight="1" x14ac:dyDescent="0.2">
      <c r="F4113" s="8">
        <v>10</v>
      </c>
      <c r="G4113" s="17"/>
      <c r="I4113" s="33">
        <v>5.0000000000000001E-3</v>
      </c>
      <c r="J4113" s="33">
        <v>0.5</v>
      </c>
      <c r="K4113" s="33">
        <v>5.0999999999999997E-2</v>
      </c>
      <c r="L4113" s="33">
        <v>3.1E-2</v>
      </c>
      <c r="M4113" s="33">
        <v>72</v>
      </c>
      <c r="N4113" s="8">
        <v>26.2</v>
      </c>
      <c r="O4113" s="8">
        <v>1000.6</v>
      </c>
      <c r="P4113" s="8">
        <v>53</v>
      </c>
    </row>
    <row r="4114" spans="1:31" s="7" customFormat="1" ht="16" customHeight="1" x14ac:dyDescent="0.2">
      <c r="E4114" s="10"/>
      <c r="F4114" s="8">
        <v>11</v>
      </c>
      <c r="G4114" s="17"/>
      <c r="I4114" s="33">
        <v>6.0000000000000001E-3</v>
      </c>
      <c r="J4114" s="33">
        <v>0.6</v>
      </c>
      <c r="K4114" s="33">
        <v>7.0999999999999994E-2</v>
      </c>
      <c r="L4114" s="33">
        <v>2.1999999999999999E-2</v>
      </c>
      <c r="M4114" s="33">
        <v>89</v>
      </c>
      <c r="N4114" s="8">
        <v>28</v>
      </c>
      <c r="O4114" s="8">
        <v>1001</v>
      </c>
      <c r="P4114" s="8">
        <v>52</v>
      </c>
    </row>
    <row r="4115" spans="1:31" s="7" customFormat="1" ht="16" customHeight="1" x14ac:dyDescent="0.2">
      <c r="E4115" s="10"/>
      <c r="F4115" s="8">
        <v>12</v>
      </c>
      <c r="G4115" s="17"/>
      <c r="I4115" s="33">
        <v>6.0000000000000001E-3</v>
      </c>
      <c r="J4115" s="33">
        <v>0.7</v>
      </c>
      <c r="K4115" s="33">
        <v>7.9000000000000001E-2</v>
      </c>
      <c r="L4115" s="33">
        <v>2.1000000000000001E-2</v>
      </c>
      <c r="M4115" s="33">
        <v>105</v>
      </c>
      <c r="N4115" s="8">
        <v>28.9</v>
      </c>
      <c r="O4115" s="8">
        <v>1000.7</v>
      </c>
      <c r="P4115" s="8">
        <v>55</v>
      </c>
    </row>
    <row r="4116" spans="1:31" s="7" customFormat="1" ht="16" customHeight="1" x14ac:dyDescent="0.2">
      <c r="E4116" s="10"/>
      <c r="F4116" s="8">
        <v>13</v>
      </c>
      <c r="G4116" s="17"/>
      <c r="I4116" s="33">
        <v>6.0000000000000001E-3</v>
      </c>
      <c r="J4116" s="33">
        <v>0.6</v>
      </c>
      <c r="K4116" s="33">
        <v>8.5000000000000006E-2</v>
      </c>
      <c r="L4116" s="33">
        <v>2.1000000000000001E-2</v>
      </c>
      <c r="M4116" s="33">
        <v>110</v>
      </c>
      <c r="N4116" s="8">
        <v>29.1</v>
      </c>
      <c r="O4116" s="8">
        <v>999.9</v>
      </c>
      <c r="P4116" s="8">
        <v>54</v>
      </c>
    </row>
    <row r="4117" spans="1:31" s="7" customFormat="1" ht="16" customHeight="1" x14ac:dyDescent="0.2">
      <c r="E4117" s="10"/>
      <c r="F4117" s="8">
        <v>14</v>
      </c>
      <c r="G4117" s="17"/>
      <c r="I4117" s="33">
        <v>6.0000000000000001E-3</v>
      </c>
      <c r="J4117" s="33">
        <v>0.7</v>
      </c>
      <c r="K4117" s="33">
        <v>8.4000000000000005E-2</v>
      </c>
      <c r="L4117" s="33">
        <v>0.02</v>
      </c>
      <c r="M4117" s="33">
        <v>106</v>
      </c>
      <c r="N4117" s="8">
        <v>28.7</v>
      </c>
      <c r="O4117" s="8">
        <v>1000.1</v>
      </c>
      <c r="P4117" s="8">
        <v>55</v>
      </c>
    </row>
    <row r="4118" spans="1:31" s="7" customFormat="1" ht="16" customHeight="1" x14ac:dyDescent="0.2">
      <c r="E4118" s="10"/>
      <c r="F4118" s="8">
        <v>15</v>
      </c>
      <c r="G4118" s="17"/>
      <c r="I4118" s="33">
        <v>5.0000000000000001E-3</v>
      </c>
      <c r="J4118" s="33">
        <v>0.7</v>
      </c>
      <c r="K4118" s="33">
        <v>7.5999999999999998E-2</v>
      </c>
      <c r="L4118" s="33">
        <v>1.9E-2</v>
      </c>
      <c r="M4118" s="33">
        <v>103</v>
      </c>
      <c r="N4118" s="8">
        <v>29</v>
      </c>
      <c r="O4118" s="8">
        <v>1000.3</v>
      </c>
      <c r="P4118" s="8">
        <v>55</v>
      </c>
    </row>
    <row r="4119" spans="1:31" s="7" customFormat="1" ht="16" customHeight="1" x14ac:dyDescent="0.2">
      <c r="E4119" s="10"/>
      <c r="F4119" s="8">
        <v>16</v>
      </c>
      <c r="G4119" s="17"/>
      <c r="I4119" s="33">
        <v>5.0000000000000001E-3</v>
      </c>
      <c r="J4119" s="33">
        <v>0.7</v>
      </c>
      <c r="K4119" s="33">
        <v>7.0000000000000007E-2</v>
      </c>
      <c r="L4119" s="33">
        <v>1.7999999999999999E-2</v>
      </c>
      <c r="M4119" s="33">
        <v>112</v>
      </c>
      <c r="N4119" s="8">
        <v>27.3</v>
      </c>
      <c r="O4119" s="8">
        <v>1000.3</v>
      </c>
      <c r="P4119" s="8">
        <v>60</v>
      </c>
    </row>
    <row r="4120" spans="1:31" s="7" customFormat="1" ht="16" customHeight="1" x14ac:dyDescent="0.15">
      <c r="E4120" s="10"/>
      <c r="F4120" s="8">
        <v>17</v>
      </c>
      <c r="G4120" s="17"/>
      <c r="H4120" s="40"/>
      <c r="I4120" s="33">
        <v>5.0000000000000001E-3</v>
      </c>
      <c r="J4120" s="33">
        <v>0.5</v>
      </c>
      <c r="K4120" s="33">
        <v>6.5000000000000002E-2</v>
      </c>
      <c r="L4120" s="33">
        <v>1.9E-2</v>
      </c>
      <c r="M4120" s="33">
        <v>91</v>
      </c>
      <c r="N4120" s="8">
        <v>26.4</v>
      </c>
      <c r="O4120" s="8">
        <v>1000.9</v>
      </c>
      <c r="P4120" s="8">
        <v>64</v>
      </c>
      <c r="R4120" s="107"/>
      <c r="S4120" s="108"/>
      <c r="T4120" s="108"/>
      <c r="U4120" s="108"/>
      <c r="V4120" s="108"/>
      <c r="W4120" s="108"/>
      <c r="X4120" s="108"/>
      <c r="Y4120" s="108"/>
      <c r="Z4120" s="108"/>
      <c r="AA4120" s="108"/>
      <c r="AB4120" s="108"/>
      <c r="AC4120" s="108"/>
      <c r="AD4120" s="108"/>
      <c r="AE4120" s="109"/>
    </row>
    <row r="4121" spans="1:31" s="7" customFormat="1" ht="16" customHeight="1" x14ac:dyDescent="0.15">
      <c r="F4121" s="8">
        <v>18</v>
      </c>
      <c r="G4121" s="17"/>
      <c r="H4121" s="40"/>
      <c r="I4121" s="33">
        <v>5.0000000000000001E-3</v>
      </c>
      <c r="J4121" s="33">
        <v>0.5</v>
      </c>
      <c r="K4121" s="33">
        <v>6.4000000000000001E-2</v>
      </c>
      <c r="L4121" s="33">
        <v>2.1000000000000001E-2</v>
      </c>
      <c r="M4121" s="33">
        <v>79</v>
      </c>
      <c r="N4121" s="8">
        <v>25.6</v>
      </c>
      <c r="O4121" s="8">
        <v>1000.6</v>
      </c>
      <c r="P4121" s="8">
        <v>72</v>
      </c>
      <c r="R4121" s="107"/>
      <c r="S4121" s="108"/>
      <c r="T4121" s="108"/>
      <c r="U4121" s="108"/>
      <c r="V4121" s="108"/>
      <c r="W4121" s="108"/>
      <c r="X4121" s="108"/>
      <c r="Y4121" s="108"/>
      <c r="Z4121" s="108"/>
      <c r="AA4121" s="108"/>
      <c r="AB4121" s="108"/>
      <c r="AC4121" s="108"/>
      <c r="AD4121" s="108"/>
      <c r="AE4121" s="109"/>
    </row>
    <row r="4122" spans="1:31" s="7" customFormat="1" ht="16" customHeight="1" x14ac:dyDescent="0.15">
      <c r="E4122" s="42">
        <v>42168</v>
      </c>
      <c r="F4122" s="16">
        <v>42713.807638888888</v>
      </c>
      <c r="G4122" s="44"/>
      <c r="I4122" s="33">
        <v>6.0000000000000001E-3</v>
      </c>
      <c r="J4122" s="33">
        <v>0.5</v>
      </c>
      <c r="K4122" s="33">
        <v>5.7000000000000002E-2</v>
      </c>
      <c r="L4122" s="33">
        <v>2.4E-2</v>
      </c>
      <c r="M4122" s="33">
        <v>78</v>
      </c>
      <c r="N4122" s="8">
        <v>24.5</v>
      </c>
      <c r="O4122" s="8">
        <v>1001.6</v>
      </c>
      <c r="P4122" s="8">
        <v>74</v>
      </c>
      <c r="Q4122" s="34"/>
      <c r="R4122" s="35">
        <v>238</v>
      </c>
      <c r="S4122" s="36" t="str">
        <f>IF(R4122&gt;=296,"G",IF(AND(183&lt;=R4122,R4122&lt;296),"Y",IF(R4122&lt;185,"R")))</f>
        <v>Y</v>
      </c>
      <c r="T4122" s="36"/>
      <c r="U4122" s="36"/>
      <c r="V4122" s="36"/>
      <c r="W4122" s="36"/>
      <c r="X4122" s="36"/>
      <c r="Y4122" s="36"/>
      <c r="Z4122" s="36"/>
      <c r="AA4122" s="36"/>
      <c r="AB4122" s="36"/>
      <c r="AC4122" s="36"/>
      <c r="AD4122" s="36"/>
      <c r="AE4122" s="37"/>
    </row>
    <row r="4123" spans="1:31" s="7" customFormat="1" ht="17" customHeight="1" x14ac:dyDescent="0.15">
      <c r="A4123" s="45">
        <v>165</v>
      </c>
      <c r="B4123" s="46">
        <v>42169</v>
      </c>
      <c r="C4123" s="47">
        <v>0</v>
      </c>
      <c r="D4123" s="47">
        <v>0</v>
      </c>
      <c r="E4123" s="46">
        <v>42168</v>
      </c>
      <c r="F4123" s="64">
        <v>42713.807638888888</v>
      </c>
      <c r="G4123" s="49"/>
      <c r="H4123" s="49"/>
      <c r="I4123" s="50">
        <v>6.0000000000000001E-3</v>
      </c>
      <c r="J4123" s="51">
        <v>0.5</v>
      </c>
      <c r="K4123" s="51">
        <v>5.7000000000000002E-2</v>
      </c>
      <c r="L4123" s="51">
        <v>2.4E-2</v>
      </c>
      <c r="M4123" s="51">
        <v>78</v>
      </c>
      <c r="N4123" s="52">
        <v>24.5</v>
      </c>
      <c r="O4123" s="52">
        <v>1001.6</v>
      </c>
      <c r="P4123" s="52">
        <v>74</v>
      </c>
      <c r="Q4123" s="53"/>
      <c r="R4123" s="58">
        <v>238</v>
      </c>
      <c r="S4123" s="61" t="str">
        <f>IF(R4123&gt;=296,"G",IF(AND(183&lt;=R4123,R4123&lt;296),"Y",IF(R4123&lt;185,"R")))</f>
        <v>Y</v>
      </c>
      <c r="T4123" s="61"/>
      <c r="U4123" s="61"/>
      <c r="V4123" s="61"/>
      <c r="W4123" s="61"/>
      <c r="X4123" s="61"/>
      <c r="Y4123" s="61"/>
      <c r="Z4123" s="61"/>
      <c r="AA4123" s="61"/>
      <c r="AB4123" s="61"/>
      <c r="AC4123" s="61"/>
      <c r="AD4123" s="61"/>
      <c r="AE4123" s="61"/>
    </row>
    <row r="4124" spans="1:31" s="7" customFormat="1" ht="16" customHeight="1" x14ac:dyDescent="0.2">
      <c r="F4124" s="8">
        <v>20</v>
      </c>
      <c r="G4124" s="56"/>
      <c r="I4124" s="33">
        <v>5.0000000000000001E-3</v>
      </c>
      <c r="J4124" s="33">
        <v>0.5</v>
      </c>
      <c r="K4124" s="33">
        <v>5.1999999999999998E-2</v>
      </c>
      <c r="L4124" s="33">
        <v>2.1999999999999999E-2</v>
      </c>
      <c r="M4124" s="33">
        <v>74</v>
      </c>
      <c r="N4124" s="8">
        <v>24</v>
      </c>
      <c r="O4124" s="8">
        <v>1001.8</v>
      </c>
      <c r="P4124" s="8">
        <v>73</v>
      </c>
    </row>
    <row r="4125" spans="1:31" s="7" customFormat="1" ht="16" customHeight="1" x14ac:dyDescent="0.2">
      <c r="F4125" s="8">
        <v>21</v>
      </c>
      <c r="G4125" s="17"/>
      <c r="I4125" s="33">
        <v>4.0000000000000001E-3</v>
      </c>
      <c r="J4125" s="33">
        <v>0.4</v>
      </c>
      <c r="K4125" s="33">
        <v>0.04</v>
      </c>
      <c r="L4125" s="33">
        <v>2.7E-2</v>
      </c>
      <c r="M4125" s="33">
        <v>71</v>
      </c>
      <c r="N4125" s="8">
        <v>23.9</v>
      </c>
      <c r="O4125" s="8">
        <v>1002.5</v>
      </c>
      <c r="P4125" s="8">
        <v>73</v>
      </c>
    </row>
    <row r="4126" spans="1:31" s="7" customFormat="1" ht="16" customHeight="1" x14ac:dyDescent="0.2">
      <c r="F4126" s="8">
        <v>22</v>
      </c>
      <c r="G4126" s="17"/>
      <c r="I4126" s="33">
        <v>4.0000000000000001E-3</v>
      </c>
      <c r="J4126" s="33">
        <v>0.3</v>
      </c>
      <c r="K4126" s="33">
        <v>4.1000000000000002E-2</v>
      </c>
      <c r="L4126" s="33">
        <v>1.7999999999999999E-2</v>
      </c>
      <c r="M4126" s="33">
        <v>61</v>
      </c>
      <c r="N4126" s="8">
        <v>23</v>
      </c>
      <c r="O4126" s="8">
        <v>1003.2</v>
      </c>
      <c r="P4126" s="8">
        <v>79</v>
      </c>
    </row>
    <row r="4127" spans="1:31" s="7" customFormat="1" ht="16" customHeight="1" x14ac:dyDescent="0.2">
      <c r="F4127" s="8">
        <v>23</v>
      </c>
      <c r="G4127" s="17"/>
      <c r="I4127" s="33">
        <v>3.0000000000000001E-3</v>
      </c>
      <c r="J4127" s="33">
        <v>0.3</v>
      </c>
      <c r="K4127" s="33">
        <v>4.2999999999999997E-2</v>
      </c>
      <c r="L4127" s="33">
        <v>1.4999999999999999E-2</v>
      </c>
      <c r="M4127" s="33">
        <v>48</v>
      </c>
      <c r="N4127" s="8">
        <v>22.5</v>
      </c>
      <c r="O4127" s="8">
        <v>1003.4</v>
      </c>
      <c r="P4127" s="8">
        <v>83</v>
      </c>
    </row>
    <row r="4128" spans="1:31" s="7" customFormat="1" ht="16" customHeight="1" x14ac:dyDescent="0.2">
      <c r="F4128" s="8">
        <v>24</v>
      </c>
      <c r="G4128" s="17"/>
      <c r="I4128" s="33">
        <v>3.0000000000000001E-3</v>
      </c>
      <c r="J4128" s="33">
        <v>0.3</v>
      </c>
      <c r="K4128" s="33">
        <v>4.3999999999999997E-2</v>
      </c>
      <c r="L4128" s="33">
        <v>1.4E-2</v>
      </c>
      <c r="M4128" s="33">
        <v>44</v>
      </c>
      <c r="N4128" s="8">
        <v>22</v>
      </c>
      <c r="O4128" s="8">
        <v>1003.3</v>
      </c>
      <c r="P4128" s="8">
        <v>85</v>
      </c>
    </row>
    <row r="4129" spans="5:16" s="7" customFormat="1" ht="16" customHeight="1" x14ac:dyDescent="0.2">
      <c r="F4129" s="8">
        <v>1</v>
      </c>
      <c r="G4129" s="17"/>
      <c r="I4129" s="33">
        <v>4.0000000000000001E-3</v>
      </c>
      <c r="J4129" s="33">
        <v>0.4</v>
      </c>
      <c r="K4129" s="33">
        <v>4.4999999999999998E-2</v>
      </c>
      <c r="L4129" s="33">
        <v>1.2999999999999999E-2</v>
      </c>
      <c r="M4129" s="33">
        <v>41</v>
      </c>
      <c r="N4129" s="8">
        <v>21.9</v>
      </c>
      <c r="O4129" s="8">
        <v>1002.9</v>
      </c>
      <c r="P4129" s="8">
        <v>87</v>
      </c>
    </row>
    <row r="4130" spans="5:16" s="7" customFormat="1" ht="16" customHeight="1" x14ac:dyDescent="0.2">
      <c r="F4130" s="8">
        <v>2</v>
      </c>
      <c r="G4130" s="17"/>
      <c r="I4130" s="33">
        <v>4.0000000000000001E-3</v>
      </c>
      <c r="J4130" s="33">
        <v>0.4</v>
      </c>
      <c r="K4130" s="33">
        <v>3.9E-2</v>
      </c>
      <c r="L4130" s="33">
        <v>1.4E-2</v>
      </c>
      <c r="M4130" s="33">
        <v>41</v>
      </c>
      <c r="N4130" s="8">
        <v>21.3</v>
      </c>
      <c r="O4130" s="8">
        <v>1002.8</v>
      </c>
      <c r="P4130" s="8">
        <v>90</v>
      </c>
    </row>
    <row r="4131" spans="5:16" s="7" customFormat="1" ht="16" customHeight="1" x14ac:dyDescent="0.2">
      <c r="F4131" s="8">
        <v>3</v>
      </c>
      <c r="G4131" s="17"/>
      <c r="I4131" s="33">
        <v>4.0000000000000001E-3</v>
      </c>
      <c r="J4131" s="33">
        <v>0.4</v>
      </c>
      <c r="K4131" s="33">
        <v>3.5999999999999997E-2</v>
      </c>
      <c r="L4131" s="33">
        <v>1.4E-2</v>
      </c>
      <c r="M4131" s="33">
        <v>43</v>
      </c>
      <c r="N4131" s="8">
        <v>20.8</v>
      </c>
      <c r="O4131" s="8">
        <v>1002.5</v>
      </c>
      <c r="P4131" s="8">
        <v>91</v>
      </c>
    </row>
    <row r="4132" spans="5:16" s="7" customFormat="1" ht="16" customHeight="1" x14ac:dyDescent="0.2">
      <c r="F4132" s="8">
        <v>4</v>
      </c>
      <c r="G4132" s="17"/>
      <c r="I4132" s="33">
        <v>4.0000000000000001E-3</v>
      </c>
      <c r="J4132" s="33">
        <v>0.4</v>
      </c>
      <c r="K4132" s="33">
        <v>3.5999999999999997E-2</v>
      </c>
      <c r="L4132" s="33">
        <v>1.2999999999999999E-2</v>
      </c>
      <c r="M4132" s="33">
        <v>41</v>
      </c>
      <c r="N4132" s="8">
        <v>21</v>
      </c>
      <c r="O4132" s="8">
        <v>1003.5</v>
      </c>
      <c r="P4132" s="8">
        <v>91</v>
      </c>
    </row>
    <row r="4133" spans="5:16" s="7" customFormat="1" ht="16" customHeight="1" x14ac:dyDescent="0.2">
      <c r="F4133" s="8">
        <v>5</v>
      </c>
      <c r="G4133" s="17"/>
      <c r="I4133" s="33">
        <v>4.0000000000000001E-3</v>
      </c>
      <c r="J4133" s="33">
        <v>0.4</v>
      </c>
      <c r="K4133" s="33">
        <v>3.5000000000000003E-2</v>
      </c>
      <c r="L4133" s="33">
        <v>1.2999999999999999E-2</v>
      </c>
      <c r="M4133" s="33">
        <v>43</v>
      </c>
      <c r="N4133" s="8">
        <v>21.3</v>
      </c>
      <c r="O4133" s="8">
        <v>1003.6</v>
      </c>
      <c r="P4133" s="8">
        <v>89</v>
      </c>
    </row>
    <row r="4134" spans="5:16" s="7" customFormat="1" ht="16" customHeight="1" x14ac:dyDescent="0.2">
      <c r="F4134" s="8">
        <v>6</v>
      </c>
      <c r="G4134" s="17"/>
      <c r="I4134" s="33">
        <v>3.0000000000000001E-3</v>
      </c>
      <c r="J4134" s="33">
        <v>0.4</v>
      </c>
      <c r="K4134" s="33">
        <v>0.05</v>
      </c>
      <c r="L4134" s="33">
        <v>1.0999999999999999E-2</v>
      </c>
      <c r="M4134" s="33">
        <v>47</v>
      </c>
      <c r="N4134" s="8">
        <v>19.7</v>
      </c>
      <c r="O4134" s="8">
        <v>1004.5</v>
      </c>
      <c r="P4134" s="8">
        <v>98</v>
      </c>
    </row>
    <row r="4135" spans="5:16" s="7" customFormat="1" ht="16" customHeight="1" x14ac:dyDescent="0.2">
      <c r="F4135" s="8">
        <v>7</v>
      </c>
      <c r="G4135" s="17"/>
      <c r="I4135" s="33">
        <v>3.0000000000000001E-3</v>
      </c>
      <c r="J4135" s="33">
        <v>0.4</v>
      </c>
      <c r="K4135" s="33">
        <v>5.3999999999999999E-2</v>
      </c>
      <c r="L4135" s="33">
        <v>1.7999999999999999E-2</v>
      </c>
      <c r="M4135" s="33">
        <v>10</v>
      </c>
      <c r="N4135" s="8">
        <v>19</v>
      </c>
      <c r="O4135" s="8">
        <v>1002.9</v>
      </c>
      <c r="P4135" s="8">
        <v>99</v>
      </c>
    </row>
    <row r="4136" spans="5:16" s="7" customFormat="1" ht="16" customHeight="1" x14ac:dyDescent="0.2">
      <c r="F4136" s="8">
        <v>8</v>
      </c>
      <c r="G4136" s="17"/>
      <c r="I4136" s="33">
        <v>3.0000000000000001E-3</v>
      </c>
      <c r="J4136" s="33">
        <v>0.4</v>
      </c>
      <c r="K4136" s="33">
        <v>4.8000000000000001E-2</v>
      </c>
      <c r="L4136" s="33">
        <v>1.7999999999999999E-2</v>
      </c>
      <c r="M4136" s="33">
        <v>9</v>
      </c>
      <c r="N4136" s="8">
        <v>19.899999999999999</v>
      </c>
      <c r="O4136" s="8">
        <v>1003.3</v>
      </c>
      <c r="P4136" s="8">
        <v>93</v>
      </c>
    </row>
    <row r="4137" spans="5:16" s="7" customFormat="1" ht="16" customHeight="1" x14ac:dyDescent="0.2">
      <c r="F4137" s="8">
        <v>9</v>
      </c>
      <c r="G4137" s="17"/>
      <c r="I4137" s="33">
        <v>3.0000000000000001E-3</v>
      </c>
      <c r="J4137" s="33">
        <v>0.4</v>
      </c>
      <c r="K4137" s="33">
        <v>4.7E-2</v>
      </c>
      <c r="L4137" s="33">
        <v>0.02</v>
      </c>
      <c r="M4137" s="33">
        <v>11</v>
      </c>
      <c r="N4137" s="8">
        <v>21.1</v>
      </c>
      <c r="O4137" s="8">
        <v>1003.7</v>
      </c>
      <c r="P4137" s="8">
        <v>82</v>
      </c>
    </row>
    <row r="4138" spans="5:16" s="7" customFormat="1" ht="16" customHeight="1" x14ac:dyDescent="0.2">
      <c r="F4138" s="8">
        <v>10</v>
      </c>
      <c r="G4138" s="17"/>
      <c r="I4138" s="33">
        <v>3.0000000000000001E-3</v>
      </c>
      <c r="J4138" s="33">
        <v>0.4</v>
      </c>
      <c r="K4138" s="33">
        <v>4.5999999999999999E-2</v>
      </c>
      <c r="L4138" s="33">
        <v>1.9E-2</v>
      </c>
      <c r="M4138" s="33">
        <v>13</v>
      </c>
      <c r="N4138" s="8">
        <v>23</v>
      </c>
      <c r="O4138" s="8">
        <v>1003.6</v>
      </c>
      <c r="P4138" s="8">
        <v>71</v>
      </c>
    </row>
    <row r="4139" spans="5:16" s="7" customFormat="1" ht="16" customHeight="1" x14ac:dyDescent="0.2">
      <c r="E4139" s="10"/>
      <c r="F4139" s="8">
        <v>11</v>
      </c>
      <c r="G4139" s="17"/>
      <c r="I4139" s="33">
        <v>4.0000000000000001E-3</v>
      </c>
      <c r="J4139" s="33">
        <v>0.4</v>
      </c>
      <c r="K4139" s="33">
        <v>5.7000000000000002E-2</v>
      </c>
      <c r="L4139" s="33">
        <v>1.4E-2</v>
      </c>
      <c r="M4139" s="33">
        <v>13</v>
      </c>
      <c r="N4139" s="8">
        <v>24.6</v>
      </c>
      <c r="O4139" s="8">
        <v>1003.6</v>
      </c>
      <c r="P4139" s="8">
        <v>65</v>
      </c>
    </row>
    <row r="4140" spans="5:16" s="7" customFormat="1" ht="16" customHeight="1" x14ac:dyDescent="0.2">
      <c r="E4140" s="10"/>
      <c r="F4140" s="8">
        <v>12</v>
      </c>
      <c r="G4140" s="17"/>
      <c r="I4140" s="33">
        <v>5.0000000000000001E-3</v>
      </c>
      <c r="J4140" s="33">
        <v>0.5</v>
      </c>
      <c r="K4140" s="33">
        <v>6.8000000000000005E-2</v>
      </c>
      <c r="L4140" s="33">
        <v>1.2999999999999999E-2</v>
      </c>
      <c r="M4140" s="33">
        <v>22</v>
      </c>
      <c r="N4140" s="8">
        <v>26</v>
      </c>
      <c r="O4140" s="8">
        <v>1003.5</v>
      </c>
      <c r="P4140" s="8">
        <v>56</v>
      </c>
    </row>
    <row r="4141" spans="5:16" s="7" customFormat="1" ht="16" customHeight="1" x14ac:dyDescent="0.2">
      <c r="E4141" s="10"/>
      <c r="F4141" s="8">
        <v>13</v>
      </c>
      <c r="G4141" s="17"/>
      <c r="I4141" s="33">
        <v>5.0000000000000001E-3</v>
      </c>
      <c r="J4141" s="33">
        <v>0.4</v>
      </c>
      <c r="K4141" s="33">
        <v>8.3000000000000004E-2</v>
      </c>
      <c r="L4141" s="33">
        <v>1.2999999999999999E-2</v>
      </c>
      <c r="M4141" s="33">
        <v>28</v>
      </c>
      <c r="N4141" s="8">
        <v>27.2</v>
      </c>
      <c r="O4141" s="8">
        <v>1003.1</v>
      </c>
      <c r="P4141" s="8">
        <v>53</v>
      </c>
    </row>
    <row r="4142" spans="5:16" s="7" customFormat="1" ht="16" customHeight="1" x14ac:dyDescent="0.2">
      <c r="E4142" s="10"/>
      <c r="F4142" s="8">
        <v>14</v>
      </c>
      <c r="G4142" s="17"/>
      <c r="I4142" s="33">
        <v>5.0000000000000001E-3</v>
      </c>
      <c r="J4142" s="33">
        <v>0.5</v>
      </c>
      <c r="K4142" s="33">
        <v>8.3000000000000004E-2</v>
      </c>
      <c r="L4142" s="33">
        <v>1.7999999999999999E-2</v>
      </c>
      <c r="M4142" s="33">
        <v>31</v>
      </c>
      <c r="N4142" s="8">
        <v>27.3</v>
      </c>
      <c r="O4142" s="8">
        <v>1002.7</v>
      </c>
      <c r="P4142" s="8">
        <v>53</v>
      </c>
    </row>
    <row r="4143" spans="5:16" s="7" customFormat="1" ht="16" customHeight="1" x14ac:dyDescent="0.2">
      <c r="E4143" s="10"/>
      <c r="F4143" s="8">
        <v>15</v>
      </c>
      <c r="G4143" s="17"/>
      <c r="I4143" s="33">
        <v>6.0000000000000001E-3</v>
      </c>
      <c r="J4143" s="33">
        <v>0.6</v>
      </c>
      <c r="K4143" s="33">
        <v>7.9000000000000001E-2</v>
      </c>
      <c r="L4143" s="33">
        <v>1.9E-2</v>
      </c>
      <c r="M4143" s="33">
        <v>29</v>
      </c>
      <c r="N4143" s="8">
        <v>27.3</v>
      </c>
      <c r="O4143" s="8">
        <v>1002.6</v>
      </c>
      <c r="P4143" s="8">
        <v>53</v>
      </c>
    </row>
    <row r="4144" spans="5:16" s="7" customFormat="1" ht="16" customHeight="1" x14ac:dyDescent="0.2">
      <c r="E4144" s="10"/>
      <c r="F4144" s="8">
        <v>16</v>
      </c>
      <c r="G4144" s="17"/>
      <c r="I4144" s="33">
        <v>5.0000000000000001E-3</v>
      </c>
      <c r="J4144" s="33">
        <v>0.7</v>
      </c>
      <c r="K4144" s="33">
        <v>7.9000000000000001E-2</v>
      </c>
      <c r="L4144" s="33">
        <v>1.9E-2</v>
      </c>
      <c r="M4144" s="33">
        <v>31</v>
      </c>
      <c r="N4144" s="8">
        <v>25.8</v>
      </c>
      <c r="O4144" s="8">
        <v>1002.7</v>
      </c>
      <c r="P4144" s="8">
        <v>56</v>
      </c>
    </row>
    <row r="4145" spans="1:31" s="7" customFormat="1" ht="16" customHeight="1" x14ac:dyDescent="0.15">
      <c r="E4145" s="10"/>
      <c r="F4145" s="8">
        <v>17</v>
      </c>
      <c r="G4145" s="17"/>
      <c r="H4145" s="40"/>
      <c r="I4145" s="33">
        <v>4.0000000000000001E-3</v>
      </c>
      <c r="J4145" s="33">
        <v>0.6</v>
      </c>
      <c r="K4145" s="33">
        <v>7.4999999999999997E-2</v>
      </c>
      <c r="L4145" s="33">
        <v>1.9E-2</v>
      </c>
      <c r="M4145" s="33">
        <v>27</v>
      </c>
      <c r="N4145" s="8">
        <v>25</v>
      </c>
      <c r="O4145" s="8">
        <v>1002.9</v>
      </c>
      <c r="P4145" s="8">
        <v>57</v>
      </c>
      <c r="R4145" s="107"/>
      <c r="S4145" s="108"/>
      <c r="T4145" s="108"/>
      <c r="U4145" s="108"/>
      <c r="V4145" s="108"/>
      <c r="W4145" s="108"/>
      <c r="X4145" s="108"/>
      <c r="Y4145" s="108"/>
      <c r="Z4145" s="108"/>
      <c r="AA4145" s="108"/>
      <c r="AB4145" s="108"/>
      <c r="AC4145" s="108"/>
      <c r="AD4145" s="108"/>
      <c r="AE4145" s="109"/>
    </row>
    <row r="4146" spans="1:31" s="7" customFormat="1" ht="16" customHeight="1" x14ac:dyDescent="0.15">
      <c r="F4146" s="8">
        <v>18</v>
      </c>
      <c r="G4146" s="17"/>
      <c r="H4146" s="40"/>
      <c r="I4146" s="33">
        <v>4.0000000000000001E-3</v>
      </c>
      <c r="J4146" s="33">
        <v>0.5</v>
      </c>
      <c r="K4146" s="33">
        <v>6.7000000000000004E-2</v>
      </c>
      <c r="L4146" s="33">
        <v>2.1999999999999999E-2</v>
      </c>
      <c r="M4146" s="33">
        <v>26</v>
      </c>
      <c r="N4146" s="8">
        <v>24.2</v>
      </c>
      <c r="O4146" s="8">
        <v>1003.4</v>
      </c>
      <c r="P4146" s="8">
        <v>60</v>
      </c>
      <c r="R4146" s="107"/>
      <c r="S4146" s="108"/>
      <c r="T4146" s="108"/>
      <c r="U4146" s="108"/>
      <c r="V4146" s="108"/>
      <c r="W4146" s="108"/>
      <c r="X4146" s="108"/>
      <c r="Y4146" s="108"/>
      <c r="Z4146" s="108"/>
      <c r="AA4146" s="108"/>
      <c r="AB4146" s="108"/>
      <c r="AC4146" s="108"/>
      <c r="AD4146" s="108"/>
      <c r="AE4146" s="109"/>
    </row>
    <row r="4147" spans="1:31" s="7" customFormat="1" ht="16" customHeight="1" x14ac:dyDescent="0.15">
      <c r="E4147" s="42">
        <v>42169</v>
      </c>
      <c r="F4147" s="16">
        <v>42713.827777777777</v>
      </c>
      <c r="G4147" s="44"/>
      <c r="I4147" s="33">
        <v>4.0000000000000001E-3</v>
      </c>
      <c r="J4147" s="33">
        <v>0.4</v>
      </c>
      <c r="K4147" s="33">
        <v>6.4000000000000001E-2</v>
      </c>
      <c r="L4147" s="33">
        <v>2.3E-2</v>
      </c>
      <c r="M4147" s="33">
        <v>32</v>
      </c>
      <c r="N4147" s="8">
        <v>23.9</v>
      </c>
      <c r="O4147" s="8">
        <v>1003.8</v>
      </c>
      <c r="P4147" s="8">
        <v>61</v>
      </c>
      <c r="Q4147" s="34"/>
      <c r="R4147" s="35">
        <v>275</v>
      </c>
      <c r="S4147" s="36" t="str">
        <f>IF(R4147&gt;=296,"G",IF(AND(183&lt;=R4147,R4147&lt;296),"Y",IF(R4147&lt;185,"R")))</f>
        <v>Y</v>
      </c>
      <c r="T4147" s="36"/>
      <c r="U4147" s="36"/>
      <c r="V4147" s="36"/>
      <c r="W4147" s="36"/>
      <c r="X4147" s="36"/>
      <c r="Y4147" s="36"/>
      <c r="Z4147" s="36"/>
      <c r="AA4147" s="36"/>
      <c r="AB4147" s="36"/>
      <c r="AC4147" s="36"/>
      <c r="AD4147" s="36"/>
      <c r="AE4147" s="37"/>
    </row>
    <row r="4148" spans="1:31" s="7" customFormat="1" ht="17" customHeight="1" x14ac:dyDescent="0.15">
      <c r="A4148" s="45">
        <v>166</v>
      </c>
      <c r="B4148" s="46">
        <v>42170</v>
      </c>
      <c r="C4148" s="47">
        <v>1</v>
      </c>
      <c r="D4148" s="47">
        <v>0</v>
      </c>
      <c r="E4148" s="46">
        <v>42169</v>
      </c>
      <c r="F4148" s="64">
        <v>42713.827777777777</v>
      </c>
      <c r="G4148" s="49"/>
      <c r="H4148" s="49"/>
      <c r="I4148" s="50">
        <v>4.0000000000000001E-3</v>
      </c>
      <c r="J4148" s="51">
        <v>0.4</v>
      </c>
      <c r="K4148" s="51">
        <v>6.4000000000000001E-2</v>
      </c>
      <c r="L4148" s="51">
        <v>2.3E-2</v>
      </c>
      <c r="M4148" s="51">
        <v>32</v>
      </c>
      <c r="N4148" s="52">
        <v>23.9</v>
      </c>
      <c r="O4148" s="52">
        <v>1003.8</v>
      </c>
      <c r="P4148" s="52">
        <v>61</v>
      </c>
      <c r="Q4148" s="53"/>
      <c r="R4148" s="58">
        <v>275</v>
      </c>
      <c r="S4148" s="61" t="str">
        <f>IF(R4148&gt;=296,"G",IF(AND(183&lt;=R4148,R4148&lt;296),"Y",IF(R4148&lt;185,"R")))</f>
        <v>Y</v>
      </c>
      <c r="T4148" s="61"/>
      <c r="U4148" s="61"/>
      <c r="V4148" s="61"/>
      <c r="W4148" s="61"/>
      <c r="X4148" s="61"/>
      <c r="Y4148" s="61"/>
      <c r="Z4148" s="61"/>
      <c r="AA4148" s="61"/>
      <c r="AB4148" s="61"/>
      <c r="AC4148" s="61"/>
      <c r="AD4148" s="61"/>
      <c r="AE4148" s="61"/>
    </row>
    <row r="4149" spans="1:31" s="7" customFormat="1" ht="16" customHeight="1" x14ac:dyDescent="0.2">
      <c r="F4149" s="8">
        <v>20</v>
      </c>
      <c r="G4149" s="56"/>
      <c r="I4149" s="33">
        <v>3.0000000000000001E-3</v>
      </c>
      <c r="J4149" s="33">
        <v>0.4</v>
      </c>
      <c r="K4149" s="33">
        <v>6.4000000000000001E-2</v>
      </c>
      <c r="L4149" s="33">
        <v>2.1000000000000001E-2</v>
      </c>
      <c r="M4149" s="33">
        <v>29</v>
      </c>
      <c r="N4149" s="8">
        <v>23</v>
      </c>
      <c r="O4149" s="8">
        <v>1003.8</v>
      </c>
      <c r="P4149" s="8">
        <v>64</v>
      </c>
    </row>
    <row r="4150" spans="1:31" s="7" customFormat="1" ht="16" customHeight="1" x14ac:dyDescent="0.2">
      <c r="F4150" s="8">
        <v>21</v>
      </c>
      <c r="G4150" s="17"/>
      <c r="I4150" s="33">
        <v>4.0000000000000001E-3</v>
      </c>
      <c r="J4150" s="33">
        <v>0.4</v>
      </c>
      <c r="K4150" s="33">
        <v>4.9000000000000002E-2</v>
      </c>
      <c r="L4150" s="33">
        <v>3.2000000000000001E-2</v>
      </c>
      <c r="M4150" s="33">
        <v>28</v>
      </c>
      <c r="N4150" s="8">
        <v>22.9</v>
      </c>
      <c r="O4150" s="8">
        <v>1004.1</v>
      </c>
      <c r="P4150" s="8">
        <v>67</v>
      </c>
    </row>
    <row r="4151" spans="1:31" s="7" customFormat="1" ht="16" customHeight="1" x14ac:dyDescent="0.2">
      <c r="F4151" s="8">
        <v>22</v>
      </c>
      <c r="G4151" s="17"/>
      <c r="I4151" s="33">
        <v>4.0000000000000001E-3</v>
      </c>
      <c r="J4151" s="33">
        <v>0.4</v>
      </c>
      <c r="K4151" s="33">
        <v>0.04</v>
      </c>
      <c r="L4151" s="33">
        <v>3.5000000000000003E-2</v>
      </c>
      <c r="M4151" s="33">
        <v>37</v>
      </c>
      <c r="N4151" s="8">
        <v>22.5</v>
      </c>
      <c r="O4151" s="8">
        <v>1004.5</v>
      </c>
      <c r="P4151" s="8">
        <v>68</v>
      </c>
    </row>
    <row r="4152" spans="1:31" s="7" customFormat="1" ht="16" customHeight="1" x14ac:dyDescent="0.2">
      <c r="F4152" s="8">
        <v>23</v>
      </c>
      <c r="G4152" s="17"/>
      <c r="I4152" s="33">
        <v>4.0000000000000001E-3</v>
      </c>
      <c r="J4152" s="33">
        <v>0.4</v>
      </c>
      <c r="K4152" s="33">
        <v>4.5999999999999999E-2</v>
      </c>
      <c r="L4152" s="33">
        <v>2.7E-2</v>
      </c>
      <c r="M4152" s="33">
        <v>33</v>
      </c>
      <c r="N4152" s="8">
        <v>21.6</v>
      </c>
      <c r="O4152" s="8">
        <v>1004.6</v>
      </c>
      <c r="P4152" s="8">
        <v>74</v>
      </c>
    </row>
    <row r="4153" spans="1:31" s="7" customFormat="1" ht="16" customHeight="1" x14ac:dyDescent="0.2">
      <c r="F4153" s="8">
        <v>24</v>
      </c>
      <c r="G4153" s="17"/>
      <c r="I4153" s="33">
        <v>4.0000000000000001E-3</v>
      </c>
      <c r="J4153" s="33">
        <v>0.4</v>
      </c>
      <c r="K4153" s="33">
        <v>3.7999999999999999E-2</v>
      </c>
      <c r="L4153" s="33">
        <v>3.1E-2</v>
      </c>
      <c r="M4153" s="33">
        <v>38</v>
      </c>
      <c r="N4153" s="8">
        <v>21.1</v>
      </c>
      <c r="O4153" s="8">
        <v>1004.5</v>
      </c>
      <c r="P4153" s="8">
        <v>80</v>
      </c>
    </row>
    <row r="4154" spans="1:31" s="7" customFormat="1" ht="16" customHeight="1" x14ac:dyDescent="0.2">
      <c r="F4154" s="8">
        <v>1</v>
      </c>
      <c r="G4154" s="17"/>
      <c r="I4154" s="33">
        <v>3.0000000000000001E-3</v>
      </c>
      <c r="J4154" s="33">
        <v>0.5</v>
      </c>
      <c r="K4154" s="33">
        <v>3.1E-2</v>
      </c>
      <c r="L4154" s="33">
        <v>3.2000000000000001E-2</v>
      </c>
      <c r="M4154" s="33">
        <v>39</v>
      </c>
      <c r="N4154" s="8">
        <v>20.2</v>
      </c>
      <c r="O4154" s="8">
        <v>1004.5</v>
      </c>
      <c r="P4154" s="8">
        <v>88</v>
      </c>
    </row>
    <row r="4155" spans="1:31" s="7" customFormat="1" ht="16" customHeight="1" x14ac:dyDescent="0.2">
      <c r="F4155" s="8">
        <v>2</v>
      </c>
      <c r="G4155" s="17"/>
      <c r="I4155" s="33">
        <v>3.0000000000000001E-3</v>
      </c>
      <c r="J4155" s="33">
        <v>0.5</v>
      </c>
      <c r="K4155" s="33">
        <v>2.5999999999999999E-2</v>
      </c>
      <c r="L4155" s="33">
        <v>0.03</v>
      </c>
      <c r="M4155" s="33">
        <v>36</v>
      </c>
      <c r="N4155" s="8">
        <v>20.6</v>
      </c>
      <c r="O4155" s="8">
        <v>1004.2</v>
      </c>
      <c r="P4155" s="8">
        <v>88</v>
      </c>
    </row>
    <row r="4156" spans="1:31" s="7" customFormat="1" ht="16" customHeight="1" x14ac:dyDescent="0.2">
      <c r="F4156" s="8">
        <v>3</v>
      </c>
      <c r="G4156" s="17"/>
      <c r="I4156" s="33">
        <v>3.0000000000000001E-3</v>
      </c>
      <c r="J4156" s="33">
        <v>0.5</v>
      </c>
      <c r="K4156" s="33">
        <v>2.7E-2</v>
      </c>
      <c r="L4156" s="33">
        <v>2.7E-2</v>
      </c>
      <c r="M4156" s="33">
        <v>36</v>
      </c>
      <c r="N4156" s="8">
        <v>20.7</v>
      </c>
      <c r="O4156" s="8">
        <v>1004.1</v>
      </c>
      <c r="P4156" s="8">
        <v>85</v>
      </c>
    </row>
    <row r="4157" spans="1:31" s="7" customFormat="1" ht="16" customHeight="1" x14ac:dyDescent="0.2">
      <c r="F4157" s="8">
        <v>4</v>
      </c>
      <c r="G4157" s="17"/>
      <c r="I4157" s="33">
        <v>3.0000000000000001E-3</v>
      </c>
      <c r="J4157" s="33">
        <v>0.4</v>
      </c>
      <c r="K4157" s="33">
        <v>3.1E-2</v>
      </c>
      <c r="L4157" s="33">
        <v>2.1000000000000001E-2</v>
      </c>
      <c r="M4157" s="33">
        <v>34</v>
      </c>
      <c r="N4157" s="8">
        <v>19.899999999999999</v>
      </c>
      <c r="O4157" s="8">
        <v>1004.3</v>
      </c>
      <c r="P4157" s="8">
        <v>92</v>
      </c>
    </row>
    <row r="4158" spans="1:31" s="7" customFormat="1" ht="16" customHeight="1" x14ac:dyDescent="0.2">
      <c r="F4158" s="8">
        <v>5</v>
      </c>
      <c r="G4158" s="17"/>
      <c r="I4158" s="33">
        <v>3.0000000000000001E-3</v>
      </c>
      <c r="J4158" s="33">
        <v>0.4</v>
      </c>
      <c r="K4158" s="33">
        <v>4.3999999999999997E-2</v>
      </c>
      <c r="L4158" s="33">
        <v>1.6E-2</v>
      </c>
      <c r="M4158" s="33">
        <v>33</v>
      </c>
      <c r="N4158" s="8">
        <v>20.399999999999999</v>
      </c>
      <c r="O4158" s="8">
        <v>1004.4</v>
      </c>
      <c r="P4158" s="8">
        <v>91</v>
      </c>
    </row>
    <row r="4159" spans="1:31" s="7" customFormat="1" ht="16" customHeight="1" x14ac:dyDescent="0.2">
      <c r="F4159" s="8">
        <v>6</v>
      </c>
      <c r="G4159" s="17"/>
      <c r="I4159" s="33">
        <v>2E-3</v>
      </c>
      <c r="J4159" s="33">
        <v>0.5</v>
      </c>
      <c r="K4159" s="33">
        <v>2.7E-2</v>
      </c>
      <c r="L4159" s="33">
        <v>2.5000000000000001E-2</v>
      </c>
      <c r="M4159" s="33">
        <v>31</v>
      </c>
      <c r="N4159" s="8">
        <v>20.5</v>
      </c>
      <c r="O4159" s="8">
        <v>1004.7</v>
      </c>
      <c r="P4159" s="8">
        <v>92</v>
      </c>
    </row>
    <row r="4160" spans="1:31" s="7" customFormat="1" ht="16" customHeight="1" x14ac:dyDescent="0.2">
      <c r="F4160" s="8">
        <v>7</v>
      </c>
      <c r="G4160" s="17"/>
      <c r="I4160" s="33">
        <v>3.0000000000000001E-3</v>
      </c>
      <c r="J4160" s="33">
        <v>0.4</v>
      </c>
      <c r="K4160" s="33">
        <v>3.1E-2</v>
      </c>
      <c r="L4160" s="33">
        <v>2.8000000000000001E-2</v>
      </c>
      <c r="M4160" s="33">
        <v>33</v>
      </c>
      <c r="N4160" s="8">
        <v>22.1</v>
      </c>
      <c r="O4160" s="8">
        <v>1004.4</v>
      </c>
      <c r="P4160" s="8">
        <v>81</v>
      </c>
    </row>
    <row r="4161" spans="1:31" s="7" customFormat="1" ht="16" customHeight="1" x14ac:dyDescent="0.2">
      <c r="F4161" s="8">
        <v>8</v>
      </c>
      <c r="G4161" s="17"/>
      <c r="I4161" s="33">
        <v>2E-3</v>
      </c>
      <c r="J4161" s="33">
        <v>0.5</v>
      </c>
      <c r="K4161" s="33">
        <v>3.2000000000000001E-2</v>
      </c>
      <c r="L4161" s="33">
        <v>3.4000000000000002E-2</v>
      </c>
      <c r="M4161" s="33">
        <v>33</v>
      </c>
      <c r="N4161" s="8">
        <v>24.1</v>
      </c>
      <c r="O4161" s="8">
        <v>1004.4</v>
      </c>
      <c r="P4161" s="8">
        <v>73</v>
      </c>
    </row>
    <row r="4162" spans="1:31" s="7" customFormat="1" ht="16" customHeight="1" x14ac:dyDescent="0.2">
      <c r="F4162" s="8">
        <v>9</v>
      </c>
      <c r="G4162" s="17"/>
      <c r="I4162" s="33">
        <v>3.0000000000000001E-3</v>
      </c>
      <c r="J4162" s="33">
        <v>0.5</v>
      </c>
      <c r="K4162" s="33">
        <v>3.5000000000000003E-2</v>
      </c>
      <c r="L4162" s="33">
        <v>3.5999999999999997E-2</v>
      </c>
      <c r="M4162" s="33">
        <v>28</v>
      </c>
      <c r="N4162" s="8">
        <v>25.9</v>
      </c>
      <c r="O4162" s="8">
        <v>1004.2</v>
      </c>
      <c r="P4162" s="8">
        <v>62</v>
      </c>
    </row>
    <row r="4163" spans="1:31" s="7" customFormat="1" ht="16" customHeight="1" x14ac:dyDescent="0.2">
      <c r="F4163" s="8">
        <v>10</v>
      </c>
      <c r="G4163" s="17"/>
      <c r="I4163" s="33">
        <v>3.0000000000000001E-3</v>
      </c>
      <c r="J4163" s="33">
        <v>0.5</v>
      </c>
      <c r="K4163" s="33">
        <v>3.6999999999999998E-2</v>
      </c>
      <c r="L4163" s="33">
        <v>3.9E-2</v>
      </c>
      <c r="M4163" s="33">
        <v>32</v>
      </c>
      <c r="N4163" s="8">
        <v>26.7</v>
      </c>
      <c r="O4163" s="8">
        <v>1004</v>
      </c>
      <c r="P4163" s="8">
        <v>59</v>
      </c>
    </row>
    <row r="4164" spans="1:31" s="7" customFormat="1" ht="16" customHeight="1" x14ac:dyDescent="0.2">
      <c r="E4164" s="10"/>
      <c r="F4164" s="8">
        <v>11</v>
      </c>
      <c r="G4164" s="17"/>
      <c r="I4164" s="33">
        <v>3.0000000000000001E-3</v>
      </c>
      <c r="J4164" s="33">
        <v>0.6</v>
      </c>
      <c r="K4164" s="33">
        <v>4.3999999999999997E-2</v>
      </c>
      <c r="L4164" s="33">
        <v>3.5000000000000003E-2</v>
      </c>
      <c r="M4164" s="33">
        <v>35</v>
      </c>
      <c r="N4164" s="8">
        <v>27.9</v>
      </c>
      <c r="O4164" s="8">
        <v>1003.7</v>
      </c>
      <c r="P4164" s="8">
        <v>52</v>
      </c>
    </row>
    <row r="4165" spans="1:31" s="7" customFormat="1" ht="16" customHeight="1" x14ac:dyDescent="0.2">
      <c r="E4165" s="10"/>
      <c r="F4165" s="8">
        <v>12</v>
      </c>
      <c r="G4165" s="17"/>
      <c r="I4165" s="33">
        <v>3.0000000000000001E-3</v>
      </c>
      <c r="J4165" s="33">
        <v>0.6</v>
      </c>
      <c r="K4165" s="33">
        <v>5.6000000000000001E-2</v>
      </c>
      <c r="L4165" s="33">
        <v>0.03</v>
      </c>
      <c r="M4165" s="33">
        <v>36</v>
      </c>
      <c r="N4165" s="8">
        <v>29.5</v>
      </c>
      <c r="O4165" s="8">
        <v>1003.3</v>
      </c>
      <c r="P4165" s="8">
        <v>49</v>
      </c>
    </row>
    <row r="4166" spans="1:31" s="7" customFormat="1" ht="16" customHeight="1" x14ac:dyDescent="0.2">
      <c r="E4166" s="10"/>
      <c r="F4166" s="8">
        <v>13</v>
      </c>
      <c r="G4166" s="17"/>
      <c r="I4166" s="33">
        <v>3.0000000000000001E-3</v>
      </c>
      <c r="J4166" s="33">
        <v>0.5</v>
      </c>
      <c r="K4166" s="33">
        <v>7.0999999999999994E-2</v>
      </c>
      <c r="L4166" s="33">
        <v>2.4E-2</v>
      </c>
      <c r="M4166" s="33">
        <v>42</v>
      </c>
      <c r="N4166" s="8">
        <v>29.9</v>
      </c>
      <c r="O4166" s="8">
        <v>1003</v>
      </c>
      <c r="P4166" s="8">
        <v>48</v>
      </c>
    </row>
    <row r="4167" spans="1:31" s="7" customFormat="1" ht="16" customHeight="1" x14ac:dyDescent="0.2">
      <c r="E4167" s="10"/>
      <c r="F4167" s="8">
        <v>14</v>
      </c>
      <c r="G4167" s="17"/>
      <c r="I4167" s="33">
        <v>3.0000000000000001E-3</v>
      </c>
      <c r="J4167" s="33">
        <v>0.6</v>
      </c>
      <c r="K4167" s="33">
        <v>9.4E-2</v>
      </c>
      <c r="L4167" s="33">
        <v>2.4E-2</v>
      </c>
      <c r="M4167" s="33">
        <v>42</v>
      </c>
      <c r="N4167" s="8">
        <v>28.8</v>
      </c>
      <c r="O4167" s="8">
        <v>1002.4</v>
      </c>
      <c r="P4167" s="8">
        <v>53</v>
      </c>
    </row>
    <row r="4168" spans="1:31" s="7" customFormat="1" ht="16" customHeight="1" x14ac:dyDescent="0.2">
      <c r="E4168" s="10"/>
      <c r="F4168" s="8">
        <v>15</v>
      </c>
      <c r="G4168" s="17"/>
      <c r="I4168" s="33">
        <v>4.0000000000000001E-3</v>
      </c>
      <c r="J4168" s="33">
        <v>0.6</v>
      </c>
      <c r="K4168" s="33">
        <v>8.4000000000000005E-2</v>
      </c>
      <c r="L4168" s="33">
        <v>2.8000000000000001E-2</v>
      </c>
      <c r="M4168" s="33">
        <v>54</v>
      </c>
      <c r="N4168" s="8">
        <v>29.2</v>
      </c>
      <c r="O4168" s="8">
        <v>1002.2</v>
      </c>
      <c r="P4168" s="8">
        <v>52</v>
      </c>
    </row>
    <row r="4169" spans="1:31" s="7" customFormat="1" ht="16" customHeight="1" x14ac:dyDescent="0.2">
      <c r="E4169" s="10"/>
      <c r="F4169" s="8">
        <v>16</v>
      </c>
      <c r="G4169" s="17"/>
      <c r="I4169" s="33">
        <v>4.0000000000000001E-3</v>
      </c>
      <c r="J4169" s="33">
        <v>0.6</v>
      </c>
      <c r="K4169" s="33">
        <v>7.4999999999999997E-2</v>
      </c>
      <c r="L4169" s="33">
        <v>2.5000000000000001E-2</v>
      </c>
      <c r="M4169" s="33">
        <v>47</v>
      </c>
      <c r="N4169" s="8">
        <v>26.8</v>
      </c>
      <c r="O4169" s="8">
        <v>1002.4</v>
      </c>
      <c r="P4169" s="8">
        <v>58</v>
      </c>
    </row>
    <row r="4170" spans="1:31" s="7" customFormat="1" ht="16" customHeight="1" x14ac:dyDescent="0.2">
      <c r="E4170" s="10"/>
      <c r="F4170" s="8">
        <v>17</v>
      </c>
      <c r="G4170" s="17"/>
      <c r="I4170" s="33">
        <v>3.0000000000000001E-3</v>
      </c>
      <c r="J4170" s="33">
        <v>0.6</v>
      </c>
      <c r="K4170" s="33">
        <v>6.6000000000000003E-2</v>
      </c>
      <c r="L4170" s="33">
        <v>2.5999999999999999E-2</v>
      </c>
      <c r="M4170" s="33">
        <v>40</v>
      </c>
      <c r="N4170" s="8">
        <v>25.4</v>
      </c>
      <c r="O4170" s="8">
        <v>1002.1</v>
      </c>
      <c r="P4170" s="8">
        <v>63</v>
      </c>
    </row>
    <row r="4171" spans="1:31" s="7" customFormat="1" ht="16" customHeight="1" x14ac:dyDescent="0.15">
      <c r="E4171" s="42">
        <v>42170</v>
      </c>
      <c r="F4171" s="43">
        <v>42713.790972222225</v>
      </c>
      <c r="G4171" s="44"/>
      <c r="H4171" s="57"/>
      <c r="I4171" s="33">
        <v>3.0000000000000001E-3</v>
      </c>
      <c r="J4171" s="33">
        <v>0.5</v>
      </c>
      <c r="K4171" s="33">
        <v>4.4999999999999998E-2</v>
      </c>
      <c r="L4171" s="33">
        <v>3.5999999999999997E-2</v>
      </c>
      <c r="M4171" s="33">
        <v>38</v>
      </c>
      <c r="N4171" s="8">
        <v>25</v>
      </c>
      <c r="O4171" s="8">
        <v>1002</v>
      </c>
      <c r="P4171" s="8">
        <v>64</v>
      </c>
      <c r="R4171" s="35">
        <v>279</v>
      </c>
      <c r="S4171" s="37" t="str">
        <f>IF(R4171&gt;=296,"G",IF(AND(183&lt;=R4171,R4171&lt;296),"Y",IF(R4171&lt;185,"R")))</f>
        <v>Y</v>
      </c>
      <c r="U4171" s="33">
        <v>4.0000000000000001E-3</v>
      </c>
      <c r="V4171" s="33">
        <v>0.4</v>
      </c>
      <c r="W4171" s="33">
        <v>6.4000000000000001E-2</v>
      </c>
      <c r="X4171" s="33">
        <v>2.3E-2</v>
      </c>
      <c r="Y4171" s="33">
        <v>32</v>
      </c>
      <c r="Z4171" s="8">
        <v>23.9</v>
      </c>
      <c r="AA4171" s="8">
        <v>1003.8</v>
      </c>
      <c r="AB4171" s="8">
        <v>61</v>
      </c>
      <c r="AC4171" s="34"/>
      <c r="AD4171" s="35">
        <v>275</v>
      </c>
      <c r="AE4171" s="37" t="str">
        <f>IF(AD4171&gt;=296,"G",IF(AND(183&lt;=AD4171,AD4171&lt;296),"Y",IF(AD4171&lt;185,"R")))</f>
        <v>Y</v>
      </c>
    </row>
    <row r="4172" spans="1:31" s="7" customFormat="1" ht="17" customHeight="1" x14ac:dyDescent="0.15">
      <c r="A4172" s="45">
        <v>167</v>
      </c>
      <c r="B4172" s="46">
        <v>42171</v>
      </c>
      <c r="C4172" s="47">
        <v>2</v>
      </c>
      <c r="D4172" s="47">
        <v>0</v>
      </c>
      <c r="E4172" s="46">
        <v>42170</v>
      </c>
      <c r="F4172" s="48">
        <v>42713.790972222225</v>
      </c>
      <c r="G4172" s="49"/>
      <c r="H4172" s="49"/>
      <c r="I4172" s="50">
        <v>3.0000000000000001E-3</v>
      </c>
      <c r="J4172" s="51">
        <v>0.5</v>
      </c>
      <c r="K4172" s="51">
        <v>4.4999999999999998E-2</v>
      </c>
      <c r="L4172" s="51">
        <v>3.5999999999999997E-2</v>
      </c>
      <c r="M4172" s="51">
        <v>38</v>
      </c>
      <c r="N4172" s="52">
        <v>25</v>
      </c>
      <c r="O4172" s="52">
        <v>1002</v>
      </c>
      <c r="P4172" s="52">
        <v>64</v>
      </c>
      <c r="Q4172" s="53"/>
      <c r="R4172" s="58">
        <v>279</v>
      </c>
      <c r="S4172" s="61" t="str">
        <f>IF(R4172&gt;=296,"G",IF(AND(183&lt;=R4172,R4172&lt;296),"Y",IF(R4172&lt;185,"R")))</f>
        <v>Y</v>
      </c>
      <c r="T4172" s="59"/>
      <c r="U4172" s="59"/>
      <c r="V4172" s="59"/>
      <c r="W4172" s="59"/>
      <c r="X4172" s="59"/>
      <c r="Y4172" s="59"/>
      <c r="Z4172" s="59"/>
      <c r="AA4172" s="59"/>
      <c r="AB4172" s="59"/>
      <c r="AC4172" s="59"/>
      <c r="AD4172" s="120"/>
      <c r="AE4172" s="59"/>
    </row>
    <row r="4173" spans="1:31" s="7" customFormat="1" ht="16" customHeight="1" x14ac:dyDescent="0.2">
      <c r="F4173" s="26">
        <v>19</v>
      </c>
      <c r="G4173" s="56"/>
      <c r="I4173" s="33">
        <v>3.0000000000000001E-3</v>
      </c>
      <c r="J4173" s="33">
        <v>0.5</v>
      </c>
      <c r="K4173" s="33">
        <v>4.5999999999999999E-2</v>
      </c>
      <c r="L4173" s="33">
        <v>3.3000000000000002E-2</v>
      </c>
      <c r="M4173" s="33">
        <v>32</v>
      </c>
      <c r="N4173" s="8">
        <v>23.6</v>
      </c>
      <c r="O4173" s="8">
        <v>1002.4</v>
      </c>
      <c r="P4173" s="8">
        <v>68</v>
      </c>
      <c r="Q4173" s="17"/>
      <c r="R4173" s="17"/>
      <c r="S4173" s="17"/>
      <c r="T4173" s="17"/>
      <c r="U4173" s="17"/>
      <c r="V4173" s="17"/>
      <c r="W4173" s="17"/>
      <c r="X4173" s="17"/>
      <c r="Y4173" s="17"/>
      <c r="Z4173" s="17"/>
      <c r="AA4173" s="17"/>
      <c r="AB4173" s="17"/>
      <c r="AC4173" s="17"/>
      <c r="AD4173" s="17"/>
      <c r="AE4173" s="17"/>
    </row>
    <row r="4174" spans="1:31" s="7" customFormat="1" ht="16" customHeight="1" x14ac:dyDescent="0.2">
      <c r="F4174" s="8">
        <v>20</v>
      </c>
      <c r="G4174" s="17"/>
      <c r="I4174" s="33">
        <v>3.0000000000000001E-3</v>
      </c>
      <c r="J4174" s="33">
        <v>0.4</v>
      </c>
      <c r="K4174" s="33">
        <v>3.9E-2</v>
      </c>
      <c r="L4174" s="33">
        <v>3.6999999999999998E-2</v>
      </c>
      <c r="M4174" s="33">
        <v>30</v>
      </c>
      <c r="N4174" s="8">
        <v>22.6</v>
      </c>
      <c r="O4174" s="8">
        <v>1002.5</v>
      </c>
      <c r="P4174" s="8">
        <v>72</v>
      </c>
    </row>
    <row r="4175" spans="1:31" s="7" customFormat="1" ht="16" customHeight="1" x14ac:dyDescent="0.2">
      <c r="F4175" s="8">
        <v>21</v>
      </c>
      <c r="G4175" s="17"/>
      <c r="I4175" s="33">
        <v>3.0000000000000001E-3</v>
      </c>
      <c r="J4175" s="33">
        <v>0.4</v>
      </c>
      <c r="K4175" s="33">
        <v>0.04</v>
      </c>
      <c r="L4175" s="33">
        <v>3.5999999999999997E-2</v>
      </c>
      <c r="M4175" s="33">
        <v>24</v>
      </c>
      <c r="N4175" s="8">
        <v>22.1</v>
      </c>
      <c r="O4175" s="8">
        <v>1002.6</v>
      </c>
      <c r="P4175" s="8">
        <v>76</v>
      </c>
    </row>
    <row r="4176" spans="1:31" s="7" customFormat="1" ht="16" customHeight="1" x14ac:dyDescent="0.2">
      <c r="F4176" s="8">
        <v>22</v>
      </c>
      <c r="G4176" s="17"/>
      <c r="I4176" s="33">
        <v>3.0000000000000001E-3</v>
      </c>
      <c r="J4176" s="33">
        <v>0.4</v>
      </c>
      <c r="K4176" s="33">
        <v>3.1E-2</v>
      </c>
      <c r="L4176" s="33">
        <v>3.7999999999999999E-2</v>
      </c>
      <c r="M4176" s="33">
        <v>38</v>
      </c>
      <c r="N4176" s="8">
        <v>21.6</v>
      </c>
      <c r="O4176" s="8">
        <v>1003.2</v>
      </c>
      <c r="P4176" s="8">
        <v>80</v>
      </c>
    </row>
    <row r="4177" spans="3:16" s="7" customFormat="1" ht="16" customHeight="1" x14ac:dyDescent="0.2">
      <c r="F4177" s="8">
        <v>23</v>
      </c>
      <c r="G4177" s="17"/>
      <c r="I4177" s="33">
        <v>3.0000000000000001E-3</v>
      </c>
      <c r="J4177" s="33">
        <v>0.3</v>
      </c>
      <c r="K4177" s="33">
        <v>2.8000000000000001E-2</v>
      </c>
      <c r="L4177" s="33">
        <v>3.7999999999999999E-2</v>
      </c>
      <c r="M4177" s="33">
        <v>35</v>
      </c>
      <c r="N4177" s="8">
        <v>20.8</v>
      </c>
      <c r="O4177" s="8">
        <v>1002.8</v>
      </c>
      <c r="P4177" s="8">
        <v>89</v>
      </c>
    </row>
    <row r="4178" spans="3:16" s="7" customFormat="1" ht="16" customHeight="1" x14ac:dyDescent="0.2">
      <c r="F4178" s="8">
        <v>24</v>
      </c>
      <c r="G4178" s="17"/>
      <c r="I4178" s="33">
        <v>3.0000000000000001E-3</v>
      </c>
      <c r="J4178" s="33">
        <v>0.4</v>
      </c>
      <c r="K4178" s="33">
        <v>1.6E-2</v>
      </c>
      <c r="L4178" s="33">
        <v>0.04</v>
      </c>
      <c r="M4178" s="33">
        <v>42</v>
      </c>
      <c r="N4178" s="8">
        <v>20</v>
      </c>
      <c r="O4178" s="8">
        <v>1002.7</v>
      </c>
      <c r="P4178" s="8">
        <v>91</v>
      </c>
    </row>
    <row r="4179" spans="3:16" s="7" customFormat="1" ht="16" customHeight="1" x14ac:dyDescent="0.2">
      <c r="F4179" s="8">
        <v>1</v>
      </c>
      <c r="G4179" s="17"/>
      <c r="I4179" s="33">
        <v>3.0000000000000001E-3</v>
      </c>
      <c r="J4179" s="33">
        <v>0.5</v>
      </c>
      <c r="K4179" s="33">
        <v>1.4999999999999999E-2</v>
      </c>
      <c r="L4179" s="33">
        <v>3.4000000000000002E-2</v>
      </c>
      <c r="M4179" s="33">
        <v>40</v>
      </c>
      <c r="N4179" s="8">
        <v>20</v>
      </c>
      <c r="O4179" s="8">
        <v>1002.8</v>
      </c>
      <c r="P4179" s="8">
        <v>92</v>
      </c>
    </row>
    <row r="4180" spans="3:16" s="7" customFormat="1" ht="16" customHeight="1" x14ac:dyDescent="0.2">
      <c r="F4180" s="8">
        <v>2</v>
      </c>
      <c r="G4180" s="17"/>
      <c r="I4180" s="33">
        <v>3.0000000000000001E-3</v>
      </c>
      <c r="J4180" s="33">
        <v>0.5</v>
      </c>
      <c r="K4180" s="33">
        <v>2.3E-2</v>
      </c>
      <c r="L4180" s="33">
        <v>2.4E-2</v>
      </c>
      <c r="M4180" s="33">
        <v>36</v>
      </c>
      <c r="N4180" s="8">
        <v>19.600000000000001</v>
      </c>
      <c r="O4180" s="8">
        <v>1003.1</v>
      </c>
      <c r="P4180" s="8">
        <v>93</v>
      </c>
    </row>
    <row r="4181" spans="3:16" s="7" customFormat="1" ht="16" customHeight="1" x14ac:dyDescent="0.2">
      <c r="F4181" s="8">
        <v>3</v>
      </c>
      <c r="G4181" s="17"/>
      <c r="I4181" s="33">
        <v>3.0000000000000001E-3</v>
      </c>
      <c r="J4181" s="33">
        <v>0.4</v>
      </c>
      <c r="K4181" s="33">
        <v>3.1E-2</v>
      </c>
      <c r="L4181" s="33">
        <v>1.7999999999999999E-2</v>
      </c>
      <c r="M4181" s="33">
        <v>27</v>
      </c>
      <c r="N4181" s="8">
        <v>19</v>
      </c>
      <c r="O4181" s="8">
        <v>1002.7</v>
      </c>
      <c r="P4181" s="8">
        <v>96</v>
      </c>
    </row>
    <row r="4182" spans="3:16" s="7" customFormat="1" ht="16" customHeight="1" x14ac:dyDescent="0.2">
      <c r="F4182" s="8">
        <v>4</v>
      </c>
      <c r="G4182" s="17"/>
      <c r="I4182" s="33">
        <v>3.0000000000000001E-3</v>
      </c>
      <c r="J4182" s="33">
        <v>0.4</v>
      </c>
      <c r="K4182" s="33">
        <v>3.3000000000000002E-2</v>
      </c>
      <c r="L4182" s="33">
        <v>1.6E-2</v>
      </c>
      <c r="M4182" s="33">
        <v>26</v>
      </c>
      <c r="N4182" s="8">
        <v>18.8</v>
      </c>
      <c r="O4182" s="8">
        <v>1001.9</v>
      </c>
      <c r="P4182" s="8">
        <v>97</v>
      </c>
    </row>
    <row r="4183" spans="3:16" s="7" customFormat="1" ht="16" customHeight="1" x14ac:dyDescent="0.2">
      <c r="F4183" s="8">
        <v>5</v>
      </c>
      <c r="G4183" s="17"/>
      <c r="I4183" s="33">
        <v>4.0000000000000001E-3</v>
      </c>
      <c r="J4183" s="33">
        <v>0.5</v>
      </c>
      <c r="K4183" s="33">
        <v>2.5000000000000001E-2</v>
      </c>
      <c r="L4183" s="33">
        <v>1.9E-2</v>
      </c>
      <c r="M4183" s="33">
        <v>34</v>
      </c>
      <c r="N4183" s="8">
        <v>18.8</v>
      </c>
      <c r="O4183" s="8">
        <v>1002.2</v>
      </c>
      <c r="P4183" s="8">
        <v>97</v>
      </c>
    </row>
    <row r="4184" spans="3:16" s="7" customFormat="1" ht="16" customHeight="1" x14ac:dyDescent="0.2">
      <c r="F4184" s="8">
        <v>6</v>
      </c>
      <c r="G4184" s="17"/>
      <c r="I4184" s="33">
        <v>5.0000000000000001E-3</v>
      </c>
      <c r="J4184" s="33">
        <v>0.5</v>
      </c>
      <c r="K4184" s="33">
        <v>2.1999999999999999E-2</v>
      </c>
      <c r="L4184" s="33">
        <v>2.1999999999999999E-2</v>
      </c>
      <c r="M4184" s="33">
        <v>43</v>
      </c>
      <c r="N4184" s="8">
        <v>18.600000000000001</v>
      </c>
      <c r="O4184" s="8">
        <v>1002.6</v>
      </c>
      <c r="P4184" s="8">
        <v>97</v>
      </c>
    </row>
    <row r="4185" spans="3:16" s="7" customFormat="1" ht="16" customHeight="1" x14ac:dyDescent="0.2">
      <c r="F4185" s="8">
        <v>7</v>
      </c>
      <c r="G4185" s="17"/>
      <c r="I4185" s="33">
        <v>7.0000000000000001E-3</v>
      </c>
      <c r="J4185" s="33">
        <v>0.5</v>
      </c>
      <c r="K4185" s="33">
        <v>1.9E-2</v>
      </c>
      <c r="L4185" s="33">
        <v>2.5000000000000001E-2</v>
      </c>
      <c r="M4185" s="33">
        <v>31</v>
      </c>
      <c r="N4185" s="8">
        <v>19</v>
      </c>
      <c r="O4185" s="8">
        <v>1002.6</v>
      </c>
      <c r="P4185" s="8">
        <v>94</v>
      </c>
    </row>
    <row r="4186" spans="3:16" s="7" customFormat="1" ht="16" customHeight="1" x14ac:dyDescent="0.2">
      <c r="F4186" s="8">
        <v>8</v>
      </c>
      <c r="G4186" s="17"/>
      <c r="I4186" s="33">
        <v>8.0000000000000002E-3</v>
      </c>
      <c r="J4186" s="33">
        <v>0.5</v>
      </c>
      <c r="K4186" s="33">
        <v>1.4999999999999999E-2</v>
      </c>
      <c r="L4186" s="33">
        <v>2.9000000000000001E-2</v>
      </c>
      <c r="M4186" s="33">
        <v>37</v>
      </c>
      <c r="N4186" s="8">
        <v>20.6</v>
      </c>
      <c r="O4186" s="8">
        <v>1002.7</v>
      </c>
      <c r="P4186" s="8">
        <v>85</v>
      </c>
    </row>
    <row r="4187" spans="3:16" s="7" customFormat="1" ht="16" customHeight="1" x14ac:dyDescent="0.2">
      <c r="F4187" s="8">
        <v>9</v>
      </c>
      <c r="G4187" s="17"/>
      <c r="I4187" s="33">
        <v>8.0000000000000002E-3</v>
      </c>
      <c r="J4187" s="33">
        <v>0.6</v>
      </c>
      <c r="K4187" s="33">
        <v>1.7000000000000001E-2</v>
      </c>
      <c r="L4187" s="33">
        <v>3.5000000000000003E-2</v>
      </c>
      <c r="M4187" s="33">
        <v>43</v>
      </c>
      <c r="N4187" s="8">
        <v>21.8</v>
      </c>
      <c r="O4187" s="8">
        <v>1002.4</v>
      </c>
      <c r="P4187" s="8">
        <v>79</v>
      </c>
    </row>
    <row r="4188" spans="3:16" s="7" customFormat="1" ht="16" customHeight="1" x14ac:dyDescent="0.2">
      <c r="C4188" s="76" t="s">
        <v>57</v>
      </c>
      <c r="F4188" s="8">
        <v>10</v>
      </c>
      <c r="G4188" s="17"/>
      <c r="I4188" s="33">
        <v>8.0000000000000002E-3</v>
      </c>
      <c r="J4188" s="33">
        <v>0.6</v>
      </c>
      <c r="K4188" s="33">
        <v>2.1999999999999999E-2</v>
      </c>
      <c r="L4188" s="33">
        <v>3.7999999999999999E-2</v>
      </c>
      <c r="M4188" s="33">
        <v>45</v>
      </c>
      <c r="N4188" s="8">
        <v>24.6</v>
      </c>
      <c r="O4188" s="8">
        <v>1001.7</v>
      </c>
      <c r="P4188" s="8">
        <v>68</v>
      </c>
    </row>
    <row r="4189" spans="3:16" s="7" customFormat="1" ht="16" customHeight="1" x14ac:dyDescent="0.2">
      <c r="E4189" s="10"/>
      <c r="F4189" s="8">
        <v>11</v>
      </c>
      <c r="G4189" s="17"/>
      <c r="I4189" s="33">
        <v>8.0000000000000002E-3</v>
      </c>
      <c r="J4189" s="33">
        <v>0.6</v>
      </c>
      <c r="K4189" s="33">
        <v>3.3000000000000002E-2</v>
      </c>
      <c r="L4189" s="33">
        <v>3.7999999999999999E-2</v>
      </c>
      <c r="M4189" s="33">
        <v>44</v>
      </c>
      <c r="N4189" s="8">
        <v>26.4</v>
      </c>
      <c r="O4189" s="8">
        <v>1001.5</v>
      </c>
      <c r="P4189" s="8">
        <v>63</v>
      </c>
    </row>
    <row r="4190" spans="3:16" s="7" customFormat="1" ht="16" customHeight="1" x14ac:dyDescent="0.2">
      <c r="E4190" s="10"/>
      <c r="F4190" s="8">
        <v>12</v>
      </c>
      <c r="G4190" s="17"/>
      <c r="I4190" s="33">
        <v>7.0000000000000001E-3</v>
      </c>
      <c r="J4190" s="33">
        <v>0.7</v>
      </c>
      <c r="K4190" s="33">
        <v>4.2999999999999997E-2</v>
      </c>
      <c r="L4190" s="33">
        <v>3.5000000000000003E-2</v>
      </c>
      <c r="M4190" s="33">
        <v>51</v>
      </c>
      <c r="N4190" s="8">
        <v>28.5</v>
      </c>
      <c r="O4190" s="8">
        <v>1001.3</v>
      </c>
      <c r="P4190" s="8">
        <v>60</v>
      </c>
    </row>
    <row r="4191" spans="3:16" s="7" customFormat="1" ht="16" customHeight="1" x14ac:dyDescent="0.2">
      <c r="E4191" s="10"/>
      <c r="F4191" s="8">
        <v>13</v>
      </c>
      <c r="G4191" s="17"/>
      <c r="I4191" s="33">
        <v>6.0000000000000001E-3</v>
      </c>
      <c r="J4191" s="33">
        <v>0.6</v>
      </c>
      <c r="K4191" s="33">
        <v>6.4000000000000001E-2</v>
      </c>
      <c r="L4191" s="33">
        <v>3.9E-2</v>
      </c>
      <c r="M4191" s="33">
        <v>66</v>
      </c>
      <c r="N4191" s="8">
        <v>28.2</v>
      </c>
      <c r="O4191" s="8">
        <v>1000.8</v>
      </c>
      <c r="P4191" s="8">
        <v>58</v>
      </c>
    </row>
    <row r="4192" spans="3:16" s="7" customFormat="1" ht="16" customHeight="1" x14ac:dyDescent="0.2">
      <c r="E4192" s="10"/>
      <c r="F4192" s="8">
        <v>14</v>
      </c>
      <c r="G4192" s="17"/>
      <c r="I4192" s="33">
        <v>4.0000000000000001E-3</v>
      </c>
      <c r="J4192" s="33">
        <v>0.7</v>
      </c>
      <c r="K4192" s="33">
        <v>7.9000000000000001E-2</v>
      </c>
      <c r="L4192" s="33">
        <v>3.5000000000000003E-2</v>
      </c>
      <c r="M4192" s="33">
        <v>65</v>
      </c>
      <c r="N4192" s="8">
        <v>29.8</v>
      </c>
      <c r="O4192" s="8">
        <v>1000.2</v>
      </c>
      <c r="P4192" s="8">
        <v>54</v>
      </c>
    </row>
    <row r="4193" spans="1:31" s="7" customFormat="1" ht="16" customHeight="1" x14ac:dyDescent="0.2">
      <c r="E4193" s="10"/>
      <c r="F4193" s="8">
        <v>15</v>
      </c>
      <c r="G4193" s="17"/>
      <c r="I4193" s="33">
        <v>5.0000000000000001E-3</v>
      </c>
      <c r="J4193" s="33">
        <v>0.7</v>
      </c>
      <c r="K4193" s="33">
        <v>7.4999999999999997E-2</v>
      </c>
      <c r="L4193" s="33">
        <v>3.7999999999999999E-2</v>
      </c>
      <c r="M4193" s="33">
        <v>56</v>
      </c>
      <c r="N4193" s="8">
        <v>29.4</v>
      </c>
      <c r="O4193" s="8">
        <v>999.9</v>
      </c>
      <c r="P4193" s="8">
        <v>52</v>
      </c>
    </row>
    <row r="4194" spans="1:31" s="7" customFormat="1" ht="16" customHeight="1" x14ac:dyDescent="0.2">
      <c r="E4194" s="10"/>
      <c r="F4194" s="8">
        <v>16</v>
      </c>
      <c r="G4194" s="17"/>
      <c r="I4194" s="33">
        <v>5.0000000000000001E-3</v>
      </c>
      <c r="J4194" s="33">
        <v>0.7</v>
      </c>
      <c r="K4194" s="33">
        <v>7.1999999999999995E-2</v>
      </c>
      <c r="L4194" s="33">
        <v>3.6999999999999998E-2</v>
      </c>
      <c r="M4194" s="33">
        <v>57</v>
      </c>
      <c r="N4194" s="8">
        <v>28.3</v>
      </c>
      <c r="O4194" s="8">
        <v>999.7</v>
      </c>
      <c r="P4194" s="8">
        <v>56</v>
      </c>
    </row>
    <row r="4195" spans="1:31" s="7" customFormat="1" ht="16" customHeight="1" x14ac:dyDescent="0.2">
      <c r="E4195" s="10"/>
      <c r="F4195" s="8">
        <v>17</v>
      </c>
      <c r="G4195" s="17"/>
      <c r="I4195" s="33">
        <v>5.0000000000000001E-3</v>
      </c>
      <c r="J4195" s="33">
        <v>0.7</v>
      </c>
      <c r="K4195" s="33">
        <v>5.8000000000000003E-2</v>
      </c>
      <c r="L4195" s="33">
        <v>3.7999999999999999E-2</v>
      </c>
      <c r="M4195" s="33">
        <v>50</v>
      </c>
      <c r="N4195" s="8">
        <v>27.3</v>
      </c>
      <c r="O4195" s="8">
        <v>999.8</v>
      </c>
      <c r="P4195" s="8">
        <v>58</v>
      </c>
    </row>
    <row r="4196" spans="1:31" s="7" customFormat="1" ht="16" customHeight="1" x14ac:dyDescent="0.15">
      <c r="F4196" s="8">
        <v>18</v>
      </c>
      <c r="G4196" s="17"/>
      <c r="H4196" s="40"/>
      <c r="I4196" s="33">
        <v>5.0000000000000001E-3</v>
      </c>
      <c r="J4196" s="33">
        <v>0.7</v>
      </c>
      <c r="K4196" s="33">
        <v>3.6999999999999998E-2</v>
      </c>
      <c r="L4196" s="33">
        <v>3.9E-2</v>
      </c>
      <c r="M4196" s="33">
        <v>59</v>
      </c>
      <c r="N4196" s="8">
        <v>25.7</v>
      </c>
      <c r="O4196" s="8">
        <v>999.8</v>
      </c>
      <c r="P4196" s="8">
        <v>61</v>
      </c>
      <c r="R4196" s="107"/>
      <c r="S4196" s="108"/>
      <c r="T4196" s="108"/>
      <c r="U4196" s="108"/>
      <c r="V4196" s="108"/>
      <c r="W4196" s="108"/>
      <c r="X4196" s="108"/>
      <c r="Y4196" s="108"/>
      <c r="Z4196" s="108"/>
      <c r="AA4196" s="108"/>
      <c r="AB4196" s="108"/>
      <c r="AC4196" s="108"/>
      <c r="AD4196" s="108"/>
      <c r="AE4196" s="109"/>
    </row>
    <row r="4197" spans="1:31" s="7" customFormat="1" ht="16" customHeight="1" x14ac:dyDescent="0.2">
      <c r="F4197" s="8">
        <v>19</v>
      </c>
      <c r="G4197" s="17"/>
      <c r="I4197" s="33">
        <v>4.0000000000000001E-3</v>
      </c>
      <c r="J4197" s="33">
        <v>0.6</v>
      </c>
      <c r="K4197" s="33">
        <v>3.5999999999999997E-2</v>
      </c>
      <c r="L4197" s="33">
        <v>3.9E-2</v>
      </c>
      <c r="M4197" s="33">
        <v>55</v>
      </c>
      <c r="N4197" s="8">
        <v>24.7</v>
      </c>
      <c r="O4197" s="8">
        <v>999.9</v>
      </c>
      <c r="P4197" s="8">
        <v>61</v>
      </c>
      <c r="Q4197" s="17"/>
      <c r="R4197" s="110"/>
      <c r="S4197" s="17"/>
      <c r="T4197" s="17"/>
      <c r="U4197" s="17"/>
      <c r="V4197" s="17"/>
      <c r="W4197" s="17"/>
      <c r="X4197" s="17"/>
      <c r="Y4197" s="17"/>
      <c r="Z4197" s="17"/>
      <c r="AA4197" s="17"/>
      <c r="AB4197" s="17"/>
      <c r="AC4197" s="17"/>
      <c r="AD4197" s="17"/>
      <c r="AE4197" s="17"/>
    </row>
    <row r="4198" spans="1:31" s="7" customFormat="1" ht="16" customHeight="1" x14ac:dyDescent="0.15">
      <c r="E4198" s="42">
        <v>42171</v>
      </c>
      <c r="F4198" s="43">
        <v>42713.840277777781</v>
      </c>
      <c r="G4198" s="44"/>
      <c r="I4198" s="33">
        <v>4.0000000000000001E-3</v>
      </c>
      <c r="J4198" s="33">
        <v>0.5</v>
      </c>
      <c r="K4198" s="33">
        <v>3.5000000000000003E-2</v>
      </c>
      <c r="L4198" s="33">
        <v>4.2999999999999997E-2</v>
      </c>
      <c r="M4198" s="33">
        <v>51</v>
      </c>
      <c r="N4198" s="8">
        <v>23.6</v>
      </c>
      <c r="O4198" s="8">
        <v>1000.9</v>
      </c>
      <c r="P4198" s="8">
        <v>67</v>
      </c>
      <c r="R4198" s="35">
        <v>265</v>
      </c>
      <c r="S4198" s="37" t="str">
        <f>IF(R4198&gt;=296,"G",IF(AND(183&lt;=R4198,R4198&lt;296),"Y",IF(R4198&lt;185,"R")))</f>
        <v>Y</v>
      </c>
    </row>
    <row r="4199" spans="1:31" s="7" customFormat="1" ht="17" customHeight="1" x14ac:dyDescent="0.15">
      <c r="A4199" s="45">
        <v>168</v>
      </c>
      <c r="B4199" s="46">
        <v>42172</v>
      </c>
      <c r="C4199" s="47">
        <v>3</v>
      </c>
      <c r="D4199" s="121">
        <v>0</v>
      </c>
      <c r="E4199" s="46">
        <v>42171</v>
      </c>
      <c r="F4199" s="48">
        <v>42713.840277777781</v>
      </c>
      <c r="G4199" s="49"/>
      <c r="H4199" s="49"/>
      <c r="I4199" s="50">
        <v>4.0000000000000001E-3</v>
      </c>
      <c r="J4199" s="51">
        <v>0.5</v>
      </c>
      <c r="K4199" s="51">
        <v>3.5000000000000003E-2</v>
      </c>
      <c r="L4199" s="51">
        <v>4.2999999999999997E-2</v>
      </c>
      <c r="M4199" s="51">
        <v>51</v>
      </c>
      <c r="N4199" s="52">
        <v>23.6</v>
      </c>
      <c r="O4199" s="52">
        <v>1000.9</v>
      </c>
      <c r="P4199" s="52">
        <v>67</v>
      </c>
      <c r="Q4199" s="53"/>
      <c r="R4199" s="58">
        <v>265</v>
      </c>
      <c r="S4199" s="61" t="str">
        <f>IF(R4199&gt;=296,"G",IF(AND(183&lt;=R4199,R4199&lt;296),"Y",IF(R4199&lt;185,"R")))</f>
        <v>Y</v>
      </c>
      <c r="T4199" s="59"/>
      <c r="U4199" s="59"/>
      <c r="V4199" s="59"/>
      <c r="W4199" s="59"/>
      <c r="X4199" s="59"/>
      <c r="Y4199" s="59"/>
      <c r="Z4199" s="59"/>
      <c r="AA4199" s="59"/>
      <c r="AB4199" s="59"/>
      <c r="AC4199" s="59"/>
      <c r="AD4199" s="59"/>
      <c r="AE4199" s="59"/>
    </row>
    <row r="4200" spans="1:31" s="7" customFormat="1" ht="16" customHeight="1" x14ac:dyDescent="0.2">
      <c r="F4200" s="26">
        <v>21</v>
      </c>
      <c r="G4200" s="56"/>
      <c r="I4200" s="33">
        <v>4.0000000000000001E-3</v>
      </c>
      <c r="J4200" s="33">
        <v>0.5</v>
      </c>
      <c r="K4200" s="33">
        <v>2.5000000000000001E-2</v>
      </c>
      <c r="L4200" s="33">
        <v>4.3999999999999997E-2</v>
      </c>
      <c r="M4200" s="33">
        <v>54</v>
      </c>
      <c r="N4200" s="8">
        <v>22.7</v>
      </c>
      <c r="O4200" s="8">
        <v>1001.1</v>
      </c>
      <c r="P4200" s="8">
        <v>71</v>
      </c>
    </row>
    <row r="4201" spans="1:31" s="7" customFormat="1" ht="16" customHeight="1" x14ac:dyDescent="0.2">
      <c r="F4201" s="8">
        <v>22</v>
      </c>
      <c r="G4201" s="17"/>
      <c r="I4201" s="33">
        <v>4.0000000000000001E-3</v>
      </c>
      <c r="J4201" s="33">
        <v>0.5</v>
      </c>
      <c r="K4201" s="33">
        <v>0.02</v>
      </c>
      <c r="L4201" s="33">
        <v>4.4999999999999998E-2</v>
      </c>
      <c r="M4201" s="33">
        <v>59</v>
      </c>
      <c r="N4201" s="8">
        <v>22.2</v>
      </c>
      <c r="O4201" s="8">
        <v>1001.7</v>
      </c>
      <c r="P4201" s="8">
        <v>72</v>
      </c>
    </row>
    <row r="4202" spans="1:31" s="7" customFormat="1" ht="16" customHeight="1" x14ac:dyDescent="0.2">
      <c r="F4202" s="8">
        <v>23</v>
      </c>
      <c r="G4202" s="17"/>
      <c r="I4202" s="33">
        <v>4.0000000000000001E-3</v>
      </c>
      <c r="J4202" s="33">
        <v>0.4</v>
      </c>
      <c r="K4202" s="33">
        <v>1.4E-2</v>
      </c>
      <c r="L4202" s="33">
        <v>4.5999999999999999E-2</v>
      </c>
      <c r="M4202" s="33">
        <v>61</v>
      </c>
      <c r="N4202" s="8">
        <v>21.3</v>
      </c>
      <c r="O4202" s="8">
        <v>1001.6</v>
      </c>
      <c r="P4202" s="8">
        <v>76</v>
      </c>
    </row>
    <row r="4203" spans="1:31" s="7" customFormat="1" ht="16" customHeight="1" x14ac:dyDescent="0.2">
      <c r="F4203" s="8">
        <v>24</v>
      </c>
      <c r="G4203" s="17"/>
      <c r="I4203" s="33">
        <v>4.0000000000000001E-3</v>
      </c>
      <c r="J4203" s="33">
        <v>0.5</v>
      </c>
      <c r="K4203" s="33">
        <v>1.4999999999999999E-2</v>
      </c>
      <c r="L4203" s="33">
        <v>0.04</v>
      </c>
      <c r="M4203" s="33">
        <v>56</v>
      </c>
      <c r="N4203" s="8">
        <v>20.9</v>
      </c>
      <c r="O4203" s="8">
        <v>1001.8</v>
      </c>
      <c r="P4203" s="8">
        <v>79</v>
      </c>
    </row>
    <row r="4204" spans="1:31" s="7" customFormat="1" ht="16" customHeight="1" x14ac:dyDescent="0.2">
      <c r="F4204" s="8">
        <v>1</v>
      </c>
      <c r="G4204" s="17"/>
      <c r="I4204" s="33">
        <v>0.01</v>
      </c>
      <c r="J4204" s="33">
        <v>0.6</v>
      </c>
      <c r="K4204" s="33">
        <v>1.9E-2</v>
      </c>
      <c r="L4204" s="33">
        <v>3.5999999999999997E-2</v>
      </c>
      <c r="M4204" s="33">
        <v>58</v>
      </c>
      <c r="N4204" s="8">
        <v>20.6</v>
      </c>
      <c r="O4204" s="8">
        <v>1001.4</v>
      </c>
      <c r="P4204" s="8">
        <v>75</v>
      </c>
    </row>
    <row r="4205" spans="1:31" s="7" customFormat="1" ht="16" customHeight="1" x14ac:dyDescent="0.2">
      <c r="F4205" s="8">
        <v>2</v>
      </c>
      <c r="G4205" s="17"/>
      <c r="I4205" s="33">
        <v>0.01</v>
      </c>
      <c r="J4205" s="33">
        <v>0.6</v>
      </c>
      <c r="K4205" s="33">
        <v>2.3E-2</v>
      </c>
      <c r="L4205" s="33">
        <v>3.5000000000000003E-2</v>
      </c>
      <c r="M4205" s="33">
        <v>53</v>
      </c>
      <c r="N4205" s="8">
        <v>20.6</v>
      </c>
      <c r="O4205" s="8">
        <v>1001.1</v>
      </c>
      <c r="P4205" s="8">
        <v>79</v>
      </c>
    </row>
    <row r="4206" spans="1:31" s="7" customFormat="1" ht="16" customHeight="1" x14ac:dyDescent="0.2">
      <c r="F4206" s="8">
        <v>3</v>
      </c>
      <c r="G4206" s="17"/>
      <c r="I4206" s="33">
        <v>8.0000000000000002E-3</v>
      </c>
      <c r="J4206" s="33">
        <v>0.6</v>
      </c>
      <c r="K4206" s="33">
        <v>1.7000000000000001E-2</v>
      </c>
      <c r="L4206" s="33">
        <v>3.5999999999999997E-2</v>
      </c>
      <c r="M4206" s="33">
        <v>55</v>
      </c>
      <c r="N4206" s="8">
        <v>19.7</v>
      </c>
      <c r="O4206" s="8">
        <v>1001</v>
      </c>
      <c r="P4206" s="8">
        <v>88</v>
      </c>
    </row>
    <row r="4207" spans="1:31" s="7" customFormat="1" ht="16" customHeight="1" x14ac:dyDescent="0.2">
      <c r="F4207" s="8">
        <v>4</v>
      </c>
      <c r="G4207" s="17"/>
      <c r="I4207" s="33">
        <v>6.0000000000000001E-3</v>
      </c>
      <c r="J4207" s="33">
        <v>0.5</v>
      </c>
      <c r="K4207" s="33">
        <v>1.6E-2</v>
      </c>
      <c r="L4207" s="33">
        <v>3.4000000000000002E-2</v>
      </c>
      <c r="M4207" s="33">
        <v>50</v>
      </c>
      <c r="N4207" s="8">
        <v>19.5</v>
      </c>
      <c r="O4207" s="8">
        <v>1000.9</v>
      </c>
      <c r="P4207" s="8">
        <v>90</v>
      </c>
    </row>
    <row r="4208" spans="1:31" s="7" customFormat="1" ht="16" customHeight="1" x14ac:dyDescent="0.2">
      <c r="F4208" s="8">
        <v>5</v>
      </c>
      <c r="G4208" s="17"/>
      <c r="I4208" s="33">
        <v>4.0000000000000001E-3</v>
      </c>
      <c r="J4208" s="33">
        <v>0.5</v>
      </c>
      <c r="K4208" s="33">
        <v>1.4E-2</v>
      </c>
      <c r="L4208" s="33">
        <v>3.5000000000000003E-2</v>
      </c>
      <c r="M4208" s="33">
        <v>45</v>
      </c>
      <c r="N4208" s="8">
        <v>19.100000000000001</v>
      </c>
      <c r="O4208" s="8">
        <v>1000.9</v>
      </c>
      <c r="P4208" s="8">
        <v>91</v>
      </c>
    </row>
    <row r="4209" spans="1:31" s="7" customFormat="1" ht="16" customHeight="1" x14ac:dyDescent="0.2">
      <c r="F4209" s="8">
        <v>6</v>
      </c>
      <c r="G4209" s="17"/>
      <c r="I4209" s="33">
        <v>4.0000000000000001E-3</v>
      </c>
      <c r="J4209" s="33">
        <v>0.5</v>
      </c>
      <c r="K4209" s="33">
        <v>8.9999999999999993E-3</v>
      </c>
      <c r="L4209" s="33">
        <v>3.9E-2</v>
      </c>
      <c r="M4209" s="33">
        <v>50</v>
      </c>
      <c r="N4209" s="8">
        <v>19.600000000000001</v>
      </c>
      <c r="O4209" s="8">
        <v>1001.2</v>
      </c>
      <c r="P4209" s="8">
        <v>90</v>
      </c>
    </row>
    <row r="4210" spans="1:31" s="7" customFormat="1" ht="16" customHeight="1" x14ac:dyDescent="0.2">
      <c r="F4210" s="8">
        <v>7</v>
      </c>
      <c r="G4210" s="17"/>
      <c r="I4210" s="33">
        <v>4.0000000000000001E-3</v>
      </c>
      <c r="J4210" s="33">
        <v>0.5</v>
      </c>
      <c r="K4210" s="33">
        <v>7.0000000000000001E-3</v>
      </c>
      <c r="L4210" s="33">
        <v>4.1000000000000002E-2</v>
      </c>
      <c r="M4210" s="33">
        <v>46</v>
      </c>
      <c r="N4210" s="8">
        <v>21.1</v>
      </c>
      <c r="O4210" s="8">
        <v>1001</v>
      </c>
      <c r="P4210" s="8">
        <v>89</v>
      </c>
    </row>
    <row r="4211" spans="1:31" s="7" customFormat="1" ht="16" customHeight="1" x14ac:dyDescent="0.2">
      <c r="F4211" s="8">
        <v>8</v>
      </c>
      <c r="G4211" s="17"/>
      <c r="I4211" s="33">
        <v>4.0000000000000001E-3</v>
      </c>
      <c r="J4211" s="33">
        <v>0.5</v>
      </c>
      <c r="K4211" s="33">
        <v>1.4E-2</v>
      </c>
      <c r="L4211" s="33">
        <v>0.04</v>
      </c>
      <c r="M4211" s="33">
        <v>36</v>
      </c>
      <c r="N4211" s="8">
        <v>23</v>
      </c>
      <c r="O4211" s="8">
        <v>1001.1</v>
      </c>
      <c r="P4211" s="8">
        <v>82</v>
      </c>
    </row>
    <row r="4212" spans="1:31" s="7" customFormat="1" ht="16" customHeight="1" x14ac:dyDescent="0.2">
      <c r="F4212" s="8">
        <v>9</v>
      </c>
      <c r="G4212" s="17"/>
      <c r="I4212" s="33">
        <v>4.0000000000000001E-3</v>
      </c>
      <c r="J4212" s="33">
        <v>0.6</v>
      </c>
      <c r="K4212" s="33">
        <v>1.4E-2</v>
      </c>
      <c r="L4212" s="33">
        <v>4.8000000000000001E-2</v>
      </c>
      <c r="M4212" s="33">
        <v>38</v>
      </c>
      <c r="N4212" s="8">
        <v>23.9</v>
      </c>
      <c r="O4212" s="8">
        <v>1001.3</v>
      </c>
      <c r="P4212" s="8">
        <v>78</v>
      </c>
    </row>
    <row r="4213" spans="1:31" s="7" customFormat="1" ht="16" customHeight="1" x14ac:dyDescent="0.2">
      <c r="F4213" s="8">
        <v>10</v>
      </c>
      <c r="G4213" s="17"/>
      <c r="I4213" s="33">
        <v>4.0000000000000001E-3</v>
      </c>
      <c r="J4213" s="33">
        <v>0.6</v>
      </c>
      <c r="K4213" s="33">
        <v>2.9000000000000001E-2</v>
      </c>
      <c r="L4213" s="33">
        <v>3.9E-2</v>
      </c>
      <c r="M4213" s="33">
        <v>36</v>
      </c>
      <c r="N4213" s="8">
        <v>25.3</v>
      </c>
      <c r="O4213" s="8">
        <v>1001.1</v>
      </c>
      <c r="P4213" s="8">
        <v>68</v>
      </c>
    </row>
    <row r="4214" spans="1:31" s="7" customFormat="1" ht="16" customHeight="1" x14ac:dyDescent="0.2">
      <c r="F4214" s="8">
        <v>11</v>
      </c>
      <c r="G4214" s="17"/>
      <c r="I4214" s="33">
        <v>4.0000000000000001E-3</v>
      </c>
      <c r="J4214" s="33">
        <v>0.6</v>
      </c>
      <c r="K4214" s="33">
        <v>4.3999999999999997E-2</v>
      </c>
      <c r="L4214" s="33">
        <v>3.3000000000000002E-2</v>
      </c>
      <c r="M4214" s="33">
        <v>31</v>
      </c>
      <c r="N4214" s="8">
        <v>26.2</v>
      </c>
      <c r="O4214" s="8">
        <v>1001</v>
      </c>
      <c r="P4214" s="8">
        <v>68</v>
      </c>
    </row>
    <row r="4215" spans="1:31" s="7" customFormat="1" ht="16" customHeight="1" x14ac:dyDescent="0.2">
      <c r="F4215" s="8">
        <v>12</v>
      </c>
      <c r="G4215" s="17"/>
      <c r="I4215" s="33">
        <v>3.0000000000000001E-3</v>
      </c>
      <c r="J4215" s="33">
        <v>0.6</v>
      </c>
      <c r="K4215" s="33">
        <v>0.05</v>
      </c>
      <c r="L4215" s="33">
        <v>3.2000000000000001E-2</v>
      </c>
      <c r="M4215" s="33">
        <v>46</v>
      </c>
      <c r="N4215" s="8">
        <v>27.4</v>
      </c>
      <c r="O4215" s="8">
        <v>1000.3</v>
      </c>
      <c r="P4215" s="8">
        <v>62</v>
      </c>
    </row>
    <row r="4216" spans="1:31" s="7" customFormat="1" ht="16" customHeight="1" x14ac:dyDescent="0.2">
      <c r="F4216" s="8">
        <v>13</v>
      </c>
      <c r="G4216" s="17"/>
      <c r="I4216" s="33">
        <v>3.0000000000000001E-3</v>
      </c>
      <c r="J4216" s="33">
        <v>0.6</v>
      </c>
      <c r="K4216" s="33">
        <v>6.3E-2</v>
      </c>
      <c r="L4216" s="33">
        <v>2.8000000000000001E-2</v>
      </c>
      <c r="M4216" s="33">
        <v>43</v>
      </c>
      <c r="N4216" s="8">
        <v>27.7</v>
      </c>
      <c r="O4216" s="8">
        <v>999.8</v>
      </c>
      <c r="P4216" s="8">
        <v>59</v>
      </c>
    </row>
    <row r="4217" spans="1:31" s="7" customFormat="1" ht="16" customHeight="1" x14ac:dyDescent="0.2">
      <c r="E4217" s="10"/>
      <c r="F4217" s="8">
        <v>14</v>
      </c>
      <c r="G4217" s="17"/>
      <c r="I4217" s="33">
        <v>3.0000000000000001E-3</v>
      </c>
      <c r="J4217" s="33">
        <v>0.6</v>
      </c>
      <c r="K4217" s="33">
        <v>7.9000000000000001E-2</v>
      </c>
      <c r="L4217" s="33">
        <v>2.5000000000000001E-2</v>
      </c>
      <c r="M4217" s="33">
        <v>50</v>
      </c>
      <c r="N4217" s="8">
        <v>28.9</v>
      </c>
      <c r="O4217" s="8">
        <v>999</v>
      </c>
      <c r="P4217" s="8">
        <v>55</v>
      </c>
    </row>
    <row r="4218" spans="1:31" s="7" customFormat="1" ht="16" customHeight="1" x14ac:dyDescent="0.2">
      <c r="E4218" s="10"/>
      <c r="F4218" s="8">
        <v>15</v>
      </c>
      <c r="G4218" s="17"/>
      <c r="I4218" s="33">
        <v>3.0000000000000001E-3</v>
      </c>
      <c r="J4218" s="33">
        <v>0.4</v>
      </c>
      <c r="K4218" s="33">
        <v>7.3999999999999996E-2</v>
      </c>
      <c r="L4218" s="33">
        <v>2.3E-2</v>
      </c>
      <c r="M4218" s="33">
        <v>59</v>
      </c>
      <c r="N4218" s="8">
        <v>28.4</v>
      </c>
      <c r="O4218" s="8">
        <v>998.8</v>
      </c>
      <c r="P4218" s="8">
        <v>54</v>
      </c>
    </row>
    <row r="4219" spans="1:31" s="7" customFormat="1" ht="15" customHeight="1" x14ac:dyDescent="0.2">
      <c r="E4219" s="10"/>
      <c r="F4219" s="8">
        <v>16</v>
      </c>
      <c r="G4219" s="17"/>
      <c r="I4219" s="73"/>
      <c r="J4219" s="73"/>
      <c r="K4219" s="73"/>
      <c r="L4219" s="73"/>
      <c r="M4219" s="73"/>
      <c r="N4219" s="8">
        <v>25.5</v>
      </c>
      <c r="O4219" s="8">
        <v>999.3</v>
      </c>
      <c r="P4219" s="8">
        <v>63</v>
      </c>
    </row>
    <row r="4220" spans="1:31" s="7" customFormat="1" ht="16" customHeight="1" x14ac:dyDescent="0.2">
      <c r="E4220" s="10"/>
      <c r="F4220" s="8">
        <v>17</v>
      </c>
      <c r="G4220" s="17"/>
      <c r="I4220" s="33">
        <v>3.0000000000000001E-3</v>
      </c>
      <c r="J4220" s="33">
        <v>0.6</v>
      </c>
      <c r="K4220" s="33">
        <v>3.6999999999999998E-2</v>
      </c>
      <c r="L4220" s="33">
        <v>4.2999999999999997E-2</v>
      </c>
      <c r="M4220" s="33">
        <v>17</v>
      </c>
      <c r="N4220" s="8">
        <v>22.8</v>
      </c>
      <c r="O4220" s="8">
        <v>998.8</v>
      </c>
      <c r="P4220" s="8">
        <v>90</v>
      </c>
    </row>
    <row r="4221" spans="1:31" s="7" customFormat="1" ht="16" customHeight="1" x14ac:dyDescent="0.15">
      <c r="E4221" s="42">
        <v>42172</v>
      </c>
      <c r="F4221" s="43">
        <v>42713.777777777781</v>
      </c>
      <c r="G4221" s="44"/>
      <c r="I4221" s="33">
        <v>0.01</v>
      </c>
      <c r="J4221" s="33">
        <v>0.9</v>
      </c>
      <c r="K4221" s="33">
        <v>5.2999999999999999E-2</v>
      </c>
      <c r="L4221" s="33">
        <v>0.05</v>
      </c>
      <c r="M4221" s="33">
        <v>84</v>
      </c>
      <c r="N4221" s="8">
        <v>23.1</v>
      </c>
      <c r="O4221" s="8">
        <v>999.2</v>
      </c>
      <c r="P4221" s="8">
        <v>89</v>
      </c>
      <c r="R4221" s="35">
        <v>260</v>
      </c>
      <c r="S4221" s="37" t="str">
        <f>IF(R4221&gt;=296,"G",IF(AND(183&lt;=R4221,R4221&lt;296),"Y",IF(R4221&lt;185,"R")))</f>
        <v>Y</v>
      </c>
    </row>
    <row r="4222" spans="1:31" s="7" customFormat="1" ht="17" customHeight="1" x14ac:dyDescent="0.15">
      <c r="A4222" s="45">
        <v>169</v>
      </c>
      <c r="B4222" s="46">
        <v>42173</v>
      </c>
      <c r="C4222" s="47">
        <v>4</v>
      </c>
      <c r="D4222" s="122"/>
      <c r="E4222" s="46">
        <v>42172</v>
      </c>
      <c r="F4222" s="48">
        <v>42713.777777777781</v>
      </c>
      <c r="G4222" s="49"/>
      <c r="H4222" s="49"/>
      <c r="I4222" s="50">
        <v>0.01</v>
      </c>
      <c r="J4222" s="51">
        <v>0.9</v>
      </c>
      <c r="K4222" s="51">
        <v>5.2999999999999999E-2</v>
      </c>
      <c r="L4222" s="51">
        <v>0.05</v>
      </c>
      <c r="M4222" s="51">
        <v>84</v>
      </c>
      <c r="N4222" s="52">
        <v>23.1</v>
      </c>
      <c r="O4222" s="52">
        <v>999.2</v>
      </c>
      <c r="P4222" s="52">
        <v>89</v>
      </c>
      <c r="Q4222" s="53"/>
      <c r="R4222" s="58">
        <v>260</v>
      </c>
      <c r="S4222" s="61" t="str">
        <f>IF(R4222&gt;=296,"G",IF(AND(183&lt;=R4222,R4222&lt;296),"Y",IF(R4222&lt;185,"R")))</f>
        <v>Y</v>
      </c>
      <c r="T4222" s="59"/>
      <c r="U4222" s="59"/>
      <c r="V4222" s="59"/>
      <c r="W4222" s="59"/>
      <c r="X4222" s="59"/>
      <c r="Y4222" s="59"/>
      <c r="Z4222" s="59"/>
      <c r="AA4222" s="59"/>
      <c r="AB4222" s="59"/>
      <c r="AC4222" s="59"/>
      <c r="AD4222" s="59"/>
      <c r="AE4222" s="59"/>
    </row>
    <row r="4223" spans="1:31" s="7" customFormat="1" ht="16" customHeight="1" x14ac:dyDescent="0.2">
      <c r="E4223" s="27"/>
      <c r="F4223" s="26">
        <v>19</v>
      </c>
      <c r="G4223" s="56"/>
      <c r="I4223" s="33">
        <v>8.9999999999999993E-3</v>
      </c>
      <c r="J4223" s="33">
        <v>0.7</v>
      </c>
      <c r="K4223" s="33">
        <v>4.3999999999999997E-2</v>
      </c>
      <c r="L4223" s="33">
        <v>0.05</v>
      </c>
      <c r="M4223" s="33">
        <v>94</v>
      </c>
      <c r="N4223" s="8">
        <v>22.9</v>
      </c>
      <c r="O4223" s="8">
        <v>999.4</v>
      </c>
      <c r="P4223" s="8">
        <v>73</v>
      </c>
    </row>
    <row r="4224" spans="1:31" s="7" customFormat="1" ht="16" customHeight="1" x14ac:dyDescent="0.15">
      <c r="F4224" s="8">
        <v>20</v>
      </c>
      <c r="G4224" s="17"/>
      <c r="H4224" s="40"/>
      <c r="I4224" s="33">
        <v>6.0000000000000001E-3</v>
      </c>
      <c r="J4224" s="33">
        <v>0.5</v>
      </c>
      <c r="K4224" s="33">
        <v>5.0999999999999997E-2</v>
      </c>
      <c r="L4224" s="33">
        <v>3.2000000000000001E-2</v>
      </c>
      <c r="M4224" s="33">
        <v>59</v>
      </c>
      <c r="N4224" s="8">
        <v>22.3</v>
      </c>
      <c r="O4224" s="8">
        <v>1000.2</v>
      </c>
      <c r="P4224" s="8">
        <v>79</v>
      </c>
      <c r="R4224" s="107"/>
      <c r="S4224" s="108"/>
      <c r="T4224" s="108"/>
      <c r="U4224" s="108"/>
      <c r="V4224" s="108"/>
      <c r="W4224" s="108"/>
      <c r="X4224" s="108"/>
      <c r="Y4224" s="108"/>
      <c r="Z4224" s="108"/>
      <c r="AA4224" s="108"/>
      <c r="AB4224" s="108"/>
      <c r="AC4224" s="108"/>
      <c r="AD4224" s="108"/>
      <c r="AE4224" s="109"/>
    </row>
    <row r="4225" spans="6:31" s="7" customFormat="1" ht="16" customHeight="1" x14ac:dyDescent="0.2">
      <c r="F4225" s="8">
        <v>21</v>
      </c>
      <c r="G4225" s="17"/>
      <c r="I4225" s="33">
        <v>5.0000000000000001E-3</v>
      </c>
      <c r="J4225" s="33">
        <v>0.5</v>
      </c>
      <c r="K4225" s="33">
        <v>3.7999999999999999E-2</v>
      </c>
      <c r="L4225" s="33">
        <v>3.4000000000000002E-2</v>
      </c>
      <c r="M4225" s="33">
        <v>62</v>
      </c>
      <c r="N4225" s="8">
        <v>21.8</v>
      </c>
      <c r="O4225" s="8">
        <v>1001</v>
      </c>
      <c r="P4225" s="8">
        <v>84</v>
      </c>
      <c r="Q4225" s="17"/>
      <c r="R4225" s="38"/>
      <c r="S4225" s="17"/>
      <c r="T4225" s="17"/>
      <c r="U4225" s="17"/>
      <c r="V4225" s="17"/>
      <c r="W4225" s="17"/>
      <c r="X4225" s="17"/>
      <c r="Y4225" s="17"/>
      <c r="Z4225" s="17"/>
      <c r="AA4225" s="17"/>
      <c r="AB4225" s="17"/>
      <c r="AC4225" s="17"/>
      <c r="AD4225" s="17"/>
      <c r="AE4225" s="17"/>
    </row>
    <row r="4226" spans="6:31" s="7" customFormat="1" ht="16" customHeight="1" x14ac:dyDescent="0.2">
      <c r="F4226" s="8">
        <v>22</v>
      </c>
      <c r="G4226" s="17"/>
      <c r="I4226" s="33">
        <v>5.0000000000000001E-3</v>
      </c>
      <c r="J4226" s="33">
        <v>0.4</v>
      </c>
      <c r="K4226" s="33">
        <v>3.3000000000000002E-2</v>
      </c>
      <c r="L4226" s="33">
        <v>3.2000000000000001E-2</v>
      </c>
      <c r="M4226" s="33">
        <v>68</v>
      </c>
      <c r="N4226" s="8">
        <v>21.4</v>
      </c>
      <c r="O4226" s="8">
        <v>1001.7</v>
      </c>
      <c r="P4226" s="8">
        <v>82</v>
      </c>
    </row>
    <row r="4227" spans="6:31" s="7" customFormat="1" ht="16" customHeight="1" x14ac:dyDescent="0.2">
      <c r="F4227" s="8">
        <v>23</v>
      </c>
      <c r="G4227" s="17"/>
      <c r="I4227" s="33">
        <v>4.0000000000000001E-3</v>
      </c>
      <c r="J4227" s="33">
        <v>0.4</v>
      </c>
      <c r="K4227" s="33">
        <v>0.03</v>
      </c>
      <c r="L4227" s="33">
        <v>3.2000000000000001E-2</v>
      </c>
      <c r="M4227" s="33">
        <v>60</v>
      </c>
      <c r="N4227" s="8">
        <v>21</v>
      </c>
      <c r="O4227" s="8">
        <v>1001.7</v>
      </c>
      <c r="P4227" s="8">
        <v>92</v>
      </c>
    </row>
    <row r="4228" spans="6:31" s="7" customFormat="1" ht="16" customHeight="1" x14ac:dyDescent="0.2">
      <c r="F4228" s="8">
        <v>24</v>
      </c>
      <c r="G4228" s="17"/>
      <c r="I4228" s="33">
        <v>3.0000000000000001E-3</v>
      </c>
      <c r="J4228" s="33">
        <v>0.5</v>
      </c>
      <c r="K4228" s="33">
        <v>2.1000000000000001E-2</v>
      </c>
      <c r="L4228" s="33">
        <v>3.9E-2</v>
      </c>
      <c r="M4228" s="33">
        <v>61</v>
      </c>
      <c r="N4228" s="8">
        <v>20.6</v>
      </c>
      <c r="O4228" s="8">
        <v>1001.2</v>
      </c>
      <c r="P4228" s="8">
        <v>96</v>
      </c>
    </row>
    <row r="4229" spans="6:31" s="7" customFormat="1" ht="16" customHeight="1" x14ac:dyDescent="0.2">
      <c r="F4229" s="8">
        <v>1</v>
      </c>
      <c r="G4229" s="17"/>
      <c r="I4229" s="33">
        <v>3.0000000000000001E-3</v>
      </c>
      <c r="J4229" s="33">
        <v>0.5</v>
      </c>
      <c r="K4229" s="33">
        <v>0.03</v>
      </c>
      <c r="L4229" s="33">
        <v>2.9000000000000001E-2</v>
      </c>
      <c r="M4229" s="33">
        <v>39</v>
      </c>
      <c r="N4229" s="8">
        <v>20.6</v>
      </c>
      <c r="O4229" s="8">
        <v>1001.3</v>
      </c>
      <c r="P4229" s="8">
        <v>98</v>
      </c>
    </row>
    <row r="4230" spans="6:31" s="7" customFormat="1" ht="16" customHeight="1" x14ac:dyDescent="0.2">
      <c r="F4230" s="8">
        <v>2</v>
      </c>
      <c r="G4230" s="17"/>
      <c r="I4230" s="33">
        <v>3.0000000000000001E-3</v>
      </c>
      <c r="J4230" s="33">
        <v>0.5</v>
      </c>
      <c r="K4230" s="33">
        <v>3.4000000000000002E-2</v>
      </c>
      <c r="L4230" s="33">
        <v>2.7E-2</v>
      </c>
      <c r="M4230" s="33">
        <v>21</v>
      </c>
      <c r="N4230" s="8">
        <v>21</v>
      </c>
      <c r="O4230" s="8">
        <v>1001.5</v>
      </c>
      <c r="P4230" s="8">
        <v>95</v>
      </c>
    </row>
    <row r="4231" spans="6:31" s="7" customFormat="1" ht="16" customHeight="1" x14ac:dyDescent="0.2">
      <c r="F4231" s="8">
        <v>3</v>
      </c>
      <c r="G4231" s="17"/>
      <c r="I4231" s="33">
        <v>3.0000000000000001E-3</v>
      </c>
      <c r="J4231" s="33">
        <v>0.6</v>
      </c>
      <c r="K4231" s="33">
        <v>3.2000000000000001E-2</v>
      </c>
      <c r="L4231" s="33">
        <v>2.3E-2</v>
      </c>
      <c r="M4231" s="33">
        <v>29</v>
      </c>
      <c r="N4231" s="8">
        <v>21.1</v>
      </c>
      <c r="O4231" s="8">
        <v>1001.4</v>
      </c>
      <c r="P4231" s="8">
        <v>91</v>
      </c>
    </row>
    <row r="4232" spans="6:31" s="7" customFormat="1" ht="16" customHeight="1" x14ac:dyDescent="0.2">
      <c r="F4232" s="8">
        <v>4</v>
      </c>
      <c r="G4232" s="17"/>
      <c r="I4232" s="33">
        <v>3.0000000000000001E-3</v>
      </c>
      <c r="J4232" s="33">
        <v>0.5</v>
      </c>
      <c r="K4232" s="33">
        <v>0.03</v>
      </c>
      <c r="L4232" s="33">
        <v>1.9E-2</v>
      </c>
      <c r="M4232" s="33">
        <v>31</v>
      </c>
      <c r="N4232" s="8">
        <v>21.2</v>
      </c>
      <c r="O4232" s="8">
        <v>1001.6</v>
      </c>
      <c r="P4232" s="8">
        <v>90</v>
      </c>
    </row>
    <row r="4233" spans="6:31" s="7" customFormat="1" ht="16" customHeight="1" x14ac:dyDescent="0.2">
      <c r="F4233" s="8">
        <v>5</v>
      </c>
      <c r="G4233" s="17"/>
      <c r="I4233" s="33">
        <v>3.0000000000000001E-3</v>
      </c>
      <c r="J4233" s="33">
        <v>0.4</v>
      </c>
      <c r="K4233" s="33">
        <v>3.3000000000000002E-2</v>
      </c>
      <c r="L4233" s="33">
        <v>1.7999999999999999E-2</v>
      </c>
      <c r="M4233" s="33">
        <v>24</v>
      </c>
      <c r="N4233" s="8">
        <v>21.3</v>
      </c>
      <c r="O4233" s="8">
        <v>1001.9</v>
      </c>
      <c r="P4233" s="8">
        <v>86</v>
      </c>
    </row>
    <row r="4234" spans="6:31" s="7" customFormat="1" ht="16" customHeight="1" x14ac:dyDescent="0.2">
      <c r="F4234" s="8">
        <v>6</v>
      </c>
      <c r="G4234" s="17"/>
      <c r="I4234" s="33">
        <v>3.0000000000000001E-3</v>
      </c>
      <c r="J4234" s="33">
        <v>0.4</v>
      </c>
      <c r="K4234" s="33">
        <v>2.8000000000000001E-2</v>
      </c>
      <c r="L4234" s="33">
        <v>2.3E-2</v>
      </c>
      <c r="M4234" s="33">
        <v>22</v>
      </c>
      <c r="N4234" s="8">
        <v>21.4</v>
      </c>
      <c r="O4234" s="8">
        <v>1002.1</v>
      </c>
      <c r="P4234" s="8">
        <v>84</v>
      </c>
    </row>
    <row r="4235" spans="6:31" s="7" customFormat="1" ht="16" customHeight="1" x14ac:dyDescent="0.2">
      <c r="F4235" s="8">
        <v>7</v>
      </c>
      <c r="G4235" s="17"/>
      <c r="I4235" s="33">
        <v>3.0000000000000001E-3</v>
      </c>
      <c r="J4235" s="33">
        <v>0.4</v>
      </c>
      <c r="K4235" s="33">
        <v>1.7999999999999999E-2</v>
      </c>
      <c r="L4235" s="33">
        <v>3.2000000000000001E-2</v>
      </c>
      <c r="M4235" s="33">
        <v>28</v>
      </c>
      <c r="N4235" s="8">
        <v>21.7</v>
      </c>
      <c r="O4235" s="8">
        <v>1002.5</v>
      </c>
      <c r="P4235" s="8">
        <v>81</v>
      </c>
    </row>
    <row r="4236" spans="6:31" s="7" customFormat="1" ht="16" customHeight="1" x14ac:dyDescent="0.2">
      <c r="F4236" s="8">
        <v>8</v>
      </c>
      <c r="G4236" s="17"/>
      <c r="I4236" s="33">
        <v>3.0000000000000001E-3</v>
      </c>
      <c r="J4236" s="33">
        <v>0.4</v>
      </c>
      <c r="K4236" s="33">
        <v>1.6E-2</v>
      </c>
      <c r="L4236" s="33">
        <v>3.1E-2</v>
      </c>
      <c r="M4236" s="33">
        <v>26</v>
      </c>
      <c r="N4236" s="8">
        <v>22.5</v>
      </c>
      <c r="O4236" s="8">
        <v>1002.6</v>
      </c>
      <c r="P4236" s="8">
        <v>75</v>
      </c>
    </row>
    <row r="4237" spans="6:31" s="7" customFormat="1" ht="16" customHeight="1" x14ac:dyDescent="0.2">
      <c r="F4237" s="8">
        <v>9</v>
      </c>
      <c r="G4237" s="17"/>
      <c r="I4237" s="33">
        <v>3.0000000000000001E-3</v>
      </c>
      <c r="J4237" s="33">
        <v>0.5</v>
      </c>
      <c r="K4237" s="33">
        <v>1.9E-2</v>
      </c>
      <c r="L4237" s="33">
        <v>2.9000000000000001E-2</v>
      </c>
      <c r="M4237" s="33">
        <v>31</v>
      </c>
      <c r="N4237" s="8">
        <v>23.5</v>
      </c>
      <c r="O4237" s="8">
        <v>1002.4</v>
      </c>
      <c r="P4237" s="8">
        <v>66</v>
      </c>
    </row>
    <row r="4238" spans="6:31" s="7" customFormat="1" ht="16" customHeight="1" x14ac:dyDescent="0.2">
      <c r="F4238" s="8">
        <v>10</v>
      </c>
      <c r="G4238" s="17"/>
      <c r="I4238" s="33">
        <v>3.0000000000000001E-3</v>
      </c>
      <c r="J4238" s="33">
        <v>0.5</v>
      </c>
      <c r="K4238" s="33">
        <v>1.7999999999999999E-2</v>
      </c>
      <c r="L4238" s="33">
        <v>3.5000000000000003E-2</v>
      </c>
      <c r="M4238" s="33">
        <v>32</v>
      </c>
      <c r="N4238" s="8">
        <v>25.7</v>
      </c>
      <c r="O4238" s="8">
        <v>1002</v>
      </c>
      <c r="P4238" s="8">
        <v>60</v>
      </c>
    </row>
    <row r="4239" spans="6:31" s="7" customFormat="1" ht="16" customHeight="1" x14ac:dyDescent="0.2">
      <c r="F4239" s="8">
        <v>11</v>
      </c>
      <c r="G4239" s="17"/>
      <c r="I4239" s="33">
        <v>3.0000000000000001E-3</v>
      </c>
      <c r="J4239" s="33">
        <v>0.5</v>
      </c>
      <c r="K4239" s="33">
        <v>2.5000000000000001E-2</v>
      </c>
      <c r="L4239" s="33">
        <v>0.03</v>
      </c>
      <c r="M4239" s="33">
        <v>36</v>
      </c>
      <c r="N4239" s="8">
        <v>26.6</v>
      </c>
      <c r="O4239" s="8">
        <v>1002</v>
      </c>
      <c r="P4239" s="8">
        <v>56</v>
      </c>
    </row>
    <row r="4240" spans="6:31" s="7" customFormat="1" ht="16" customHeight="1" x14ac:dyDescent="0.2">
      <c r="F4240" s="8">
        <v>12</v>
      </c>
      <c r="G4240" s="17"/>
      <c r="I4240" s="33">
        <v>3.0000000000000001E-3</v>
      </c>
      <c r="J4240" s="33">
        <v>0.5</v>
      </c>
      <c r="K4240" s="33">
        <v>3.5999999999999997E-2</v>
      </c>
      <c r="L4240" s="33">
        <v>2.5000000000000001E-2</v>
      </c>
      <c r="M4240" s="33">
        <v>30</v>
      </c>
      <c r="N4240" s="8">
        <v>27.4</v>
      </c>
      <c r="O4240" s="8">
        <v>1001.7</v>
      </c>
      <c r="P4240" s="8">
        <v>49</v>
      </c>
    </row>
    <row r="4241" spans="1:31" s="7" customFormat="1" ht="16" customHeight="1" x14ac:dyDescent="0.2">
      <c r="E4241" s="10"/>
      <c r="F4241" s="8">
        <v>13</v>
      </c>
      <c r="G4241" s="17"/>
      <c r="I4241" s="33">
        <v>3.0000000000000001E-3</v>
      </c>
      <c r="J4241" s="33">
        <v>0.5</v>
      </c>
      <c r="K4241" s="33">
        <v>4.7E-2</v>
      </c>
      <c r="L4241" s="33">
        <v>2.1000000000000001E-2</v>
      </c>
      <c r="M4241" s="33">
        <v>34</v>
      </c>
      <c r="N4241" s="8">
        <v>28.3</v>
      </c>
      <c r="O4241" s="8">
        <v>1001.2</v>
      </c>
      <c r="P4241" s="8">
        <v>48</v>
      </c>
    </row>
    <row r="4242" spans="1:31" s="7" customFormat="1" ht="16" customHeight="1" x14ac:dyDescent="0.2">
      <c r="E4242" s="10"/>
      <c r="F4242" s="8">
        <v>14</v>
      </c>
      <c r="G4242" s="17"/>
      <c r="I4242" s="33">
        <v>3.0000000000000001E-3</v>
      </c>
      <c r="J4242" s="33">
        <v>0.5</v>
      </c>
      <c r="K4242" s="33">
        <v>0.06</v>
      </c>
      <c r="L4242" s="33">
        <v>2.1000000000000001E-2</v>
      </c>
      <c r="M4242" s="33">
        <v>26</v>
      </c>
      <c r="N4242" s="8">
        <v>28.8</v>
      </c>
      <c r="O4242" s="8">
        <v>1001</v>
      </c>
      <c r="P4242" s="8">
        <v>46</v>
      </c>
    </row>
    <row r="4243" spans="1:31" s="7" customFormat="1" ht="16" customHeight="1" x14ac:dyDescent="0.2">
      <c r="E4243" s="10"/>
      <c r="F4243" s="8">
        <v>15</v>
      </c>
      <c r="G4243" s="17"/>
      <c r="I4243" s="33">
        <v>3.0000000000000001E-3</v>
      </c>
      <c r="J4243" s="33">
        <v>0.6</v>
      </c>
      <c r="K4243" s="33">
        <v>6.9000000000000006E-2</v>
      </c>
      <c r="L4243" s="33">
        <v>2.1999999999999999E-2</v>
      </c>
      <c r="M4243" s="33">
        <v>31</v>
      </c>
      <c r="N4243" s="8">
        <v>28.5</v>
      </c>
      <c r="O4243" s="8">
        <v>1000.5</v>
      </c>
      <c r="P4243" s="8">
        <v>47</v>
      </c>
    </row>
    <row r="4244" spans="1:31" s="7" customFormat="1" ht="16" customHeight="1" x14ac:dyDescent="0.2">
      <c r="E4244" s="10"/>
      <c r="F4244" s="8">
        <v>16</v>
      </c>
      <c r="G4244" s="17"/>
      <c r="I4244" s="33">
        <v>3.0000000000000001E-3</v>
      </c>
      <c r="J4244" s="33">
        <v>0.6</v>
      </c>
      <c r="K4244" s="33">
        <v>6.9000000000000006E-2</v>
      </c>
      <c r="L4244" s="33">
        <v>2.3E-2</v>
      </c>
      <c r="M4244" s="33">
        <v>28</v>
      </c>
      <c r="N4244" s="8">
        <v>29.4</v>
      </c>
      <c r="O4244" s="8">
        <v>1000.2</v>
      </c>
      <c r="P4244" s="8">
        <v>44</v>
      </c>
    </row>
    <row r="4245" spans="1:31" s="7" customFormat="1" ht="16" customHeight="1" x14ac:dyDescent="0.15">
      <c r="E4245" s="10"/>
      <c r="F4245" s="8">
        <v>17</v>
      </c>
      <c r="G4245" s="17"/>
      <c r="H4245" s="40"/>
      <c r="I4245" s="33">
        <v>3.0000000000000001E-3</v>
      </c>
      <c r="J4245" s="33">
        <v>0.6</v>
      </c>
      <c r="K4245" s="33">
        <v>7.2999999999999995E-2</v>
      </c>
      <c r="L4245" s="33">
        <v>0.02</v>
      </c>
      <c r="M4245" s="33">
        <v>30</v>
      </c>
      <c r="N4245" s="8">
        <v>29.6</v>
      </c>
      <c r="O4245" s="8">
        <v>999.9</v>
      </c>
      <c r="P4245" s="8">
        <v>42</v>
      </c>
      <c r="R4245" s="107"/>
      <c r="S4245" s="108"/>
      <c r="T4245" s="108"/>
      <c r="U4245" s="108"/>
      <c r="V4245" s="108"/>
      <c r="W4245" s="108"/>
      <c r="X4245" s="108"/>
      <c r="Y4245" s="108"/>
      <c r="Z4245" s="108"/>
      <c r="AA4245" s="108"/>
      <c r="AB4245" s="108"/>
      <c r="AC4245" s="108"/>
      <c r="AD4245" s="108"/>
      <c r="AE4245" s="109"/>
    </row>
    <row r="4246" spans="1:31" s="7" customFormat="1" ht="16" customHeight="1" x14ac:dyDescent="0.15">
      <c r="E4246" s="42">
        <v>42173</v>
      </c>
      <c r="F4246" s="16">
        <v>42713.788888888892</v>
      </c>
      <c r="G4246" s="44"/>
      <c r="H4246" s="57"/>
      <c r="I4246" s="33">
        <v>3.0000000000000001E-3</v>
      </c>
      <c r="J4246" s="33">
        <v>0.6</v>
      </c>
      <c r="K4246" s="33">
        <v>7.0999999999999994E-2</v>
      </c>
      <c r="L4246" s="33">
        <v>2.1999999999999999E-2</v>
      </c>
      <c r="M4246" s="33">
        <v>29</v>
      </c>
      <c r="N4246" s="8">
        <v>28</v>
      </c>
      <c r="O4246" s="8">
        <v>1000.1</v>
      </c>
      <c r="P4246" s="8">
        <v>55</v>
      </c>
      <c r="R4246" s="35">
        <v>263</v>
      </c>
      <c r="S4246" s="36" t="str">
        <f>IF(R4246&gt;=296,"G",IF(AND(183&lt;=R4246,R4246&lt;296),"Y",IF(R4246&lt;185,"R")))</f>
        <v>Y</v>
      </c>
      <c r="T4246" s="108"/>
      <c r="U4246" s="108"/>
      <c r="V4246" s="108"/>
      <c r="W4246" s="108"/>
      <c r="X4246" s="108"/>
      <c r="Y4246" s="108"/>
      <c r="Z4246" s="108"/>
      <c r="AA4246" s="108"/>
      <c r="AB4246" s="108"/>
      <c r="AC4246" s="108"/>
      <c r="AD4246" s="108"/>
      <c r="AE4246" s="109"/>
    </row>
    <row r="4247" spans="1:31" s="7" customFormat="1" ht="17" customHeight="1" x14ac:dyDescent="0.15">
      <c r="A4247" s="45">
        <v>170</v>
      </c>
      <c r="B4247" s="46">
        <v>42174</v>
      </c>
      <c r="C4247" s="47">
        <v>5</v>
      </c>
      <c r="D4247" s="47">
        <v>0</v>
      </c>
      <c r="E4247" s="46">
        <v>42173</v>
      </c>
      <c r="F4247" s="64">
        <v>42713.788888888892</v>
      </c>
      <c r="G4247" s="49"/>
      <c r="H4247" s="49"/>
      <c r="I4247" s="50">
        <v>3.0000000000000001E-3</v>
      </c>
      <c r="J4247" s="51">
        <v>0.6</v>
      </c>
      <c r="K4247" s="51">
        <v>7.0999999999999994E-2</v>
      </c>
      <c r="L4247" s="51">
        <v>2.1999999999999999E-2</v>
      </c>
      <c r="M4247" s="51">
        <v>29</v>
      </c>
      <c r="N4247" s="52">
        <v>28</v>
      </c>
      <c r="O4247" s="52">
        <v>1000.1</v>
      </c>
      <c r="P4247" s="52">
        <v>55</v>
      </c>
      <c r="Q4247" s="53"/>
      <c r="R4247" s="58">
        <v>263</v>
      </c>
      <c r="S4247" s="61" t="str">
        <f>IF(R4247&gt;=296,"G",IF(AND(183&lt;=R4247,R4247&lt;296),"Y",IF(R4247&lt;185,"R")))</f>
        <v>Y</v>
      </c>
      <c r="T4247" s="59"/>
      <c r="U4247" s="59"/>
      <c r="V4247" s="59"/>
      <c r="W4247" s="59"/>
      <c r="X4247" s="59"/>
      <c r="Y4247" s="59"/>
      <c r="Z4247" s="59"/>
      <c r="AA4247" s="59"/>
      <c r="AB4247" s="59"/>
      <c r="AC4247" s="59"/>
      <c r="AD4247" s="59"/>
      <c r="AE4247" s="59"/>
    </row>
    <row r="4248" spans="1:31" s="7" customFormat="1" ht="16" customHeight="1" x14ac:dyDescent="0.2">
      <c r="F4248" s="8">
        <v>19</v>
      </c>
      <c r="G4248" s="56"/>
      <c r="I4248" s="33">
        <v>4.0000000000000001E-3</v>
      </c>
      <c r="J4248" s="33">
        <v>0.7</v>
      </c>
      <c r="K4248" s="33">
        <v>6.4000000000000001E-2</v>
      </c>
      <c r="L4248" s="33">
        <v>4.3999999999999997E-2</v>
      </c>
      <c r="M4248" s="33">
        <v>46</v>
      </c>
      <c r="N4248" s="8">
        <v>26.7</v>
      </c>
      <c r="O4248" s="8">
        <v>1000.9</v>
      </c>
      <c r="P4248" s="8">
        <v>59</v>
      </c>
      <c r="Q4248" s="17"/>
      <c r="R4248" s="17"/>
      <c r="S4248" s="17"/>
      <c r="T4248" s="17"/>
      <c r="U4248" s="17"/>
      <c r="V4248" s="17"/>
      <c r="W4248" s="17"/>
      <c r="X4248" s="17"/>
      <c r="Y4248" s="17"/>
      <c r="Z4248" s="17"/>
      <c r="AA4248" s="17"/>
      <c r="AB4248" s="17"/>
      <c r="AC4248" s="17"/>
      <c r="AD4248" s="17"/>
      <c r="AE4248" s="17"/>
    </row>
    <row r="4249" spans="1:31" s="7" customFormat="1" ht="16" customHeight="1" x14ac:dyDescent="0.2">
      <c r="F4249" s="8">
        <v>20</v>
      </c>
      <c r="G4249" s="17"/>
      <c r="I4249" s="33">
        <v>4.0000000000000001E-3</v>
      </c>
      <c r="J4249" s="33">
        <v>0.5</v>
      </c>
      <c r="K4249" s="33">
        <v>5.3999999999999999E-2</v>
      </c>
      <c r="L4249" s="33">
        <v>4.1000000000000002E-2</v>
      </c>
      <c r="M4249" s="33">
        <v>42</v>
      </c>
      <c r="N4249" s="8">
        <v>25.3</v>
      </c>
      <c r="O4249" s="8">
        <v>1001.5</v>
      </c>
      <c r="P4249" s="8">
        <v>64</v>
      </c>
    </row>
    <row r="4250" spans="1:31" s="7" customFormat="1" ht="16" customHeight="1" x14ac:dyDescent="0.2">
      <c r="F4250" s="8">
        <v>21</v>
      </c>
      <c r="G4250" s="17"/>
      <c r="I4250" s="33">
        <v>4.0000000000000001E-3</v>
      </c>
      <c r="J4250" s="33">
        <v>0.5</v>
      </c>
      <c r="K4250" s="33">
        <v>3.9E-2</v>
      </c>
      <c r="L4250" s="33">
        <v>4.1000000000000002E-2</v>
      </c>
      <c r="M4250" s="33">
        <v>50</v>
      </c>
      <c r="N4250" s="8">
        <v>24.6</v>
      </c>
      <c r="O4250" s="8">
        <v>1002.4</v>
      </c>
      <c r="P4250" s="8">
        <v>65</v>
      </c>
    </row>
    <row r="4251" spans="1:31" s="7" customFormat="1" ht="16" customHeight="1" x14ac:dyDescent="0.2">
      <c r="F4251" s="8">
        <v>22</v>
      </c>
      <c r="G4251" s="17"/>
      <c r="I4251" s="33">
        <v>4.0000000000000001E-3</v>
      </c>
      <c r="J4251" s="33">
        <v>0.4</v>
      </c>
      <c r="K4251" s="33">
        <v>2.3E-2</v>
      </c>
      <c r="L4251" s="33">
        <v>3.9E-2</v>
      </c>
      <c r="M4251" s="33">
        <v>46</v>
      </c>
      <c r="N4251" s="8">
        <v>25.4</v>
      </c>
      <c r="O4251" s="8">
        <v>1003.1</v>
      </c>
      <c r="P4251" s="8">
        <v>55</v>
      </c>
    </row>
    <row r="4252" spans="1:31" s="7" customFormat="1" ht="16" customHeight="1" x14ac:dyDescent="0.2">
      <c r="F4252" s="8">
        <v>23</v>
      </c>
      <c r="G4252" s="17"/>
      <c r="I4252" s="33">
        <v>3.0000000000000001E-3</v>
      </c>
      <c r="J4252" s="33">
        <v>0.3</v>
      </c>
      <c r="K4252" s="33">
        <v>2.3E-2</v>
      </c>
      <c r="L4252" s="33">
        <v>2.3E-2</v>
      </c>
      <c r="M4252" s="33">
        <v>22</v>
      </c>
      <c r="N4252" s="8">
        <v>24.6</v>
      </c>
      <c r="O4252" s="8">
        <v>1003.4</v>
      </c>
      <c r="P4252" s="8">
        <v>56</v>
      </c>
    </row>
    <row r="4253" spans="1:31" s="7" customFormat="1" ht="16" customHeight="1" x14ac:dyDescent="0.2">
      <c r="F4253" s="8">
        <v>24</v>
      </c>
      <c r="G4253" s="17"/>
      <c r="I4253" s="33">
        <v>3.0000000000000001E-3</v>
      </c>
      <c r="J4253" s="33">
        <v>0.3</v>
      </c>
      <c r="K4253" s="33">
        <v>2.7E-2</v>
      </c>
      <c r="L4253" s="33">
        <v>0.02</v>
      </c>
      <c r="M4253" s="33">
        <v>15</v>
      </c>
      <c r="N4253" s="8">
        <v>23.6</v>
      </c>
      <c r="O4253" s="8">
        <v>1003.6</v>
      </c>
      <c r="P4253" s="8">
        <v>58</v>
      </c>
    </row>
    <row r="4254" spans="1:31" s="7" customFormat="1" ht="16" customHeight="1" x14ac:dyDescent="0.2">
      <c r="F4254" s="8">
        <v>1</v>
      </c>
      <c r="G4254" s="17"/>
      <c r="I4254" s="33">
        <v>3.0000000000000001E-3</v>
      </c>
      <c r="J4254" s="33">
        <v>0.4</v>
      </c>
      <c r="K4254" s="33">
        <v>0.03</v>
      </c>
      <c r="L4254" s="33">
        <v>1.7000000000000001E-2</v>
      </c>
      <c r="M4254" s="33">
        <v>12</v>
      </c>
      <c r="N4254" s="8">
        <v>23</v>
      </c>
      <c r="O4254" s="8">
        <v>1003.7</v>
      </c>
      <c r="P4254" s="8">
        <v>59</v>
      </c>
    </row>
    <row r="4255" spans="1:31" s="7" customFormat="1" ht="16" customHeight="1" x14ac:dyDescent="0.2">
      <c r="F4255" s="8">
        <v>2</v>
      </c>
      <c r="G4255" s="17"/>
      <c r="I4255" s="33">
        <v>3.0000000000000001E-3</v>
      </c>
      <c r="J4255" s="33">
        <v>0.4</v>
      </c>
      <c r="K4255" s="33">
        <v>3.5999999999999997E-2</v>
      </c>
      <c r="L4255" s="33">
        <v>1.2E-2</v>
      </c>
      <c r="M4255" s="33">
        <v>16</v>
      </c>
      <c r="N4255" s="8">
        <v>22.7</v>
      </c>
      <c r="O4255" s="8">
        <v>1003.7</v>
      </c>
      <c r="P4255" s="8">
        <v>60</v>
      </c>
    </row>
    <row r="4256" spans="1:31" s="7" customFormat="1" ht="16" customHeight="1" x14ac:dyDescent="0.2">
      <c r="F4256" s="8">
        <v>3</v>
      </c>
      <c r="G4256" s="17"/>
      <c r="I4256" s="33">
        <v>3.0000000000000001E-3</v>
      </c>
      <c r="J4256" s="33">
        <v>0.3</v>
      </c>
      <c r="K4256" s="33">
        <v>0.04</v>
      </c>
      <c r="L4256" s="33">
        <v>8.9999999999999993E-3</v>
      </c>
      <c r="M4256" s="33">
        <v>15</v>
      </c>
      <c r="N4256" s="8">
        <v>22.3</v>
      </c>
      <c r="O4256" s="8">
        <v>1003.9</v>
      </c>
      <c r="P4256" s="8">
        <v>61</v>
      </c>
    </row>
    <row r="4257" spans="5:31" s="7" customFormat="1" ht="16" customHeight="1" x14ac:dyDescent="0.2">
      <c r="F4257" s="8">
        <v>4</v>
      </c>
      <c r="G4257" s="17"/>
      <c r="I4257" s="33">
        <v>3.0000000000000001E-3</v>
      </c>
      <c r="J4257" s="33">
        <v>0.3</v>
      </c>
      <c r="K4257" s="33">
        <v>0.04</v>
      </c>
      <c r="L4257" s="33">
        <v>8.9999999999999993E-3</v>
      </c>
      <c r="M4257" s="33">
        <v>12</v>
      </c>
      <c r="N4257" s="8">
        <v>21.6</v>
      </c>
      <c r="O4257" s="8">
        <v>1003.8</v>
      </c>
      <c r="P4257" s="8">
        <v>63</v>
      </c>
    </row>
    <row r="4258" spans="5:31" s="7" customFormat="1" ht="16" customHeight="1" x14ac:dyDescent="0.2">
      <c r="F4258" s="8">
        <v>5</v>
      </c>
      <c r="G4258" s="17"/>
      <c r="I4258" s="33">
        <v>3.0000000000000001E-3</v>
      </c>
      <c r="J4258" s="33">
        <v>0.3</v>
      </c>
      <c r="K4258" s="33">
        <v>3.9E-2</v>
      </c>
      <c r="L4258" s="33">
        <v>0.01</v>
      </c>
      <c r="M4258" s="33">
        <v>12</v>
      </c>
      <c r="N4258" s="8">
        <v>21.1</v>
      </c>
      <c r="O4258" s="8">
        <v>1004.4</v>
      </c>
      <c r="P4258" s="8">
        <v>65</v>
      </c>
    </row>
    <row r="4259" spans="5:31" s="7" customFormat="1" ht="16" customHeight="1" x14ac:dyDescent="0.2">
      <c r="F4259" s="8">
        <v>6</v>
      </c>
      <c r="G4259" s="17"/>
      <c r="I4259" s="33">
        <v>3.0000000000000001E-3</v>
      </c>
      <c r="J4259" s="33">
        <v>0.3</v>
      </c>
      <c r="K4259" s="33">
        <v>3.5000000000000003E-2</v>
      </c>
      <c r="L4259" s="33">
        <v>1.4999999999999999E-2</v>
      </c>
      <c r="M4259" s="33">
        <v>10</v>
      </c>
      <c r="N4259" s="8">
        <v>21</v>
      </c>
      <c r="O4259" s="8">
        <v>1004.9</v>
      </c>
      <c r="P4259" s="8">
        <v>65</v>
      </c>
    </row>
    <row r="4260" spans="5:31" s="7" customFormat="1" ht="16" customHeight="1" x14ac:dyDescent="0.2">
      <c r="F4260" s="8">
        <v>7</v>
      </c>
      <c r="G4260" s="17"/>
      <c r="I4260" s="33">
        <v>3.0000000000000001E-3</v>
      </c>
      <c r="J4260" s="33">
        <v>0.4</v>
      </c>
      <c r="K4260" s="33">
        <v>2.5000000000000001E-2</v>
      </c>
      <c r="L4260" s="33">
        <v>2.5000000000000001E-2</v>
      </c>
      <c r="M4260" s="33">
        <v>12</v>
      </c>
      <c r="N4260" s="8">
        <v>21.9</v>
      </c>
      <c r="O4260" s="8">
        <v>1005.2</v>
      </c>
      <c r="P4260" s="8">
        <v>62</v>
      </c>
    </row>
    <row r="4261" spans="5:31" s="7" customFormat="1" ht="16" customHeight="1" x14ac:dyDescent="0.2">
      <c r="F4261" s="8">
        <v>8</v>
      </c>
      <c r="G4261" s="17"/>
      <c r="I4261" s="33">
        <v>3.0000000000000001E-3</v>
      </c>
      <c r="J4261" s="33">
        <v>0.4</v>
      </c>
      <c r="K4261" s="33">
        <v>2.4E-2</v>
      </c>
      <c r="L4261" s="33">
        <v>2.5000000000000001E-2</v>
      </c>
      <c r="M4261" s="33">
        <v>10</v>
      </c>
      <c r="N4261" s="8">
        <v>22.2</v>
      </c>
      <c r="O4261" s="8">
        <v>1005.4</v>
      </c>
      <c r="P4261" s="8">
        <v>61</v>
      </c>
    </row>
    <row r="4262" spans="5:31" s="7" customFormat="1" ht="16" customHeight="1" x14ac:dyDescent="0.2">
      <c r="F4262" s="8">
        <v>9</v>
      </c>
      <c r="G4262" s="17"/>
      <c r="I4262" s="33">
        <v>3.0000000000000001E-3</v>
      </c>
      <c r="J4262" s="33">
        <v>0.4</v>
      </c>
      <c r="K4262" s="33">
        <v>2.5000000000000001E-2</v>
      </c>
      <c r="L4262" s="33">
        <v>2.5999999999999999E-2</v>
      </c>
      <c r="M4262" s="33">
        <v>16</v>
      </c>
      <c r="N4262" s="8">
        <v>23.8</v>
      </c>
      <c r="O4262" s="8">
        <v>1005.6</v>
      </c>
      <c r="P4262" s="8">
        <v>56</v>
      </c>
    </row>
    <row r="4263" spans="5:31" s="7" customFormat="1" ht="16" customHeight="1" x14ac:dyDescent="0.2">
      <c r="F4263" s="8">
        <v>10</v>
      </c>
      <c r="G4263" s="17"/>
      <c r="I4263" s="33">
        <v>3.0000000000000001E-3</v>
      </c>
      <c r="J4263" s="33">
        <v>0.4</v>
      </c>
      <c r="K4263" s="33">
        <v>2.8000000000000001E-2</v>
      </c>
      <c r="L4263" s="33">
        <v>2.1999999999999999E-2</v>
      </c>
      <c r="M4263" s="33">
        <v>21</v>
      </c>
      <c r="N4263" s="8">
        <v>24.3</v>
      </c>
      <c r="O4263" s="8">
        <v>1005.4</v>
      </c>
      <c r="P4263" s="8">
        <v>55</v>
      </c>
    </row>
    <row r="4264" spans="5:31" s="7" customFormat="1" ht="16" customHeight="1" x14ac:dyDescent="0.2">
      <c r="E4264" s="10"/>
      <c r="F4264" s="8">
        <v>11</v>
      </c>
      <c r="G4264" s="17"/>
      <c r="I4264" s="33">
        <v>3.0000000000000001E-3</v>
      </c>
      <c r="J4264" s="33">
        <v>0.4</v>
      </c>
      <c r="K4264" s="33">
        <v>3.4000000000000002E-2</v>
      </c>
      <c r="L4264" s="33">
        <v>0.02</v>
      </c>
      <c r="M4264" s="33">
        <v>14</v>
      </c>
      <c r="N4264" s="8">
        <v>25.9</v>
      </c>
      <c r="O4264" s="8">
        <v>1005.1</v>
      </c>
      <c r="P4264" s="8">
        <v>51</v>
      </c>
    </row>
    <row r="4265" spans="5:31" s="7" customFormat="1" ht="16" customHeight="1" x14ac:dyDescent="0.2">
      <c r="E4265" s="10"/>
      <c r="F4265" s="8">
        <v>12</v>
      </c>
      <c r="G4265" s="17"/>
      <c r="I4265" s="33">
        <v>3.0000000000000001E-3</v>
      </c>
      <c r="J4265" s="33">
        <v>0.5</v>
      </c>
      <c r="K4265" s="33">
        <v>3.5999999999999997E-2</v>
      </c>
      <c r="L4265" s="33">
        <v>2.1000000000000001E-2</v>
      </c>
      <c r="M4265" s="33">
        <v>20</v>
      </c>
      <c r="N4265" s="8">
        <v>26.7</v>
      </c>
      <c r="O4265" s="8">
        <v>1004.4</v>
      </c>
      <c r="P4265" s="8">
        <v>51</v>
      </c>
    </row>
    <row r="4266" spans="5:31" s="7" customFormat="1" ht="16" customHeight="1" x14ac:dyDescent="0.2">
      <c r="E4266" s="10"/>
      <c r="F4266" s="8">
        <v>13</v>
      </c>
      <c r="G4266" s="17"/>
      <c r="I4266" s="33">
        <v>3.0000000000000001E-3</v>
      </c>
      <c r="J4266" s="33">
        <v>0.4</v>
      </c>
      <c r="K4266" s="33">
        <v>3.7999999999999999E-2</v>
      </c>
      <c r="L4266" s="33">
        <v>2.4E-2</v>
      </c>
      <c r="M4266" s="33">
        <v>21</v>
      </c>
      <c r="N4266" s="8">
        <v>27</v>
      </c>
      <c r="O4266" s="8">
        <v>1004</v>
      </c>
      <c r="P4266" s="8">
        <v>47</v>
      </c>
    </row>
    <row r="4267" spans="5:31" s="7" customFormat="1" ht="16" customHeight="1" x14ac:dyDescent="0.2">
      <c r="E4267" s="10"/>
      <c r="F4267" s="8">
        <v>14</v>
      </c>
      <c r="G4267" s="17"/>
      <c r="I4267" s="33">
        <v>3.0000000000000001E-3</v>
      </c>
      <c r="J4267" s="33">
        <v>0.5</v>
      </c>
      <c r="K4267" s="33">
        <v>0.04</v>
      </c>
      <c r="L4267" s="33">
        <v>2.5000000000000001E-2</v>
      </c>
      <c r="M4267" s="33">
        <v>25</v>
      </c>
      <c r="N4267" s="8">
        <v>28.5</v>
      </c>
      <c r="O4267" s="8">
        <v>1003.7</v>
      </c>
      <c r="P4267" s="8">
        <v>45</v>
      </c>
    </row>
    <row r="4268" spans="5:31" s="7" customFormat="1" ht="16" customHeight="1" x14ac:dyDescent="0.2">
      <c r="E4268" s="10"/>
      <c r="F4268" s="8">
        <v>15</v>
      </c>
      <c r="G4268" s="17"/>
      <c r="I4268" s="33">
        <v>3.0000000000000001E-3</v>
      </c>
      <c r="J4268" s="33">
        <v>0.6</v>
      </c>
      <c r="K4268" s="33">
        <v>4.4999999999999998E-2</v>
      </c>
      <c r="L4268" s="33">
        <v>2.9000000000000001E-2</v>
      </c>
      <c r="M4268" s="33">
        <v>33</v>
      </c>
      <c r="N4268" s="8">
        <v>29.2</v>
      </c>
      <c r="O4268" s="8">
        <v>1003.4</v>
      </c>
      <c r="P4268" s="8">
        <v>44</v>
      </c>
    </row>
    <row r="4269" spans="5:31" s="7" customFormat="1" ht="16" customHeight="1" x14ac:dyDescent="0.2">
      <c r="E4269" s="10"/>
      <c r="F4269" s="8">
        <v>16</v>
      </c>
      <c r="G4269" s="17"/>
      <c r="I4269" s="33">
        <v>3.0000000000000001E-3</v>
      </c>
      <c r="J4269" s="33">
        <v>0.6</v>
      </c>
      <c r="K4269" s="33">
        <v>5.1999999999999998E-2</v>
      </c>
      <c r="L4269" s="33">
        <v>0.03</v>
      </c>
      <c r="M4269" s="33">
        <v>24</v>
      </c>
      <c r="N4269" s="8">
        <v>29.6</v>
      </c>
      <c r="O4269" s="8">
        <v>1002.9</v>
      </c>
      <c r="P4269" s="8">
        <v>46</v>
      </c>
    </row>
    <row r="4270" spans="5:31" s="7" customFormat="1" ht="16" customHeight="1" x14ac:dyDescent="0.2">
      <c r="E4270" s="10"/>
      <c r="F4270" s="8">
        <v>17</v>
      </c>
      <c r="G4270" s="17"/>
      <c r="I4270" s="33">
        <v>3.0000000000000001E-3</v>
      </c>
      <c r="J4270" s="33">
        <v>0.6</v>
      </c>
      <c r="K4270" s="33">
        <v>7.0000000000000007E-2</v>
      </c>
      <c r="L4270" s="33">
        <v>2.4E-2</v>
      </c>
      <c r="M4270" s="33">
        <v>38</v>
      </c>
      <c r="N4270" s="8">
        <v>29.2</v>
      </c>
      <c r="O4270" s="8">
        <v>1002.8</v>
      </c>
      <c r="P4270" s="8">
        <v>47</v>
      </c>
    </row>
    <row r="4271" spans="5:31" s="7" customFormat="1" ht="16" customHeight="1" x14ac:dyDescent="0.15">
      <c r="F4271" s="8">
        <v>18</v>
      </c>
      <c r="G4271" s="17"/>
      <c r="H4271" s="40"/>
      <c r="I4271" s="33">
        <v>3.0000000000000001E-3</v>
      </c>
      <c r="J4271" s="33">
        <v>0.6</v>
      </c>
      <c r="K4271" s="33">
        <v>7.4999999999999997E-2</v>
      </c>
      <c r="L4271" s="33">
        <v>2.9000000000000001E-2</v>
      </c>
      <c r="M4271" s="33">
        <v>40</v>
      </c>
      <c r="N4271" s="8">
        <v>27.4</v>
      </c>
      <c r="O4271" s="8">
        <v>1002.7</v>
      </c>
      <c r="P4271" s="8">
        <v>52</v>
      </c>
      <c r="R4271" s="107"/>
      <c r="S4271" s="108"/>
      <c r="T4271" s="108"/>
      <c r="U4271" s="108"/>
      <c r="V4271" s="108"/>
      <c r="W4271" s="108"/>
      <c r="X4271" s="108"/>
      <c r="Y4271" s="108"/>
      <c r="Z4271" s="108"/>
      <c r="AA4271" s="108"/>
      <c r="AB4271" s="108"/>
      <c r="AC4271" s="108"/>
      <c r="AD4271" s="108"/>
      <c r="AE4271" s="109"/>
    </row>
    <row r="4272" spans="5:31" s="7" customFormat="1" ht="16" customHeight="1" x14ac:dyDescent="0.15">
      <c r="E4272" s="42">
        <v>42174</v>
      </c>
      <c r="F4272" s="67">
        <v>19</v>
      </c>
      <c r="G4272" s="44"/>
      <c r="I4272" s="33">
        <v>3.0000000000000001E-3</v>
      </c>
      <c r="J4272" s="33">
        <v>0.5</v>
      </c>
      <c r="K4272" s="33">
        <v>7.9000000000000001E-2</v>
      </c>
      <c r="L4272" s="33">
        <v>2.5999999999999999E-2</v>
      </c>
      <c r="M4272" s="33">
        <v>34</v>
      </c>
      <c r="N4272" s="8">
        <v>25.3</v>
      </c>
      <c r="O4272" s="8">
        <v>1003.2</v>
      </c>
      <c r="P4272" s="8">
        <v>57</v>
      </c>
      <c r="Q4272" s="34"/>
      <c r="R4272" s="35">
        <v>284</v>
      </c>
      <c r="S4272" s="37" t="str">
        <f>IF(R4272&gt;=296,"G",IF(AND(183&lt;=R4272,R4272&lt;296),"Y",IF(R4272&lt;185,"R")))</f>
        <v>Y</v>
      </c>
      <c r="T4272" s="17"/>
      <c r="U4272" s="17"/>
      <c r="V4272" s="17"/>
      <c r="W4272" s="17"/>
      <c r="X4272" s="17"/>
      <c r="Y4272" s="17"/>
      <c r="Z4272" s="17"/>
      <c r="AA4272" s="17"/>
      <c r="AB4272" s="17"/>
      <c r="AC4272" s="17"/>
      <c r="AD4272" s="17"/>
      <c r="AE4272" s="17"/>
    </row>
    <row r="4273" spans="1:31" s="7" customFormat="1" ht="17" customHeight="1" x14ac:dyDescent="0.15">
      <c r="A4273" s="45">
        <v>171</v>
      </c>
      <c r="B4273" s="46">
        <v>42175</v>
      </c>
      <c r="C4273" s="47">
        <v>6</v>
      </c>
      <c r="D4273" s="47">
        <v>0</v>
      </c>
      <c r="E4273" s="46">
        <v>42174</v>
      </c>
      <c r="F4273" s="47">
        <v>19</v>
      </c>
      <c r="G4273" s="49"/>
      <c r="H4273" s="49"/>
      <c r="I4273" s="50">
        <v>3.0000000000000001E-3</v>
      </c>
      <c r="J4273" s="51">
        <v>0.5</v>
      </c>
      <c r="K4273" s="51">
        <v>7.9000000000000001E-2</v>
      </c>
      <c r="L4273" s="51">
        <v>2.5999999999999999E-2</v>
      </c>
      <c r="M4273" s="51">
        <v>34</v>
      </c>
      <c r="N4273" s="52">
        <v>25.3</v>
      </c>
      <c r="O4273" s="52">
        <v>1003.2</v>
      </c>
      <c r="P4273" s="52">
        <v>57</v>
      </c>
      <c r="Q4273" s="53"/>
      <c r="R4273" s="58">
        <v>284</v>
      </c>
      <c r="S4273" s="61" t="str">
        <f>IF(R4273&gt;=296,"G",IF(AND(183&lt;=R4273,R4273&lt;296),"Y",IF(R4273&lt;185,"R")))</f>
        <v>Y</v>
      </c>
      <c r="T4273" s="59"/>
      <c r="U4273" s="59"/>
      <c r="V4273" s="59"/>
      <c r="W4273" s="59"/>
      <c r="X4273" s="59"/>
      <c r="Y4273" s="59"/>
      <c r="Z4273" s="59"/>
      <c r="AA4273" s="59"/>
      <c r="AB4273" s="59"/>
      <c r="AC4273" s="59"/>
      <c r="AD4273" s="59"/>
      <c r="AE4273" s="59"/>
    </row>
    <row r="4274" spans="1:31" s="7" customFormat="1" ht="16" customHeight="1" x14ac:dyDescent="0.2">
      <c r="F4274" s="26">
        <v>20</v>
      </c>
      <c r="G4274" s="56"/>
      <c r="I4274" s="33">
        <v>3.0000000000000001E-3</v>
      </c>
      <c r="J4274" s="33">
        <v>0.5</v>
      </c>
      <c r="K4274" s="33">
        <v>5.8999999999999997E-2</v>
      </c>
      <c r="L4274" s="33">
        <v>3.6999999999999998E-2</v>
      </c>
      <c r="M4274" s="33">
        <v>36</v>
      </c>
      <c r="N4274" s="8">
        <v>24</v>
      </c>
      <c r="O4274" s="8">
        <v>1003.5</v>
      </c>
      <c r="P4274" s="8">
        <v>63</v>
      </c>
    </row>
    <row r="4275" spans="1:31" s="7" customFormat="1" ht="16" customHeight="1" x14ac:dyDescent="0.2">
      <c r="F4275" s="8">
        <v>21</v>
      </c>
      <c r="G4275" s="17"/>
      <c r="I4275" s="33">
        <v>4.0000000000000001E-3</v>
      </c>
      <c r="J4275" s="33">
        <v>0.5</v>
      </c>
      <c r="K4275" s="33">
        <v>3.5999999999999997E-2</v>
      </c>
      <c r="L4275" s="33">
        <v>4.9000000000000002E-2</v>
      </c>
      <c r="M4275" s="33">
        <v>41</v>
      </c>
      <c r="N4275" s="8">
        <v>23</v>
      </c>
      <c r="O4275" s="8">
        <v>1004.2</v>
      </c>
      <c r="P4275" s="8">
        <v>67</v>
      </c>
    </row>
    <row r="4276" spans="1:31" s="7" customFormat="1" ht="16" customHeight="1" x14ac:dyDescent="0.2">
      <c r="F4276" s="8">
        <v>22</v>
      </c>
      <c r="G4276" s="17"/>
      <c r="I4276" s="33">
        <v>4.0000000000000001E-3</v>
      </c>
      <c r="J4276" s="33">
        <v>0.4</v>
      </c>
      <c r="K4276" s="33">
        <v>2.8000000000000001E-2</v>
      </c>
      <c r="L4276" s="33">
        <v>4.2999999999999997E-2</v>
      </c>
      <c r="N4276" s="8">
        <v>22.5</v>
      </c>
      <c r="O4276" s="8">
        <v>1004.7</v>
      </c>
      <c r="P4276" s="8">
        <v>71</v>
      </c>
    </row>
    <row r="4277" spans="1:31" s="7" customFormat="1" ht="16" customHeight="1" x14ac:dyDescent="0.2">
      <c r="F4277" s="8">
        <v>23</v>
      </c>
      <c r="G4277" s="17"/>
      <c r="I4277" s="33">
        <v>4.0000000000000001E-3</v>
      </c>
      <c r="J4277" s="33">
        <v>0.4</v>
      </c>
      <c r="K4277" s="33">
        <v>2.9000000000000001E-2</v>
      </c>
      <c r="L4277" s="33">
        <v>3.9E-2</v>
      </c>
      <c r="N4277" s="8">
        <v>22</v>
      </c>
      <c r="O4277" s="8">
        <v>1005.1</v>
      </c>
      <c r="P4277" s="8">
        <v>76</v>
      </c>
    </row>
    <row r="4278" spans="1:31" s="7" customFormat="1" ht="16" customHeight="1" x14ac:dyDescent="0.2">
      <c r="F4278" s="8">
        <v>24</v>
      </c>
      <c r="G4278" s="17"/>
      <c r="I4278" s="33">
        <v>4.0000000000000001E-3</v>
      </c>
      <c r="J4278" s="33">
        <v>0.4</v>
      </c>
      <c r="K4278" s="33">
        <v>3.1E-2</v>
      </c>
      <c r="L4278" s="33">
        <v>3.5999999999999997E-2</v>
      </c>
      <c r="M4278" s="33">
        <v>52</v>
      </c>
      <c r="N4278" s="8">
        <v>21.4</v>
      </c>
      <c r="O4278" s="8">
        <v>1004.9</v>
      </c>
      <c r="P4278" s="8">
        <v>83</v>
      </c>
    </row>
    <row r="4279" spans="1:31" s="7" customFormat="1" ht="16" customHeight="1" x14ac:dyDescent="0.2">
      <c r="F4279" s="8">
        <v>1</v>
      </c>
      <c r="G4279" s="17"/>
      <c r="I4279" s="33">
        <v>4.0000000000000001E-3</v>
      </c>
      <c r="J4279" s="33">
        <v>0.5</v>
      </c>
      <c r="K4279" s="33">
        <v>0.03</v>
      </c>
      <c r="L4279" s="33">
        <v>3.5000000000000003E-2</v>
      </c>
      <c r="M4279" s="33">
        <v>49</v>
      </c>
      <c r="N4279" s="8">
        <v>20.7</v>
      </c>
      <c r="O4279" s="8">
        <v>1004.8</v>
      </c>
      <c r="P4279" s="8">
        <v>87</v>
      </c>
    </row>
    <row r="4280" spans="1:31" s="7" customFormat="1" ht="16" customHeight="1" x14ac:dyDescent="0.2">
      <c r="F4280" s="8">
        <v>2</v>
      </c>
      <c r="G4280" s="17"/>
      <c r="I4280" s="33">
        <v>4.0000000000000001E-3</v>
      </c>
      <c r="J4280" s="33">
        <v>0.6</v>
      </c>
      <c r="K4280" s="33">
        <v>2.4E-2</v>
      </c>
      <c r="L4280" s="33">
        <v>3.5000000000000003E-2</v>
      </c>
      <c r="M4280" s="33">
        <v>58</v>
      </c>
      <c r="N4280" s="8">
        <v>20</v>
      </c>
      <c r="O4280" s="8">
        <v>1004.4</v>
      </c>
      <c r="P4280" s="8">
        <v>91</v>
      </c>
    </row>
    <row r="4281" spans="1:31" s="7" customFormat="1" ht="16" customHeight="1" x14ac:dyDescent="0.2">
      <c r="F4281" s="8">
        <v>3</v>
      </c>
      <c r="G4281" s="17"/>
      <c r="I4281" s="33">
        <v>4.0000000000000001E-3</v>
      </c>
      <c r="J4281" s="33">
        <v>0.5</v>
      </c>
      <c r="K4281" s="33">
        <v>2.1000000000000001E-2</v>
      </c>
      <c r="L4281" s="33">
        <v>3.3000000000000002E-2</v>
      </c>
      <c r="M4281" s="33">
        <v>56</v>
      </c>
      <c r="N4281" s="8">
        <v>20.2</v>
      </c>
      <c r="O4281" s="8">
        <v>1004.8</v>
      </c>
      <c r="P4281" s="8">
        <v>90</v>
      </c>
    </row>
    <row r="4282" spans="1:31" s="7" customFormat="1" ht="16" customHeight="1" x14ac:dyDescent="0.2">
      <c r="F4282" s="8">
        <v>4</v>
      </c>
      <c r="G4282" s="17"/>
      <c r="I4282" s="33">
        <v>4.0000000000000001E-3</v>
      </c>
      <c r="J4282" s="33">
        <v>0.6</v>
      </c>
      <c r="K4282" s="33">
        <v>2.1999999999999999E-2</v>
      </c>
      <c r="L4282" s="33">
        <v>0.03</v>
      </c>
      <c r="M4282" s="33">
        <v>55</v>
      </c>
      <c r="N4282" s="8">
        <v>19.7</v>
      </c>
      <c r="O4282" s="8">
        <v>1004.8</v>
      </c>
      <c r="P4282" s="8">
        <v>94</v>
      </c>
    </row>
    <row r="4283" spans="1:31" s="7" customFormat="1" ht="16" customHeight="1" x14ac:dyDescent="0.2">
      <c r="F4283" s="8">
        <v>5</v>
      </c>
      <c r="G4283" s="17"/>
      <c r="I4283" s="33">
        <v>4.0000000000000001E-3</v>
      </c>
      <c r="J4283" s="33">
        <v>0.5</v>
      </c>
      <c r="K4283" s="33">
        <v>2.5000000000000001E-2</v>
      </c>
      <c r="L4283" s="33">
        <v>2.5000000000000001E-2</v>
      </c>
      <c r="M4283" s="33">
        <v>53</v>
      </c>
      <c r="N4283" s="8">
        <v>20</v>
      </c>
      <c r="O4283" s="8">
        <v>1005.4</v>
      </c>
      <c r="P4283" s="8">
        <v>93</v>
      </c>
    </row>
    <row r="4284" spans="1:31" s="7" customFormat="1" ht="16" customHeight="1" x14ac:dyDescent="0.2">
      <c r="F4284" s="8">
        <v>6</v>
      </c>
      <c r="G4284" s="17"/>
      <c r="I4284" s="33">
        <v>4.0000000000000001E-3</v>
      </c>
      <c r="J4284" s="33">
        <v>0.5</v>
      </c>
      <c r="K4284" s="33">
        <v>3.1E-2</v>
      </c>
      <c r="L4284" s="33">
        <v>2.1000000000000001E-2</v>
      </c>
      <c r="M4284" s="33">
        <v>41</v>
      </c>
      <c r="N4284" s="8">
        <v>20.2</v>
      </c>
      <c r="O4284" s="8">
        <v>1005.4</v>
      </c>
      <c r="P4284" s="8">
        <v>93</v>
      </c>
    </row>
    <row r="4285" spans="1:31" s="7" customFormat="1" ht="16" customHeight="1" x14ac:dyDescent="0.2">
      <c r="F4285" s="8">
        <v>7</v>
      </c>
      <c r="G4285" s="17"/>
      <c r="I4285" s="33">
        <v>5.0000000000000001E-3</v>
      </c>
      <c r="J4285" s="33">
        <v>0.5</v>
      </c>
      <c r="K4285" s="33">
        <v>0.03</v>
      </c>
      <c r="L4285" s="33">
        <v>2.5000000000000001E-2</v>
      </c>
      <c r="M4285" s="33">
        <v>41</v>
      </c>
      <c r="N4285" s="8">
        <v>20.399999999999999</v>
      </c>
      <c r="O4285" s="8">
        <v>1005.2</v>
      </c>
      <c r="P4285" s="8">
        <v>94</v>
      </c>
    </row>
    <row r="4286" spans="1:31" s="7" customFormat="1" ht="16" customHeight="1" x14ac:dyDescent="0.2">
      <c r="F4286" s="8">
        <v>8</v>
      </c>
      <c r="G4286" s="17"/>
      <c r="I4286" s="33">
        <v>5.0000000000000001E-3</v>
      </c>
      <c r="J4286" s="33">
        <v>0.5</v>
      </c>
      <c r="K4286" s="33">
        <v>2.4E-2</v>
      </c>
      <c r="L4286" s="33">
        <v>2.9000000000000001E-2</v>
      </c>
      <c r="M4286" s="33">
        <v>51</v>
      </c>
      <c r="N4286" s="8">
        <v>20.8</v>
      </c>
      <c r="O4286" s="8">
        <v>1005.2</v>
      </c>
      <c r="P4286" s="8">
        <v>94</v>
      </c>
    </row>
    <row r="4287" spans="1:31" s="7" customFormat="1" ht="16" customHeight="1" x14ac:dyDescent="0.2">
      <c r="F4287" s="8">
        <v>9</v>
      </c>
      <c r="G4287" s="17"/>
      <c r="I4287" s="33">
        <v>6.0000000000000001E-3</v>
      </c>
      <c r="J4287" s="33">
        <v>0.7</v>
      </c>
      <c r="K4287" s="33">
        <v>3.7999999999999999E-2</v>
      </c>
      <c r="L4287" s="33">
        <v>2.4E-2</v>
      </c>
      <c r="M4287" s="33">
        <v>54</v>
      </c>
      <c r="N4287" s="8">
        <v>21.8</v>
      </c>
      <c r="O4287" s="8">
        <v>1005.5</v>
      </c>
      <c r="P4287" s="8">
        <v>84</v>
      </c>
    </row>
    <row r="4288" spans="1:31" s="7" customFormat="1" ht="16" customHeight="1" x14ac:dyDescent="0.2">
      <c r="F4288" s="8">
        <v>10</v>
      </c>
      <c r="G4288" s="17"/>
      <c r="I4288" s="33">
        <v>6.0000000000000001E-3</v>
      </c>
      <c r="J4288" s="33">
        <v>0.7</v>
      </c>
      <c r="K4288" s="33">
        <v>3.5000000000000003E-2</v>
      </c>
      <c r="L4288" s="33">
        <v>2.7E-2</v>
      </c>
      <c r="M4288" s="33">
        <v>84</v>
      </c>
      <c r="N4288" s="8">
        <v>20.9</v>
      </c>
      <c r="O4288" s="8">
        <v>1005.5</v>
      </c>
      <c r="P4288" s="8">
        <v>92</v>
      </c>
    </row>
    <row r="4289" spans="1:31" s="7" customFormat="1" ht="16" customHeight="1" x14ac:dyDescent="0.2">
      <c r="E4289" s="10"/>
      <c r="F4289" s="8">
        <v>11</v>
      </c>
      <c r="G4289" s="17"/>
      <c r="I4289" s="33">
        <v>7.0000000000000001E-3</v>
      </c>
      <c r="J4289" s="33">
        <v>0.5</v>
      </c>
      <c r="K4289" s="33">
        <v>4.2000000000000003E-2</v>
      </c>
      <c r="L4289" s="33">
        <v>2.7E-2</v>
      </c>
      <c r="M4289" s="33">
        <v>77</v>
      </c>
      <c r="N4289" s="8">
        <v>21.4</v>
      </c>
      <c r="O4289" s="8">
        <v>1005.4</v>
      </c>
      <c r="P4289" s="8">
        <v>89</v>
      </c>
    </row>
    <row r="4290" spans="1:31" s="7" customFormat="1" ht="16" customHeight="1" x14ac:dyDescent="0.2">
      <c r="E4290" s="10"/>
      <c r="F4290" s="8">
        <v>12</v>
      </c>
      <c r="G4290" s="17"/>
      <c r="I4290" s="33">
        <v>5.0000000000000001E-3</v>
      </c>
      <c r="J4290" s="33">
        <v>0.5</v>
      </c>
      <c r="K4290" s="33">
        <v>3.3000000000000002E-2</v>
      </c>
      <c r="L4290" s="33">
        <v>2.3E-2</v>
      </c>
      <c r="M4290" s="33">
        <v>48</v>
      </c>
      <c r="N4290" s="8">
        <v>21.5</v>
      </c>
      <c r="O4290" s="8">
        <v>1005.4</v>
      </c>
      <c r="P4290" s="8">
        <v>79</v>
      </c>
    </row>
    <row r="4291" spans="1:31" s="7" customFormat="1" ht="16" customHeight="1" x14ac:dyDescent="0.2">
      <c r="E4291" s="10"/>
      <c r="F4291" s="8">
        <v>13</v>
      </c>
      <c r="G4291" s="17"/>
      <c r="I4291" s="33">
        <v>4.0000000000000001E-3</v>
      </c>
      <c r="J4291" s="33">
        <v>0.5</v>
      </c>
      <c r="K4291" s="33">
        <v>2.8000000000000001E-2</v>
      </c>
      <c r="L4291" s="33">
        <v>2.7E-2</v>
      </c>
      <c r="M4291" s="33">
        <v>45</v>
      </c>
      <c r="N4291" s="8">
        <v>21.8</v>
      </c>
      <c r="O4291" s="8">
        <v>1005.3</v>
      </c>
      <c r="P4291" s="8">
        <v>81</v>
      </c>
    </row>
    <row r="4292" spans="1:31" s="7" customFormat="1" ht="16" customHeight="1" x14ac:dyDescent="0.2">
      <c r="E4292" s="10"/>
      <c r="F4292" s="8">
        <v>14</v>
      </c>
      <c r="G4292" s="17"/>
      <c r="I4292" s="33">
        <v>3.0000000000000001E-3</v>
      </c>
      <c r="J4292" s="33">
        <v>0.5</v>
      </c>
      <c r="K4292" s="33">
        <v>3.2000000000000001E-2</v>
      </c>
      <c r="L4292" s="33">
        <v>3.4000000000000002E-2</v>
      </c>
      <c r="M4292" s="33">
        <v>24</v>
      </c>
      <c r="N4292" s="8">
        <v>21.5</v>
      </c>
      <c r="O4292" s="8">
        <v>1005.3</v>
      </c>
      <c r="P4292" s="8">
        <v>86</v>
      </c>
    </row>
    <row r="4293" spans="1:31" s="7" customFormat="1" ht="16" customHeight="1" x14ac:dyDescent="0.2">
      <c r="E4293" s="10"/>
      <c r="F4293" s="8">
        <v>15</v>
      </c>
      <c r="G4293" s="17"/>
      <c r="I4293" s="33">
        <v>3.0000000000000001E-3</v>
      </c>
      <c r="J4293" s="33">
        <v>0.5</v>
      </c>
      <c r="K4293" s="33">
        <v>3.5000000000000003E-2</v>
      </c>
      <c r="L4293" s="33">
        <v>3.6999999999999998E-2</v>
      </c>
      <c r="M4293" s="33">
        <v>18</v>
      </c>
      <c r="N4293" s="8">
        <v>19.600000000000001</v>
      </c>
      <c r="O4293" s="8">
        <v>1005.2</v>
      </c>
      <c r="P4293" s="8">
        <v>95</v>
      </c>
    </row>
    <row r="4294" spans="1:31" s="7" customFormat="1" ht="16" customHeight="1" x14ac:dyDescent="0.2">
      <c r="E4294" s="10"/>
      <c r="F4294" s="8">
        <v>16</v>
      </c>
      <c r="G4294" s="17"/>
      <c r="I4294" s="33">
        <v>3.0000000000000001E-3</v>
      </c>
      <c r="J4294" s="33">
        <v>0.5</v>
      </c>
      <c r="K4294" s="33">
        <v>2.8000000000000001E-2</v>
      </c>
      <c r="L4294" s="33">
        <v>4.2000000000000003E-2</v>
      </c>
      <c r="M4294" s="33">
        <v>17</v>
      </c>
      <c r="N4294" s="8">
        <v>19.7</v>
      </c>
      <c r="O4294" s="8">
        <v>1004.8</v>
      </c>
      <c r="P4294" s="8">
        <v>96</v>
      </c>
    </row>
    <row r="4295" spans="1:31" s="7" customFormat="1" ht="16" customHeight="1" x14ac:dyDescent="0.2">
      <c r="E4295" s="10"/>
      <c r="F4295" s="8">
        <v>17</v>
      </c>
      <c r="G4295" s="17"/>
      <c r="I4295" s="33">
        <v>3.0000000000000001E-3</v>
      </c>
      <c r="J4295" s="33">
        <v>0.6</v>
      </c>
      <c r="K4295" s="33">
        <v>0.02</v>
      </c>
      <c r="L4295" s="33">
        <v>4.7E-2</v>
      </c>
      <c r="M4295" s="33">
        <v>14</v>
      </c>
      <c r="N4295" s="8">
        <v>19.5</v>
      </c>
      <c r="O4295" s="8">
        <v>1004.8</v>
      </c>
      <c r="P4295" s="8">
        <v>95</v>
      </c>
    </row>
    <row r="4296" spans="1:31" s="7" customFormat="1" ht="16" customHeight="1" x14ac:dyDescent="0.15">
      <c r="E4296" s="42">
        <v>42175</v>
      </c>
      <c r="F4296" s="43">
        <v>42713.770138888889</v>
      </c>
      <c r="G4296" s="44"/>
      <c r="H4296" s="57"/>
      <c r="I4296" s="33">
        <v>2E-3</v>
      </c>
      <c r="J4296" s="33">
        <v>0.6</v>
      </c>
      <c r="K4296" s="33">
        <v>0.02</v>
      </c>
      <c r="L4296" s="33">
        <v>4.4999999999999998E-2</v>
      </c>
      <c r="M4296" s="33">
        <v>27</v>
      </c>
      <c r="N4296" s="8">
        <v>19.600000000000001</v>
      </c>
      <c r="O4296" s="8">
        <v>1004.7</v>
      </c>
      <c r="P4296" s="8">
        <v>94</v>
      </c>
      <c r="R4296" s="35">
        <v>249</v>
      </c>
      <c r="S4296" s="36" t="str">
        <f>IF(R4296&gt;=296,"G",IF(AND(183&lt;=R4296,R4296&lt;296),"Y",IF(R4296&lt;185,"R")))</f>
        <v>Y</v>
      </c>
      <c r="T4296" s="108"/>
      <c r="U4296" s="108"/>
      <c r="V4296" s="108"/>
      <c r="W4296" s="108"/>
      <c r="X4296" s="108"/>
      <c r="Y4296" s="108"/>
      <c r="Z4296" s="108"/>
      <c r="AA4296" s="108"/>
      <c r="AB4296" s="108"/>
      <c r="AC4296" s="108"/>
      <c r="AD4296" s="108"/>
      <c r="AE4296" s="109"/>
    </row>
    <row r="4297" spans="1:31" s="7" customFormat="1" ht="17" customHeight="1" x14ac:dyDescent="0.15">
      <c r="A4297" s="45">
        <v>172</v>
      </c>
      <c r="B4297" s="46">
        <v>42176</v>
      </c>
      <c r="C4297" s="47">
        <v>0</v>
      </c>
      <c r="D4297" s="47">
        <v>0</v>
      </c>
      <c r="E4297" s="46">
        <v>42175</v>
      </c>
      <c r="F4297" s="48">
        <v>42713.770138888889</v>
      </c>
      <c r="G4297" s="49"/>
      <c r="H4297" s="49"/>
      <c r="I4297" s="50">
        <v>2E-3</v>
      </c>
      <c r="J4297" s="51">
        <v>0.6</v>
      </c>
      <c r="K4297" s="51">
        <v>0.02</v>
      </c>
      <c r="L4297" s="51">
        <v>4.4999999999999998E-2</v>
      </c>
      <c r="M4297" s="51">
        <v>27</v>
      </c>
      <c r="N4297" s="52">
        <v>19.600000000000001</v>
      </c>
      <c r="O4297" s="52">
        <v>1004.7</v>
      </c>
      <c r="P4297" s="52">
        <v>94</v>
      </c>
      <c r="Q4297" s="53"/>
      <c r="R4297" s="58">
        <v>249</v>
      </c>
      <c r="S4297" s="61" t="str">
        <f>IF(R4297&gt;=296,"G",IF(AND(183&lt;=R4297,R4297&lt;296),"Y",IF(R4297&lt;185,"R")))</f>
        <v>Y</v>
      </c>
      <c r="T4297" s="59"/>
      <c r="U4297" s="59"/>
      <c r="V4297" s="59"/>
      <c r="W4297" s="59"/>
      <c r="X4297" s="59"/>
      <c r="Y4297" s="59"/>
      <c r="Z4297" s="59"/>
      <c r="AA4297" s="59"/>
      <c r="AB4297" s="59"/>
      <c r="AC4297" s="59"/>
      <c r="AD4297" s="59"/>
      <c r="AE4297" s="59"/>
    </row>
    <row r="4298" spans="1:31" s="7" customFormat="1" ht="16" customHeight="1" x14ac:dyDescent="0.2">
      <c r="F4298" s="26">
        <v>19</v>
      </c>
      <c r="G4298" s="56"/>
      <c r="I4298" s="33">
        <v>3.0000000000000001E-3</v>
      </c>
      <c r="J4298" s="33">
        <v>0.6</v>
      </c>
      <c r="K4298" s="33">
        <v>0.02</v>
      </c>
      <c r="L4298" s="33">
        <v>0.04</v>
      </c>
      <c r="M4298" s="33">
        <v>20</v>
      </c>
      <c r="N4298" s="8">
        <v>19.600000000000001</v>
      </c>
      <c r="O4298" s="8">
        <v>1004.8</v>
      </c>
      <c r="P4298" s="8">
        <v>94</v>
      </c>
      <c r="Q4298" s="17"/>
      <c r="R4298" s="17"/>
      <c r="S4298" s="17"/>
      <c r="T4298" s="17"/>
      <c r="U4298" s="17"/>
      <c r="V4298" s="17"/>
      <c r="W4298" s="17"/>
      <c r="X4298" s="17"/>
      <c r="Y4298" s="17"/>
      <c r="Z4298" s="17"/>
      <c r="AA4298" s="17"/>
      <c r="AB4298" s="17"/>
      <c r="AC4298" s="17"/>
      <c r="AD4298" s="17"/>
      <c r="AE4298" s="17"/>
    </row>
    <row r="4299" spans="1:31" s="7" customFormat="1" ht="16" customHeight="1" x14ac:dyDescent="0.2">
      <c r="F4299" s="8">
        <v>20</v>
      </c>
      <c r="G4299" s="17"/>
      <c r="I4299" s="33">
        <v>2E-3</v>
      </c>
      <c r="J4299" s="33">
        <v>0.5</v>
      </c>
      <c r="K4299" s="33">
        <v>2.5999999999999999E-2</v>
      </c>
      <c r="L4299" s="33">
        <v>3.5999999999999997E-2</v>
      </c>
      <c r="M4299" s="33">
        <v>17</v>
      </c>
      <c r="N4299" s="8">
        <v>19.100000000000001</v>
      </c>
      <c r="O4299" s="8">
        <v>1005.2</v>
      </c>
      <c r="P4299" s="8">
        <v>95</v>
      </c>
    </row>
    <row r="4300" spans="1:31" s="7" customFormat="1" ht="16" customHeight="1" x14ac:dyDescent="0.2">
      <c r="F4300" s="8">
        <v>21</v>
      </c>
      <c r="G4300" s="17"/>
      <c r="I4300" s="33">
        <v>2E-3</v>
      </c>
      <c r="J4300" s="33">
        <v>0.6</v>
      </c>
      <c r="K4300" s="33">
        <v>1.4E-2</v>
      </c>
      <c r="L4300" s="33">
        <v>4.5999999999999999E-2</v>
      </c>
      <c r="M4300" s="33">
        <v>19</v>
      </c>
      <c r="N4300" s="8">
        <v>19.2</v>
      </c>
      <c r="O4300" s="8">
        <v>1005.5</v>
      </c>
      <c r="P4300" s="8">
        <v>93</v>
      </c>
    </row>
    <row r="4301" spans="1:31" s="7" customFormat="1" ht="16" customHeight="1" x14ac:dyDescent="0.2">
      <c r="F4301" s="8">
        <v>22</v>
      </c>
      <c r="G4301" s="17"/>
      <c r="I4301" s="33">
        <v>3.0000000000000001E-3</v>
      </c>
      <c r="J4301" s="33">
        <v>0.6</v>
      </c>
      <c r="K4301" s="33">
        <v>1.4E-2</v>
      </c>
      <c r="L4301" s="33">
        <v>4.1000000000000002E-2</v>
      </c>
      <c r="M4301" s="33">
        <v>31</v>
      </c>
      <c r="N4301" s="8">
        <v>18.5</v>
      </c>
      <c r="O4301" s="8">
        <v>1005.6</v>
      </c>
      <c r="P4301" s="8">
        <v>94</v>
      </c>
    </row>
    <row r="4302" spans="1:31" s="7" customFormat="1" ht="16" customHeight="1" x14ac:dyDescent="0.2">
      <c r="F4302" s="8">
        <v>23</v>
      </c>
      <c r="G4302" s="17"/>
      <c r="I4302" s="33">
        <v>2E-3</v>
      </c>
      <c r="J4302" s="33">
        <v>0.5</v>
      </c>
      <c r="K4302" s="33">
        <v>1.9E-2</v>
      </c>
      <c r="L4302" s="33">
        <v>3.3000000000000002E-2</v>
      </c>
      <c r="M4302" s="33">
        <v>22</v>
      </c>
      <c r="N4302" s="8">
        <v>18.2</v>
      </c>
      <c r="O4302" s="8">
        <v>1006</v>
      </c>
      <c r="P4302" s="8">
        <v>98</v>
      </c>
    </row>
    <row r="4303" spans="1:31" s="7" customFormat="1" ht="16" customHeight="1" x14ac:dyDescent="0.2">
      <c r="F4303" s="8">
        <v>24</v>
      </c>
      <c r="G4303" s="17"/>
      <c r="I4303" s="33">
        <v>2E-3</v>
      </c>
      <c r="J4303" s="33">
        <v>0.5</v>
      </c>
      <c r="K4303" s="33">
        <v>1.7999999999999999E-2</v>
      </c>
      <c r="L4303" s="33">
        <v>3.4000000000000002E-2</v>
      </c>
      <c r="M4303" s="33">
        <v>21</v>
      </c>
      <c r="N4303" s="8">
        <v>17.7</v>
      </c>
      <c r="O4303" s="8">
        <v>1005.8</v>
      </c>
      <c r="P4303" s="8">
        <v>98</v>
      </c>
    </row>
    <row r="4304" spans="1:31" s="7" customFormat="1" ht="16" customHeight="1" x14ac:dyDescent="0.2">
      <c r="F4304" s="8">
        <v>1</v>
      </c>
      <c r="G4304" s="17"/>
      <c r="I4304" s="33">
        <v>3.0000000000000001E-3</v>
      </c>
      <c r="J4304" s="33">
        <v>0.5</v>
      </c>
      <c r="K4304" s="33">
        <v>2.1000000000000001E-2</v>
      </c>
      <c r="L4304" s="33">
        <v>2.9000000000000001E-2</v>
      </c>
      <c r="M4304" s="33">
        <v>22</v>
      </c>
      <c r="N4304" s="8">
        <v>17.600000000000001</v>
      </c>
      <c r="O4304" s="8">
        <v>1005.8</v>
      </c>
      <c r="P4304" s="8">
        <v>99</v>
      </c>
    </row>
    <row r="4305" spans="5:16" s="7" customFormat="1" ht="16" customHeight="1" x14ac:dyDescent="0.2">
      <c r="F4305" s="8">
        <v>2</v>
      </c>
      <c r="G4305" s="17"/>
      <c r="I4305" s="33">
        <v>3.0000000000000001E-3</v>
      </c>
      <c r="J4305" s="33">
        <v>0.5</v>
      </c>
      <c r="K4305" s="33">
        <v>1.4999999999999999E-2</v>
      </c>
      <c r="L4305" s="33">
        <v>3.3000000000000002E-2</v>
      </c>
      <c r="M4305" s="33">
        <v>21</v>
      </c>
      <c r="N4305" s="8">
        <v>16.8</v>
      </c>
      <c r="O4305" s="8">
        <v>1005.4</v>
      </c>
      <c r="P4305" s="8">
        <v>100</v>
      </c>
    </row>
    <row r="4306" spans="5:16" s="7" customFormat="1" ht="16" customHeight="1" x14ac:dyDescent="0.2">
      <c r="F4306" s="8">
        <v>3</v>
      </c>
      <c r="G4306" s="17"/>
      <c r="I4306" s="33">
        <v>3.0000000000000001E-3</v>
      </c>
      <c r="J4306" s="33">
        <v>0.5</v>
      </c>
      <c r="K4306" s="33">
        <v>1.6E-2</v>
      </c>
      <c r="L4306" s="33">
        <v>2.5999999999999999E-2</v>
      </c>
      <c r="M4306" s="33">
        <v>25</v>
      </c>
      <c r="N4306" s="8">
        <v>16.399999999999999</v>
      </c>
      <c r="O4306" s="8">
        <v>1005.5</v>
      </c>
      <c r="P4306" s="8">
        <v>100</v>
      </c>
    </row>
    <row r="4307" spans="5:16" s="7" customFormat="1" ht="16" customHeight="1" x14ac:dyDescent="0.2">
      <c r="F4307" s="8">
        <v>4</v>
      </c>
      <c r="G4307" s="17"/>
      <c r="I4307" s="33">
        <v>2E-3</v>
      </c>
      <c r="J4307" s="33">
        <v>0.5</v>
      </c>
      <c r="K4307" s="33">
        <v>1.6E-2</v>
      </c>
      <c r="L4307" s="33">
        <v>2.3E-2</v>
      </c>
      <c r="M4307" s="33">
        <v>20</v>
      </c>
      <c r="N4307" s="8">
        <v>16.600000000000001</v>
      </c>
      <c r="O4307" s="8">
        <v>1006.2</v>
      </c>
      <c r="P4307" s="8">
        <v>100</v>
      </c>
    </row>
    <row r="4308" spans="5:16" s="7" customFormat="1" ht="16" customHeight="1" x14ac:dyDescent="0.2">
      <c r="F4308" s="8">
        <v>5</v>
      </c>
      <c r="G4308" s="17"/>
      <c r="I4308" s="33">
        <v>2E-3</v>
      </c>
      <c r="J4308" s="33">
        <v>0.5</v>
      </c>
      <c r="K4308" s="33">
        <v>1.6E-2</v>
      </c>
      <c r="L4308" s="33">
        <v>2.4E-2</v>
      </c>
      <c r="M4308" s="33">
        <v>19</v>
      </c>
      <c r="N4308" s="8">
        <v>16.600000000000001</v>
      </c>
      <c r="O4308" s="8">
        <v>1006.3</v>
      </c>
      <c r="P4308" s="8">
        <v>100</v>
      </c>
    </row>
    <row r="4309" spans="5:16" s="7" customFormat="1" ht="16" customHeight="1" x14ac:dyDescent="0.2">
      <c r="F4309" s="8">
        <v>6</v>
      </c>
      <c r="G4309" s="17"/>
      <c r="I4309" s="33">
        <v>3.0000000000000001E-3</v>
      </c>
      <c r="J4309" s="33">
        <v>0.5</v>
      </c>
      <c r="K4309" s="33">
        <v>1.4E-2</v>
      </c>
      <c r="L4309" s="33">
        <v>2.5000000000000001E-2</v>
      </c>
      <c r="M4309" s="33">
        <v>22</v>
      </c>
      <c r="N4309" s="8">
        <v>16.899999999999999</v>
      </c>
      <c r="O4309" s="8">
        <v>1006.8</v>
      </c>
      <c r="P4309" s="8">
        <v>99</v>
      </c>
    </row>
    <row r="4310" spans="5:16" s="7" customFormat="1" ht="16" customHeight="1" x14ac:dyDescent="0.2">
      <c r="F4310" s="8">
        <v>7</v>
      </c>
      <c r="G4310" s="17"/>
      <c r="I4310" s="33">
        <v>3.0000000000000001E-3</v>
      </c>
      <c r="J4310" s="33">
        <v>0.4</v>
      </c>
      <c r="K4310" s="33">
        <v>1.7000000000000001E-2</v>
      </c>
      <c r="L4310" s="33">
        <v>2.1999999999999999E-2</v>
      </c>
      <c r="M4310" s="33">
        <v>17</v>
      </c>
      <c r="N4310" s="8">
        <v>18.3</v>
      </c>
      <c r="O4310" s="8">
        <v>1007</v>
      </c>
      <c r="P4310" s="8">
        <v>92</v>
      </c>
    </row>
    <row r="4311" spans="5:16" s="7" customFormat="1" ht="16" customHeight="1" x14ac:dyDescent="0.2">
      <c r="F4311" s="8">
        <v>8</v>
      </c>
      <c r="G4311" s="17"/>
      <c r="I4311" s="33">
        <v>3.0000000000000001E-3</v>
      </c>
      <c r="J4311" s="33">
        <v>0.4</v>
      </c>
      <c r="K4311" s="33">
        <v>2.1000000000000001E-2</v>
      </c>
      <c r="L4311" s="33">
        <v>2.1999999999999999E-2</v>
      </c>
      <c r="M4311" s="33">
        <v>15</v>
      </c>
      <c r="N4311" s="8">
        <v>19.600000000000001</v>
      </c>
      <c r="O4311" s="8">
        <v>1007.4</v>
      </c>
      <c r="P4311" s="8">
        <v>85</v>
      </c>
    </row>
    <row r="4312" spans="5:16" s="7" customFormat="1" ht="16" customHeight="1" x14ac:dyDescent="0.2">
      <c r="F4312" s="8">
        <v>9</v>
      </c>
      <c r="G4312" s="17"/>
      <c r="I4312" s="33">
        <v>3.0000000000000001E-3</v>
      </c>
      <c r="J4312" s="33">
        <v>0.4</v>
      </c>
      <c r="K4312" s="33">
        <v>2.3E-2</v>
      </c>
      <c r="L4312" s="33">
        <v>2.1999999999999999E-2</v>
      </c>
      <c r="M4312" s="33">
        <v>21</v>
      </c>
      <c r="N4312" s="8">
        <v>21.8</v>
      </c>
      <c r="O4312" s="8">
        <v>1007.3</v>
      </c>
      <c r="P4312" s="8">
        <v>77</v>
      </c>
    </row>
    <row r="4313" spans="5:16" s="7" customFormat="1" ht="16" customHeight="1" x14ac:dyDescent="0.2">
      <c r="F4313" s="8">
        <v>10</v>
      </c>
      <c r="G4313" s="17"/>
      <c r="I4313" s="33">
        <v>2E-3</v>
      </c>
      <c r="J4313" s="33">
        <v>0.4</v>
      </c>
      <c r="K4313" s="33">
        <v>0.03</v>
      </c>
      <c r="L4313" s="33">
        <v>2.1999999999999999E-2</v>
      </c>
      <c r="M4313" s="33">
        <v>15</v>
      </c>
      <c r="N4313" s="8">
        <v>23.6</v>
      </c>
      <c r="O4313" s="8">
        <v>1007</v>
      </c>
      <c r="P4313" s="8">
        <v>69</v>
      </c>
    </row>
    <row r="4314" spans="5:16" s="7" customFormat="1" ht="16" customHeight="1" x14ac:dyDescent="0.2">
      <c r="E4314" s="10"/>
      <c r="F4314" s="8">
        <v>11</v>
      </c>
      <c r="G4314" s="17"/>
      <c r="I4314" s="33">
        <v>3.0000000000000001E-3</v>
      </c>
      <c r="J4314" s="33">
        <v>0.4</v>
      </c>
      <c r="K4314" s="33">
        <v>3.5000000000000003E-2</v>
      </c>
      <c r="L4314" s="33">
        <v>2.1999999999999999E-2</v>
      </c>
      <c r="M4314" s="33">
        <v>17</v>
      </c>
      <c r="N4314" s="8">
        <v>25</v>
      </c>
      <c r="O4314" s="8">
        <v>1006.7</v>
      </c>
      <c r="P4314" s="8">
        <v>61</v>
      </c>
    </row>
    <row r="4315" spans="5:16" s="7" customFormat="1" ht="16" customHeight="1" x14ac:dyDescent="0.2">
      <c r="E4315" s="10"/>
      <c r="F4315" s="8">
        <v>12</v>
      </c>
      <c r="G4315" s="17"/>
      <c r="I4315" s="33">
        <v>3.0000000000000001E-3</v>
      </c>
      <c r="J4315" s="33">
        <v>0.5</v>
      </c>
      <c r="K4315" s="33">
        <v>4.2000000000000003E-2</v>
      </c>
      <c r="L4315" s="33">
        <v>2.1000000000000001E-2</v>
      </c>
      <c r="M4315" s="33">
        <v>14</v>
      </c>
      <c r="N4315" s="8">
        <v>26.1</v>
      </c>
      <c r="O4315" s="8">
        <v>1006.1</v>
      </c>
      <c r="P4315" s="8">
        <v>53</v>
      </c>
    </row>
    <row r="4316" spans="5:16" s="7" customFormat="1" ht="16" customHeight="1" x14ac:dyDescent="0.2">
      <c r="E4316" s="10"/>
      <c r="F4316" s="8">
        <v>13</v>
      </c>
      <c r="G4316" s="17"/>
      <c r="I4316" s="33">
        <v>3.0000000000000001E-3</v>
      </c>
      <c r="J4316" s="33">
        <v>0.5</v>
      </c>
      <c r="K4316" s="33">
        <v>4.9000000000000002E-2</v>
      </c>
      <c r="L4316" s="33">
        <v>2.1000000000000001E-2</v>
      </c>
      <c r="M4316" s="33">
        <v>24</v>
      </c>
      <c r="N4316" s="8">
        <v>26.9</v>
      </c>
      <c r="O4316" s="8">
        <v>1005.7</v>
      </c>
      <c r="P4316" s="8">
        <v>48</v>
      </c>
    </row>
    <row r="4317" spans="5:16" s="7" customFormat="1" ht="16" customHeight="1" x14ac:dyDescent="0.2">
      <c r="E4317" s="10"/>
      <c r="F4317" s="8">
        <v>14</v>
      </c>
      <c r="G4317" s="17"/>
      <c r="I4317" s="33">
        <v>3.0000000000000001E-3</v>
      </c>
      <c r="J4317" s="33">
        <v>0.5</v>
      </c>
      <c r="K4317" s="33">
        <v>5.8000000000000003E-2</v>
      </c>
      <c r="L4317" s="33">
        <v>1.7000000000000001E-2</v>
      </c>
      <c r="M4317" s="33">
        <v>24</v>
      </c>
      <c r="N4317" s="8">
        <v>28.2</v>
      </c>
      <c r="O4317" s="8">
        <v>1005</v>
      </c>
      <c r="P4317" s="8">
        <v>46</v>
      </c>
    </row>
    <row r="4318" spans="5:16" s="7" customFormat="1" ht="16" customHeight="1" x14ac:dyDescent="0.2">
      <c r="E4318" s="10"/>
      <c r="F4318" s="8">
        <v>15</v>
      </c>
      <c r="G4318" s="17"/>
      <c r="I4318" s="33">
        <v>3.0000000000000001E-3</v>
      </c>
      <c r="J4318" s="33">
        <v>0.6</v>
      </c>
      <c r="K4318" s="33">
        <v>6.6000000000000003E-2</v>
      </c>
      <c r="L4318" s="33">
        <v>1.7999999999999999E-2</v>
      </c>
      <c r="M4318" s="33">
        <v>24</v>
      </c>
      <c r="N4318" s="8">
        <v>29.5</v>
      </c>
      <c r="O4318" s="8">
        <v>1004.9</v>
      </c>
      <c r="P4318" s="8">
        <v>41</v>
      </c>
    </row>
    <row r="4319" spans="5:16" s="7" customFormat="1" ht="16" customHeight="1" x14ac:dyDescent="0.2">
      <c r="E4319" s="10"/>
      <c r="F4319" s="8">
        <v>16</v>
      </c>
      <c r="G4319" s="17"/>
      <c r="I4319" s="33">
        <v>3.0000000000000001E-3</v>
      </c>
      <c r="J4319" s="33">
        <v>0.7</v>
      </c>
      <c r="K4319" s="33">
        <v>7.3999999999999996E-2</v>
      </c>
      <c r="L4319" s="33">
        <v>1.9E-2</v>
      </c>
      <c r="M4319" s="33">
        <v>24</v>
      </c>
      <c r="N4319" s="8">
        <v>28.5</v>
      </c>
      <c r="O4319" s="8">
        <v>1004.7</v>
      </c>
      <c r="P4319" s="8">
        <v>50</v>
      </c>
    </row>
    <row r="4320" spans="5:16" s="7" customFormat="1" ht="16" customHeight="1" x14ac:dyDescent="0.2">
      <c r="E4320" s="10"/>
      <c r="F4320" s="8">
        <v>17</v>
      </c>
      <c r="G4320" s="17"/>
      <c r="I4320" s="33">
        <v>5.0000000000000001E-3</v>
      </c>
      <c r="J4320" s="33">
        <v>0.7</v>
      </c>
      <c r="K4320" s="33">
        <v>7.9000000000000001E-2</v>
      </c>
      <c r="L4320" s="33">
        <v>0.02</v>
      </c>
      <c r="M4320" s="33">
        <v>34</v>
      </c>
      <c r="N4320" s="8">
        <v>27.1</v>
      </c>
      <c r="O4320" s="8">
        <v>1004.4</v>
      </c>
      <c r="P4320" s="8">
        <v>52</v>
      </c>
    </row>
    <row r="4321" spans="1:31" s="7" customFormat="1" ht="16" customHeight="1" x14ac:dyDescent="0.15">
      <c r="E4321" s="42">
        <v>42176</v>
      </c>
      <c r="F4321" s="43">
        <v>42713.768055555556</v>
      </c>
      <c r="G4321" s="44"/>
      <c r="H4321" s="57"/>
      <c r="I4321" s="33">
        <v>5.0000000000000001E-3</v>
      </c>
      <c r="J4321" s="33">
        <v>0.7</v>
      </c>
      <c r="K4321" s="33">
        <v>6.7000000000000004E-2</v>
      </c>
      <c r="L4321" s="33">
        <v>0.02</v>
      </c>
      <c r="M4321" s="33">
        <v>26</v>
      </c>
      <c r="N4321" s="8">
        <v>26.2</v>
      </c>
      <c r="O4321" s="8">
        <v>1004.6</v>
      </c>
      <c r="P4321" s="8">
        <v>54</v>
      </c>
      <c r="R4321" s="35">
        <v>314</v>
      </c>
      <c r="S4321" s="36" t="str">
        <f>IF(R4321&gt;=296,"G",IF(AND(183&lt;=R4321,R4321&lt;296),"Y",IF(R4321&lt;185,"R")))</f>
        <v>G</v>
      </c>
      <c r="T4321" s="108"/>
      <c r="U4321" s="108"/>
      <c r="V4321" s="108"/>
      <c r="W4321" s="108"/>
      <c r="X4321" s="108"/>
      <c r="Y4321" s="108"/>
      <c r="Z4321" s="108"/>
      <c r="AA4321" s="108"/>
      <c r="AB4321" s="108"/>
      <c r="AC4321" s="108"/>
      <c r="AD4321" s="108"/>
      <c r="AE4321" s="109"/>
    </row>
    <row r="4322" spans="1:31" s="7" customFormat="1" ht="17" customHeight="1" x14ac:dyDescent="0.15">
      <c r="A4322" s="45">
        <v>173</v>
      </c>
      <c r="B4322" s="46">
        <v>42177</v>
      </c>
      <c r="C4322" s="47">
        <v>1</v>
      </c>
      <c r="D4322" s="47">
        <v>0</v>
      </c>
      <c r="E4322" s="46">
        <v>42176</v>
      </c>
      <c r="F4322" s="48">
        <v>42713.768055555556</v>
      </c>
      <c r="G4322" s="49"/>
      <c r="H4322" s="49"/>
      <c r="I4322" s="50">
        <v>5.0000000000000001E-3</v>
      </c>
      <c r="J4322" s="51">
        <v>0.7</v>
      </c>
      <c r="K4322" s="51">
        <v>6.7000000000000004E-2</v>
      </c>
      <c r="L4322" s="51">
        <v>0.02</v>
      </c>
      <c r="M4322" s="51">
        <v>26</v>
      </c>
      <c r="N4322" s="52">
        <v>26.2</v>
      </c>
      <c r="O4322" s="52">
        <v>1004.6</v>
      </c>
      <c r="P4322" s="52">
        <v>54</v>
      </c>
      <c r="Q4322" s="53"/>
      <c r="R4322" s="58">
        <v>314</v>
      </c>
      <c r="S4322" s="61" t="str">
        <f>IF(R4322&gt;=296,"G",IF(AND(183&lt;=R4322,R4322&lt;296),"Y",IF(R4322&lt;185,"R")))</f>
        <v>G</v>
      </c>
      <c r="T4322" s="59"/>
      <c r="U4322" s="59"/>
      <c r="V4322" s="59"/>
      <c r="W4322" s="59"/>
      <c r="X4322" s="59"/>
      <c r="Y4322" s="59"/>
      <c r="Z4322" s="59"/>
      <c r="AA4322" s="59"/>
      <c r="AB4322" s="59"/>
      <c r="AC4322" s="59"/>
      <c r="AD4322" s="59"/>
      <c r="AE4322" s="59"/>
    </row>
    <row r="4323" spans="1:31" s="7" customFormat="1" ht="16" customHeight="1" x14ac:dyDescent="0.2">
      <c r="F4323" s="26">
        <v>19</v>
      </c>
      <c r="G4323" s="56"/>
      <c r="I4323" s="33">
        <v>4.0000000000000001E-3</v>
      </c>
      <c r="J4323" s="33">
        <v>0.8</v>
      </c>
      <c r="K4323" s="33">
        <v>5.7000000000000002E-2</v>
      </c>
      <c r="L4323" s="33">
        <v>2.3E-2</v>
      </c>
      <c r="M4323" s="33">
        <v>29</v>
      </c>
      <c r="N4323" s="8">
        <v>25</v>
      </c>
      <c r="O4323" s="8">
        <v>1004.9</v>
      </c>
      <c r="P4323" s="8">
        <v>55</v>
      </c>
    </row>
    <row r="4324" spans="1:31" s="7" customFormat="1" ht="16" customHeight="1" x14ac:dyDescent="0.2">
      <c r="F4324" s="8">
        <v>20</v>
      </c>
      <c r="G4324" s="17"/>
      <c r="I4324" s="33">
        <v>5.0000000000000001E-3</v>
      </c>
      <c r="J4324" s="33">
        <v>0.6</v>
      </c>
      <c r="K4324" s="33">
        <v>4.5999999999999999E-2</v>
      </c>
      <c r="L4324" s="33">
        <v>2.8000000000000001E-2</v>
      </c>
      <c r="M4324" s="33">
        <v>20</v>
      </c>
      <c r="N4324" s="8">
        <v>24.2</v>
      </c>
      <c r="O4324" s="8">
        <v>1005.3</v>
      </c>
      <c r="P4324" s="8">
        <v>55</v>
      </c>
    </row>
    <row r="4325" spans="1:31" s="7" customFormat="1" ht="16" customHeight="1" x14ac:dyDescent="0.2">
      <c r="F4325" s="8">
        <v>21</v>
      </c>
      <c r="G4325" s="17"/>
      <c r="I4325" s="33">
        <v>4.0000000000000001E-3</v>
      </c>
      <c r="J4325" s="33">
        <v>0.5</v>
      </c>
      <c r="K4325" s="33">
        <v>3.5000000000000003E-2</v>
      </c>
      <c r="L4325" s="33">
        <v>3.2000000000000001E-2</v>
      </c>
      <c r="M4325" s="33">
        <v>22</v>
      </c>
      <c r="N4325" s="8">
        <v>22.3</v>
      </c>
      <c r="O4325" s="8">
        <v>1005.9</v>
      </c>
      <c r="P4325" s="8">
        <v>65</v>
      </c>
    </row>
    <row r="4326" spans="1:31" s="7" customFormat="1" ht="16" customHeight="1" x14ac:dyDescent="0.2">
      <c r="F4326" s="8">
        <v>22</v>
      </c>
      <c r="G4326" s="17"/>
      <c r="I4326" s="33">
        <v>5.0000000000000001E-3</v>
      </c>
      <c r="J4326" s="33">
        <v>0.4</v>
      </c>
      <c r="K4326" s="33">
        <v>3.3000000000000002E-2</v>
      </c>
      <c r="L4326" s="33">
        <v>2.9000000000000001E-2</v>
      </c>
      <c r="M4326" s="33">
        <v>16</v>
      </c>
      <c r="N4326" s="8">
        <v>20.8</v>
      </c>
      <c r="O4326" s="8">
        <v>1006.3</v>
      </c>
      <c r="P4326" s="8">
        <v>76</v>
      </c>
    </row>
    <row r="4327" spans="1:31" s="7" customFormat="1" ht="16" customHeight="1" x14ac:dyDescent="0.2">
      <c r="F4327" s="8">
        <v>23</v>
      </c>
      <c r="G4327" s="17"/>
      <c r="I4327" s="33">
        <v>5.0000000000000001E-3</v>
      </c>
      <c r="J4327" s="33">
        <v>0.4</v>
      </c>
      <c r="K4327" s="33">
        <v>2.5000000000000001E-2</v>
      </c>
      <c r="L4327" s="33">
        <v>3.3000000000000002E-2</v>
      </c>
      <c r="M4327" s="33">
        <v>24</v>
      </c>
      <c r="N4327" s="8">
        <v>19.899999999999999</v>
      </c>
      <c r="O4327" s="8">
        <v>1006.8</v>
      </c>
      <c r="P4327" s="8">
        <v>84</v>
      </c>
    </row>
    <row r="4328" spans="1:31" s="7" customFormat="1" ht="16" customHeight="1" x14ac:dyDescent="0.2">
      <c r="F4328" s="8">
        <v>24</v>
      </c>
      <c r="G4328" s="17"/>
      <c r="I4328" s="33">
        <v>4.0000000000000001E-3</v>
      </c>
      <c r="J4328" s="33">
        <v>0.5</v>
      </c>
      <c r="K4328" s="33">
        <v>1.2E-2</v>
      </c>
      <c r="L4328" s="33">
        <v>4.2000000000000003E-2</v>
      </c>
      <c r="M4328" s="33">
        <v>25</v>
      </c>
      <c r="N4328" s="8">
        <v>18.899999999999999</v>
      </c>
      <c r="O4328" s="8">
        <v>1006.6</v>
      </c>
      <c r="P4328" s="8">
        <v>91</v>
      </c>
    </row>
    <row r="4329" spans="1:31" s="7" customFormat="1" ht="16" customHeight="1" x14ac:dyDescent="0.2">
      <c r="F4329" s="8">
        <v>1</v>
      </c>
      <c r="G4329" s="17"/>
      <c r="I4329" s="33">
        <v>4.0000000000000001E-3</v>
      </c>
      <c r="J4329" s="33">
        <v>0.5</v>
      </c>
      <c r="K4329" s="33">
        <v>1.6E-2</v>
      </c>
      <c r="L4329" s="33">
        <v>3.3000000000000002E-2</v>
      </c>
      <c r="M4329" s="33">
        <v>30</v>
      </c>
      <c r="N4329" s="8">
        <v>19</v>
      </c>
      <c r="O4329" s="8">
        <v>1006.6</v>
      </c>
      <c r="P4329" s="8">
        <v>92</v>
      </c>
    </row>
    <row r="4330" spans="1:31" s="7" customFormat="1" ht="16" customHeight="1" x14ac:dyDescent="0.2">
      <c r="F4330" s="8">
        <v>2</v>
      </c>
      <c r="G4330" s="17"/>
      <c r="I4330" s="33">
        <v>4.0000000000000001E-3</v>
      </c>
      <c r="J4330" s="33">
        <v>0.5</v>
      </c>
      <c r="K4330" s="33">
        <v>1.4999999999999999E-2</v>
      </c>
      <c r="L4330" s="33">
        <v>0.03</v>
      </c>
      <c r="M4330" s="33">
        <v>25</v>
      </c>
      <c r="N4330" s="8">
        <v>19</v>
      </c>
      <c r="O4330" s="8">
        <v>1006.6</v>
      </c>
      <c r="P4330" s="8">
        <v>92</v>
      </c>
    </row>
    <row r="4331" spans="1:31" s="7" customFormat="1" ht="16" customHeight="1" x14ac:dyDescent="0.2">
      <c r="F4331" s="8">
        <v>3</v>
      </c>
      <c r="G4331" s="17"/>
      <c r="I4331" s="33">
        <v>3.0000000000000001E-3</v>
      </c>
      <c r="J4331" s="33">
        <v>0.4</v>
      </c>
      <c r="K4331" s="33">
        <v>2.3E-2</v>
      </c>
      <c r="L4331" s="33">
        <v>0.02</v>
      </c>
      <c r="M4331" s="33">
        <v>30</v>
      </c>
      <c r="N4331" s="8">
        <v>18.899999999999999</v>
      </c>
      <c r="O4331" s="8">
        <v>1006.4</v>
      </c>
      <c r="P4331" s="8">
        <v>91</v>
      </c>
    </row>
    <row r="4332" spans="1:31" s="7" customFormat="1" ht="16" customHeight="1" x14ac:dyDescent="0.2">
      <c r="F4332" s="8">
        <v>4</v>
      </c>
      <c r="G4332" s="17"/>
      <c r="I4332" s="33">
        <v>4.0000000000000001E-3</v>
      </c>
      <c r="J4332" s="33">
        <v>0.4</v>
      </c>
      <c r="K4332" s="33">
        <v>2.3E-2</v>
      </c>
      <c r="L4332" s="33">
        <v>2.1999999999999999E-2</v>
      </c>
      <c r="M4332" s="33">
        <v>27</v>
      </c>
      <c r="N4332" s="8">
        <v>18.600000000000001</v>
      </c>
      <c r="O4332" s="8">
        <v>1006.9</v>
      </c>
      <c r="P4332" s="8">
        <v>87</v>
      </c>
    </row>
    <row r="4333" spans="1:31" s="7" customFormat="1" ht="16" customHeight="1" x14ac:dyDescent="0.2">
      <c r="F4333" s="8">
        <v>5</v>
      </c>
      <c r="G4333" s="17"/>
      <c r="I4333" s="33">
        <v>5.0000000000000001E-3</v>
      </c>
      <c r="J4333" s="33">
        <v>0.5</v>
      </c>
      <c r="K4333" s="33">
        <v>1.2E-2</v>
      </c>
      <c r="L4333" s="33">
        <v>2.8000000000000001E-2</v>
      </c>
      <c r="M4333" s="33">
        <v>24</v>
      </c>
      <c r="N4333" s="8">
        <v>18.3</v>
      </c>
      <c r="O4333" s="8">
        <v>1007.1</v>
      </c>
      <c r="P4333" s="8">
        <v>92</v>
      </c>
    </row>
    <row r="4334" spans="1:31" s="7" customFormat="1" ht="16" customHeight="1" x14ac:dyDescent="0.2">
      <c r="F4334" s="8">
        <v>6</v>
      </c>
      <c r="G4334" s="17"/>
      <c r="I4334" s="33">
        <v>6.0000000000000001E-3</v>
      </c>
      <c r="J4334" s="33">
        <v>0.4</v>
      </c>
      <c r="K4334" s="33">
        <v>1.9E-2</v>
      </c>
      <c r="L4334" s="33">
        <v>2.1999999999999999E-2</v>
      </c>
      <c r="M4334" s="33">
        <v>30</v>
      </c>
      <c r="N4334" s="8">
        <v>19.100000000000001</v>
      </c>
      <c r="O4334" s="8">
        <v>1007.2</v>
      </c>
      <c r="P4334" s="8">
        <v>92</v>
      </c>
    </row>
    <row r="4335" spans="1:31" s="7" customFormat="1" ht="16" customHeight="1" x14ac:dyDescent="0.2">
      <c r="F4335" s="8">
        <v>7</v>
      </c>
      <c r="G4335" s="17"/>
      <c r="I4335" s="33">
        <v>6.0000000000000001E-3</v>
      </c>
      <c r="J4335" s="33">
        <v>0.4</v>
      </c>
      <c r="K4335" s="33">
        <v>1.7000000000000001E-2</v>
      </c>
      <c r="L4335" s="33">
        <v>2.7E-2</v>
      </c>
      <c r="M4335" s="33">
        <v>20</v>
      </c>
      <c r="N4335" s="8">
        <v>20.3</v>
      </c>
      <c r="O4335" s="8">
        <v>1007.1</v>
      </c>
      <c r="P4335" s="8">
        <v>81</v>
      </c>
    </row>
    <row r="4336" spans="1:31" s="7" customFormat="1" ht="16" customHeight="1" x14ac:dyDescent="0.2">
      <c r="F4336" s="8">
        <v>8</v>
      </c>
      <c r="G4336" s="17"/>
      <c r="I4336" s="33">
        <v>6.0000000000000001E-3</v>
      </c>
      <c r="J4336" s="33">
        <v>0.4</v>
      </c>
      <c r="K4336" s="33">
        <v>2.3E-2</v>
      </c>
      <c r="L4336" s="33">
        <v>2.7E-2</v>
      </c>
      <c r="M4336" s="33">
        <v>20</v>
      </c>
      <c r="N4336" s="8">
        <v>22.2</v>
      </c>
      <c r="O4336" s="8">
        <v>1007.4</v>
      </c>
      <c r="P4336" s="8">
        <v>68</v>
      </c>
    </row>
    <row r="4337" spans="1:31" s="7" customFormat="1" ht="16" customHeight="1" x14ac:dyDescent="0.2">
      <c r="F4337" s="8">
        <v>9</v>
      </c>
      <c r="G4337" s="17"/>
      <c r="I4337" s="33">
        <v>7.0000000000000001E-3</v>
      </c>
      <c r="J4337" s="33">
        <v>0.5</v>
      </c>
      <c r="K4337" s="33">
        <v>3.5000000000000003E-2</v>
      </c>
      <c r="L4337" s="33">
        <v>2.8000000000000001E-2</v>
      </c>
      <c r="M4337" s="33">
        <v>25</v>
      </c>
      <c r="N4337" s="8">
        <v>23.7</v>
      </c>
      <c r="O4337" s="8">
        <v>1007.2</v>
      </c>
      <c r="P4337" s="8">
        <v>62</v>
      </c>
    </row>
    <row r="4338" spans="1:31" s="7" customFormat="1" ht="16" customHeight="1" x14ac:dyDescent="0.2">
      <c r="E4338" s="10"/>
      <c r="F4338" s="8">
        <v>10</v>
      </c>
      <c r="G4338" s="17"/>
      <c r="I4338" s="33">
        <v>8.0000000000000002E-3</v>
      </c>
      <c r="J4338" s="33">
        <v>0.5</v>
      </c>
      <c r="K4338" s="33">
        <v>3.9E-2</v>
      </c>
      <c r="L4338" s="33">
        <v>3.1E-2</v>
      </c>
      <c r="M4338" s="33">
        <v>29</v>
      </c>
      <c r="N4338" s="8">
        <v>25.8</v>
      </c>
      <c r="O4338" s="8">
        <v>1006.8</v>
      </c>
      <c r="P4338" s="8">
        <v>53</v>
      </c>
    </row>
    <row r="4339" spans="1:31" s="7" customFormat="1" ht="16" customHeight="1" x14ac:dyDescent="0.2">
      <c r="E4339" s="10"/>
      <c r="F4339" s="8">
        <v>11</v>
      </c>
      <c r="G4339" s="17"/>
      <c r="I4339" s="33">
        <v>1.0999999999999999E-2</v>
      </c>
      <c r="J4339" s="33">
        <v>0.5</v>
      </c>
      <c r="K4339" s="33">
        <v>4.2999999999999997E-2</v>
      </c>
      <c r="L4339" s="33">
        <v>3.4000000000000002E-2</v>
      </c>
      <c r="M4339" s="33">
        <v>27</v>
      </c>
      <c r="N4339" s="8">
        <v>27.4</v>
      </c>
      <c r="O4339" s="8">
        <v>1006.3</v>
      </c>
      <c r="P4339" s="8">
        <v>53</v>
      </c>
    </row>
    <row r="4340" spans="1:31" s="7" customFormat="1" ht="16" customHeight="1" x14ac:dyDescent="0.2">
      <c r="E4340" s="10"/>
      <c r="F4340" s="8">
        <v>12</v>
      </c>
      <c r="G4340" s="17"/>
      <c r="I4340" s="33">
        <v>1.2999999999999999E-2</v>
      </c>
      <c r="J4340" s="33">
        <v>0.6</v>
      </c>
      <c r="K4340" s="33">
        <v>4.3999999999999997E-2</v>
      </c>
      <c r="L4340" s="33">
        <v>3.6999999999999998E-2</v>
      </c>
      <c r="M4340" s="33">
        <v>28</v>
      </c>
      <c r="N4340" s="8">
        <v>26.4</v>
      </c>
      <c r="O4340" s="8">
        <v>1006</v>
      </c>
      <c r="P4340" s="8">
        <v>56</v>
      </c>
    </row>
    <row r="4341" spans="1:31" s="7" customFormat="1" ht="16" customHeight="1" x14ac:dyDescent="0.2">
      <c r="E4341" s="10"/>
      <c r="F4341" s="8">
        <v>13</v>
      </c>
      <c r="G4341" s="17"/>
      <c r="I4341" s="33">
        <v>0.01</v>
      </c>
      <c r="J4341" s="33">
        <v>0.6</v>
      </c>
      <c r="K4341" s="33">
        <v>6.5000000000000002E-2</v>
      </c>
      <c r="L4341" s="33">
        <v>3.1E-2</v>
      </c>
      <c r="M4341" s="33">
        <v>48</v>
      </c>
      <c r="N4341" s="8">
        <v>27.8</v>
      </c>
      <c r="O4341" s="8">
        <v>1005.5</v>
      </c>
      <c r="P4341" s="8">
        <v>52</v>
      </c>
    </row>
    <row r="4342" spans="1:31" s="7" customFormat="1" ht="16" customHeight="1" x14ac:dyDescent="0.2">
      <c r="E4342" s="10"/>
      <c r="F4342" s="8">
        <v>14</v>
      </c>
      <c r="G4342" s="17"/>
      <c r="I4342" s="33">
        <v>8.9999999999999993E-3</v>
      </c>
      <c r="J4342" s="33">
        <v>0.7</v>
      </c>
      <c r="K4342" s="33">
        <v>7.1999999999999995E-2</v>
      </c>
      <c r="L4342" s="33">
        <v>2.9000000000000001E-2</v>
      </c>
      <c r="M4342" s="33">
        <v>37</v>
      </c>
      <c r="N4342" s="8">
        <v>28.4</v>
      </c>
      <c r="O4342" s="8">
        <v>1004.9</v>
      </c>
      <c r="P4342" s="8">
        <v>50</v>
      </c>
    </row>
    <row r="4343" spans="1:31" s="7" customFormat="1" ht="16" customHeight="1" x14ac:dyDescent="0.2">
      <c r="E4343" s="10"/>
      <c r="F4343" s="8">
        <v>15</v>
      </c>
      <c r="G4343" s="17"/>
      <c r="I4343" s="33">
        <v>8.9999999999999993E-3</v>
      </c>
      <c r="J4343" s="33">
        <v>0.7</v>
      </c>
      <c r="K4343" s="33">
        <v>6.2E-2</v>
      </c>
      <c r="L4343" s="33">
        <v>3.3000000000000002E-2</v>
      </c>
      <c r="M4343" s="33">
        <v>34</v>
      </c>
      <c r="N4343" s="8">
        <v>29</v>
      </c>
      <c r="O4343" s="8">
        <v>1004.3</v>
      </c>
      <c r="P4343" s="8">
        <v>49</v>
      </c>
    </row>
    <row r="4344" spans="1:31" s="7" customFormat="1" ht="16" customHeight="1" x14ac:dyDescent="0.2">
      <c r="E4344" s="10"/>
      <c r="F4344" s="8">
        <v>16</v>
      </c>
      <c r="G4344" s="17"/>
      <c r="I4344" s="33">
        <v>8.0000000000000002E-3</v>
      </c>
      <c r="J4344" s="33">
        <v>0.7</v>
      </c>
      <c r="K4344" s="33">
        <v>5.8000000000000003E-2</v>
      </c>
      <c r="L4344" s="33">
        <v>3.2000000000000001E-2</v>
      </c>
      <c r="M4344" s="33">
        <v>34</v>
      </c>
      <c r="N4344" s="8">
        <v>28.9</v>
      </c>
      <c r="O4344" s="8">
        <v>1004.2</v>
      </c>
      <c r="P4344" s="8">
        <v>50</v>
      </c>
    </row>
    <row r="4345" spans="1:31" s="7" customFormat="1" ht="16" customHeight="1" x14ac:dyDescent="0.15">
      <c r="E4345" s="10"/>
      <c r="F4345" s="8">
        <v>17</v>
      </c>
      <c r="G4345" s="17"/>
      <c r="H4345" s="40"/>
      <c r="I4345" s="33">
        <v>5.0000000000000001E-3</v>
      </c>
      <c r="J4345" s="33">
        <v>0.7</v>
      </c>
      <c r="K4345" s="33">
        <v>5.8000000000000003E-2</v>
      </c>
      <c r="L4345" s="33">
        <v>2.9000000000000001E-2</v>
      </c>
      <c r="M4345" s="33">
        <v>33</v>
      </c>
      <c r="N4345" s="8">
        <v>26.6</v>
      </c>
      <c r="O4345" s="8">
        <v>1004.3</v>
      </c>
      <c r="P4345" s="8">
        <v>55</v>
      </c>
      <c r="R4345" s="107"/>
      <c r="S4345" s="108"/>
      <c r="T4345" s="108"/>
      <c r="U4345" s="108"/>
      <c r="V4345" s="108"/>
      <c r="W4345" s="108"/>
      <c r="X4345" s="108"/>
      <c r="Y4345" s="108"/>
      <c r="Z4345" s="108"/>
      <c r="AA4345" s="108"/>
      <c r="AB4345" s="108"/>
      <c r="AC4345" s="108"/>
      <c r="AD4345" s="108"/>
      <c r="AE4345" s="109"/>
    </row>
    <row r="4346" spans="1:31" s="7" customFormat="1" ht="16" customHeight="1" x14ac:dyDescent="0.15">
      <c r="E4346" s="42">
        <v>42177</v>
      </c>
      <c r="F4346" s="16">
        <v>42713.754861111112</v>
      </c>
      <c r="G4346" s="44"/>
      <c r="H4346" s="57"/>
      <c r="I4346" s="33">
        <v>5.0000000000000001E-3</v>
      </c>
      <c r="J4346" s="33">
        <v>0.7</v>
      </c>
      <c r="K4346" s="33">
        <v>5.2999999999999999E-2</v>
      </c>
      <c r="L4346" s="33">
        <v>2.7E-2</v>
      </c>
      <c r="M4346" s="33">
        <v>34</v>
      </c>
      <c r="N4346" s="8">
        <v>25.1</v>
      </c>
      <c r="O4346" s="8">
        <v>1004.6</v>
      </c>
      <c r="P4346" s="8">
        <v>58</v>
      </c>
      <c r="R4346" s="35">
        <v>316</v>
      </c>
      <c r="S4346" s="36" t="str">
        <f>IF(R4346&gt;=296,"G",IF(AND(183&lt;=R4346,R4346&lt;296),"Y",IF(R4346&lt;185,"R")))</f>
        <v>G</v>
      </c>
      <c r="T4346" s="108"/>
      <c r="U4346" s="108"/>
      <c r="V4346" s="108"/>
      <c r="W4346" s="108"/>
      <c r="X4346" s="108"/>
      <c r="Y4346" s="108"/>
      <c r="Z4346" s="108"/>
      <c r="AA4346" s="108"/>
      <c r="AB4346" s="108"/>
      <c r="AC4346" s="108"/>
      <c r="AD4346" s="108"/>
      <c r="AE4346" s="109"/>
    </row>
    <row r="4347" spans="1:31" s="7" customFormat="1" ht="17" customHeight="1" x14ac:dyDescent="0.15">
      <c r="A4347" s="45">
        <v>174</v>
      </c>
      <c r="B4347" s="46">
        <v>42178</v>
      </c>
      <c r="C4347" s="47">
        <v>2</v>
      </c>
      <c r="D4347" s="47">
        <v>0</v>
      </c>
      <c r="E4347" s="46">
        <v>42177</v>
      </c>
      <c r="F4347" s="64">
        <v>42713.754861111112</v>
      </c>
      <c r="G4347" s="49"/>
      <c r="H4347" s="49"/>
      <c r="I4347" s="50">
        <v>5.0000000000000001E-3</v>
      </c>
      <c r="J4347" s="51">
        <v>0.7</v>
      </c>
      <c r="K4347" s="51">
        <v>5.2999999999999999E-2</v>
      </c>
      <c r="L4347" s="51">
        <v>2.7E-2</v>
      </c>
      <c r="M4347" s="51">
        <v>34</v>
      </c>
      <c r="N4347" s="52">
        <v>25.1</v>
      </c>
      <c r="O4347" s="52">
        <v>1004.6</v>
      </c>
      <c r="P4347" s="52">
        <v>58</v>
      </c>
      <c r="Q4347" s="53"/>
      <c r="R4347" s="58">
        <v>316</v>
      </c>
      <c r="S4347" s="61" t="str">
        <f>IF(R4347&gt;=296,"G",IF(AND(183&lt;=R4347,R4347&lt;296),"Y",IF(R4347&lt;185,"R")))</f>
        <v>G</v>
      </c>
      <c r="T4347" s="59"/>
      <c r="U4347" s="59"/>
      <c r="V4347" s="59"/>
      <c r="W4347" s="59"/>
      <c r="X4347" s="59"/>
      <c r="Y4347" s="59"/>
      <c r="Z4347" s="59"/>
      <c r="AA4347" s="59"/>
      <c r="AB4347" s="59"/>
      <c r="AC4347" s="59"/>
      <c r="AD4347" s="59"/>
      <c r="AE4347" s="59"/>
    </row>
    <row r="4348" spans="1:31" s="7" customFormat="1" ht="16" customHeight="1" x14ac:dyDescent="0.2">
      <c r="F4348" s="8">
        <v>19</v>
      </c>
      <c r="G4348" s="56"/>
      <c r="I4348" s="33">
        <v>4.0000000000000001E-3</v>
      </c>
      <c r="J4348" s="33">
        <v>0.7</v>
      </c>
      <c r="K4348" s="33">
        <v>4.4999999999999998E-2</v>
      </c>
      <c r="L4348" s="33">
        <v>2.9000000000000001E-2</v>
      </c>
      <c r="M4348" s="33">
        <v>25</v>
      </c>
      <c r="N4348" s="8">
        <v>24</v>
      </c>
      <c r="O4348" s="8">
        <v>1005.3</v>
      </c>
      <c r="P4348" s="8">
        <v>63</v>
      </c>
      <c r="Q4348" s="17"/>
      <c r="R4348" s="17"/>
      <c r="S4348" s="17"/>
      <c r="T4348" s="17"/>
      <c r="U4348" s="17"/>
      <c r="V4348" s="17"/>
      <c r="W4348" s="17"/>
      <c r="X4348" s="17"/>
      <c r="Y4348" s="17"/>
      <c r="Z4348" s="17"/>
      <c r="AA4348" s="17"/>
      <c r="AB4348" s="17"/>
      <c r="AC4348" s="17"/>
      <c r="AD4348" s="17"/>
      <c r="AE4348" s="17"/>
    </row>
    <row r="4349" spans="1:31" s="7" customFormat="1" ht="16" customHeight="1" x14ac:dyDescent="0.2">
      <c r="F4349" s="8">
        <v>20</v>
      </c>
      <c r="G4349" s="17"/>
      <c r="I4349" s="33">
        <v>4.0000000000000001E-3</v>
      </c>
      <c r="J4349" s="33">
        <v>0.5</v>
      </c>
      <c r="K4349" s="33">
        <v>3.6999999999999998E-2</v>
      </c>
      <c r="L4349" s="33">
        <v>3.3000000000000002E-2</v>
      </c>
      <c r="M4349" s="33">
        <v>24</v>
      </c>
      <c r="N4349" s="8">
        <v>23.5</v>
      </c>
      <c r="O4349" s="8">
        <v>1005.7</v>
      </c>
      <c r="P4349" s="8">
        <v>62</v>
      </c>
    </row>
    <row r="4350" spans="1:31" s="7" customFormat="1" ht="16" customHeight="1" x14ac:dyDescent="0.2">
      <c r="F4350" s="8">
        <v>21</v>
      </c>
      <c r="G4350" s="17"/>
      <c r="I4350" s="33">
        <v>3.0000000000000001E-3</v>
      </c>
      <c r="J4350" s="33">
        <v>0.4</v>
      </c>
      <c r="K4350" s="33">
        <v>3.6999999999999998E-2</v>
      </c>
      <c r="L4350" s="33">
        <v>0.03</v>
      </c>
      <c r="M4350" s="33">
        <v>16</v>
      </c>
      <c r="N4350" s="8">
        <v>22.9</v>
      </c>
      <c r="O4350" s="8">
        <v>1006.3</v>
      </c>
      <c r="P4350" s="8">
        <v>68</v>
      </c>
    </row>
    <row r="4351" spans="1:31" s="7" customFormat="1" ht="16" customHeight="1" x14ac:dyDescent="0.2">
      <c r="F4351" s="8">
        <v>22</v>
      </c>
      <c r="G4351" s="17"/>
      <c r="I4351" s="33">
        <v>4.0000000000000001E-3</v>
      </c>
      <c r="J4351" s="33">
        <v>0.4</v>
      </c>
      <c r="K4351" s="33">
        <v>2.5000000000000001E-2</v>
      </c>
      <c r="L4351" s="33">
        <v>3.7999999999999999E-2</v>
      </c>
      <c r="M4351" s="33">
        <v>21</v>
      </c>
      <c r="N4351" s="8">
        <v>22.3</v>
      </c>
      <c r="O4351" s="8">
        <v>1007</v>
      </c>
      <c r="P4351" s="8">
        <v>74</v>
      </c>
    </row>
    <row r="4352" spans="1:31" s="7" customFormat="1" ht="16" customHeight="1" x14ac:dyDescent="0.2">
      <c r="F4352" s="8">
        <v>23</v>
      </c>
      <c r="G4352" s="17"/>
      <c r="I4352" s="33">
        <v>4.0000000000000001E-3</v>
      </c>
      <c r="J4352" s="33">
        <v>0.4</v>
      </c>
      <c r="K4352" s="33">
        <v>0.02</v>
      </c>
      <c r="L4352" s="33">
        <v>0.04</v>
      </c>
      <c r="M4352" s="33">
        <v>24</v>
      </c>
      <c r="N4352" s="8">
        <v>22.1</v>
      </c>
      <c r="O4352" s="8">
        <v>1007.2</v>
      </c>
      <c r="P4352" s="8">
        <v>76</v>
      </c>
    </row>
    <row r="4353" spans="5:16" s="7" customFormat="1" ht="16" customHeight="1" x14ac:dyDescent="0.2">
      <c r="F4353" s="8">
        <v>24</v>
      </c>
      <c r="G4353" s="17"/>
      <c r="I4353" s="33">
        <v>4.0000000000000001E-3</v>
      </c>
      <c r="J4353" s="33">
        <v>0.4</v>
      </c>
      <c r="K4353" s="33">
        <v>1.0999999999999999E-2</v>
      </c>
      <c r="L4353" s="33">
        <v>4.4999999999999998E-2</v>
      </c>
      <c r="M4353" s="33">
        <v>32</v>
      </c>
      <c r="N4353" s="8">
        <v>21.7</v>
      </c>
      <c r="O4353" s="8">
        <v>1007.2</v>
      </c>
      <c r="P4353" s="8">
        <v>71</v>
      </c>
    </row>
    <row r="4354" spans="5:16" s="7" customFormat="1" ht="16" customHeight="1" x14ac:dyDescent="0.2">
      <c r="F4354" s="8">
        <v>1</v>
      </c>
      <c r="G4354" s="17"/>
      <c r="I4354" s="33">
        <v>4.0000000000000001E-3</v>
      </c>
      <c r="J4354" s="33">
        <v>0.4</v>
      </c>
      <c r="K4354" s="33">
        <v>2.1999999999999999E-2</v>
      </c>
      <c r="L4354" s="33">
        <v>2.5999999999999999E-2</v>
      </c>
      <c r="M4354" s="33">
        <v>31</v>
      </c>
      <c r="N4354" s="8">
        <v>20.7</v>
      </c>
      <c r="O4354" s="8">
        <v>1006.8</v>
      </c>
      <c r="P4354" s="8">
        <v>77</v>
      </c>
    </row>
    <row r="4355" spans="5:16" s="7" customFormat="1" ht="16" customHeight="1" x14ac:dyDescent="0.2">
      <c r="F4355" s="8">
        <v>2</v>
      </c>
      <c r="G4355" s="17"/>
      <c r="I4355" s="33">
        <v>4.0000000000000001E-3</v>
      </c>
      <c r="J4355" s="33">
        <v>0.4</v>
      </c>
      <c r="K4355" s="33">
        <v>3.1E-2</v>
      </c>
      <c r="L4355" s="33">
        <v>1.7999999999999999E-2</v>
      </c>
      <c r="M4355" s="33">
        <v>24</v>
      </c>
      <c r="N4355" s="8">
        <v>19.899999999999999</v>
      </c>
      <c r="O4355" s="8">
        <v>1007.3</v>
      </c>
      <c r="P4355" s="8">
        <v>84</v>
      </c>
    </row>
    <row r="4356" spans="5:16" s="7" customFormat="1" ht="16" customHeight="1" x14ac:dyDescent="0.2">
      <c r="F4356" s="8">
        <v>3</v>
      </c>
      <c r="G4356" s="17"/>
      <c r="I4356" s="33">
        <v>3.0000000000000001E-3</v>
      </c>
      <c r="J4356" s="33">
        <v>0.4</v>
      </c>
      <c r="K4356" s="33">
        <v>3.5000000000000003E-2</v>
      </c>
      <c r="L4356" s="33">
        <v>1.2999999999999999E-2</v>
      </c>
      <c r="M4356" s="33">
        <v>21</v>
      </c>
      <c r="N4356" s="8">
        <v>19.5</v>
      </c>
      <c r="O4356" s="8">
        <v>1007.4</v>
      </c>
      <c r="P4356" s="8">
        <v>87</v>
      </c>
    </row>
    <row r="4357" spans="5:16" s="7" customFormat="1" ht="16" customHeight="1" x14ac:dyDescent="0.2">
      <c r="F4357" s="8">
        <v>4</v>
      </c>
      <c r="G4357" s="17"/>
      <c r="I4357" s="33">
        <v>4.0000000000000001E-3</v>
      </c>
      <c r="J4357" s="33">
        <v>0.4</v>
      </c>
      <c r="K4357" s="33">
        <v>3.6999999999999998E-2</v>
      </c>
      <c r="L4357" s="33">
        <v>1.2999999999999999E-2</v>
      </c>
      <c r="M4357" s="33">
        <v>18</v>
      </c>
      <c r="N4357" s="8">
        <v>18.8</v>
      </c>
      <c r="O4357" s="8">
        <v>1007.1</v>
      </c>
      <c r="P4357" s="8">
        <v>90</v>
      </c>
    </row>
    <row r="4358" spans="5:16" s="7" customFormat="1" ht="16" customHeight="1" x14ac:dyDescent="0.2">
      <c r="F4358" s="8">
        <v>5</v>
      </c>
      <c r="G4358" s="17"/>
      <c r="I4358" s="33">
        <v>1.0999999999999999E-2</v>
      </c>
      <c r="J4358" s="33">
        <v>0.5</v>
      </c>
      <c r="K4358" s="33">
        <v>3.5999999999999997E-2</v>
      </c>
      <c r="L4358" s="33">
        <v>1.4E-2</v>
      </c>
      <c r="M4358" s="33">
        <v>26</v>
      </c>
      <c r="N4358" s="8">
        <v>19</v>
      </c>
      <c r="O4358" s="8">
        <v>1007.4</v>
      </c>
      <c r="P4358" s="8">
        <v>90</v>
      </c>
    </row>
    <row r="4359" spans="5:16" s="7" customFormat="1" ht="16" customHeight="1" x14ac:dyDescent="0.2">
      <c r="F4359" s="8">
        <v>6</v>
      </c>
      <c r="G4359" s="17"/>
      <c r="I4359" s="33">
        <v>8.9999999999999993E-3</v>
      </c>
      <c r="J4359" s="33">
        <v>0.4</v>
      </c>
      <c r="K4359" s="33">
        <v>3.2000000000000001E-2</v>
      </c>
      <c r="L4359" s="33">
        <v>1.7000000000000001E-2</v>
      </c>
      <c r="M4359" s="33">
        <v>26</v>
      </c>
      <c r="N4359" s="8">
        <v>19</v>
      </c>
      <c r="O4359" s="8">
        <v>1008.1</v>
      </c>
      <c r="P4359" s="8">
        <v>91</v>
      </c>
    </row>
    <row r="4360" spans="5:16" s="7" customFormat="1" ht="16" customHeight="1" x14ac:dyDescent="0.2">
      <c r="F4360" s="8">
        <v>7</v>
      </c>
      <c r="G4360" s="17"/>
      <c r="I4360" s="33">
        <v>7.0000000000000001E-3</v>
      </c>
      <c r="J4360" s="33">
        <v>0.5</v>
      </c>
      <c r="K4360" s="33">
        <v>2.9000000000000001E-2</v>
      </c>
      <c r="L4360" s="33">
        <v>2.3E-2</v>
      </c>
      <c r="M4360" s="33">
        <v>28</v>
      </c>
      <c r="N4360" s="8">
        <v>20.9</v>
      </c>
      <c r="O4360" s="8">
        <v>1008.2</v>
      </c>
      <c r="P4360" s="8">
        <v>85</v>
      </c>
    </row>
    <row r="4361" spans="5:16" s="7" customFormat="1" ht="16" customHeight="1" x14ac:dyDescent="0.2">
      <c r="F4361" s="8">
        <v>8</v>
      </c>
      <c r="G4361" s="17"/>
      <c r="I4361" s="33">
        <v>6.0000000000000001E-3</v>
      </c>
      <c r="J4361" s="33">
        <v>0.5</v>
      </c>
      <c r="K4361" s="33">
        <v>2.5999999999999999E-2</v>
      </c>
      <c r="L4361" s="33">
        <v>2.8000000000000001E-2</v>
      </c>
      <c r="M4361" s="33">
        <v>32</v>
      </c>
      <c r="N4361" s="8">
        <v>22.2</v>
      </c>
      <c r="O4361" s="8">
        <v>1008.4</v>
      </c>
      <c r="P4361" s="8">
        <v>75</v>
      </c>
    </row>
    <row r="4362" spans="5:16" s="7" customFormat="1" ht="16" customHeight="1" x14ac:dyDescent="0.2">
      <c r="F4362" s="8">
        <v>9</v>
      </c>
      <c r="G4362" s="17"/>
      <c r="I4362" s="33">
        <v>7.0000000000000001E-3</v>
      </c>
      <c r="J4362" s="33">
        <v>0.5</v>
      </c>
      <c r="K4362" s="33">
        <v>2.3E-2</v>
      </c>
      <c r="L4362" s="33">
        <v>3.5000000000000003E-2</v>
      </c>
      <c r="M4362" s="33">
        <v>30</v>
      </c>
      <c r="N4362" s="8">
        <v>24.6</v>
      </c>
      <c r="O4362" s="8">
        <v>1008</v>
      </c>
      <c r="P4362" s="8">
        <v>63</v>
      </c>
    </row>
    <row r="4363" spans="5:16" s="7" customFormat="1" ht="16" customHeight="1" x14ac:dyDescent="0.2">
      <c r="F4363" s="8">
        <v>10</v>
      </c>
      <c r="G4363" s="17"/>
      <c r="I4363" s="33">
        <v>8.0000000000000002E-3</v>
      </c>
      <c r="J4363" s="33">
        <v>0.5</v>
      </c>
      <c r="K4363" s="33">
        <v>0.03</v>
      </c>
      <c r="L4363" s="33">
        <v>3.5999999999999997E-2</v>
      </c>
      <c r="M4363" s="33">
        <v>28</v>
      </c>
      <c r="N4363" s="8">
        <v>26</v>
      </c>
      <c r="O4363" s="8">
        <v>1007.5</v>
      </c>
      <c r="P4363" s="8">
        <v>59</v>
      </c>
    </row>
    <row r="4364" spans="5:16" s="7" customFormat="1" ht="16" customHeight="1" x14ac:dyDescent="0.2">
      <c r="E4364" s="10"/>
      <c r="F4364" s="8">
        <v>11</v>
      </c>
      <c r="G4364" s="17"/>
      <c r="I4364" s="33">
        <v>6.0000000000000001E-3</v>
      </c>
      <c r="J4364" s="33">
        <v>0.5</v>
      </c>
      <c r="K4364" s="33">
        <v>3.4000000000000002E-2</v>
      </c>
      <c r="L4364" s="33">
        <v>3.3000000000000002E-2</v>
      </c>
      <c r="M4364" s="33">
        <v>25</v>
      </c>
      <c r="N4364" s="8">
        <v>26.5</v>
      </c>
      <c r="O4364" s="8">
        <v>1007.4</v>
      </c>
      <c r="P4364" s="8">
        <v>53</v>
      </c>
    </row>
    <row r="4365" spans="5:16" s="7" customFormat="1" ht="16" customHeight="1" x14ac:dyDescent="0.2">
      <c r="E4365" s="10"/>
      <c r="F4365" s="8">
        <v>12</v>
      </c>
      <c r="G4365" s="17"/>
      <c r="I4365" s="33">
        <v>5.0000000000000001E-3</v>
      </c>
      <c r="J4365" s="33">
        <v>0.6</v>
      </c>
      <c r="K4365" s="33">
        <v>0.04</v>
      </c>
      <c r="L4365" s="33">
        <v>3.1E-2</v>
      </c>
      <c r="M4365" s="33">
        <v>29</v>
      </c>
      <c r="N4365" s="8">
        <v>27.4</v>
      </c>
      <c r="O4365" s="8">
        <v>1006.7</v>
      </c>
      <c r="P4365" s="8">
        <v>50</v>
      </c>
    </row>
    <row r="4366" spans="5:16" s="7" customFormat="1" ht="16" customHeight="1" x14ac:dyDescent="0.2">
      <c r="E4366" s="10"/>
      <c r="F4366" s="8">
        <v>13</v>
      </c>
      <c r="G4366" s="17"/>
      <c r="I4366" s="33">
        <v>5.0000000000000001E-3</v>
      </c>
      <c r="J4366" s="33">
        <v>0.6</v>
      </c>
      <c r="K4366" s="33">
        <v>4.7E-2</v>
      </c>
      <c r="L4366" s="33">
        <v>3.1E-2</v>
      </c>
      <c r="M4366" s="33">
        <v>31</v>
      </c>
      <c r="N4366" s="8">
        <v>30.1</v>
      </c>
      <c r="O4366" s="8">
        <v>1006.2</v>
      </c>
      <c r="P4366" s="8">
        <v>45</v>
      </c>
    </row>
    <row r="4367" spans="5:16" s="7" customFormat="1" ht="16" customHeight="1" x14ac:dyDescent="0.2">
      <c r="E4367" s="10"/>
      <c r="F4367" s="8">
        <v>14</v>
      </c>
      <c r="G4367" s="17"/>
      <c r="I4367" s="33">
        <v>4.0000000000000001E-3</v>
      </c>
      <c r="J4367" s="33">
        <v>0.7</v>
      </c>
      <c r="K4367" s="33">
        <v>5.3999999999999999E-2</v>
      </c>
      <c r="L4367" s="33">
        <v>3.5000000000000003E-2</v>
      </c>
      <c r="M4367" s="33">
        <v>36</v>
      </c>
      <c r="N4367" s="8">
        <v>30.1</v>
      </c>
      <c r="O4367" s="8">
        <v>1005.9</v>
      </c>
      <c r="P4367" s="8">
        <v>45</v>
      </c>
    </row>
    <row r="4368" spans="5:16" s="7" customFormat="1" ht="16" customHeight="1" x14ac:dyDescent="0.2">
      <c r="E4368" s="10"/>
      <c r="F4368" s="8">
        <v>15</v>
      </c>
      <c r="G4368" s="17"/>
      <c r="I4368" s="33">
        <v>5.0000000000000001E-3</v>
      </c>
      <c r="J4368" s="33">
        <v>0.7</v>
      </c>
      <c r="K4368" s="33">
        <v>6.9000000000000006E-2</v>
      </c>
      <c r="L4368" s="33">
        <v>3.5000000000000003E-2</v>
      </c>
      <c r="M4368" s="33">
        <v>41</v>
      </c>
      <c r="N4368" s="8">
        <v>29.5</v>
      </c>
      <c r="O4368" s="8">
        <v>1005.7</v>
      </c>
      <c r="P4368" s="8">
        <v>52</v>
      </c>
    </row>
    <row r="4369" spans="1:31" s="7" customFormat="1" ht="16" customHeight="1" x14ac:dyDescent="0.2">
      <c r="E4369" s="10"/>
      <c r="F4369" s="8">
        <v>16</v>
      </c>
      <c r="G4369" s="17"/>
      <c r="I4369" s="33">
        <v>6.0000000000000001E-3</v>
      </c>
      <c r="J4369" s="33">
        <v>0.7</v>
      </c>
      <c r="K4369" s="33">
        <v>8.1000000000000003E-2</v>
      </c>
      <c r="L4369" s="33">
        <v>3.5999999999999997E-2</v>
      </c>
      <c r="M4369" s="33">
        <v>50</v>
      </c>
      <c r="N4369" s="8">
        <v>29</v>
      </c>
      <c r="O4369" s="8">
        <v>1005.6</v>
      </c>
      <c r="P4369" s="8">
        <v>54</v>
      </c>
    </row>
    <row r="4370" spans="1:31" s="7" customFormat="1" ht="16" customHeight="1" x14ac:dyDescent="0.2">
      <c r="E4370" s="10"/>
      <c r="F4370" s="8">
        <v>17</v>
      </c>
      <c r="G4370" s="17"/>
      <c r="I4370" s="33">
        <v>5.0000000000000001E-3</v>
      </c>
      <c r="J4370" s="33">
        <v>0.7</v>
      </c>
      <c r="K4370" s="33">
        <v>6.9000000000000006E-2</v>
      </c>
      <c r="L4370" s="33">
        <v>3.4000000000000002E-2</v>
      </c>
      <c r="M4370" s="33">
        <v>48</v>
      </c>
      <c r="N4370" s="8">
        <v>28.5</v>
      </c>
      <c r="O4370" s="8">
        <v>1005.4</v>
      </c>
      <c r="P4370" s="8">
        <v>53</v>
      </c>
    </row>
    <row r="4371" spans="1:31" s="7" customFormat="1" ht="16" customHeight="1" x14ac:dyDescent="0.15">
      <c r="F4371" s="8">
        <v>18</v>
      </c>
      <c r="G4371" s="17"/>
      <c r="H4371" s="40"/>
      <c r="I4371" s="33">
        <v>5.0000000000000001E-3</v>
      </c>
      <c r="J4371" s="33">
        <v>0.7</v>
      </c>
      <c r="K4371" s="33">
        <v>7.0999999999999994E-2</v>
      </c>
      <c r="L4371" s="33">
        <v>3.5999999999999997E-2</v>
      </c>
      <c r="M4371" s="33">
        <v>44</v>
      </c>
      <c r="N4371" s="8">
        <v>27.5</v>
      </c>
      <c r="O4371" s="8">
        <v>1005.4</v>
      </c>
      <c r="P4371" s="8">
        <v>55</v>
      </c>
      <c r="R4371" s="107"/>
      <c r="S4371" s="108"/>
      <c r="T4371" s="108"/>
      <c r="U4371" s="108"/>
      <c r="V4371" s="108"/>
      <c r="W4371" s="108"/>
      <c r="X4371" s="108"/>
      <c r="Y4371" s="108"/>
      <c r="Z4371" s="108"/>
      <c r="AA4371" s="108"/>
      <c r="AB4371" s="108"/>
      <c r="AC4371" s="108"/>
      <c r="AD4371" s="108"/>
      <c r="AE4371" s="109"/>
    </row>
    <row r="4372" spans="1:31" s="7" customFormat="1" ht="16" customHeight="1" x14ac:dyDescent="0.15">
      <c r="E4372" s="42">
        <v>42178</v>
      </c>
      <c r="F4372" s="43">
        <v>42713.79583333333</v>
      </c>
      <c r="G4372" s="44"/>
      <c r="I4372" s="33">
        <v>6.0000000000000001E-3</v>
      </c>
      <c r="J4372" s="33">
        <v>0.8</v>
      </c>
      <c r="K4372" s="33">
        <v>7.0999999999999994E-2</v>
      </c>
      <c r="L4372" s="33">
        <v>4.1000000000000002E-2</v>
      </c>
      <c r="M4372" s="33">
        <v>42</v>
      </c>
      <c r="N4372" s="8">
        <v>26</v>
      </c>
      <c r="O4372" s="8">
        <v>1005.8</v>
      </c>
      <c r="P4372" s="8">
        <v>57</v>
      </c>
      <c r="Q4372" s="34"/>
      <c r="R4372" s="35">
        <v>298</v>
      </c>
      <c r="S4372" s="37" t="str">
        <f>IF(R4372&gt;=296,"G",IF(AND(183&lt;=R4372,R4372&lt;296),"Y",IF(R4372&lt;185,"R")))</f>
        <v>G</v>
      </c>
      <c r="T4372" s="17"/>
      <c r="U4372" s="17"/>
      <c r="V4372" s="17"/>
      <c r="W4372" s="17"/>
      <c r="X4372" s="17"/>
      <c r="Y4372" s="17"/>
      <c r="Z4372" s="17"/>
      <c r="AA4372" s="17"/>
      <c r="AB4372" s="17"/>
      <c r="AC4372" s="17"/>
      <c r="AD4372" s="17"/>
      <c r="AE4372" s="17"/>
    </row>
    <row r="4373" spans="1:31" s="7" customFormat="1" ht="17" customHeight="1" x14ac:dyDescent="0.15">
      <c r="A4373" s="45">
        <v>175</v>
      </c>
      <c r="B4373" s="46">
        <v>42179</v>
      </c>
      <c r="C4373" s="47">
        <v>3</v>
      </c>
      <c r="D4373" s="47">
        <v>0</v>
      </c>
      <c r="E4373" s="46">
        <v>42178</v>
      </c>
      <c r="F4373" s="48">
        <v>42713.79583333333</v>
      </c>
      <c r="G4373" s="49"/>
      <c r="H4373" s="49"/>
      <c r="I4373" s="50">
        <v>6.0000000000000001E-3</v>
      </c>
      <c r="J4373" s="51">
        <v>0.8</v>
      </c>
      <c r="K4373" s="51">
        <v>7.0999999999999994E-2</v>
      </c>
      <c r="L4373" s="51">
        <v>4.1000000000000002E-2</v>
      </c>
      <c r="M4373" s="51">
        <v>42</v>
      </c>
      <c r="N4373" s="52">
        <v>26</v>
      </c>
      <c r="O4373" s="52">
        <v>1005.8</v>
      </c>
      <c r="P4373" s="52">
        <v>57</v>
      </c>
      <c r="Q4373" s="53"/>
      <c r="R4373" s="58">
        <v>298</v>
      </c>
      <c r="S4373" s="61" t="str">
        <f>IF(R4373&gt;=296,"G",IF(AND(183&lt;=R4373,R4373&lt;296),"Y",IF(R4373&lt;185,"R")))</f>
        <v>G</v>
      </c>
      <c r="T4373" s="59"/>
      <c r="U4373" s="59"/>
      <c r="V4373" s="59"/>
      <c r="W4373" s="59"/>
      <c r="X4373" s="59"/>
      <c r="Y4373" s="59"/>
      <c r="Z4373" s="59"/>
      <c r="AA4373" s="59"/>
      <c r="AB4373" s="59"/>
      <c r="AC4373" s="59"/>
      <c r="AD4373" s="59"/>
      <c r="AE4373" s="59"/>
    </row>
    <row r="4374" spans="1:31" s="7" customFormat="1" ht="16" customHeight="1" x14ac:dyDescent="0.2">
      <c r="F4374" s="26">
        <v>20</v>
      </c>
      <c r="G4374" s="56"/>
      <c r="I4374" s="33">
        <v>6.0000000000000001E-3</v>
      </c>
      <c r="J4374" s="33">
        <v>0.7</v>
      </c>
      <c r="K4374" s="33">
        <v>5.8999999999999997E-2</v>
      </c>
      <c r="L4374" s="33">
        <v>4.3999999999999997E-2</v>
      </c>
      <c r="M4374" s="33">
        <v>46</v>
      </c>
      <c r="N4374" s="8">
        <v>24.2</v>
      </c>
      <c r="O4374" s="8">
        <v>1006</v>
      </c>
      <c r="P4374" s="8">
        <v>62</v>
      </c>
    </row>
    <row r="4375" spans="1:31" s="7" customFormat="1" ht="16" customHeight="1" x14ac:dyDescent="0.2">
      <c r="F4375" s="8">
        <v>21</v>
      </c>
      <c r="G4375" s="17"/>
      <c r="I4375" s="33">
        <v>5.0000000000000001E-3</v>
      </c>
      <c r="J4375" s="33">
        <v>0.5</v>
      </c>
      <c r="K4375" s="33">
        <v>3.9E-2</v>
      </c>
      <c r="L4375" s="33">
        <v>4.2999999999999997E-2</v>
      </c>
      <c r="M4375" s="33">
        <v>34</v>
      </c>
      <c r="N4375" s="8">
        <v>23.3</v>
      </c>
      <c r="O4375" s="8">
        <v>1006.6</v>
      </c>
      <c r="P4375" s="8">
        <v>65</v>
      </c>
    </row>
    <row r="4376" spans="1:31" s="7" customFormat="1" ht="16" customHeight="1" x14ac:dyDescent="0.2">
      <c r="F4376" s="8">
        <v>22</v>
      </c>
      <c r="G4376" s="17"/>
      <c r="I4376" s="33">
        <v>8.0000000000000002E-3</v>
      </c>
      <c r="J4376" s="33">
        <v>0.5</v>
      </c>
      <c r="K4376" s="33">
        <v>4.3999999999999997E-2</v>
      </c>
      <c r="L4376" s="33">
        <v>0.04</v>
      </c>
      <c r="M4376" s="33">
        <v>31</v>
      </c>
      <c r="N4376" s="8">
        <v>22.2</v>
      </c>
      <c r="O4376" s="8">
        <v>1007</v>
      </c>
      <c r="P4376" s="8">
        <v>72</v>
      </c>
    </row>
    <row r="4377" spans="1:31" s="7" customFormat="1" ht="16" customHeight="1" x14ac:dyDescent="0.2">
      <c r="F4377" s="8">
        <v>23</v>
      </c>
      <c r="G4377" s="17"/>
      <c r="I4377" s="33">
        <v>7.0000000000000001E-3</v>
      </c>
      <c r="J4377" s="33">
        <v>0.5</v>
      </c>
      <c r="K4377" s="33">
        <v>2.1999999999999999E-2</v>
      </c>
      <c r="L4377" s="33">
        <v>5.3999999999999999E-2</v>
      </c>
      <c r="M4377" s="33">
        <v>38</v>
      </c>
      <c r="N4377" s="8">
        <v>22.3</v>
      </c>
      <c r="O4377" s="8">
        <v>1006.8</v>
      </c>
      <c r="P4377" s="8">
        <v>71</v>
      </c>
    </row>
    <row r="4378" spans="1:31" s="7" customFormat="1" ht="16" customHeight="1" x14ac:dyDescent="0.2">
      <c r="F4378" s="8">
        <v>24</v>
      </c>
      <c r="G4378" s="17"/>
      <c r="I4378" s="33">
        <v>6.0000000000000001E-3</v>
      </c>
      <c r="J4378" s="33">
        <v>0.4</v>
      </c>
      <c r="K4378" s="33">
        <v>1.0999999999999999E-2</v>
      </c>
      <c r="L4378" s="33">
        <v>5.0999999999999997E-2</v>
      </c>
      <c r="M4378" s="33">
        <v>32</v>
      </c>
      <c r="N4378" s="8">
        <v>21.4</v>
      </c>
      <c r="O4378" s="8">
        <v>1006.7</v>
      </c>
      <c r="P4378" s="8">
        <v>84</v>
      </c>
    </row>
    <row r="4379" spans="1:31" s="7" customFormat="1" ht="16" customHeight="1" x14ac:dyDescent="0.2">
      <c r="F4379" s="8">
        <v>1</v>
      </c>
      <c r="G4379" s="17"/>
      <c r="I4379" s="33">
        <v>5.0000000000000001E-3</v>
      </c>
      <c r="J4379" s="33">
        <v>0.5</v>
      </c>
      <c r="K4379" s="33">
        <v>3.0000000000000001E-3</v>
      </c>
      <c r="L4379" s="33">
        <v>0.05</v>
      </c>
      <c r="M4379" s="33">
        <v>33</v>
      </c>
      <c r="N4379" s="8">
        <v>21.3</v>
      </c>
      <c r="O4379" s="8">
        <v>1006.6</v>
      </c>
      <c r="P4379" s="8">
        <v>85</v>
      </c>
    </row>
    <row r="4380" spans="1:31" s="7" customFormat="1" ht="16" customHeight="1" x14ac:dyDescent="0.2">
      <c r="F4380" s="8">
        <v>2</v>
      </c>
      <c r="G4380" s="17"/>
      <c r="I4380" s="33">
        <v>5.0000000000000001E-3</v>
      </c>
      <c r="J4380" s="33">
        <v>0.5</v>
      </c>
      <c r="K4380" s="33">
        <v>7.0000000000000001E-3</v>
      </c>
      <c r="L4380" s="33">
        <v>3.6999999999999998E-2</v>
      </c>
      <c r="M4380" s="33">
        <v>34</v>
      </c>
      <c r="N4380" s="8">
        <v>21.1</v>
      </c>
      <c r="O4380" s="8">
        <v>1006.5</v>
      </c>
      <c r="P4380" s="8">
        <v>87</v>
      </c>
    </row>
    <row r="4381" spans="1:31" s="7" customFormat="1" ht="16" customHeight="1" x14ac:dyDescent="0.2">
      <c r="F4381" s="8">
        <v>3</v>
      </c>
      <c r="G4381" s="17"/>
      <c r="I4381" s="33">
        <v>5.0000000000000001E-3</v>
      </c>
      <c r="J4381" s="33">
        <v>0.4</v>
      </c>
      <c r="K4381" s="33">
        <v>1.0999999999999999E-2</v>
      </c>
      <c r="L4381" s="33">
        <v>0.03</v>
      </c>
      <c r="M4381" s="33">
        <v>31</v>
      </c>
      <c r="N4381" s="8">
        <v>20.8</v>
      </c>
      <c r="O4381" s="8">
        <v>1006.5</v>
      </c>
      <c r="P4381" s="8">
        <v>87</v>
      </c>
    </row>
    <row r="4382" spans="1:31" s="7" customFormat="1" ht="16" customHeight="1" x14ac:dyDescent="0.2">
      <c r="F4382" s="8">
        <v>4</v>
      </c>
      <c r="G4382" s="17"/>
      <c r="I4382" s="33">
        <v>4.0000000000000001E-3</v>
      </c>
      <c r="J4382" s="33">
        <v>0.4</v>
      </c>
      <c r="K4382" s="33">
        <v>1.0999999999999999E-2</v>
      </c>
      <c r="L4382" s="33">
        <v>2.8000000000000001E-2</v>
      </c>
      <c r="M4382" s="33">
        <v>30</v>
      </c>
      <c r="N4382" s="8">
        <v>20.7</v>
      </c>
      <c r="O4382" s="8">
        <v>1006.5</v>
      </c>
      <c r="P4382" s="8">
        <v>87</v>
      </c>
    </row>
    <row r="4383" spans="1:31" s="7" customFormat="1" ht="16" customHeight="1" x14ac:dyDescent="0.2">
      <c r="F4383" s="8">
        <v>5</v>
      </c>
      <c r="G4383" s="17"/>
      <c r="I4383" s="33">
        <v>4.0000000000000001E-3</v>
      </c>
      <c r="J4383" s="33">
        <v>0.4</v>
      </c>
      <c r="K4383" s="33">
        <v>1.2E-2</v>
      </c>
      <c r="L4383" s="33">
        <v>2.5999999999999999E-2</v>
      </c>
      <c r="M4383" s="33">
        <v>26</v>
      </c>
      <c r="N4383" s="8">
        <v>20</v>
      </c>
      <c r="O4383" s="8">
        <v>1006.5</v>
      </c>
      <c r="P4383" s="8">
        <v>94</v>
      </c>
    </row>
    <row r="4384" spans="1:31" s="7" customFormat="1" ht="16" customHeight="1" x14ac:dyDescent="0.2">
      <c r="F4384" s="8">
        <v>6</v>
      </c>
      <c r="G4384" s="17"/>
      <c r="I4384" s="33">
        <v>4.0000000000000001E-3</v>
      </c>
      <c r="J4384" s="33">
        <v>0.4</v>
      </c>
      <c r="K4384" s="33">
        <v>1.4E-2</v>
      </c>
      <c r="L4384" s="33">
        <v>2.1999999999999999E-2</v>
      </c>
      <c r="M4384" s="33">
        <v>28</v>
      </c>
      <c r="N4384" s="8">
        <v>20.5</v>
      </c>
      <c r="O4384" s="8">
        <v>1006.7</v>
      </c>
      <c r="P4384" s="8">
        <v>93</v>
      </c>
    </row>
    <row r="4385" spans="1:31" s="7" customFormat="1" ht="16" customHeight="1" x14ac:dyDescent="0.2">
      <c r="F4385" s="8">
        <v>7</v>
      </c>
      <c r="G4385" s="17"/>
      <c r="I4385" s="33">
        <v>4.0000000000000001E-3</v>
      </c>
      <c r="J4385" s="33">
        <v>0.4</v>
      </c>
      <c r="K4385" s="33">
        <v>1.4999999999999999E-2</v>
      </c>
      <c r="L4385" s="33">
        <v>2.1999999999999999E-2</v>
      </c>
      <c r="M4385" s="33">
        <v>26</v>
      </c>
      <c r="N4385" s="8">
        <v>21.4</v>
      </c>
      <c r="O4385" s="8">
        <v>1006.7</v>
      </c>
      <c r="P4385" s="8">
        <v>88</v>
      </c>
    </row>
    <row r="4386" spans="1:31" s="7" customFormat="1" ht="16" customHeight="1" x14ac:dyDescent="0.2">
      <c r="F4386" s="8">
        <v>8</v>
      </c>
      <c r="G4386" s="17"/>
      <c r="I4386" s="33">
        <v>5.0000000000000001E-3</v>
      </c>
      <c r="J4386" s="33">
        <v>0.5</v>
      </c>
      <c r="K4386" s="33">
        <v>1.4E-2</v>
      </c>
      <c r="L4386" s="33">
        <v>3.2000000000000001E-2</v>
      </c>
      <c r="M4386" s="33">
        <v>28</v>
      </c>
      <c r="N4386" s="8">
        <v>23.4</v>
      </c>
      <c r="O4386" s="8">
        <v>1006.5</v>
      </c>
      <c r="P4386" s="8">
        <v>77</v>
      </c>
    </row>
    <row r="4387" spans="1:31" s="7" customFormat="1" ht="16" customHeight="1" x14ac:dyDescent="0.2">
      <c r="F4387" s="8">
        <v>9</v>
      </c>
      <c r="G4387" s="17"/>
      <c r="I4387" s="33">
        <v>6.0000000000000001E-3</v>
      </c>
      <c r="J4387" s="33">
        <v>0.6</v>
      </c>
      <c r="K4387" s="33">
        <v>1.2999999999999999E-2</v>
      </c>
      <c r="L4387" s="33">
        <v>4.9000000000000002E-2</v>
      </c>
      <c r="M4387" s="33">
        <v>42</v>
      </c>
      <c r="N4387" s="8">
        <v>25.3</v>
      </c>
      <c r="O4387" s="8">
        <v>1006.1</v>
      </c>
      <c r="P4387" s="8">
        <v>63</v>
      </c>
    </row>
    <row r="4388" spans="1:31" s="7" customFormat="1" ht="16" customHeight="1" x14ac:dyDescent="0.2">
      <c r="F4388" s="8">
        <v>10</v>
      </c>
      <c r="G4388" s="17"/>
      <c r="I4388" s="33">
        <v>6.0000000000000001E-3</v>
      </c>
      <c r="J4388" s="33">
        <v>0.7</v>
      </c>
      <c r="K4388" s="33">
        <v>2.1999999999999999E-2</v>
      </c>
      <c r="L4388" s="33">
        <v>5.1999999999999998E-2</v>
      </c>
      <c r="M4388" s="33">
        <v>48</v>
      </c>
      <c r="N4388" s="8">
        <v>26.2</v>
      </c>
      <c r="O4388" s="8">
        <v>1005.7</v>
      </c>
      <c r="P4388" s="8">
        <v>61</v>
      </c>
    </row>
    <row r="4389" spans="1:31" s="7" customFormat="1" ht="15" customHeight="1" x14ac:dyDescent="0.2">
      <c r="F4389" s="8">
        <v>11</v>
      </c>
      <c r="G4389" s="17"/>
      <c r="I4389" s="73"/>
      <c r="J4389" s="73"/>
      <c r="K4389" s="73"/>
      <c r="L4389" s="73"/>
      <c r="M4389" s="73"/>
      <c r="N4389" s="8">
        <v>27.5</v>
      </c>
      <c r="O4389" s="8">
        <v>1005.2</v>
      </c>
      <c r="P4389" s="8">
        <v>58</v>
      </c>
    </row>
    <row r="4390" spans="1:31" s="7" customFormat="1" ht="16" customHeight="1" x14ac:dyDescent="0.2">
      <c r="F4390" s="8">
        <v>12</v>
      </c>
      <c r="G4390" s="17"/>
      <c r="I4390" s="33">
        <v>4.0000000000000001E-3</v>
      </c>
      <c r="J4390" s="33">
        <v>0.5</v>
      </c>
      <c r="K4390" s="33">
        <v>0.06</v>
      </c>
      <c r="L4390" s="33">
        <v>3.7999999999999999E-2</v>
      </c>
      <c r="M4390" s="33">
        <v>36</v>
      </c>
      <c r="N4390" s="8">
        <v>29</v>
      </c>
      <c r="O4390" s="8">
        <v>1004.9</v>
      </c>
      <c r="P4390" s="8">
        <v>54</v>
      </c>
    </row>
    <row r="4391" spans="1:31" s="7" customFormat="1" ht="16" customHeight="1" x14ac:dyDescent="0.2">
      <c r="F4391" s="8">
        <v>13</v>
      </c>
      <c r="G4391" s="17"/>
      <c r="I4391" s="33">
        <v>4.0000000000000001E-3</v>
      </c>
      <c r="J4391" s="33">
        <v>0.5</v>
      </c>
      <c r="K4391" s="33">
        <v>8.1000000000000003E-2</v>
      </c>
      <c r="L4391" s="33">
        <v>2.9000000000000001E-2</v>
      </c>
      <c r="M4391" s="33">
        <v>52</v>
      </c>
      <c r="N4391" s="8">
        <v>30.3</v>
      </c>
      <c r="O4391" s="8">
        <v>1004.1</v>
      </c>
      <c r="P4391" s="8">
        <v>52</v>
      </c>
    </row>
    <row r="4392" spans="1:31" s="7" customFormat="1" ht="16" customHeight="1" x14ac:dyDescent="0.2">
      <c r="F4392" s="8">
        <v>14</v>
      </c>
      <c r="G4392" s="17"/>
      <c r="I4392" s="33">
        <v>4.0000000000000001E-3</v>
      </c>
      <c r="J4392" s="33">
        <v>0.5</v>
      </c>
      <c r="K4392" s="33">
        <v>0.111</v>
      </c>
      <c r="L4392" s="33">
        <v>2.1000000000000001E-2</v>
      </c>
      <c r="M4392" s="33">
        <v>52</v>
      </c>
      <c r="N4392" s="8">
        <v>30.9</v>
      </c>
      <c r="O4392" s="8">
        <v>1003.5</v>
      </c>
      <c r="P4392" s="8">
        <v>48</v>
      </c>
    </row>
    <row r="4393" spans="1:31" s="7" customFormat="1" ht="16" customHeight="1" x14ac:dyDescent="0.2">
      <c r="F4393" s="8">
        <v>15</v>
      </c>
      <c r="G4393" s="17"/>
      <c r="I4393" s="33">
        <v>4.0000000000000001E-3</v>
      </c>
      <c r="J4393" s="33">
        <v>0.5</v>
      </c>
      <c r="K4393" s="33">
        <v>0.124</v>
      </c>
      <c r="L4393" s="33">
        <v>2.5000000000000001E-2</v>
      </c>
      <c r="M4393" s="33">
        <v>55</v>
      </c>
      <c r="N4393" s="8">
        <v>31.3</v>
      </c>
      <c r="O4393" s="8">
        <v>1002.9</v>
      </c>
      <c r="P4393" s="8">
        <v>49</v>
      </c>
    </row>
    <row r="4394" spans="1:31" s="7" customFormat="1" ht="16" customHeight="1" x14ac:dyDescent="0.2">
      <c r="E4394" s="10"/>
      <c r="F4394" s="8">
        <v>16</v>
      </c>
      <c r="G4394" s="17"/>
      <c r="I4394" s="33">
        <v>5.0000000000000001E-3</v>
      </c>
      <c r="J4394" s="33">
        <v>0.6</v>
      </c>
      <c r="K4394" s="33">
        <v>0.1</v>
      </c>
      <c r="L4394" s="33">
        <v>2.5000000000000001E-2</v>
      </c>
      <c r="M4394" s="33">
        <v>53</v>
      </c>
      <c r="N4394" s="8">
        <v>30.8</v>
      </c>
      <c r="O4394" s="8">
        <v>1002.5</v>
      </c>
      <c r="P4394" s="8">
        <v>48</v>
      </c>
    </row>
    <row r="4395" spans="1:31" s="7" customFormat="1" ht="16" customHeight="1" x14ac:dyDescent="0.2">
      <c r="E4395" s="10"/>
      <c r="F4395" s="8">
        <v>17</v>
      </c>
      <c r="G4395" s="17"/>
      <c r="I4395" s="33">
        <v>7.0000000000000001E-3</v>
      </c>
      <c r="J4395" s="33">
        <v>0.6</v>
      </c>
      <c r="K4395" s="33">
        <v>8.7999999999999995E-2</v>
      </c>
      <c r="L4395" s="33">
        <v>2.7E-2</v>
      </c>
      <c r="M4395" s="33">
        <v>44</v>
      </c>
      <c r="N4395" s="8">
        <v>29</v>
      </c>
      <c r="O4395" s="8">
        <v>1002.7</v>
      </c>
      <c r="P4395" s="8">
        <v>50</v>
      </c>
    </row>
    <row r="4396" spans="1:31" s="7" customFormat="1" ht="16" customHeight="1" x14ac:dyDescent="0.15">
      <c r="E4396" s="42">
        <v>42179</v>
      </c>
      <c r="F4396" s="43">
        <v>42713.77847222222</v>
      </c>
      <c r="G4396" s="44"/>
      <c r="H4396" s="57"/>
      <c r="I4396" s="33">
        <v>6.0000000000000001E-3</v>
      </c>
      <c r="J4396" s="33">
        <v>0.5</v>
      </c>
      <c r="K4396" s="33">
        <v>7.1999999999999995E-2</v>
      </c>
      <c r="L4396" s="33">
        <v>2.5999999999999999E-2</v>
      </c>
      <c r="M4396" s="33">
        <v>41</v>
      </c>
      <c r="N4396" s="8">
        <v>26.7</v>
      </c>
      <c r="O4396" s="8">
        <v>1003.2</v>
      </c>
      <c r="P4396" s="8">
        <v>53</v>
      </c>
      <c r="R4396" s="35">
        <v>277</v>
      </c>
      <c r="S4396" s="36" t="str">
        <f>IF(R4396&gt;=296,"G",IF(AND(183&lt;=R4396,R4396&lt;296),"Y",IF(R4396&lt;185,"R")))</f>
        <v>Y</v>
      </c>
      <c r="T4396" s="108"/>
      <c r="U4396" s="108"/>
      <c r="V4396" s="108"/>
      <c r="W4396" s="108"/>
      <c r="X4396" s="108"/>
      <c r="Y4396" s="108"/>
      <c r="Z4396" s="108"/>
      <c r="AA4396" s="108"/>
      <c r="AB4396" s="108"/>
      <c r="AC4396" s="108"/>
      <c r="AD4396" s="108"/>
      <c r="AE4396" s="109"/>
    </row>
    <row r="4397" spans="1:31" s="7" customFormat="1" ht="17" customHeight="1" x14ac:dyDescent="0.15">
      <c r="A4397" s="45">
        <v>176</v>
      </c>
      <c r="B4397" s="46">
        <v>42180</v>
      </c>
      <c r="C4397" s="47">
        <v>4</v>
      </c>
      <c r="D4397" s="122"/>
      <c r="E4397" s="46">
        <v>42179</v>
      </c>
      <c r="F4397" s="48">
        <v>42713.77847222222</v>
      </c>
      <c r="G4397" s="49"/>
      <c r="H4397" s="49"/>
      <c r="I4397" s="50">
        <v>6.0000000000000001E-3</v>
      </c>
      <c r="J4397" s="51">
        <v>0.5</v>
      </c>
      <c r="K4397" s="51">
        <v>7.1999999999999995E-2</v>
      </c>
      <c r="L4397" s="51">
        <v>2.5999999999999999E-2</v>
      </c>
      <c r="M4397" s="51">
        <v>41</v>
      </c>
      <c r="N4397" s="52">
        <v>26.7</v>
      </c>
      <c r="O4397" s="52">
        <v>1003.2</v>
      </c>
      <c r="P4397" s="52">
        <v>53</v>
      </c>
      <c r="Q4397" s="53"/>
      <c r="R4397" s="58">
        <v>277</v>
      </c>
      <c r="S4397" s="61" t="str">
        <f>IF(R4397&gt;=296,"G",IF(AND(183&lt;=R4397,R4397&lt;296),"Y",IF(R4397&lt;185,"R")))</f>
        <v>Y</v>
      </c>
      <c r="T4397" s="59"/>
      <c r="U4397" s="59"/>
      <c r="V4397" s="59"/>
      <c r="W4397" s="59"/>
      <c r="X4397" s="59"/>
      <c r="Y4397" s="59"/>
      <c r="Z4397" s="59"/>
      <c r="AA4397" s="59"/>
      <c r="AB4397" s="59"/>
      <c r="AC4397" s="59"/>
      <c r="AD4397" s="59"/>
      <c r="AE4397" s="59"/>
    </row>
    <row r="4398" spans="1:31" s="7" customFormat="1" ht="16" customHeight="1" x14ac:dyDescent="0.2">
      <c r="F4398" s="26">
        <v>19</v>
      </c>
      <c r="G4398" s="56"/>
      <c r="I4398" s="33">
        <v>5.0000000000000001E-3</v>
      </c>
      <c r="J4398" s="33">
        <v>0.4</v>
      </c>
      <c r="K4398" s="33">
        <v>5.5E-2</v>
      </c>
      <c r="L4398" s="33">
        <v>2.8000000000000001E-2</v>
      </c>
      <c r="M4398" s="33">
        <v>36</v>
      </c>
      <c r="N4398" s="8">
        <v>25.5</v>
      </c>
      <c r="O4398" s="8">
        <v>1003.4</v>
      </c>
      <c r="P4398" s="8">
        <v>53</v>
      </c>
    </row>
    <row r="4399" spans="1:31" s="7" customFormat="1" ht="16" customHeight="1" x14ac:dyDescent="0.2">
      <c r="F4399" s="8">
        <v>20</v>
      </c>
      <c r="G4399" s="17"/>
      <c r="I4399" s="33">
        <v>5.0000000000000001E-3</v>
      </c>
      <c r="J4399" s="33">
        <v>0.3</v>
      </c>
      <c r="K4399" s="33">
        <v>4.4999999999999998E-2</v>
      </c>
      <c r="L4399" s="33">
        <v>3.1E-2</v>
      </c>
      <c r="M4399" s="33">
        <v>26</v>
      </c>
      <c r="N4399" s="8">
        <v>24.6</v>
      </c>
      <c r="O4399" s="8">
        <v>1004</v>
      </c>
      <c r="P4399" s="8">
        <v>56</v>
      </c>
    </row>
    <row r="4400" spans="1:31" s="7" customFormat="1" ht="16" customHeight="1" x14ac:dyDescent="0.2">
      <c r="F4400" s="8">
        <v>21</v>
      </c>
      <c r="G4400" s="17"/>
      <c r="I4400" s="33">
        <v>5.0000000000000001E-3</v>
      </c>
      <c r="K4400" s="33">
        <v>4.3999999999999997E-2</v>
      </c>
      <c r="L4400" s="33">
        <v>2.7E-2</v>
      </c>
      <c r="M4400" s="33">
        <v>27</v>
      </c>
      <c r="N4400" s="8">
        <v>24.1</v>
      </c>
      <c r="O4400" s="8">
        <v>1004.1</v>
      </c>
      <c r="P4400" s="8">
        <v>59</v>
      </c>
    </row>
    <row r="4401" spans="5:16" s="7" customFormat="1" ht="16" customHeight="1" x14ac:dyDescent="0.2">
      <c r="F4401" s="8">
        <v>22</v>
      </c>
      <c r="G4401" s="17"/>
      <c r="I4401" s="33">
        <v>5.0000000000000001E-3</v>
      </c>
      <c r="K4401" s="33">
        <v>3.5999999999999997E-2</v>
      </c>
      <c r="L4401" s="33">
        <v>2.5000000000000001E-2</v>
      </c>
      <c r="M4401" s="33">
        <v>17</v>
      </c>
      <c r="N4401" s="8">
        <v>24.1</v>
      </c>
      <c r="O4401" s="8">
        <v>1003.8</v>
      </c>
      <c r="P4401" s="8">
        <v>52</v>
      </c>
    </row>
    <row r="4402" spans="5:16" s="7" customFormat="1" ht="16" customHeight="1" x14ac:dyDescent="0.2">
      <c r="F4402" s="8">
        <v>23</v>
      </c>
      <c r="G4402" s="17"/>
      <c r="I4402" s="33">
        <v>3.0000000000000001E-3</v>
      </c>
      <c r="K4402" s="33">
        <v>3.5000000000000003E-2</v>
      </c>
      <c r="L4402" s="33">
        <v>2.1999999999999999E-2</v>
      </c>
      <c r="M4402" s="33">
        <v>20</v>
      </c>
      <c r="N4402" s="8">
        <v>23.6</v>
      </c>
      <c r="O4402" s="8">
        <v>1003.9</v>
      </c>
      <c r="P4402" s="8">
        <v>51</v>
      </c>
    </row>
    <row r="4403" spans="5:16" s="7" customFormat="1" ht="16" customHeight="1" x14ac:dyDescent="0.2">
      <c r="F4403" s="8">
        <v>24</v>
      </c>
      <c r="G4403" s="17"/>
      <c r="I4403" s="33">
        <v>3.0000000000000001E-3</v>
      </c>
      <c r="K4403" s="33">
        <v>3.2000000000000001E-2</v>
      </c>
      <c r="L4403" s="33">
        <v>0.02</v>
      </c>
      <c r="M4403" s="33">
        <v>31</v>
      </c>
      <c r="N4403" s="8">
        <v>23.2</v>
      </c>
      <c r="O4403" s="8">
        <v>1003.5</v>
      </c>
      <c r="P4403" s="8">
        <v>57</v>
      </c>
    </row>
    <row r="4404" spans="5:16" s="7" customFormat="1" ht="16" customHeight="1" x14ac:dyDescent="0.2">
      <c r="F4404" s="8">
        <v>1</v>
      </c>
      <c r="G4404" s="17"/>
      <c r="I4404" s="33">
        <v>3.0000000000000001E-3</v>
      </c>
      <c r="J4404" s="33">
        <v>0.5</v>
      </c>
      <c r="K4404" s="33">
        <v>3.5999999999999997E-2</v>
      </c>
      <c r="L4404" s="33">
        <v>1.6E-2</v>
      </c>
      <c r="M4404" s="33">
        <v>32</v>
      </c>
      <c r="N4404" s="8">
        <v>22.8</v>
      </c>
      <c r="O4404" s="8">
        <v>1003.4</v>
      </c>
      <c r="P4404" s="8">
        <v>58</v>
      </c>
    </row>
    <row r="4405" spans="5:16" s="7" customFormat="1" ht="16" customHeight="1" x14ac:dyDescent="0.2">
      <c r="F4405" s="8">
        <v>2</v>
      </c>
      <c r="G4405" s="17"/>
      <c r="I4405" s="33">
        <v>4.0000000000000001E-3</v>
      </c>
      <c r="J4405" s="33">
        <v>0.5</v>
      </c>
      <c r="K4405" s="33">
        <v>2.8000000000000001E-2</v>
      </c>
      <c r="L4405" s="33">
        <v>1.7000000000000001E-2</v>
      </c>
      <c r="M4405" s="33">
        <v>30</v>
      </c>
      <c r="N4405" s="8">
        <v>22.6</v>
      </c>
      <c r="O4405" s="8">
        <v>1003.1</v>
      </c>
      <c r="P4405" s="8">
        <v>60</v>
      </c>
    </row>
    <row r="4406" spans="5:16" s="7" customFormat="1" ht="16" customHeight="1" x14ac:dyDescent="0.2">
      <c r="F4406" s="8">
        <v>3</v>
      </c>
      <c r="G4406" s="17"/>
      <c r="I4406" s="33">
        <v>7.0000000000000001E-3</v>
      </c>
      <c r="J4406" s="33">
        <v>0.5</v>
      </c>
      <c r="K4406" s="33">
        <v>2.5000000000000001E-2</v>
      </c>
      <c r="L4406" s="33">
        <v>1.7999999999999999E-2</v>
      </c>
      <c r="M4406" s="33">
        <v>33</v>
      </c>
      <c r="N4406" s="8">
        <v>21.8</v>
      </c>
      <c r="O4406" s="8">
        <v>1002.4</v>
      </c>
      <c r="P4406" s="8">
        <v>69</v>
      </c>
    </row>
    <row r="4407" spans="5:16" s="7" customFormat="1" ht="16" customHeight="1" x14ac:dyDescent="0.2">
      <c r="F4407" s="8">
        <v>4</v>
      </c>
      <c r="G4407" s="17"/>
      <c r="I4407" s="33">
        <v>1.0999999999999999E-2</v>
      </c>
      <c r="J4407" s="33">
        <v>0.5</v>
      </c>
      <c r="K4407" s="33">
        <v>0.02</v>
      </c>
      <c r="L4407" s="33">
        <v>2.1999999999999999E-2</v>
      </c>
      <c r="M4407" s="33">
        <v>28</v>
      </c>
      <c r="N4407" s="8">
        <v>21.3</v>
      </c>
      <c r="O4407" s="8">
        <v>1002.1</v>
      </c>
      <c r="P4407" s="8">
        <v>76</v>
      </c>
    </row>
    <row r="4408" spans="5:16" s="7" customFormat="1" ht="16" customHeight="1" x14ac:dyDescent="0.2">
      <c r="F4408" s="8">
        <v>5</v>
      </c>
      <c r="G4408" s="17"/>
      <c r="I4408" s="33">
        <v>1.2E-2</v>
      </c>
      <c r="J4408" s="33">
        <v>0.5</v>
      </c>
      <c r="K4408" s="33">
        <v>1.2E-2</v>
      </c>
      <c r="L4408" s="33">
        <v>2.9000000000000001E-2</v>
      </c>
      <c r="M4408" s="33">
        <v>37</v>
      </c>
      <c r="N4408" s="8">
        <v>21</v>
      </c>
      <c r="O4408" s="8">
        <v>1002.3</v>
      </c>
      <c r="P4408" s="8">
        <v>74</v>
      </c>
    </row>
    <row r="4409" spans="5:16" s="7" customFormat="1" ht="16" customHeight="1" x14ac:dyDescent="0.2">
      <c r="F4409" s="8">
        <v>6</v>
      </c>
      <c r="G4409" s="17"/>
      <c r="I4409" s="33">
        <v>1.4999999999999999E-2</v>
      </c>
      <c r="J4409" s="33">
        <v>0.5</v>
      </c>
      <c r="K4409" s="33">
        <v>5.0000000000000001E-3</v>
      </c>
      <c r="L4409" s="33">
        <v>3.7999999999999999E-2</v>
      </c>
      <c r="M4409" s="33">
        <v>33</v>
      </c>
      <c r="N4409" s="8">
        <v>22.1</v>
      </c>
      <c r="O4409" s="8">
        <v>1002.2</v>
      </c>
      <c r="P4409" s="8">
        <v>67</v>
      </c>
    </row>
    <row r="4410" spans="5:16" s="7" customFormat="1" ht="16" customHeight="1" x14ac:dyDescent="0.2">
      <c r="E4410" s="10"/>
      <c r="F4410" s="8">
        <v>7</v>
      </c>
      <c r="G4410" s="17"/>
      <c r="I4410" s="33">
        <v>1.4E-2</v>
      </c>
      <c r="J4410" s="33">
        <v>0.6</v>
      </c>
      <c r="K4410" s="33">
        <v>4.0000000000000001E-3</v>
      </c>
      <c r="L4410" s="33">
        <v>3.9E-2</v>
      </c>
      <c r="M4410" s="33">
        <v>26</v>
      </c>
      <c r="N4410" s="8">
        <v>22.7</v>
      </c>
      <c r="O4410" s="8">
        <v>1001.9</v>
      </c>
      <c r="P4410" s="8">
        <v>69</v>
      </c>
    </row>
    <row r="4411" spans="5:16" s="7" customFormat="1" ht="16" customHeight="1" x14ac:dyDescent="0.2">
      <c r="E4411" s="10"/>
      <c r="F4411" s="8">
        <v>8</v>
      </c>
      <c r="G4411" s="17"/>
      <c r="I4411" s="33">
        <v>8.0000000000000002E-3</v>
      </c>
      <c r="J4411" s="33">
        <v>0.6</v>
      </c>
      <c r="K4411" s="33">
        <v>1.2E-2</v>
      </c>
      <c r="L4411" s="33">
        <v>3.6999999999999998E-2</v>
      </c>
      <c r="M4411" s="33">
        <v>31</v>
      </c>
      <c r="N4411" s="8">
        <v>23.9</v>
      </c>
      <c r="O4411" s="8">
        <v>1001.9</v>
      </c>
      <c r="P4411" s="8">
        <v>77</v>
      </c>
    </row>
    <row r="4412" spans="5:16" s="7" customFormat="1" ht="16" customHeight="1" x14ac:dyDescent="0.2">
      <c r="E4412" s="10"/>
      <c r="F4412" s="8">
        <v>9</v>
      </c>
      <c r="G4412" s="17"/>
      <c r="I4412" s="33">
        <v>7.0000000000000001E-3</v>
      </c>
      <c r="J4412" s="33">
        <v>0.6</v>
      </c>
      <c r="K4412" s="33">
        <v>2.5999999999999999E-2</v>
      </c>
      <c r="L4412" s="33">
        <v>3.4000000000000002E-2</v>
      </c>
      <c r="M4412" s="33">
        <v>41</v>
      </c>
      <c r="N4412" s="8">
        <v>24.7</v>
      </c>
      <c r="O4412" s="8">
        <v>1001.5</v>
      </c>
      <c r="P4412" s="8">
        <v>73</v>
      </c>
    </row>
    <row r="4413" spans="5:16" s="7" customFormat="1" ht="16" customHeight="1" x14ac:dyDescent="0.2">
      <c r="E4413" s="10"/>
      <c r="F4413" s="8">
        <v>10</v>
      </c>
      <c r="G4413" s="17"/>
      <c r="I4413" s="33">
        <v>6.0000000000000001E-3</v>
      </c>
      <c r="J4413" s="33">
        <v>0.7</v>
      </c>
      <c r="K4413" s="33">
        <v>3.5999999999999997E-2</v>
      </c>
      <c r="L4413" s="33">
        <v>3.3000000000000002E-2</v>
      </c>
      <c r="M4413" s="33">
        <v>42</v>
      </c>
      <c r="N4413" s="8">
        <v>26.3</v>
      </c>
      <c r="O4413" s="8">
        <v>1001</v>
      </c>
      <c r="P4413" s="8">
        <v>70</v>
      </c>
    </row>
    <row r="4414" spans="5:16" s="7" customFormat="1" ht="16" customHeight="1" x14ac:dyDescent="0.2">
      <c r="E4414" s="10"/>
      <c r="F4414" s="8">
        <v>11</v>
      </c>
      <c r="G4414" s="17"/>
      <c r="I4414" s="33">
        <v>5.0000000000000001E-3</v>
      </c>
      <c r="J4414" s="33">
        <v>0.7</v>
      </c>
      <c r="K4414" s="33">
        <v>4.4999999999999998E-2</v>
      </c>
      <c r="L4414" s="33">
        <v>0.03</v>
      </c>
      <c r="M4414" s="33">
        <v>46</v>
      </c>
      <c r="N4414" s="8">
        <v>25.9</v>
      </c>
      <c r="O4414" s="8">
        <v>1000.9</v>
      </c>
      <c r="P4414" s="8">
        <v>68</v>
      </c>
    </row>
    <row r="4415" spans="5:16" s="7" customFormat="1" ht="16" customHeight="1" x14ac:dyDescent="0.2">
      <c r="E4415" s="10"/>
      <c r="F4415" s="8">
        <v>12</v>
      </c>
      <c r="G4415" s="17"/>
      <c r="I4415" s="33">
        <v>4.0000000000000001E-3</v>
      </c>
      <c r="J4415" s="33">
        <v>0.7</v>
      </c>
      <c r="K4415" s="33">
        <v>5.3999999999999999E-2</v>
      </c>
      <c r="L4415" s="33">
        <v>2.5000000000000001E-2</v>
      </c>
      <c r="M4415" s="33">
        <v>45</v>
      </c>
      <c r="N4415" s="8">
        <v>25.7</v>
      </c>
      <c r="O4415" s="8">
        <v>1000.4</v>
      </c>
      <c r="P4415" s="8">
        <v>69</v>
      </c>
    </row>
    <row r="4416" spans="5:16" s="7" customFormat="1" ht="16" customHeight="1" x14ac:dyDescent="0.2">
      <c r="E4416" s="10"/>
      <c r="F4416" s="8">
        <v>13</v>
      </c>
      <c r="G4416" s="17"/>
      <c r="H4416" s="40"/>
      <c r="I4416" s="33">
        <v>4.0000000000000001E-3</v>
      </c>
      <c r="J4416" s="33">
        <v>0.6</v>
      </c>
      <c r="K4416" s="33">
        <v>6.5000000000000002E-2</v>
      </c>
      <c r="L4416" s="33">
        <v>2.1000000000000001E-2</v>
      </c>
      <c r="M4416" s="33">
        <v>43</v>
      </c>
      <c r="N4416" s="8">
        <v>26.5</v>
      </c>
      <c r="O4416" s="8">
        <v>1000.2</v>
      </c>
      <c r="P4416" s="8">
        <v>65</v>
      </c>
    </row>
    <row r="4417" spans="1:31" s="7" customFormat="1" ht="16" customHeight="1" x14ac:dyDescent="0.15">
      <c r="E4417" s="10"/>
      <c r="F4417" s="8">
        <v>14</v>
      </c>
      <c r="G4417" s="17"/>
      <c r="H4417" s="40"/>
      <c r="I4417" s="33">
        <v>3.0000000000000001E-3</v>
      </c>
      <c r="J4417" s="33">
        <v>0.7</v>
      </c>
      <c r="K4417" s="33">
        <v>6.6000000000000003E-2</v>
      </c>
      <c r="L4417" s="33">
        <v>2.4E-2</v>
      </c>
      <c r="M4417" s="33">
        <v>49</v>
      </c>
      <c r="N4417" s="8">
        <v>27.4</v>
      </c>
      <c r="O4417" s="8">
        <v>999.3</v>
      </c>
      <c r="P4417" s="8">
        <v>60</v>
      </c>
      <c r="R4417" s="107"/>
      <c r="S4417" s="108"/>
      <c r="T4417" s="108"/>
      <c r="U4417" s="108"/>
      <c r="V4417" s="108"/>
      <c r="W4417" s="108"/>
      <c r="X4417" s="108"/>
      <c r="Y4417" s="108"/>
      <c r="Z4417" s="108"/>
      <c r="AA4417" s="108"/>
      <c r="AB4417" s="108"/>
      <c r="AC4417" s="108"/>
      <c r="AD4417" s="108"/>
      <c r="AE4417" s="109"/>
    </row>
    <row r="4418" spans="1:31" s="7" customFormat="1" ht="16" customHeight="1" x14ac:dyDescent="0.15">
      <c r="E4418" s="10"/>
      <c r="F4418" s="8">
        <v>15</v>
      </c>
      <c r="G4418" s="17"/>
      <c r="H4418" s="40"/>
      <c r="I4418" s="33">
        <v>3.0000000000000001E-3</v>
      </c>
      <c r="J4418" s="33">
        <v>0.7</v>
      </c>
      <c r="K4418" s="33">
        <v>6.9000000000000006E-2</v>
      </c>
      <c r="L4418" s="33">
        <v>2.7E-2</v>
      </c>
      <c r="M4418" s="33">
        <v>44</v>
      </c>
      <c r="N4418" s="8">
        <v>27</v>
      </c>
      <c r="O4418" s="8">
        <v>998.7</v>
      </c>
      <c r="P4418" s="8">
        <v>56</v>
      </c>
      <c r="R4418" s="107"/>
      <c r="S4418" s="108"/>
      <c r="T4418" s="108"/>
      <c r="U4418" s="108"/>
      <c r="V4418" s="108"/>
      <c r="W4418" s="108"/>
      <c r="X4418" s="108"/>
      <c r="Y4418" s="108"/>
      <c r="Z4418" s="108"/>
      <c r="AA4418" s="108"/>
      <c r="AB4418" s="108"/>
      <c r="AC4418" s="108"/>
      <c r="AD4418" s="108"/>
      <c r="AE4418" s="109"/>
    </row>
    <row r="4419" spans="1:31" s="7" customFormat="1" ht="16" customHeight="1" x14ac:dyDescent="0.15">
      <c r="E4419" s="10"/>
      <c r="F4419" s="8">
        <v>16</v>
      </c>
      <c r="G4419" s="17"/>
      <c r="H4419" s="40"/>
      <c r="I4419" s="33">
        <v>3.0000000000000001E-3</v>
      </c>
      <c r="J4419" s="33">
        <v>0.6</v>
      </c>
      <c r="K4419" s="33">
        <v>6.5000000000000002E-2</v>
      </c>
      <c r="L4419" s="33">
        <v>2.4E-2</v>
      </c>
      <c r="M4419" s="33">
        <v>37</v>
      </c>
      <c r="N4419" s="8">
        <v>26.4</v>
      </c>
      <c r="O4419" s="8">
        <v>998.3</v>
      </c>
      <c r="P4419" s="8">
        <v>57</v>
      </c>
      <c r="R4419" s="107"/>
      <c r="S4419" s="108"/>
      <c r="T4419" s="108"/>
      <c r="U4419" s="108"/>
      <c r="V4419" s="108"/>
      <c r="W4419" s="108"/>
      <c r="X4419" s="108"/>
      <c r="Y4419" s="108"/>
      <c r="Z4419" s="108"/>
      <c r="AA4419" s="108"/>
      <c r="AB4419" s="108"/>
      <c r="AC4419" s="108"/>
      <c r="AD4419" s="108"/>
      <c r="AE4419" s="109"/>
    </row>
    <row r="4420" spans="1:31" s="7" customFormat="1" ht="16" customHeight="1" x14ac:dyDescent="0.15">
      <c r="E4420" s="10"/>
      <c r="F4420" s="8">
        <v>17</v>
      </c>
      <c r="G4420" s="17"/>
      <c r="H4420" s="40"/>
      <c r="I4420" s="33">
        <v>2E-3</v>
      </c>
      <c r="J4420" s="33">
        <v>0.5</v>
      </c>
      <c r="K4420" s="33">
        <v>6.6000000000000003E-2</v>
      </c>
      <c r="L4420" s="33">
        <v>2.1999999999999999E-2</v>
      </c>
      <c r="M4420" s="33">
        <v>29</v>
      </c>
      <c r="N4420" s="8">
        <v>25.7</v>
      </c>
      <c r="O4420" s="8">
        <v>997.9</v>
      </c>
      <c r="P4420" s="8">
        <v>62</v>
      </c>
      <c r="R4420" s="107"/>
      <c r="S4420" s="108"/>
      <c r="T4420" s="108"/>
      <c r="U4420" s="108"/>
      <c r="V4420" s="108"/>
      <c r="W4420" s="108"/>
      <c r="X4420" s="108"/>
      <c r="Y4420" s="108"/>
      <c r="Z4420" s="108"/>
      <c r="AA4420" s="108"/>
      <c r="AB4420" s="108"/>
      <c r="AC4420" s="108"/>
      <c r="AD4420" s="108"/>
      <c r="AE4420" s="109"/>
    </row>
    <row r="4421" spans="1:31" s="7" customFormat="1" ht="16" customHeight="1" x14ac:dyDescent="0.15">
      <c r="F4421" s="8">
        <v>18</v>
      </c>
      <c r="G4421" s="17"/>
      <c r="H4421" s="40"/>
      <c r="I4421" s="33">
        <v>2E-3</v>
      </c>
      <c r="J4421" s="33">
        <v>0.4</v>
      </c>
      <c r="K4421" s="33">
        <v>6.2E-2</v>
      </c>
      <c r="L4421" s="33">
        <v>2.4E-2</v>
      </c>
      <c r="M4421" s="33">
        <v>25</v>
      </c>
      <c r="N4421" s="8">
        <v>24.9</v>
      </c>
      <c r="O4421" s="8">
        <v>997.4</v>
      </c>
      <c r="P4421" s="8">
        <v>68</v>
      </c>
      <c r="R4421" s="107"/>
      <c r="S4421" s="108"/>
      <c r="T4421" s="108"/>
      <c r="U4421" s="108"/>
      <c r="V4421" s="108"/>
      <c r="W4421" s="108"/>
      <c r="X4421" s="108"/>
      <c r="Y4421" s="108"/>
      <c r="Z4421" s="108"/>
      <c r="AA4421" s="108"/>
      <c r="AB4421" s="108"/>
      <c r="AC4421" s="108"/>
      <c r="AD4421" s="108"/>
      <c r="AE4421" s="109"/>
    </row>
    <row r="4422" spans="1:31" s="7" customFormat="1" ht="16" customHeight="1" x14ac:dyDescent="0.15">
      <c r="E4422" s="42">
        <v>42180</v>
      </c>
      <c r="F4422" s="16">
        <v>42713.830555555556</v>
      </c>
      <c r="G4422" s="44"/>
      <c r="I4422" s="33">
        <v>3.0000000000000001E-3</v>
      </c>
      <c r="J4422" s="33">
        <v>0.5</v>
      </c>
      <c r="K4422" s="33">
        <v>4.8000000000000001E-2</v>
      </c>
      <c r="L4422" s="33">
        <v>3.4000000000000002E-2</v>
      </c>
      <c r="M4422" s="33">
        <v>35</v>
      </c>
      <c r="N4422" s="8">
        <v>23.5</v>
      </c>
      <c r="O4422" s="8">
        <v>997.4</v>
      </c>
      <c r="P4422" s="8">
        <v>73</v>
      </c>
      <c r="Q4422" s="34"/>
      <c r="R4422" s="35">
        <v>281</v>
      </c>
      <c r="S4422" s="37" t="str">
        <f>IF(R4422&gt;=296,"G",IF(AND(183&lt;=R4422,R4422&lt;296),"Y",IF(R4422&lt;185,"R")))</f>
        <v>Y</v>
      </c>
      <c r="T4422" s="17"/>
      <c r="U4422" s="17"/>
      <c r="V4422" s="17"/>
      <c r="W4422" s="17"/>
      <c r="X4422" s="17"/>
      <c r="Y4422" s="17"/>
      <c r="Z4422" s="17"/>
      <c r="AA4422" s="17"/>
      <c r="AB4422" s="17"/>
      <c r="AC4422" s="17"/>
      <c r="AD4422" s="17"/>
      <c r="AE4422" s="17"/>
    </row>
    <row r="4423" spans="1:31" s="7" customFormat="1" ht="17" customHeight="1" x14ac:dyDescent="0.15">
      <c r="A4423" s="45">
        <v>177</v>
      </c>
      <c r="B4423" s="46">
        <v>42181</v>
      </c>
      <c r="C4423" s="47">
        <v>5</v>
      </c>
      <c r="D4423" s="47">
        <v>0</v>
      </c>
      <c r="E4423" s="46">
        <v>42180</v>
      </c>
      <c r="F4423" s="64">
        <v>42713.830555555556</v>
      </c>
      <c r="G4423" s="49"/>
      <c r="H4423" s="49"/>
      <c r="I4423" s="50">
        <v>3.0000000000000001E-3</v>
      </c>
      <c r="J4423" s="51">
        <v>0.5</v>
      </c>
      <c r="K4423" s="51">
        <v>4.8000000000000001E-2</v>
      </c>
      <c r="L4423" s="51">
        <v>3.4000000000000002E-2</v>
      </c>
      <c r="M4423" s="51">
        <v>35</v>
      </c>
      <c r="N4423" s="52">
        <v>23.5</v>
      </c>
      <c r="O4423" s="52">
        <v>997.4</v>
      </c>
      <c r="P4423" s="52">
        <v>73</v>
      </c>
      <c r="Q4423" s="53"/>
      <c r="R4423" s="58">
        <v>281</v>
      </c>
      <c r="S4423" s="61" t="str">
        <f>IF(R4423&gt;=296,"G",IF(AND(183&lt;=R4423,R4423&lt;296),"Y",IF(R4423&lt;185,"R")))</f>
        <v>Y</v>
      </c>
      <c r="T4423" s="59"/>
      <c r="U4423" s="59"/>
      <c r="V4423" s="59"/>
      <c r="W4423" s="59"/>
      <c r="X4423" s="59"/>
      <c r="Y4423" s="59"/>
      <c r="Z4423" s="59"/>
      <c r="AA4423" s="59"/>
      <c r="AB4423" s="59"/>
      <c r="AC4423" s="59"/>
      <c r="AD4423" s="59"/>
      <c r="AE4423" s="59"/>
    </row>
    <row r="4424" spans="1:31" s="7" customFormat="1" ht="16" customHeight="1" x14ac:dyDescent="0.2">
      <c r="F4424" s="8">
        <v>20</v>
      </c>
      <c r="G4424" s="56"/>
      <c r="I4424" s="33">
        <v>3.0000000000000001E-3</v>
      </c>
      <c r="J4424" s="33">
        <v>0.6</v>
      </c>
      <c r="K4424" s="33">
        <v>1.2E-2</v>
      </c>
      <c r="L4424" s="33">
        <v>5.3999999999999999E-2</v>
      </c>
      <c r="M4424" s="33">
        <v>43</v>
      </c>
      <c r="N4424" s="8">
        <v>22.1</v>
      </c>
      <c r="O4424" s="8">
        <v>997</v>
      </c>
      <c r="P4424" s="8">
        <v>87</v>
      </c>
    </row>
    <row r="4425" spans="1:31" s="7" customFormat="1" ht="16" customHeight="1" x14ac:dyDescent="0.2">
      <c r="F4425" s="8">
        <v>21</v>
      </c>
      <c r="G4425" s="17"/>
      <c r="I4425" s="33">
        <v>3.0000000000000001E-3</v>
      </c>
      <c r="J4425" s="33">
        <v>0.5</v>
      </c>
      <c r="K4425" s="33">
        <v>1.4E-2</v>
      </c>
      <c r="L4425" s="33">
        <v>4.2999999999999997E-2</v>
      </c>
      <c r="M4425" s="33">
        <v>46</v>
      </c>
      <c r="N4425" s="8">
        <v>21.5</v>
      </c>
      <c r="O4425" s="8">
        <v>996.9</v>
      </c>
      <c r="P4425" s="8">
        <v>83</v>
      </c>
    </row>
    <row r="4426" spans="1:31" s="7" customFormat="1" ht="16" customHeight="1" x14ac:dyDescent="0.2">
      <c r="F4426" s="8">
        <v>22</v>
      </c>
      <c r="G4426" s="17"/>
      <c r="I4426" s="33">
        <v>3.0000000000000001E-3</v>
      </c>
      <c r="J4426" s="33">
        <v>0.4</v>
      </c>
      <c r="K4426" s="33">
        <v>1.2E-2</v>
      </c>
      <c r="L4426" s="33">
        <v>4.2999999999999997E-2</v>
      </c>
      <c r="M4426" s="33">
        <v>34</v>
      </c>
      <c r="N4426" s="8">
        <v>20.9</v>
      </c>
      <c r="O4426" s="8">
        <v>996.3</v>
      </c>
      <c r="P4426" s="8">
        <v>82</v>
      </c>
    </row>
    <row r="4427" spans="1:31" s="7" customFormat="1" ht="16" customHeight="1" x14ac:dyDescent="0.2">
      <c r="F4427" s="8">
        <v>23</v>
      </c>
      <c r="G4427" s="17"/>
      <c r="I4427" s="33">
        <v>3.0000000000000001E-3</v>
      </c>
      <c r="J4427" s="33">
        <v>0.4</v>
      </c>
      <c r="K4427" s="33">
        <v>1.9E-2</v>
      </c>
      <c r="L4427" s="33">
        <v>3.6999999999999998E-2</v>
      </c>
      <c r="M4427" s="33">
        <v>23</v>
      </c>
      <c r="N4427" s="8">
        <v>20.5</v>
      </c>
      <c r="O4427" s="8">
        <v>996.1</v>
      </c>
      <c r="P4427" s="8">
        <v>89</v>
      </c>
    </row>
    <row r="4428" spans="1:31" s="7" customFormat="1" ht="16" customHeight="1" x14ac:dyDescent="0.2">
      <c r="F4428" s="8">
        <v>24</v>
      </c>
      <c r="G4428" s="17"/>
      <c r="I4428" s="33">
        <v>2E-3</v>
      </c>
      <c r="J4428" s="33">
        <v>0.4</v>
      </c>
      <c r="K4428" s="33">
        <v>1.9E-2</v>
      </c>
      <c r="L4428" s="33">
        <v>3.2000000000000001E-2</v>
      </c>
      <c r="M4428" s="33">
        <v>18</v>
      </c>
      <c r="N4428" s="8">
        <v>20.5</v>
      </c>
      <c r="O4428" s="8">
        <v>995.2</v>
      </c>
      <c r="P4428" s="8">
        <v>91</v>
      </c>
    </row>
    <row r="4429" spans="1:31" s="7" customFormat="1" ht="16" customHeight="1" x14ac:dyDescent="0.2">
      <c r="F4429" s="8">
        <v>1</v>
      </c>
      <c r="G4429" s="17"/>
      <c r="I4429" s="33">
        <v>2E-3</v>
      </c>
      <c r="J4429" s="33">
        <v>0.5</v>
      </c>
      <c r="K4429" s="33">
        <v>1.6E-2</v>
      </c>
      <c r="L4429" s="33">
        <v>3.3000000000000002E-2</v>
      </c>
      <c r="M4429" s="33">
        <v>24</v>
      </c>
      <c r="N4429" s="8">
        <v>19.899999999999999</v>
      </c>
      <c r="O4429" s="8">
        <v>993.7</v>
      </c>
      <c r="P4429" s="8">
        <v>99</v>
      </c>
    </row>
    <row r="4430" spans="1:31" s="7" customFormat="1" ht="16" customHeight="1" x14ac:dyDescent="0.2">
      <c r="F4430" s="8">
        <v>2</v>
      </c>
      <c r="G4430" s="17"/>
      <c r="I4430" s="33">
        <v>2E-3</v>
      </c>
      <c r="J4430" s="33">
        <v>0.5</v>
      </c>
      <c r="K4430" s="33">
        <v>2.1000000000000001E-2</v>
      </c>
      <c r="L4430" s="33">
        <v>2.4E-2</v>
      </c>
      <c r="M4430" s="33">
        <v>25</v>
      </c>
      <c r="N4430" s="8">
        <v>19.7</v>
      </c>
      <c r="O4430" s="8">
        <v>992.6</v>
      </c>
      <c r="P4430" s="8">
        <v>97</v>
      </c>
    </row>
    <row r="4431" spans="1:31" s="7" customFormat="1" ht="16" customHeight="1" x14ac:dyDescent="0.2">
      <c r="F4431" s="8">
        <v>3</v>
      </c>
      <c r="G4431" s="17"/>
      <c r="I4431" s="33">
        <v>2E-3</v>
      </c>
      <c r="J4431" s="33">
        <v>0.4</v>
      </c>
      <c r="K4431" s="33">
        <v>4.8000000000000001E-2</v>
      </c>
      <c r="L4431" s="33">
        <v>8.9999999999999993E-3</v>
      </c>
      <c r="M4431" s="33">
        <v>20</v>
      </c>
      <c r="N4431" s="8">
        <v>19.600000000000001</v>
      </c>
      <c r="O4431" s="8">
        <v>991.7</v>
      </c>
      <c r="P4431" s="8">
        <v>94</v>
      </c>
    </row>
    <row r="4432" spans="1:31" s="7" customFormat="1" ht="16" customHeight="1" x14ac:dyDescent="0.2">
      <c r="F4432" s="8">
        <v>4</v>
      </c>
      <c r="G4432" s="17"/>
      <c r="I4432" s="33">
        <v>2E-3</v>
      </c>
      <c r="J4432" s="33">
        <v>0.4</v>
      </c>
      <c r="K4432" s="33">
        <v>5.6000000000000001E-2</v>
      </c>
      <c r="L4432" s="33">
        <v>7.0000000000000001E-3</v>
      </c>
      <c r="M4432" s="33">
        <v>8</v>
      </c>
      <c r="N4432" s="8">
        <v>19.100000000000001</v>
      </c>
      <c r="O4432" s="8">
        <v>991.2</v>
      </c>
      <c r="P4432" s="8">
        <v>95</v>
      </c>
    </row>
    <row r="4433" spans="1:31" s="7" customFormat="1" ht="16" customHeight="1" x14ac:dyDescent="0.2">
      <c r="F4433" s="8">
        <v>5</v>
      </c>
      <c r="G4433" s="17"/>
      <c r="I4433" s="33">
        <v>2E-3</v>
      </c>
      <c r="J4433" s="33">
        <v>0.4</v>
      </c>
      <c r="K4433" s="33">
        <v>5.3999999999999999E-2</v>
      </c>
      <c r="L4433" s="33">
        <v>8.9999999999999993E-3</v>
      </c>
      <c r="M4433" s="33">
        <v>10</v>
      </c>
      <c r="N4433" s="8">
        <v>18.8</v>
      </c>
      <c r="O4433" s="8">
        <v>991.2</v>
      </c>
      <c r="P4433" s="8">
        <v>97</v>
      </c>
    </row>
    <row r="4434" spans="1:31" s="7" customFormat="1" ht="16" customHeight="1" x14ac:dyDescent="0.2">
      <c r="F4434" s="8">
        <v>6</v>
      </c>
      <c r="G4434" s="17"/>
      <c r="I4434" s="33">
        <v>2E-3</v>
      </c>
      <c r="J4434" s="33">
        <v>0.4</v>
      </c>
      <c r="K4434" s="33">
        <v>4.7E-2</v>
      </c>
      <c r="L4434" s="33">
        <v>1.2E-2</v>
      </c>
      <c r="M4434" s="33">
        <v>11</v>
      </c>
      <c r="N4434" s="8">
        <v>18.8</v>
      </c>
      <c r="O4434" s="8">
        <v>990.8</v>
      </c>
      <c r="P4434" s="8">
        <v>97</v>
      </c>
    </row>
    <row r="4435" spans="1:31" s="7" customFormat="1" ht="16" customHeight="1" x14ac:dyDescent="0.2">
      <c r="F4435" s="8">
        <v>7</v>
      </c>
      <c r="G4435" s="17"/>
      <c r="I4435" s="33">
        <v>2E-3</v>
      </c>
      <c r="J4435" s="33">
        <v>0.4</v>
      </c>
      <c r="K4435" s="33">
        <v>3.6999999999999998E-2</v>
      </c>
      <c r="L4435" s="33">
        <v>0.02</v>
      </c>
      <c r="M4435" s="33">
        <v>5</v>
      </c>
      <c r="N4435" s="8">
        <v>19.100000000000001</v>
      </c>
      <c r="O4435" s="8">
        <v>991.2</v>
      </c>
      <c r="P4435" s="8">
        <v>93</v>
      </c>
    </row>
    <row r="4436" spans="1:31" s="7" customFormat="1" ht="16" customHeight="1" x14ac:dyDescent="0.2">
      <c r="F4436" s="8">
        <v>8</v>
      </c>
      <c r="G4436" s="17"/>
      <c r="I4436" s="33">
        <v>2E-3</v>
      </c>
      <c r="J4436" s="33">
        <v>0.4</v>
      </c>
      <c r="K4436" s="33">
        <v>0.03</v>
      </c>
      <c r="L4436" s="33">
        <v>2.7E-2</v>
      </c>
      <c r="M4436" s="33">
        <v>9</v>
      </c>
      <c r="N4436" s="8">
        <v>18.8</v>
      </c>
      <c r="O4436" s="8">
        <v>991.2</v>
      </c>
      <c r="P4436" s="8">
        <v>98</v>
      </c>
    </row>
    <row r="4437" spans="1:31" s="7" customFormat="1" ht="16" customHeight="1" x14ac:dyDescent="0.2">
      <c r="F4437" s="8">
        <v>9</v>
      </c>
      <c r="G4437" s="17"/>
      <c r="I4437" s="33">
        <v>2E-3</v>
      </c>
      <c r="J4437" s="33">
        <v>0.5</v>
      </c>
      <c r="K4437" s="33">
        <v>2.1999999999999999E-2</v>
      </c>
      <c r="L4437" s="33">
        <v>2.8000000000000001E-2</v>
      </c>
      <c r="M4437" s="33">
        <v>10</v>
      </c>
      <c r="N4437" s="8">
        <v>19.100000000000001</v>
      </c>
      <c r="O4437" s="8">
        <v>991.5</v>
      </c>
      <c r="P4437" s="8">
        <v>95</v>
      </c>
    </row>
    <row r="4438" spans="1:31" s="7" customFormat="1" ht="16" customHeight="1" x14ac:dyDescent="0.2">
      <c r="F4438" s="8">
        <v>10</v>
      </c>
      <c r="G4438" s="17"/>
      <c r="I4438" s="33">
        <v>2E-3</v>
      </c>
      <c r="J4438" s="33">
        <v>0.5</v>
      </c>
      <c r="K4438" s="33">
        <v>2.3E-2</v>
      </c>
      <c r="L4438" s="33">
        <v>2.5000000000000001E-2</v>
      </c>
      <c r="M4438" s="33">
        <v>9</v>
      </c>
      <c r="N4438" s="8">
        <v>20.5</v>
      </c>
      <c r="O4438" s="8">
        <v>991.7</v>
      </c>
      <c r="P4438" s="8">
        <v>87</v>
      </c>
    </row>
    <row r="4439" spans="1:31" s="7" customFormat="1" ht="16" customHeight="1" x14ac:dyDescent="0.2">
      <c r="E4439" s="10"/>
      <c r="F4439" s="8">
        <v>11</v>
      </c>
      <c r="G4439" s="17"/>
      <c r="I4439" s="33">
        <v>2E-3</v>
      </c>
      <c r="J4439" s="33">
        <v>0.5</v>
      </c>
      <c r="K4439" s="33">
        <v>0.03</v>
      </c>
      <c r="L4439" s="33">
        <v>2.1000000000000001E-2</v>
      </c>
      <c r="M4439" s="33">
        <v>12</v>
      </c>
      <c r="N4439" s="8">
        <v>21.1</v>
      </c>
      <c r="O4439" s="8">
        <v>992.3</v>
      </c>
      <c r="P4439" s="8">
        <v>82</v>
      </c>
    </row>
    <row r="4440" spans="1:31" s="7" customFormat="1" ht="16" customHeight="1" x14ac:dyDescent="0.2">
      <c r="E4440" s="10"/>
      <c r="F4440" s="8">
        <v>12</v>
      </c>
      <c r="G4440" s="17"/>
      <c r="I4440" s="33">
        <v>2E-3</v>
      </c>
      <c r="J4440" s="33">
        <v>0.4</v>
      </c>
      <c r="K4440" s="33">
        <v>2.9000000000000001E-2</v>
      </c>
      <c r="L4440" s="33">
        <v>2.1999999999999999E-2</v>
      </c>
      <c r="M4440" s="33">
        <v>10</v>
      </c>
      <c r="N4440" s="8">
        <v>21.2</v>
      </c>
      <c r="O4440" s="8">
        <v>992.8</v>
      </c>
      <c r="P4440" s="8">
        <v>81</v>
      </c>
    </row>
    <row r="4441" spans="1:31" s="7" customFormat="1" ht="16" customHeight="1" x14ac:dyDescent="0.2">
      <c r="E4441" s="10"/>
      <c r="F4441" s="8">
        <v>13</v>
      </c>
      <c r="G4441" s="17"/>
      <c r="I4441" s="33">
        <v>2E-3</v>
      </c>
      <c r="J4441" s="33">
        <v>0.4</v>
      </c>
      <c r="K4441" s="33">
        <v>3.6999999999999998E-2</v>
      </c>
      <c r="L4441" s="33">
        <v>1.7000000000000001E-2</v>
      </c>
      <c r="M4441" s="33">
        <v>11</v>
      </c>
      <c r="N4441" s="8">
        <v>22.1</v>
      </c>
      <c r="O4441" s="8">
        <v>992.6</v>
      </c>
      <c r="P4441" s="8">
        <v>77</v>
      </c>
    </row>
    <row r="4442" spans="1:31" s="7" customFormat="1" ht="16" customHeight="1" x14ac:dyDescent="0.2">
      <c r="E4442" s="10"/>
      <c r="F4442" s="8">
        <v>14</v>
      </c>
      <c r="G4442" s="17"/>
      <c r="I4442" s="33">
        <v>2E-3</v>
      </c>
      <c r="J4442" s="33">
        <v>0.4</v>
      </c>
      <c r="K4442" s="33">
        <v>4.3999999999999997E-2</v>
      </c>
      <c r="L4442" s="33">
        <v>1.6E-2</v>
      </c>
      <c r="M4442" s="33">
        <v>9</v>
      </c>
      <c r="N4442" s="8">
        <v>22.9</v>
      </c>
      <c r="O4442" s="8">
        <v>992.8</v>
      </c>
      <c r="P4442" s="8">
        <v>72</v>
      </c>
    </row>
    <row r="4443" spans="1:31" s="7" customFormat="1" ht="16" customHeight="1" x14ac:dyDescent="0.2">
      <c r="E4443" s="10"/>
      <c r="F4443" s="8">
        <v>15</v>
      </c>
      <c r="G4443" s="17"/>
      <c r="I4443" s="33">
        <v>2E-3</v>
      </c>
      <c r="J4443" s="33">
        <v>0.4</v>
      </c>
      <c r="K4443" s="33">
        <v>4.3999999999999997E-2</v>
      </c>
      <c r="L4443" s="33">
        <v>1.4999999999999999E-2</v>
      </c>
      <c r="M4443" s="33">
        <v>13</v>
      </c>
      <c r="N4443" s="8">
        <v>23.4</v>
      </c>
      <c r="O4443" s="8">
        <v>993.5</v>
      </c>
      <c r="P4443" s="8">
        <v>67</v>
      </c>
    </row>
    <row r="4444" spans="1:31" s="7" customFormat="1" ht="16" customHeight="1" x14ac:dyDescent="0.2">
      <c r="E4444" s="10"/>
      <c r="F4444" s="8">
        <v>16</v>
      </c>
      <c r="G4444" s="17"/>
      <c r="I4444" s="33">
        <v>2E-3</v>
      </c>
      <c r="J4444" s="33">
        <v>0.4</v>
      </c>
      <c r="K4444" s="33">
        <v>4.1000000000000002E-2</v>
      </c>
      <c r="L4444" s="33">
        <v>1.7000000000000001E-2</v>
      </c>
      <c r="M4444" s="33">
        <v>12</v>
      </c>
      <c r="N4444" s="8">
        <v>24.7</v>
      </c>
      <c r="O4444" s="8">
        <v>993</v>
      </c>
      <c r="P4444" s="8">
        <v>63</v>
      </c>
    </row>
    <row r="4445" spans="1:31" s="7" customFormat="1" ht="16" customHeight="1" x14ac:dyDescent="0.15">
      <c r="E4445" s="10"/>
      <c r="F4445" s="8">
        <v>17</v>
      </c>
      <c r="G4445" s="17"/>
      <c r="H4445" s="40"/>
      <c r="I4445" s="33">
        <v>2E-3</v>
      </c>
      <c r="J4445" s="33">
        <v>0.4</v>
      </c>
      <c r="K4445" s="33">
        <v>4.1000000000000002E-2</v>
      </c>
      <c r="L4445" s="33">
        <v>1.6E-2</v>
      </c>
      <c r="M4445" s="33">
        <v>13</v>
      </c>
      <c r="N4445" s="8">
        <v>24.9</v>
      </c>
      <c r="O4445" s="8">
        <v>993.8</v>
      </c>
      <c r="P4445" s="8">
        <v>58</v>
      </c>
      <c r="R4445" s="107"/>
      <c r="S4445" s="108"/>
      <c r="T4445" s="108"/>
      <c r="U4445" s="108"/>
      <c r="V4445" s="108"/>
      <c r="W4445" s="108"/>
      <c r="X4445" s="108"/>
      <c r="Y4445" s="108"/>
      <c r="Z4445" s="108"/>
      <c r="AA4445" s="108"/>
      <c r="AB4445" s="108"/>
      <c r="AC4445" s="108"/>
      <c r="AD4445" s="108"/>
      <c r="AE4445" s="109"/>
    </row>
    <row r="4446" spans="1:31" s="7" customFormat="1" ht="16" customHeight="1" x14ac:dyDescent="0.15">
      <c r="E4446" s="42">
        <v>42181</v>
      </c>
      <c r="F4446" s="16">
        <v>42713.76666666667</v>
      </c>
      <c r="G4446" s="44"/>
      <c r="H4446" s="57"/>
      <c r="I4446" s="33">
        <v>2E-3</v>
      </c>
      <c r="J4446" s="33">
        <v>0.4</v>
      </c>
      <c r="K4446" s="33">
        <v>4.1000000000000002E-2</v>
      </c>
      <c r="L4446" s="33">
        <v>1.2999999999999999E-2</v>
      </c>
      <c r="M4446" s="33">
        <v>15</v>
      </c>
      <c r="N4446" s="8">
        <v>25</v>
      </c>
      <c r="O4446" s="8">
        <v>994.4</v>
      </c>
      <c r="P4446" s="8">
        <v>58</v>
      </c>
      <c r="R4446" s="35">
        <v>307</v>
      </c>
      <c r="S4446" s="36" t="str">
        <f>IF(R4446&gt;=296,"G",IF(AND(183&lt;=R4446,R4446&lt;296),"Y",IF(R4446&lt;185,"R")))</f>
        <v>G</v>
      </c>
      <c r="T4446" s="108"/>
      <c r="U4446" s="108"/>
      <c r="V4446" s="108"/>
      <c r="W4446" s="108"/>
      <c r="X4446" s="108"/>
      <c r="Y4446" s="108"/>
      <c r="Z4446" s="108"/>
      <c r="AA4446" s="108"/>
      <c r="AB4446" s="108"/>
      <c r="AC4446" s="108"/>
      <c r="AD4446" s="108"/>
      <c r="AE4446" s="109"/>
    </row>
    <row r="4447" spans="1:31" s="7" customFormat="1" ht="17" customHeight="1" x14ac:dyDescent="0.15">
      <c r="A4447" s="45">
        <v>178</v>
      </c>
      <c r="B4447" s="46">
        <v>42182</v>
      </c>
      <c r="C4447" s="47">
        <v>6</v>
      </c>
      <c r="D4447" s="47">
        <v>0</v>
      </c>
      <c r="E4447" s="46">
        <v>42181</v>
      </c>
      <c r="F4447" s="64">
        <v>42713.76666666667</v>
      </c>
      <c r="G4447" s="49"/>
      <c r="H4447" s="49"/>
      <c r="I4447" s="50">
        <v>2E-3</v>
      </c>
      <c r="J4447" s="51">
        <v>0.4</v>
      </c>
      <c r="K4447" s="51">
        <v>4.1000000000000002E-2</v>
      </c>
      <c r="L4447" s="51">
        <v>1.2999999999999999E-2</v>
      </c>
      <c r="M4447" s="51">
        <v>15</v>
      </c>
      <c r="N4447" s="52">
        <v>25</v>
      </c>
      <c r="O4447" s="52">
        <v>994.4</v>
      </c>
      <c r="P4447" s="52">
        <v>58</v>
      </c>
      <c r="Q4447" s="53"/>
      <c r="R4447" s="58">
        <v>307</v>
      </c>
      <c r="S4447" s="61" t="str">
        <f>IF(R4447&gt;=296,"G",IF(AND(183&lt;=R4447,R4447&lt;296),"Y",IF(R4447&lt;185,"R")))</f>
        <v>G</v>
      </c>
      <c r="T4447" s="59"/>
      <c r="U4447" s="59"/>
      <c r="V4447" s="59"/>
      <c r="W4447" s="59"/>
      <c r="X4447" s="59"/>
      <c r="Y4447" s="59"/>
      <c r="Z4447" s="59"/>
      <c r="AA4447" s="59"/>
      <c r="AB4447" s="59"/>
      <c r="AC4447" s="59"/>
      <c r="AD4447" s="59"/>
      <c r="AE4447" s="59"/>
    </row>
    <row r="4448" spans="1:31" s="7" customFormat="1" ht="16" customHeight="1" x14ac:dyDescent="0.2">
      <c r="A4448" s="60"/>
      <c r="F4448" s="8">
        <v>19</v>
      </c>
      <c r="G4448" s="56"/>
      <c r="I4448" s="33">
        <v>2E-3</v>
      </c>
      <c r="J4448" s="33">
        <v>0.3</v>
      </c>
      <c r="K4448" s="33">
        <v>3.5999999999999997E-2</v>
      </c>
      <c r="L4448" s="33">
        <v>1.7000000000000001E-2</v>
      </c>
      <c r="M4448" s="33">
        <v>8</v>
      </c>
      <c r="N4448" s="8">
        <v>24.2</v>
      </c>
      <c r="O4448" s="8">
        <v>995.2</v>
      </c>
      <c r="P4448" s="8">
        <v>59</v>
      </c>
      <c r="Q4448" s="17"/>
      <c r="R4448" s="17"/>
      <c r="S4448" s="17"/>
      <c r="T4448" s="17"/>
      <c r="U4448" s="17"/>
      <c r="V4448" s="17"/>
      <c r="W4448" s="17"/>
      <c r="X4448" s="17"/>
      <c r="Y4448" s="17"/>
      <c r="Z4448" s="17"/>
      <c r="AA4448" s="17"/>
      <c r="AB4448" s="17"/>
      <c r="AC4448" s="17"/>
      <c r="AD4448" s="17"/>
      <c r="AE4448" s="17"/>
    </row>
    <row r="4449" spans="5:16" s="7" customFormat="1" ht="16" customHeight="1" x14ac:dyDescent="0.2">
      <c r="F4449" s="8">
        <v>20</v>
      </c>
      <c r="G4449" s="17"/>
      <c r="I4449" s="33">
        <v>2E-3</v>
      </c>
      <c r="J4449" s="33">
        <v>0.3</v>
      </c>
      <c r="K4449" s="33">
        <v>2.5999999999999999E-2</v>
      </c>
      <c r="L4449" s="33">
        <v>2.4E-2</v>
      </c>
      <c r="M4449" s="33">
        <v>9</v>
      </c>
      <c r="N4449" s="8">
        <v>23.3</v>
      </c>
      <c r="O4449" s="8">
        <v>996.2</v>
      </c>
      <c r="P4449" s="8">
        <v>62</v>
      </c>
    </row>
    <row r="4450" spans="5:16" s="7" customFormat="1" ht="16" customHeight="1" x14ac:dyDescent="0.2">
      <c r="F4450" s="8">
        <v>21</v>
      </c>
      <c r="G4450" s="17"/>
      <c r="I4450" s="33">
        <v>2E-3</v>
      </c>
      <c r="J4450" s="33">
        <v>0.3</v>
      </c>
      <c r="K4450" s="33">
        <v>3.1E-2</v>
      </c>
      <c r="L4450" s="33">
        <v>1.7999999999999999E-2</v>
      </c>
      <c r="M4450" s="33">
        <v>6</v>
      </c>
      <c r="N4450" s="8">
        <v>22.9</v>
      </c>
      <c r="O4450" s="8">
        <v>997.4</v>
      </c>
      <c r="P4450" s="8">
        <v>62</v>
      </c>
    </row>
    <row r="4451" spans="5:16" s="7" customFormat="1" ht="16" customHeight="1" x14ac:dyDescent="0.2">
      <c r="F4451" s="8">
        <v>22</v>
      </c>
      <c r="G4451" s="17"/>
      <c r="I4451" s="33">
        <v>2E-3</v>
      </c>
      <c r="J4451" s="33">
        <v>0.3</v>
      </c>
      <c r="K4451" s="33">
        <v>0.03</v>
      </c>
      <c r="L4451" s="33">
        <v>0.02</v>
      </c>
      <c r="M4451" s="33">
        <v>6</v>
      </c>
      <c r="N4451" s="8">
        <v>22.8</v>
      </c>
      <c r="O4451" s="8">
        <v>998.8</v>
      </c>
      <c r="P4451" s="8">
        <v>63</v>
      </c>
    </row>
    <row r="4452" spans="5:16" s="7" customFormat="1" ht="16" customHeight="1" x14ac:dyDescent="0.2">
      <c r="F4452" s="8">
        <v>23</v>
      </c>
      <c r="G4452" s="17"/>
      <c r="I4452" s="33">
        <v>2E-3</v>
      </c>
      <c r="J4452" s="33">
        <v>0.3</v>
      </c>
      <c r="K4452" s="33">
        <v>3.1E-2</v>
      </c>
      <c r="L4452" s="33">
        <v>0.02</v>
      </c>
      <c r="M4452" s="33">
        <v>7</v>
      </c>
      <c r="N4452" s="8">
        <v>22.5</v>
      </c>
      <c r="O4452" s="8">
        <v>999.1</v>
      </c>
      <c r="P4452" s="8">
        <v>63</v>
      </c>
    </row>
    <row r="4453" spans="5:16" s="7" customFormat="1" ht="16" customHeight="1" x14ac:dyDescent="0.2">
      <c r="F4453" s="8">
        <v>24</v>
      </c>
      <c r="G4453" s="17"/>
      <c r="I4453" s="33">
        <v>2E-3</v>
      </c>
      <c r="J4453" s="33">
        <v>0.3</v>
      </c>
      <c r="K4453" s="33">
        <v>2.9000000000000001E-2</v>
      </c>
      <c r="L4453" s="33">
        <v>0.02</v>
      </c>
      <c r="M4453" s="33">
        <v>13</v>
      </c>
      <c r="N4453" s="8">
        <v>22.2</v>
      </c>
      <c r="O4453" s="8">
        <v>999.4</v>
      </c>
      <c r="P4453" s="8">
        <v>64</v>
      </c>
    </row>
    <row r="4454" spans="5:16" s="7" customFormat="1" ht="16" customHeight="1" x14ac:dyDescent="0.2">
      <c r="F4454" s="8">
        <v>1</v>
      </c>
      <c r="G4454" s="17"/>
      <c r="I4454" s="33">
        <v>3.0000000000000001E-3</v>
      </c>
      <c r="J4454" s="33">
        <v>0.5</v>
      </c>
      <c r="K4454" s="33">
        <v>0.03</v>
      </c>
      <c r="L4454" s="33">
        <v>1.7999999999999999E-2</v>
      </c>
      <c r="M4454" s="33">
        <v>9</v>
      </c>
      <c r="N4454" s="8">
        <v>21.7</v>
      </c>
      <c r="O4454" s="8">
        <v>999.4</v>
      </c>
      <c r="P4454" s="8">
        <v>65</v>
      </c>
    </row>
    <row r="4455" spans="5:16" s="7" customFormat="1" ht="16" customHeight="1" x14ac:dyDescent="0.2">
      <c r="F4455" s="8">
        <v>2</v>
      </c>
      <c r="G4455" s="17"/>
      <c r="I4455" s="33">
        <v>3.0000000000000001E-3</v>
      </c>
      <c r="J4455" s="33">
        <v>0.4</v>
      </c>
      <c r="K4455" s="33">
        <v>3.2000000000000001E-2</v>
      </c>
      <c r="L4455" s="33">
        <v>1.4999999999999999E-2</v>
      </c>
      <c r="M4455" s="33">
        <v>12</v>
      </c>
      <c r="N4455" s="8">
        <v>21.4</v>
      </c>
      <c r="O4455" s="8">
        <v>999.2</v>
      </c>
      <c r="P4455" s="8">
        <v>67</v>
      </c>
    </row>
    <row r="4456" spans="5:16" s="7" customFormat="1" ht="16" customHeight="1" x14ac:dyDescent="0.2">
      <c r="F4456" s="8">
        <v>3</v>
      </c>
      <c r="G4456" s="17"/>
      <c r="I4456" s="33">
        <v>3.0000000000000001E-3</v>
      </c>
      <c r="J4456" s="33">
        <v>0.4</v>
      </c>
      <c r="K4456" s="33">
        <v>3.5000000000000003E-2</v>
      </c>
      <c r="L4456" s="33">
        <v>1.2E-2</v>
      </c>
      <c r="M4456" s="33">
        <v>9</v>
      </c>
      <c r="N4456" s="8">
        <v>21.3</v>
      </c>
      <c r="O4456" s="8">
        <v>999.2</v>
      </c>
      <c r="P4456" s="8">
        <v>68</v>
      </c>
    </row>
    <row r="4457" spans="5:16" s="7" customFormat="1" ht="16" customHeight="1" x14ac:dyDescent="0.2">
      <c r="F4457" s="8">
        <v>4</v>
      </c>
      <c r="G4457" s="17"/>
      <c r="I4457" s="33">
        <v>2E-3</v>
      </c>
      <c r="J4457" s="33">
        <v>0.4</v>
      </c>
      <c r="K4457" s="33">
        <v>3.3000000000000002E-2</v>
      </c>
      <c r="L4457" s="33">
        <v>1.2999999999999999E-2</v>
      </c>
      <c r="M4457" s="33">
        <v>12</v>
      </c>
      <c r="N4457" s="8">
        <v>21.4</v>
      </c>
      <c r="O4457" s="8">
        <v>999.8</v>
      </c>
      <c r="P4457" s="8">
        <v>67</v>
      </c>
    </row>
    <row r="4458" spans="5:16" s="7" customFormat="1" ht="16" customHeight="1" x14ac:dyDescent="0.2">
      <c r="F4458" s="8">
        <v>5</v>
      </c>
      <c r="G4458" s="17"/>
      <c r="I4458" s="33">
        <v>3.0000000000000001E-3</v>
      </c>
      <c r="J4458" s="33">
        <v>0.5</v>
      </c>
      <c r="K4458" s="33">
        <v>0.03</v>
      </c>
      <c r="L4458" s="33">
        <v>1.4E-2</v>
      </c>
      <c r="M4458" s="33">
        <v>9</v>
      </c>
      <c r="N4458" s="73"/>
      <c r="O4458" s="73"/>
      <c r="P4458" s="73"/>
    </row>
    <row r="4459" spans="5:16" s="7" customFormat="1" ht="16" customHeight="1" x14ac:dyDescent="0.2">
      <c r="F4459" s="8">
        <v>6</v>
      </c>
      <c r="G4459" s="17"/>
      <c r="I4459" s="33">
        <v>3.0000000000000001E-3</v>
      </c>
      <c r="J4459" s="33">
        <v>0.4</v>
      </c>
      <c r="K4459" s="33">
        <v>2.5999999999999999E-2</v>
      </c>
      <c r="L4459" s="33">
        <v>1.7000000000000001E-2</v>
      </c>
      <c r="M4459" s="33">
        <v>8</v>
      </c>
      <c r="N4459" s="8">
        <v>21.2</v>
      </c>
      <c r="O4459" s="8">
        <v>1000.6</v>
      </c>
      <c r="P4459" s="8">
        <v>68</v>
      </c>
    </row>
    <row r="4460" spans="5:16" s="7" customFormat="1" ht="16" customHeight="1" x14ac:dyDescent="0.2">
      <c r="F4460" s="8">
        <v>7</v>
      </c>
      <c r="G4460" s="17"/>
      <c r="I4460" s="33">
        <v>3.0000000000000001E-3</v>
      </c>
      <c r="J4460" s="33">
        <v>0.5</v>
      </c>
      <c r="K4460" s="33">
        <v>1.9E-2</v>
      </c>
      <c r="L4460" s="33">
        <v>2.5999999999999999E-2</v>
      </c>
      <c r="M4460" s="33">
        <v>11</v>
      </c>
      <c r="N4460" s="8">
        <v>23.3</v>
      </c>
      <c r="O4460" s="8">
        <v>1001.3</v>
      </c>
      <c r="P4460" s="8">
        <v>61</v>
      </c>
    </row>
    <row r="4461" spans="5:16" s="7" customFormat="1" ht="16" customHeight="1" x14ac:dyDescent="0.2">
      <c r="F4461" s="8">
        <v>8</v>
      </c>
      <c r="G4461" s="17"/>
      <c r="I4461" s="33">
        <v>3.0000000000000001E-3</v>
      </c>
      <c r="J4461" s="33">
        <v>0.4</v>
      </c>
      <c r="K4461" s="33">
        <v>3.1E-2</v>
      </c>
      <c r="L4461" s="33">
        <v>1.9E-2</v>
      </c>
      <c r="M4461" s="33">
        <v>11</v>
      </c>
      <c r="N4461" s="8">
        <v>23.4</v>
      </c>
      <c r="O4461" s="8">
        <v>1001.5</v>
      </c>
      <c r="P4461" s="8">
        <v>60</v>
      </c>
    </row>
    <row r="4462" spans="5:16" s="7" customFormat="1" ht="16" customHeight="1" x14ac:dyDescent="0.2">
      <c r="F4462" s="8">
        <v>9</v>
      </c>
      <c r="G4462" s="17"/>
      <c r="I4462" s="33">
        <v>3.0000000000000001E-3</v>
      </c>
      <c r="J4462" s="33">
        <v>0.4</v>
      </c>
      <c r="K4462" s="33">
        <v>3.6999999999999998E-2</v>
      </c>
      <c r="L4462" s="33">
        <v>1.6E-2</v>
      </c>
      <c r="M4462" s="33">
        <v>6</v>
      </c>
      <c r="N4462" s="8">
        <v>25.3</v>
      </c>
      <c r="O4462" s="8">
        <v>1002</v>
      </c>
      <c r="P4462" s="8">
        <v>55</v>
      </c>
    </row>
    <row r="4463" spans="5:16" s="7" customFormat="1" ht="16" customHeight="1" x14ac:dyDescent="0.2">
      <c r="F4463" s="8">
        <v>10</v>
      </c>
      <c r="G4463" s="17"/>
      <c r="I4463" s="33">
        <v>3.0000000000000001E-3</v>
      </c>
      <c r="J4463" s="33">
        <v>0.4</v>
      </c>
      <c r="K4463" s="33">
        <v>3.5999999999999997E-2</v>
      </c>
      <c r="L4463" s="33">
        <v>1.7000000000000001E-2</v>
      </c>
      <c r="M4463" s="33">
        <v>11</v>
      </c>
      <c r="N4463" s="8">
        <v>26.2</v>
      </c>
      <c r="O4463" s="8">
        <v>1002.2</v>
      </c>
      <c r="P4463" s="8">
        <v>53</v>
      </c>
    </row>
    <row r="4464" spans="5:16" s="7" customFormat="1" ht="16" customHeight="1" x14ac:dyDescent="0.2">
      <c r="E4464" s="10"/>
      <c r="F4464" s="8">
        <v>11</v>
      </c>
      <c r="G4464" s="17"/>
      <c r="I4464" s="33">
        <v>3.0000000000000001E-3</v>
      </c>
      <c r="J4464" s="33">
        <v>0.5</v>
      </c>
      <c r="K4464" s="33">
        <v>3.5000000000000003E-2</v>
      </c>
      <c r="L4464" s="33">
        <v>0.02</v>
      </c>
      <c r="M4464" s="33">
        <v>8</v>
      </c>
      <c r="N4464" s="8">
        <v>27.4</v>
      </c>
      <c r="O4464" s="8">
        <v>1002.1</v>
      </c>
      <c r="P4464" s="8">
        <v>49</v>
      </c>
    </row>
    <row r="4465" spans="1:31" s="7" customFormat="1" ht="16" customHeight="1" x14ac:dyDescent="0.2">
      <c r="E4465" s="10"/>
      <c r="F4465" s="8">
        <v>12</v>
      </c>
      <c r="G4465" s="17"/>
      <c r="I4465" s="33">
        <v>3.0000000000000001E-3</v>
      </c>
      <c r="J4465" s="33">
        <v>0.5</v>
      </c>
      <c r="K4465" s="33">
        <v>3.9E-2</v>
      </c>
      <c r="L4465" s="33">
        <v>1.7999999999999999E-2</v>
      </c>
      <c r="M4465" s="33">
        <v>16</v>
      </c>
      <c r="N4465" s="8">
        <v>26.8</v>
      </c>
      <c r="O4465" s="8">
        <v>1002.2</v>
      </c>
      <c r="P4465" s="8">
        <v>50</v>
      </c>
    </row>
    <row r="4466" spans="1:31" s="7" customFormat="1" ht="16" customHeight="1" x14ac:dyDescent="0.2">
      <c r="E4466" s="10"/>
      <c r="F4466" s="8">
        <v>13</v>
      </c>
      <c r="G4466" s="17"/>
      <c r="I4466" s="33">
        <v>2E-3</v>
      </c>
      <c r="J4466" s="33">
        <v>0.4</v>
      </c>
      <c r="K4466" s="33">
        <v>0.05</v>
      </c>
      <c r="L4466" s="33">
        <v>1.4E-2</v>
      </c>
      <c r="M4466" s="33">
        <v>18</v>
      </c>
      <c r="N4466" s="8">
        <v>27.8</v>
      </c>
      <c r="O4466" s="8">
        <v>1001.9</v>
      </c>
      <c r="P4466" s="8">
        <v>49</v>
      </c>
    </row>
    <row r="4467" spans="1:31" s="7" customFormat="1" ht="16" customHeight="1" x14ac:dyDescent="0.2">
      <c r="E4467" s="10"/>
      <c r="F4467" s="8">
        <v>14</v>
      </c>
      <c r="G4467" s="17"/>
      <c r="I4467" s="33">
        <v>2E-3</v>
      </c>
      <c r="J4467" s="33">
        <v>0.5</v>
      </c>
      <c r="K4467" s="33">
        <v>5.8000000000000003E-2</v>
      </c>
      <c r="L4467" s="33">
        <v>1.4E-2</v>
      </c>
      <c r="M4467" s="33">
        <v>13</v>
      </c>
      <c r="N4467" s="8">
        <v>28.3</v>
      </c>
      <c r="O4467" s="8">
        <v>1001.5</v>
      </c>
      <c r="P4467" s="8">
        <v>44</v>
      </c>
    </row>
    <row r="4468" spans="1:31" s="7" customFormat="1" ht="16" customHeight="1" x14ac:dyDescent="0.2">
      <c r="E4468" s="10"/>
      <c r="F4468" s="8">
        <v>15</v>
      </c>
      <c r="G4468" s="17"/>
      <c r="I4468" s="33">
        <v>2E-3</v>
      </c>
      <c r="J4468" s="33">
        <v>0.6</v>
      </c>
      <c r="K4468" s="33">
        <v>5.7000000000000002E-2</v>
      </c>
      <c r="L4468" s="33">
        <v>1.9E-2</v>
      </c>
      <c r="M4468" s="33">
        <v>17</v>
      </c>
      <c r="N4468" s="8">
        <v>29.4</v>
      </c>
      <c r="O4468" s="8">
        <v>1001.4</v>
      </c>
      <c r="P4468" s="8">
        <v>45</v>
      </c>
    </row>
    <row r="4469" spans="1:31" s="7" customFormat="1" ht="16" customHeight="1" x14ac:dyDescent="0.2">
      <c r="E4469" s="10"/>
      <c r="F4469" s="8">
        <v>16</v>
      </c>
      <c r="G4469" s="17"/>
      <c r="I4469" s="33">
        <v>2E-3</v>
      </c>
      <c r="J4469" s="33">
        <v>0.6</v>
      </c>
      <c r="K4469" s="33">
        <v>6.0999999999999999E-2</v>
      </c>
      <c r="L4469" s="33">
        <v>1.9E-2</v>
      </c>
      <c r="M4469" s="33">
        <v>15</v>
      </c>
      <c r="N4469" s="8">
        <v>29.4</v>
      </c>
      <c r="O4469" s="8">
        <v>1001.5</v>
      </c>
      <c r="P4469" s="8">
        <v>45</v>
      </c>
    </row>
    <row r="4470" spans="1:31" s="7" customFormat="1" ht="16" customHeight="1" x14ac:dyDescent="0.2">
      <c r="E4470" s="10"/>
      <c r="F4470" s="8">
        <v>17</v>
      </c>
      <c r="G4470" s="17"/>
      <c r="I4470" s="33">
        <v>2E-3</v>
      </c>
      <c r="J4470" s="33">
        <v>0.6</v>
      </c>
      <c r="K4470" s="33">
        <v>5.8000000000000003E-2</v>
      </c>
      <c r="L4470" s="33">
        <v>2.3E-2</v>
      </c>
      <c r="M4470" s="33">
        <v>17</v>
      </c>
      <c r="N4470" s="8">
        <v>28.5</v>
      </c>
      <c r="O4470" s="8">
        <v>1001.6</v>
      </c>
      <c r="P4470" s="8">
        <v>44</v>
      </c>
    </row>
    <row r="4471" spans="1:31" s="7" customFormat="1" ht="16" customHeight="1" x14ac:dyDescent="0.15">
      <c r="E4471" s="42">
        <v>42182</v>
      </c>
      <c r="F4471" s="43">
        <v>42713.781944444447</v>
      </c>
      <c r="G4471" s="44"/>
      <c r="H4471" s="57"/>
      <c r="I4471" s="33">
        <v>2E-3</v>
      </c>
      <c r="J4471" s="33">
        <v>0.6</v>
      </c>
      <c r="K4471" s="33">
        <v>5.7000000000000002E-2</v>
      </c>
      <c r="L4471" s="33">
        <v>2.4E-2</v>
      </c>
      <c r="M4471" s="33">
        <v>14</v>
      </c>
      <c r="N4471" s="8">
        <v>29</v>
      </c>
      <c r="O4471" s="8">
        <v>1001.7</v>
      </c>
      <c r="P4471" s="8">
        <v>50</v>
      </c>
      <c r="R4471" s="35">
        <v>307</v>
      </c>
      <c r="S4471" s="36" t="str">
        <f>IF(R4471&gt;=296,"G",IF(AND(183&lt;=R4471,R4471&lt;296),"Y",IF(R4471&lt;185,"R")))</f>
        <v>G</v>
      </c>
      <c r="T4471" s="108"/>
      <c r="U4471" s="108"/>
      <c r="V4471" s="108"/>
      <c r="W4471" s="108"/>
      <c r="X4471" s="108"/>
      <c r="Y4471" s="108"/>
      <c r="Z4471" s="108"/>
      <c r="AA4471" s="108"/>
      <c r="AB4471" s="108"/>
      <c r="AC4471" s="108"/>
      <c r="AD4471" s="108"/>
      <c r="AE4471" s="109"/>
    </row>
    <row r="4472" spans="1:31" s="7" customFormat="1" ht="17" customHeight="1" x14ac:dyDescent="0.15">
      <c r="A4472" s="45">
        <v>179</v>
      </c>
      <c r="B4472" s="46">
        <v>42183</v>
      </c>
      <c r="C4472" s="47">
        <v>0</v>
      </c>
      <c r="D4472" s="47">
        <v>0</v>
      </c>
      <c r="E4472" s="46">
        <v>42182</v>
      </c>
      <c r="F4472" s="48">
        <v>42713.781944444447</v>
      </c>
      <c r="G4472" s="49"/>
      <c r="H4472" s="49"/>
      <c r="I4472" s="50">
        <v>2E-3</v>
      </c>
      <c r="J4472" s="51">
        <v>0.6</v>
      </c>
      <c r="K4472" s="51">
        <v>5.7000000000000002E-2</v>
      </c>
      <c r="L4472" s="51">
        <v>2.4E-2</v>
      </c>
      <c r="M4472" s="51">
        <v>14</v>
      </c>
      <c r="N4472" s="52">
        <v>29</v>
      </c>
      <c r="O4472" s="52">
        <v>1001.7</v>
      </c>
      <c r="P4472" s="52">
        <v>50</v>
      </c>
      <c r="Q4472" s="53"/>
      <c r="R4472" s="58">
        <v>307</v>
      </c>
      <c r="S4472" s="61" t="str">
        <f>IF(R4472&gt;=296,"G",IF(AND(183&lt;=R4472,R4472&lt;296),"Y",IF(R4472&lt;185,"R")))</f>
        <v>G</v>
      </c>
      <c r="T4472" s="59"/>
      <c r="U4472" s="59"/>
      <c r="V4472" s="59"/>
      <c r="W4472" s="59"/>
      <c r="X4472" s="59"/>
      <c r="Y4472" s="59"/>
      <c r="Z4472" s="59"/>
      <c r="AA4472" s="59"/>
      <c r="AB4472" s="59"/>
      <c r="AC4472" s="59"/>
      <c r="AD4472" s="59"/>
      <c r="AE4472" s="59"/>
    </row>
    <row r="4473" spans="1:31" s="7" customFormat="1" ht="16" customHeight="1" x14ac:dyDescent="0.2">
      <c r="F4473" s="26">
        <v>19</v>
      </c>
      <c r="G4473" s="56"/>
      <c r="I4473" s="33">
        <v>3.0000000000000001E-3</v>
      </c>
      <c r="J4473" s="33">
        <v>0.7</v>
      </c>
      <c r="K4473" s="33">
        <v>5.2999999999999999E-2</v>
      </c>
      <c r="L4473" s="33">
        <v>2.5999999999999999E-2</v>
      </c>
      <c r="M4473" s="33">
        <v>14</v>
      </c>
      <c r="N4473" s="8">
        <v>27</v>
      </c>
      <c r="O4473" s="8">
        <v>1002.3</v>
      </c>
      <c r="P4473" s="8">
        <v>56</v>
      </c>
      <c r="Q4473" s="17"/>
      <c r="R4473" s="17"/>
      <c r="S4473" s="17"/>
      <c r="T4473" s="17"/>
      <c r="U4473" s="17"/>
      <c r="V4473" s="17"/>
      <c r="W4473" s="17"/>
      <c r="X4473" s="17"/>
      <c r="Y4473" s="17"/>
      <c r="Z4473" s="17"/>
      <c r="AA4473" s="17"/>
      <c r="AB4473" s="17"/>
      <c r="AC4473" s="17"/>
      <c r="AD4473" s="17"/>
      <c r="AE4473" s="17"/>
    </row>
    <row r="4474" spans="1:31" s="7" customFormat="1" ht="16" customHeight="1" x14ac:dyDescent="0.2">
      <c r="F4474" s="8">
        <v>20</v>
      </c>
      <c r="G4474" s="17"/>
      <c r="I4474" s="33">
        <v>3.0000000000000001E-3</v>
      </c>
      <c r="J4474" s="33">
        <v>0.6</v>
      </c>
      <c r="K4474" s="33">
        <v>4.2999999999999997E-2</v>
      </c>
      <c r="L4474" s="33">
        <v>3.5000000000000003E-2</v>
      </c>
      <c r="M4474" s="33">
        <v>16</v>
      </c>
      <c r="N4474" s="8">
        <v>25.7</v>
      </c>
      <c r="O4474" s="8">
        <v>1002.9</v>
      </c>
      <c r="P4474" s="8">
        <v>62</v>
      </c>
    </row>
    <row r="4475" spans="1:31" s="7" customFormat="1" ht="16" customHeight="1" x14ac:dyDescent="0.2">
      <c r="F4475" s="8">
        <v>21</v>
      </c>
      <c r="G4475" s="17"/>
      <c r="I4475" s="33">
        <v>4.0000000000000001E-3</v>
      </c>
      <c r="J4475" s="33">
        <v>0.5</v>
      </c>
      <c r="K4475" s="33">
        <v>3.1E-2</v>
      </c>
      <c r="L4475" s="33">
        <v>3.2000000000000001E-2</v>
      </c>
      <c r="M4475" s="33">
        <v>18</v>
      </c>
      <c r="N4475" s="8">
        <v>24</v>
      </c>
      <c r="O4475" s="8">
        <v>1003.7</v>
      </c>
      <c r="P4475" s="8">
        <v>66</v>
      </c>
    </row>
    <row r="4476" spans="1:31" s="7" customFormat="1" ht="16" customHeight="1" x14ac:dyDescent="0.2">
      <c r="F4476" s="8">
        <v>22</v>
      </c>
      <c r="G4476" s="17"/>
      <c r="I4476" s="33">
        <v>3.0000000000000001E-3</v>
      </c>
      <c r="J4476" s="33">
        <v>0.5</v>
      </c>
      <c r="K4476" s="33">
        <v>2.5000000000000001E-2</v>
      </c>
      <c r="L4476" s="33">
        <v>3.2000000000000001E-2</v>
      </c>
      <c r="M4476" s="33">
        <v>14</v>
      </c>
      <c r="N4476" s="8">
        <v>23.2</v>
      </c>
      <c r="O4476" s="8">
        <v>1004.2</v>
      </c>
      <c r="P4476" s="8">
        <v>72</v>
      </c>
    </row>
    <row r="4477" spans="1:31" s="7" customFormat="1" ht="16" customHeight="1" x14ac:dyDescent="0.2">
      <c r="F4477" s="8">
        <v>23</v>
      </c>
      <c r="G4477" s="17"/>
      <c r="I4477" s="33">
        <v>3.0000000000000001E-3</v>
      </c>
      <c r="J4477" s="33">
        <v>0.5</v>
      </c>
      <c r="K4477" s="33">
        <v>7.0000000000000001E-3</v>
      </c>
      <c r="L4477" s="33">
        <v>4.7E-2</v>
      </c>
      <c r="M4477" s="33">
        <v>20</v>
      </c>
      <c r="N4477" s="8">
        <v>22.1</v>
      </c>
      <c r="O4477" s="8">
        <v>1004.2</v>
      </c>
      <c r="P4477" s="8">
        <v>82</v>
      </c>
    </row>
    <row r="4478" spans="1:31" s="7" customFormat="1" ht="16" customHeight="1" x14ac:dyDescent="0.2">
      <c r="F4478" s="8">
        <v>24</v>
      </c>
      <c r="G4478" s="17"/>
      <c r="I4478" s="33">
        <v>3.0000000000000001E-3</v>
      </c>
      <c r="J4478" s="33">
        <v>0.5</v>
      </c>
      <c r="K4478" s="33">
        <v>7.0000000000000001E-3</v>
      </c>
      <c r="L4478" s="33">
        <v>4.3999999999999997E-2</v>
      </c>
      <c r="M4478" s="33">
        <v>25</v>
      </c>
      <c r="N4478" s="8">
        <v>21.9</v>
      </c>
      <c r="O4478" s="8">
        <v>1004.4</v>
      </c>
      <c r="P4478" s="8">
        <v>85</v>
      </c>
    </row>
    <row r="4479" spans="1:31" s="7" customFormat="1" ht="16" customHeight="1" x14ac:dyDescent="0.2">
      <c r="F4479" s="8">
        <v>1</v>
      </c>
      <c r="G4479" s="17"/>
      <c r="I4479" s="33">
        <v>3.0000000000000001E-3</v>
      </c>
      <c r="J4479" s="33">
        <v>0.5</v>
      </c>
      <c r="K4479" s="33">
        <v>0.02</v>
      </c>
      <c r="L4479" s="33">
        <v>3.1E-2</v>
      </c>
      <c r="M4479" s="33">
        <v>21</v>
      </c>
      <c r="N4479" s="8">
        <v>21.4</v>
      </c>
      <c r="O4479" s="8">
        <v>1004.6</v>
      </c>
      <c r="P4479" s="8">
        <v>87</v>
      </c>
    </row>
    <row r="4480" spans="1:31" s="7" customFormat="1" ht="16" customHeight="1" x14ac:dyDescent="0.2">
      <c r="F4480" s="8">
        <v>2</v>
      </c>
      <c r="G4480" s="17"/>
      <c r="I4480" s="33">
        <v>3.0000000000000001E-3</v>
      </c>
      <c r="J4480" s="33">
        <v>0.5</v>
      </c>
      <c r="K4480" s="33">
        <v>1.2999999999999999E-2</v>
      </c>
      <c r="L4480" s="33">
        <v>3.6999999999999998E-2</v>
      </c>
      <c r="M4480" s="33">
        <v>17</v>
      </c>
      <c r="N4480" s="8">
        <v>20.5</v>
      </c>
      <c r="O4480" s="8">
        <v>1004.7</v>
      </c>
      <c r="P4480" s="8">
        <v>90</v>
      </c>
    </row>
    <row r="4481" spans="5:31" s="7" customFormat="1" ht="16" customHeight="1" x14ac:dyDescent="0.2">
      <c r="F4481" s="8">
        <v>3</v>
      </c>
      <c r="G4481" s="17"/>
      <c r="I4481" s="33">
        <v>3.0000000000000001E-3</v>
      </c>
      <c r="J4481" s="33">
        <v>0.5</v>
      </c>
      <c r="K4481" s="33">
        <v>0.01</v>
      </c>
      <c r="L4481" s="33">
        <v>3.5000000000000003E-2</v>
      </c>
      <c r="M4481" s="33">
        <v>21</v>
      </c>
      <c r="N4481" s="8">
        <v>20.5</v>
      </c>
      <c r="O4481" s="8">
        <v>1005</v>
      </c>
      <c r="P4481" s="8">
        <v>90</v>
      </c>
    </row>
    <row r="4482" spans="5:31" s="7" customFormat="1" ht="16" customHeight="1" x14ac:dyDescent="0.2">
      <c r="F4482" s="8">
        <v>4</v>
      </c>
      <c r="G4482" s="17"/>
      <c r="I4482" s="33">
        <v>3.0000000000000001E-3</v>
      </c>
      <c r="J4482" s="33">
        <v>0.5</v>
      </c>
      <c r="K4482" s="33">
        <v>8.9999999999999993E-3</v>
      </c>
      <c r="L4482" s="33">
        <v>3.2000000000000001E-2</v>
      </c>
      <c r="M4482" s="33">
        <v>22</v>
      </c>
      <c r="N4482" s="8">
        <v>20</v>
      </c>
      <c r="O4482" s="8">
        <v>1005.4</v>
      </c>
      <c r="P4482" s="8">
        <v>92</v>
      </c>
    </row>
    <row r="4483" spans="5:31" s="7" customFormat="1" ht="16" customHeight="1" x14ac:dyDescent="0.2">
      <c r="F4483" s="8">
        <v>5</v>
      </c>
      <c r="G4483" s="17"/>
      <c r="I4483" s="33">
        <v>4.0000000000000001E-3</v>
      </c>
      <c r="J4483" s="33">
        <v>0.3</v>
      </c>
      <c r="K4483" s="33">
        <v>2.5999999999999999E-2</v>
      </c>
      <c r="L4483" s="33">
        <v>1.6E-2</v>
      </c>
      <c r="M4483" s="33">
        <v>20</v>
      </c>
      <c r="N4483" s="8">
        <v>19.600000000000001</v>
      </c>
      <c r="O4483" s="8">
        <v>1005.6</v>
      </c>
      <c r="P4483" s="8">
        <v>94</v>
      </c>
    </row>
    <row r="4484" spans="5:31" s="7" customFormat="1" ht="16" customHeight="1" x14ac:dyDescent="0.2">
      <c r="F4484" s="8">
        <v>6</v>
      </c>
      <c r="G4484" s="17"/>
      <c r="I4484" s="33">
        <v>8.0000000000000002E-3</v>
      </c>
      <c r="J4484" s="33">
        <v>0.3</v>
      </c>
      <c r="K4484" s="33">
        <v>2.8000000000000001E-2</v>
      </c>
      <c r="L4484" s="33">
        <v>1.4999999999999999E-2</v>
      </c>
      <c r="M4484" s="33">
        <v>22</v>
      </c>
      <c r="N4484" s="8">
        <v>19.7</v>
      </c>
      <c r="O4484" s="8">
        <v>1005.8</v>
      </c>
      <c r="P4484" s="8">
        <v>94</v>
      </c>
    </row>
    <row r="4485" spans="5:31" s="7" customFormat="1" ht="16" customHeight="1" x14ac:dyDescent="0.2">
      <c r="F4485" s="8">
        <v>7</v>
      </c>
      <c r="G4485" s="17"/>
      <c r="I4485" s="33">
        <v>7.0000000000000001E-3</v>
      </c>
      <c r="J4485" s="33">
        <v>0.3</v>
      </c>
      <c r="K4485" s="33">
        <v>3.3000000000000002E-2</v>
      </c>
      <c r="L4485" s="33">
        <v>1.4E-2</v>
      </c>
      <c r="M4485" s="33">
        <v>13</v>
      </c>
      <c r="N4485" s="8">
        <v>21.4</v>
      </c>
      <c r="O4485" s="8">
        <v>1006.1</v>
      </c>
      <c r="P4485" s="8">
        <v>86</v>
      </c>
    </row>
    <row r="4486" spans="5:31" s="7" customFormat="1" ht="16" customHeight="1" x14ac:dyDescent="0.2">
      <c r="F4486" s="8">
        <v>8</v>
      </c>
      <c r="G4486" s="17"/>
      <c r="I4486" s="33">
        <v>8.0000000000000002E-3</v>
      </c>
      <c r="J4486" s="33">
        <v>0.3</v>
      </c>
      <c r="K4486" s="33">
        <v>3.3000000000000002E-2</v>
      </c>
      <c r="L4486" s="33">
        <v>1.7000000000000001E-2</v>
      </c>
      <c r="M4486" s="33">
        <v>12</v>
      </c>
      <c r="N4486" s="8">
        <v>23</v>
      </c>
      <c r="O4486" s="8">
        <v>1006.2</v>
      </c>
      <c r="P4486" s="8">
        <v>72</v>
      </c>
    </row>
    <row r="4487" spans="5:31" s="7" customFormat="1" ht="16" customHeight="1" x14ac:dyDescent="0.2">
      <c r="F4487" s="8">
        <v>9</v>
      </c>
      <c r="G4487" s="17"/>
      <c r="I4487" s="33">
        <v>7.0000000000000001E-3</v>
      </c>
      <c r="J4487" s="33">
        <v>0.4</v>
      </c>
      <c r="K4487" s="33">
        <v>3.3000000000000002E-2</v>
      </c>
      <c r="L4487" s="33">
        <v>2.1999999999999999E-2</v>
      </c>
      <c r="M4487" s="33">
        <v>15</v>
      </c>
      <c r="N4487" s="8">
        <v>24</v>
      </c>
      <c r="O4487" s="8">
        <v>1006.2</v>
      </c>
      <c r="P4487" s="8">
        <v>70</v>
      </c>
    </row>
    <row r="4488" spans="5:31" s="7" customFormat="1" ht="16" customHeight="1" x14ac:dyDescent="0.2">
      <c r="F4488" s="8">
        <v>10</v>
      </c>
      <c r="G4488" s="17"/>
      <c r="I4488" s="33">
        <v>6.0000000000000001E-3</v>
      </c>
      <c r="J4488" s="33">
        <v>0.4</v>
      </c>
      <c r="K4488" s="33">
        <v>3.5000000000000003E-2</v>
      </c>
      <c r="L4488" s="33">
        <v>2.4E-2</v>
      </c>
      <c r="M4488" s="33">
        <v>23</v>
      </c>
      <c r="N4488" s="8">
        <v>25.5</v>
      </c>
      <c r="O4488" s="8">
        <v>1006.2</v>
      </c>
      <c r="P4488" s="8">
        <v>65</v>
      </c>
    </row>
    <row r="4489" spans="5:31" s="7" customFormat="1" ht="16" customHeight="1" x14ac:dyDescent="0.2">
      <c r="E4489" s="10"/>
      <c r="F4489" s="8">
        <v>11</v>
      </c>
      <c r="G4489" s="17"/>
      <c r="I4489" s="33">
        <v>6.0000000000000001E-3</v>
      </c>
      <c r="J4489" s="33">
        <v>0.5</v>
      </c>
      <c r="K4489" s="33">
        <v>0.05</v>
      </c>
      <c r="L4489" s="33">
        <v>1.9E-2</v>
      </c>
      <c r="M4489" s="33">
        <v>26</v>
      </c>
      <c r="N4489" s="8">
        <v>28.3</v>
      </c>
      <c r="O4489" s="8">
        <v>1006.3</v>
      </c>
      <c r="P4489" s="8">
        <v>58</v>
      </c>
    </row>
    <row r="4490" spans="5:31" s="7" customFormat="1" ht="16" customHeight="1" x14ac:dyDescent="0.2">
      <c r="E4490" s="10"/>
      <c r="F4490" s="8">
        <v>12</v>
      </c>
      <c r="G4490" s="17"/>
      <c r="I4490" s="33">
        <v>6.0000000000000001E-3</v>
      </c>
      <c r="J4490" s="33">
        <v>0.5</v>
      </c>
      <c r="K4490" s="33">
        <v>6.5000000000000002E-2</v>
      </c>
      <c r="L4490" s="33">
        <v>1.7999999999999999E-2</v>
      </c>
      <c r="M4490" s="33">
        <v>27</v>
      </c>
      <c r="N4490" s="8">
        <v>28.6</v>
      </c>
      <c r="O4490" s="8">
        <v>1006.1</v>
      </c>
      <c r="P4490" s="8">
        <v>58</v>
      </c>
    </row>
    <row r="4491" spans="5:31" s="7" customFormat="1" ht="16" customHeight="1" x14ac:dyDescent="0.2">
      <c r="E4491" s="10"/>
      <c r="F4491" s="8">
        <v>13</v>
      </c>
      <c r="G4491" s="17"/>
      <c r="I4491" s="33">
        <v>7.0000000000000001E-3</v>
      </c>
      <c r="J4491" s="33">
        <v>0.5</v>
      </c>
      <c r="K4491" s="33">
        <v>7.3999999999999996E-2</v>
      </c>
      <c r="L4491" s="33">
        <v>1.7000000000000001E-2</v>
      </c>
      <c r="M4491" s="33">
        <v>39</v>
      </c>
      <c r="N4491" s="8">
        <v>29.7</v>
      </c>
      <c r="O4491" s="8">
        <v>1005.6</v>
      </c>
      <c r="P4491" s="8">
        <v>55</v>
      </c>
    </row>
    <row r="4492" spans="5:31" s="7" customFormat="1" ht="16" customHeight="1" x14ac:dyDescent="0.2">
      <c r="E4492" s="10"/>
      <c r="F4492" s="8">
        <v>14</v>
      </c>
      <c r="G4492" s="17"/>
      <c r="I4492" s="33">
        <v>5.0000000000000001E-3</v>
      </c>
      <c r="J4492" s="33">
        <v>0.6</v>
      </c>
      <c r="K4492" s="33">
        <v>6.8000000000000005E-2</v>
      </c>
      <c r="L4492" s="33">
        <v>1.7000000000000001E-2</v>
      </c>
      <c r="M4492" s="33">
        <v>30</v>
      </c>
      <c r="N4492" s="8">
        <v>28.8</v>
      </c>
      <c r="O4492" s="8">
        <v>1005.4</v>
      </c>
      <c r="P4492" s="8">
        <v>58</v>
      </c>
    </row>
    <row r="4493" spans="5:31" s="7" customFormat="1" ht="16" customHeight="1" x14ac:dyDescent="0.2">
      <c r="E4493" s="10"/>
      <c r="F4493" s="8">
        <v>15</v>
      </c>
      <c r="G4493" s="17"/>
      <c r="I4493" s="33">
        <v>5.0000000000000001E-3</v>
      </c>
      <c r="J4493" s="33">
        <v>0.6</v>
      </c>
      <c r="K4493" s="33">
        <v>6.7000000000000004E-2</v>
      </c>
      <c r="L4493" s="33">
        <v>1.6E-2</v>
      </c>
      <c r="M4493" s="33">
        <v>33</v>
      </c>
      <c r="N4493" s="8">
        <v>29.5</v>
      </c>
      <c r="O4493" s="8">
        <v>1004.9</v>
      </c>
      <c r="P4493" s="8">
        <v>55</v>
      </c>
    </row>
    <row r="4494" spans="5:31" s="7" customFormat="1" ht="16" customHeight="1" x14ac:dyDescent="0.2">
      <c r="E4494" s="10"/>
      <c r="F4494" s="8">
        <v>16</v>
      </c>
      <c r="G4494" s="17"/>
      <c r="I4494" s="33">
        <v>4.0000000000000001E-3</v>
      </c>
      <c r="J4494" s="33">
        <v>0.6</v>
      </c>
      <c r="K4494" s="33">
        <v>6.4000000000000001E-2</v>
      </c>
      <c r="L4494" s="33">
        <v>1.7000000000000001E-2</v>
      </c>
      <c r="M4494" s="33">
        <v>24</v>
      </c>
      <c r="N4494" s="8">
        <v>29.4</v>
      </c>
      <c r="O4494" s="8">
        <v>1005</v>
      </c>
      <c r="P4494" s="8">
        <v>53</v>
      </c>
    </row>
    <row r="4495" spans="5:31" s="7" customFormat="1" ht="16" customHeight="1" x14ac:dyDescent="0.2">
      <c r="E4495" s="10"/>
      <c r="F4495" s="8">
        <v>17</v>
      </c>
      <c r="G4495" s="17"/>
      <c r="I4495" s="33">
        <v>3.0000000000000001E-3</v>
      </c>
      <c r="J4495" s="33">
        <v>0.6</v>
      </c>
      <c r="K4495" s="33">
        <v>5.3999999999999999E-2</v>
      </c>
      <c r="L4495" s="33">
        <v>1.7000000000000001E-2</v>
      </c>
      <c r="M4495" s="33">
        <v>25</v>
      </c>
      <c r="N4495" s="8">
        <v>27.9</v>
      </c>
      <c r="O4495" s="8">
        <v>1005.3</v>
      </c>
      <c r="P4495" s="8">
        <v>51</v>
      </c>
    </row>
    <row r="4496" spans="5:31" s="7" customFormat="1" ht="16" customHeight="1" x14ac:dyDescent="0.15">
      <c r="E4496" s="42">
        <v>42183</v>
      </c>
      <c r="F4496" s="43">
        <v>42713.765277777777</v>
      </c>
      <c r="G4496" s="44"/>
      <c r="H4496" s="57"/>
      <c r="I4496" s="33">
        <v>3.0000000000000001E-3</v>
      </c>
      <c r="J4496" s="33">
        <v>0.6</v>
      </c>
      <c r="K4496" s="33">
        <v>4.7E-2</v>
      </c>
      <c r="L4496" s="33">
        <v>1.7000000000000001E-2</v>
      </c>
      <c r="M4496" s="33">
        <v>16</v>
      </c>
      <c r="N4496" s="8">
        <v>26.9</v>
      </c>
      <c r="O4496" s="8">
        <v>1005</v>
      </c>
      <c r="P4496" s="8">
        <v>55</v>
      </c>
      <c r="R4496" s="35">
        <v>300</v>
      </c>
      <c r="S4496" s="36" t="str">
        <f>IF(R4496&gt;=296,"G",IF(AND(183&lt;=R4496,R4496&lt;296),"Y",IF(R4496&lt;185,"R")))</f>
        <v>G</v>
      </c>
      <c r="T4496" s="108"/>
      <c r="U4496" s="108"/>
      <c r="V4496" s="108"/>
      <c r="W4496" s="108"/>
      <c r="X4496" s="108"/>
      <c r="Y4496" s="108"/>
      <c r="Z4496" s="108"/>
      <c r="AA4496" s="108"/>
      <c r="AB4496" s="108"/>
      <c r="AC4496" s="108"/>
      <c r="AD4496" s="108"/>
      <c r="AE4496" s="109"/>
    </row>
    <row r="4497" spans="1:31" s="7" customFormat="1" ht="17" customHeight="1" x14ac:dyDescent="0.15">
      <c r="A4497" s="45">
        <v>180</v>
      </c>
      <c r="B4497" s="46">
        <v>42184</v>
      </c>
      <c r="C4497" s="47">
        <v>1</v>
      </c>
      <c r="D4497" s="47">
        <v>0</v>
      </c>
      <c r="E4497" s="46">
        <v>42183</v>
      </c>
      <c r="F4497" s="48">
        <v>42713.765277777777</v>
      </c>
      <c r="G4497" s="49"/>
      <c r="H4497" s="49"/>
      <c r="I4497" s="50">
        <v>3.0000000000000001E-3</v>
      </c>
      <c r="J4497" s="51">
        <v>0.6</v>
      </c>
      <c r="K4497" s="51">
        <v>4.7E-2</v>
      </c>
      <c r="L4497" s="51">
        <v>1.7000000000000001E-2</v>
      </c>
      <c r="M4497" s="51">
        <v>16</v>
      </c>
      <c r="N4497" s="52">
        <v>26.9</v>
      </c>
      <c r="O4497" s="52">
        <v>1005</v>
      </c>
      <c r="P4497" s="52">
        <v>55</v>
      </c>
      <c r="Q4497" s="53"/>
      <c r="R4497" s="58">
        <v>300</v>
      </c>
      <c r="S4497" s="61" t="str">
        <f>IF(R4497&gt;=296,"G",IF(AND(183&lt;=R4497,R4497&lt;296),"Y",IF(R4497&lt;185,"R")))</f>
        <v>G</v>
      </c>
      <c r="T4497" s="59"/>
      <c r="U4497" s="59"/>
      <c r="V4497" s="59"/>
      <c r="W4497" s="59"/>
      <c r="X4497" s="59"/>
      <c r="Y4497" s="59"/>
      <c r="Z4497" s="59"/>
      <c r="AA4497" s="59"/>
      <c r="AB4497" s="59"/>
      <c r="AC4497" s="59"/>
      <c r="AD4497" s="59"/>
      <c r="AE4497" s="59"/>
    </row>
    <row r="4498" spans="1:31" s="7" customFormat="1" ht="16" customHeight="1" x14ac:dyDescent="0.2">
      <c r="F4498" s="26">
        <v>19</v>
      </c>
      <c r="G4498" s="56"/>
      <c r="I4498" s="33">
        <v>3.0000000000000001E-3</v>
      </c>
      <c r="J4498" s="33">
        <v>0.6</v>
      </c>
      <c r="K4498" s="33">
        <v>4.3999999999999997E-2</v>
      </c>
      <c r="L4498" s="33">
        <v>1.7000000000000001E-2</v>
      </c>
      <c r="M4498" s="33">
        <v>20</v>
      </c>
      <c r="N4498" s="8">
        <v>25</v>
      </c>
      <c r="O4498" s="8">
        <v>1005.3</v>
      </c>
      <c r="P4498" s="8">
        <v>59</v>
      </c>
      <c r="Q4498" s="17"/>
      <c r="R4498" s="17"/>
      <c r="S4498" s="17"/>
      <c r="T4498" s="17"/>
      <c r="U4498" s="17"/>
      <c r="V4498" s="17"/>
      <c r="W4498" s="17"/>
      <c r="X4498" s="17"/>
      <c r="Y4498" s="17"/>
      <c r="Z4498" s="17"/>
      <c r="AA4498" s="17"/>
      <c r="AB4498" s="17"/>
      <c r="AC4498" s="17"/>
      <c r="AD4498" s="17"/>
      <c r="AE4498" s="17"/>
    </row>
    <row r="4499" spans="1:31" s="7" customFormat="1" ht="16" customHeight="1" x14ac:dyDescent="0.2">
      <c r="F4499" s="8">
        <v>20</v>
      </c>
      <c r="G4499" s="17"/>
      <c r="I4499" s="33">
        <v>3.0000000000000001E-3</v>
      </c>
      <c r="J4499" s="33">
        <v>0.4</v>
      </c>
      <c r="K4499" s="33">
        <v>3.6999999999999998E-2</v>
      </c>
      <c r="L4499" s="33">
        <v>2.1000000000000001E-2</v>
      </c>
      <c r="M4499" s="33">
        <v>16</v>
      </c>
      <c r="N4499" s="8">
        <v>23.9</v>
      </c>
      <c r="O4499" s="8">
        <v>1005.6</v>
      </c>
      <c r="P4499" s="8">
        <v>61</v>
      </c>
    </row>
    <row r="4500" spans="1:31" s="7" customFormat="1" ht="16" customHeight="1" x14ac:dyDescent="0.2">
      <c r="F4500" s="8">
        <v>21</v>
      </c>
      <c r="G4500" s="17"/>
      <c r="I4500" s="33">
        <v>3.0000000000000001E-3</v>
      </c>
      <c r="J4500" s="33">
        <v>0.3</v>
      </c>
      <c r="K4500" s="33">
        <v>3.5000000000000003E-2</v>
      </c>
      <c r="L4500" s="33">
        <v>2.1999999999999999E-2</v>
      </c>
      <c r="M4500" s="33">
        <v>20</v>
      </c>
      <c r="N4500" s="8">
        <v>23.3</v>
      </c>
      <c r="O4500" s="8">
        <v>1005.9</v>
      </c>
      <c r="P4500" s="8">
        <v>65</v>
      </c>
    </row>
    <row r="4501" spans="1:31" s="7" customFormat="1" ht="16" customHeight="1" x14ac:dyDescent="0.2">
      <c r="F4501" s="8">
        <v>22</v>
      </c>
      <c r="G4501" s="17"/>
      <c r="I4501" s="33">
        <v>3.0000000000000001E-3</v>
      </c>
      <c r="J4501" s="33">
        <v>0.3</v>
      </c>
      <c r="K4501" s="33">
        <v>2.4E-2</v>
      </c>
      <c r="L4501" s="33">
        <v>2.5999999999999999E-2</v>
      </c>
      <c r="M4501" s="33">
        <v>18</v>
      </c>
      <c r="N4501" s="8">
        <v>22.9</v>
      </c>
      <c r="O4501" s="8">
        <v>1006.2</v>
      </c>
      <c r="P4501" s="8">
        <v>69</v>
      </c>
    </row>
    <row r="4502" spans="1:31" s="7" customFormat="1" ht="16" customHeight="1" x14ac:dyDescent="0.2">
      <c r="F4502" s="8">
        <v>23</v>
      </c>
      <c r="G4502" s="17"/>
      <c r="I4502" s="33">
        <v>3.0000000000000001E-3</v>
      </c>
      <c r="J4502" s="33">
        <v>0.3</v>
      </c>
      <c r="K4502" s="33">
        <v>0.02</v>
      </c>
      <c r="L4502" s="33">
        <v>2.8000000000000001E-2</v>
      </c>
      <c r="M4502" s="33">
        <v>12</v>
      </c>
      <c r="N4502" s="8">
        <v>22.8</v>
      </c>
      <c r="O4502" s="8">
        <v>1006.5</v>
      </c>
      <c r="P4502" s="8">
        <v>71</v>
      </c>
    </row>
    <row r="4503" spans="1:31" s="7" customFormat="1" ht="16" customHeight="1" x14ac:dyDescent="0.2">
      <c r="F4503" s="8">
        <v>24</v>
      </c>
      <c r="G4503" s="17"/>
      <c r="I4503" s="33">
        <v>3.0000000000000001E-3</v>
      </c>
      <c r="J4503" s="33">
        <v>0.3</v>
      </c>
      <c r="K4503" s="33">
        <v>1.7999999999999999E-2</v>
      </c>
      <c r="L4503" s="33">
        <v>2.5999999999999999E-2</v>
      </c>
      <c r="M4503" s="33">
        <v>19</v>
      </c>
      <c r="N4503" s="8">
        <v>21.3</v>
      </c>
      <c r="O4503" s="8">
        <v>1006.5</v>
      </c>
      <c r="P4503" s="8">
        <v>90</v>
      </c>
    </row>
    <row r="4504" spans="1:31" s="7" customFormat="1" ht="16" customHeight="1" x14ac:dyDescent="0.2">
      <c r="F4504" s="8">
        <v>1</v>
      </c>
      <c r="G4504" s="17"/>
      <c r="I4504" s="33">
        <v>3.0000000000000001E-3</v>
      </c>
      <c r="J4504" s="33">
        <v>0.5</v>
      </c>
      <c r="K4504" s="33">
        <v>1.7000000000000001E-2</v>
      </c>
      <c r="L4504" s="33">
        <v>2.5000000000000001E-2</v>
      </c>
      <c r="M4504" s="33">
        <v>22</v>
      </c>
      <c r="N4504" s="8">
        <v>21.4</v>
      </c>
      <c r="O4504" s="8">
        <v>1006.1</v>
      </c>
      <c r="P4504" s="8">
        <v>90</v>
      </c>
    </row>
    <row r="4505" spans="1:31" s="7" customFormat="1" ht="16" customHeight="1" x14ac:dyDescent="0.2">
      <c r="F4505" s="8">
        <v>2</v>
      </c>
      <c r="G4505" s="17"/>
      <c r="I4505" s="33">
        <v>3.0000000000000001E-3</v>
      </c>
      <c r="J4505" s="33">
        <v>0.5</v>
      </c>
      <c r="K4505" s="33">
        <v>2.1999999999999999E-2</v>
      </c>
      <c r="L4505" s="33">
        <v>1.9E-2</v>
      </c>
      <c r="M4505" s="33">
        <v>16</v>
      </c>
      <c r="N4505" s="8">
        <v>21.3</v>
      </c>
      <c r="O4505" s="8">
        <v>1006.1</v>
      </c>
      <c r="P4505" s="8">
        <v>90</v>
      </c>
    </row>
    <row r="4506" spans="1:31" s="7" customFormat="1" ht="16" customHeight="1" x14ac:dyDescent="0.2">
      <c r="F4506" s="8">
        <v>3</v>
      </c>
      <c r="G4506" s="17"/>
      <c r="I4506" s="33">
        <v>3.0000000000000001E-3</v>
      </c>
      <c r="J4506" s="33">
        <v>0.4</v>
      </c>
      <c r="K4506" s="33">
        <v>2.5000000000000001E-2</v>
      </c>
      <c r="L4506" s="33">
        <v>1.4999999999999999E-2</v>
      </c>
      <c r="M4506" s="33">
        <v>16</v>
      </c>
      <c r="N4506" s="8">
        <v>20.7</v>
      </c>
      <c r="O4506" s="8">
        <v>1005.5</v>
      </c>
      <c r="P4506" s="8">
        <v>93</v>
      </c>
    </row>
    <row r="4507" spans="1:31" s="7" customFormat="1" ht="16" customHeight="1" x14ac:dyDescent="0.2">
      <c r="F4507" s="8">
        <v>4</v>
      </c>
      <c r="G4507" s="17"/>
      <c r="I4507" s="33">
        <v>3.0000000000000001E-3</v>
      </c>
      <c r="J4507" s="33">
        <v>0.4</v>
      </c>
      <c r="K4507" s="33">
        <v>2.5999999999999999E-2</v>
      </c>
      <c r="L4507" s="33">
        <v>1.2999999999999999E-2</v>
      </c>
      <c r="M4507" s="33">
        <v>15</v>
      </c>
      <c r="N4507" s="8">
        <v>20</v>
      </c>
      <c r="O4507" s="8">
        <v>1005.4</v>
      </c>
      <c r="P4507" s="8">
        <v>97</v>
      </c>
    </row>
    <row r="4508" spans="1:31" s="7" customFormat="1" ht="16" customHeight="1" x14ac:dyDescent="0.2">
      <c r="F4508" s="8">
        <v>5</v>
      </c>
      <c r="G4508" s="17"/>
      <c r="I4508" s="33">
        <v>4.0000000000000001E-3</v>
      </c>
      <c r="J4508" s="33">
        <v>0.4</v>
      </c>
      <c r="K4508" s="33">
        <v>2.5000000000000001E-2</v>
      </c>
      <c r="L4508" s="33">
        <v>1.2E-2</v>
      </c>
      <c r="M4508" s="33">
        <v>14</v>
      </c>
      <c r="N4508" s="8">
        <v>19.600000000000001</v>
      </c>
      <c r="O4508" s="8">
        <v>1005.3</v>
      </c>
      <c r="P4508" s="8">
        <v>97</v>
      </c>
    </row>
    <row r="4509" spans="1:31" s="7" customFormat="1" ht="16" customHeight="1" x14ac:dyDescent="0.2">
      <c r="F4509" s="8">
        <v>6</v>
      </c>
      <c r="G4509" s="17"/>
      <c r="I4509" s="33">
        <v>6.0000000000000001E-3</v>
      </c>
      <c r="J4509" s="33">
        <v>0.4</v>
      </c>
      <c r="K4509" s="33">
        <v>2.4E-2</v>
      </c>
      <c r="L4509" s="33">
        <v>1.4E-2</v>
      </c>
      <c r="M4509" s="33">
        <v>13</v>
      </c>
      <c r="N4509" s="8">
        <v>20.3</v>
      </c>
      <c r="O4509" s="8">
        <v>1005.3</v>
      </c>
      <c r="P4509" s="8">
        <v>94</v>
      </c>
    </row>
    <row r="4510" spans="1:31" s="7" customFormat="1" ht="16" customHeight="1" x14ac:dyDescent="0.2">
      <c r="F4510" s="8">
        <v>7</v>
      </c>
      <c r="G4510" s="17"/>
      <c r="I4510" s="33">
        <v>8.9999999999999993E-3</v>
      </c>
      <c r="J4510" s="33">
        <v>0.4</v>
      </c>
      <c r="K4510" s="33">
        <v>0.02</v>
      </c>
      <c r="L4510" s="33">
        <v>1.9E-2</v>
      </c>
      <c r="M4510" s="33">
        <v>21</v>
      </c>
      <c r="N4510" s="8">
        <v>21.5</v>
      </c>
      <c r="O4510" s="8">
        <v>1005.1</v>
      </c>
      <c r="P4510" s="8">
        <v>88</v>
      </c>
    </row>
    <row r="4511" spans="1:31" s="7" customFormat="1" ht="16" customHeight="1" x14ac:dyDescent="0.2">
      <c r="F4511" s="8">
        <v>8</v>
      </c>
      <c r="G4511" s="17"/>
      <c r="I4511" s="33">
        <v>0.01</v>
      </c>
      <c r="J4511" s="33">
        <v>0.5</v>
      </c>
      <c r="K4511" s="33">
        <v>0.02</v>
      </c>
      <c r="L4511" s="33">
        <v>2.1999999999999999E-2</v>
      </c>
      <c r="M4511" s="33">
        <v>20</v>
      </c>
      <c r="N4511" s="8">
        <v>23.3</v>
      </c>
      <c r="O4511" s="8">
        <v>1005.1</v>
      </c>
      <c r="P4511" s="8">
        <v>78</v>
      </c>
    </row>
    <row r="4512" spans="1:31" s="7" customFormat="1" ht="16" customHeight="1" x14ac:dyDescent="0.2">
      <c r="F4512" s="8">
        <v>9</v>
      </c>
      <c r="G4512" s="17"/>
      <c r="I4512" s="33">
        <v>8.9999999999999993E-3</v>
      </c>
      <c r="J4512" s="33">
        <v>0.6</v>
      </c>
      <c r="K4512" s="33">
        <v>2.4E-2</v>
      </c>
      <c r="L4512" s="33">
        <v>2.4E-2</v>
      </c>
      <c r="M4512" s="33">
        <v>17</v>
      </c>
      <c r="N4512" s="8">
        <v>24.8</v>
      </c>
      <c r="O4512" s="8">
        <v>1004.9</v>
      </c>
      <c r="P4512" s="8">
        <v>71</v>
      </c>
    </row>
    <row r="4513" spans="1:31" s="7" customFormat="1" ht="16" customHeight="1" x14ac:dyDescent="0.2">
      <c r="F4513" s="8">
        <v>10</v>
      </c>
      <c r="G4513" s="17"/>
      <c r="I4513" s="33">
        <v>8.0000000000000002E-3</v>
      </c>
      <c r="J4513" s="33">
        <v>0.5</v>
      </c>
      <c r="K4513" s="33">
        <v>2.7E-2</v>
      </c>
      <c r="L4513" s="33">
        <v>2.9000000000000001E-2</v>
      </c>
      <c r="M4513" s="33">
        <v>20</v>
      </c>
      <c r="N4513" s="8">
        <v>26.6</v>
      </c>
      <c r="O4513" s="8">
        <v>1004.7</v>
      </c>
      <c r="P4513" s="8">
        <v>60</v>
      </c>
    </row>
    <row r="4514" spans="1:31" s="7" customFormat="1" ht="16" customHeight="1" x14ac:dyDescent="0.2">
      <c r="E4514" s="10"/>
      <c r="F4514" s="8">
        <v>11</v>
      </c>
      <c r="G4514" s="17"/>
      <c r="I4514" s="33">
        <v>6.0000000000000001E-3</v>
      </c>
      <c r="J4514" s="33">
        <v>0.6</v>
      </c>
      <c r="K4514" s="33">
        <v>3.6999999999999998E-2</v>
      </c>
      <c r="L4514" s="33">
        <v>2.7E-2</v>
      </c>
      <c r="M4514" s="33">
        <v>24</v>
      </c>
      <c r="N4514" s="8">
        <v>27.8</v>
      </c>
      <c r="O4514" s="8">
        <v>1004.2</v>
      </c>
      <c r="P4514" s="8">
        <v>53</v>
      </c>
    </row>
    <row r="4515" spans="1:31" s="7" customFormat="1" ht="16" customHeight="1" x14ac:dyDescent="0.2">
      <c r="E4515" s="10"/>
      <c r="F4515" s="8">
        <v>12</v>
      </c>
      <c r="G4515" s="17"/>
      <c r="I4515" s="33">
        <v>5.0000000000000001E-3</v>
      </c>
      <c r="J4515" s="33">
        <v>0.7</v>
      </c>
      <c r="K4515" s="33">
        <v>5.7000000000000002E-2</v>
      </c>
      <c r="L4515" s="33">
        <v>2.5999999999999999E-2</v>
      </c>
      <c r="M4515" s="33">
        <v>25</v>
      </c>
      <c r="N4515" s="8">
        <v>29.2</v>
      </c>
      <c r="O4515" s="8">
        <v>1003.5</v>
      </c>
      <c r="P4515" s="8">
        <v>49</v>
      </c>
    </row>
    <row r="4516" spans="1:31" s="7" customFormat="1" ht="16" customHeight="1" x14ac:dyDescent="0.2">
      <c r="E4516" s="10"/>
      <c r="F4516" s="8">
        <v>13</v>
      </c>
      <c r="G4516" s="17"/>
      <c r="I4516" s="33">
        <v>4.0000000000000001E-3</v>
      </c>
      <c r="J4516" s="33">
        <v>0.5</v>
      </c>
      <c r="K4516" s="33">
        <v>6.4000000000000001E-2</v>
      </c>
      <c r="L4516" s="33">
        <v>2.3E-2</v>
      </c>
      <c r="M4516" s="33">
        <v>33</v>
      </c>
      <c r="N4516" s="8">
        <v>28.9</v>
      </c>
      <c r="O4516" s="8">
        <v>1002.9</v>
      </c>
      <c r="P4516" s="8">
        <v>46</v>
      </c>
    </row>
    <row r="4517" spans="1:31" s="7" customFormat="1" ht="16" customHeight="1" x14ac:dyDescent="0.2">
      <c r="E4517" s="10"/>
      <c r="F4517" s="8">
        <v>14</v>
      </c>
      <c r="G4517" s="17"/>
      <c r="I4517" s="33">
        <v>4.0000000000000001E-3</v>
      </c>
      <c r="J4517" s="33">
        <v>0.5</v>
      </c>
      <c r="K4517" s="33">
        <v>6.5000000000000002E-2</v>
      </c>
      <c r="L4517" s="33">
        <v>2.3E-2</v>
      </c>
      <c r="M4517" s="33">
        <v>32</v>
      </c>
      <c r="N4517" s="8">
        <v>29.9</v>
      </c>
      <c r="O4517" s="8">
        <v>1002.2</v>
      </c>
      <c r="P4517" s="8">
        <v>51</v>
      </c>
    </row>
    <row r="4518" spans="1:31" s="7" customFormat="1" ht="16" customHeight="1" x14ac:dyDescent="0.2">
      <c r="E4518" s="10"/>
      <c r="F4518" s="8">
        <v>15</v>
      </c>
      <c r="G4518" s="17"/>
      <c r="I4518" s="33">
        <v>3.0000000000000001E-3</v>
      </c>
      <c r="J4518" s="33">
        <v>0.5</v>
      </c>
      <c r="K4518" s="33">
        <v>6.4000000000000001E-2</v>
      </c>
      <c r="L4518" s="33">
        <v>0.02</v>
      </c>
      <c r="M4518" s="33">
        <v>28</v>
      </c>
      <c r="N4518" s="8">
        <v>29.6</v>
      </c>
      <c r="O4518" s="8">
        <v>1001.5</v>
      </c>
      <c r="P4518" s="8">
        <v>46</v>
      </c>
    </row>
    <row r="4519" spans="1:31" s="7" customFormat="1" ht="16" customHeight="1" x14ac:dyDescent="0.2">
      <c r="E4519" s="10"/>
      <c r="F4519" s="8">
        <v>16</v>
      </c>
      <c r="G4519" s="17"/>
      <c r="I4519" s="33">
        <v>3.0000000000000001E-3</v>
      </c>
      <c r="J4519" s="33">
        <v>0.5</v>
      </c>
      <c r="K4519" s="33">
        <v>6.0999999999999999E-2</v>
      </c>
      <c r="L4519" s="33">
        <v>2.3E-2</v>
      </c>
      <c r="M4519" s="33">
        <v>20</v>
      </c>
      <c r="N4519" s="8">
        <v>29.6</v>
      </c>
      <c r="O4519" s="8">
        <v>1001</v>
      </c>
      <c r="P4519" s="8">
        <v>45</v>
      </c>
    </row>
    <row r="4520" spans="1:31" s="7" customFormat="1" ht="16" customHeight="1" x14ac:dyDescent="0.2">
      <c r="E4520" s="10"/>
      <c r="F4520" s="8">
        <v>17</v>
      </c>
      <c r="G4520" s="17"/>
      <c r="I4520" s="33">
        <v>4.0000000000000001E-3</v>
      </c>
      <c r="J4520" s="33">
        <v>0.6</v>
      </c>
      <c r="K4520" s="33">
        <v>5.7000000000000002E-2</v>
      </c>
      <c r="L4520" s="33">
        <v>2.3E-2</v>
      </c>
      <c r="M4520" s="33">
        <v>24</v>
      </c>
      <c r="N4520" s="8">
        <v>29.1</v>
      </c>
      <c r="O4520" s="8">
        <v>1000.8</v>
      </c>
      <c r="P4520" s="8">
        <v>47</v>
      </c>
    </row>
    <row r="4521" spans="1:31" s="7" customFormat="1" ht="16" customHeight="1" x14ac:dyDescent="0.15">
      <c r="F4521" s="8">
        <v>18</v>
      </c>
      <c r="G4521" s="17"/>
      <c r="H4521" s="40"/>
      <c r="I4521" s="33">
        <v>4.0000000000000001E-3</v>
      </c>
      <c r="J4521" s="33">
        <v>0.6</v>
      </c>
      <c r="K4521" s="33">
        <v>5.5E-2</v>
      </c>
      <c r="L4521" s="33">
        <v>2.4E-2</v>
      </c>
      <c r="M4521" s="33">
        <v>29</v>
      </c>
      <c r="N4521" s="8">
        <v>27.7</v>
      </c>
      <c r="O4521" s="8">
        <v>1000.6</v>
      </c>
      <c r="P4521" s="8">
        <v>53</v>
      </c>
      <c r="R4521" s="107"/>
      <c r="S4521" s="108"/>
      <c r="T4521" s="108"/>
      <c r="U4521" s="108"/>
      <c r="V4521" s="108"/>
      <c r="W4521" s="108"/>
      <c r="X4521" s="108"/>
      <c r="Y4521" s="108"/>
      <c r="Z4521" s="108"/>
      <c r="AA4521" s="108"/>
      <c r="AB4521" s="108"/>
      <c r="AC4521" s="108"/>
      <c r="AD4521" s="108"/>
      <c r="AE4521" s="109"/>
    </row>
    <row r="4522" spans="1:31" s="7" customFormat="1" ht="16" customHeight="1" x14ac:dyDescent="0.15">
      <c r="E4522" s="42">
        <v>42184</v>
      </c>
      <c r="F4522" s="43">
        <v>42713.800694444442</v>
      </c>
      <c r="G4522" s="44"/>
      <c r="I4522" s="33">
        <v>3.0000000000000001E-3</v>
      </c>
      <c r="J4522" s="33">
        <v>0.6</v>
      </c>
      <c r="K4522" s="33">
        <v>5.1999999999999998E-2</v>
      </c>
      <c r="L4522" s="33">
        <v>2.7E-2</v>
      </c>
      <c r="M4522" s="33">
        <v>23</v>
      </c>
      <c r="N4522" s="8">
        <v>27.2</v>
      </c>
      <c r="O4522" s="8">
        <v>1001.1</v>
      </c>
      <c r="P4522" s="8">
        <v>55</v>
      </c>
      <c r="Q4522" s="34"/>
      <c r="R4522" s="35">
        <v>286</v>
      </c>
      <c r="S4522" s="37" t="str">
        <f>IF(R4522&gt;=296,"G",IF(AND(183&lt;=R4522,R4522&lt;296),"Y",IF(R4522&lt;185,"R")))</f>
        <v>Y</v>
      </c>
      <c r="T4522" s="17"/>
      <c r="U4522" s="17"/>
      <c r="V4522" s="17"/>
      <c r="W4522" s="17"/>
      <c r="X4522" s="17"/>
      <c r="Y4522" s="17"/>
      <c r="Z4522" s="17"/>
      <c r="AA4522" s="17"/>
      <c r="AB4522" s="17"/>
      <c r="AC4522" s="17"/>
      <c r="AD4522" s="17"/>
      <c r="AE4522" s="17"/>
    </row>
    <row r="4523" spans="1:31" s="7" customFormat="1" ht="17" customHeight="1" x14ac:dyDescent="0.15">
      <c r="A4523" s="45">
        <v>181</v>
      </c>
      <c r="B4523" s="46">
        <v>42185</v>
      </c>
      <c r="C4523" s="47">
        <v>2</v>
      </c>
      <c r="D4523" s="47">
        <v>0</v>
      </c>
      <c r="E4523" s="46">
        <v>42184</v>
      </c>
      <c r="F4523" s="48">
        <v>42713.800694444442</v>
      </c>
      <c r="G4523" s="49"/>
      <c r="H4523" s="49"/>
      <c r="I4523" s="50">
        <v>3.0000000000000001E-3</v>
      </c>
      <c r="J4523" s="51">
        <v>0.6</v>
      </c>
      <c r="K4523" s="51">
        <v>5.1999999999999998E-2</v>
      </c>
      <c r="L4523" s="51">
        <v>2.7E-2</v>
      </c>
      <c r="M4523" s="51">
        <v>23</v>
      </c>
      <c r="N4523" s="52">
        <v>27.2</v>
      </c>
      <c r="O4523" s="52">
        <v>1001.1</v>
      </c>
      <c r="P4523" s="52">
        <v>55</v>
      </c>
      <c r="Q4523" s="53"/>
      <c r="R4523" s="58">
        <v>286</v>
      </c>
      <c r="S4523" s="61" t="str">
        <f>IF(R4523&gt;=296,"G",IF(AND(183&lt;=R4523,R4523&lt;296),"Y",IF(R4523&lt;185,"R")))</f>
        <v>Y</v>
      </c>
      <c r="T4523" s="59"/>
      <c r="U4523" s="59"/>
      <c r="V4523" s="59"/>
      <c r="W4523" s="59"/>
      <c r="X4523" s="59"/>
      <c r="Y4523" s="59"/>
      <c r="Z4523" s="59"/>
      <c r="AA4523" s="59"/>
      <c r="AB4523" s="59"/>
      <c r="AC4523" s="59"/>
      <c r="AD4523" s="59"/>
      <c r="AE4523" s="59"/>
    </row>
    <row r="4524" spans="1:31" s="7" customFormat="1" ht="16" customHeight="1" x14ac:dyDescent="0.2">
      <c r="F4524" s="26">
        <v>20</v>
      </c>
      <c r="G4524" s="56"/>
      <c r="I4524" s="33">
        <v>3.0000000000000001E-3</v>
      </c>
      <c r="J4524" s="33">
        <v>0.4</v>
      </c>
      <c r="K4524" s="33">
        <v>4.2999999999999997E-2</v>
      </c>
      <c r="L4524" s="33">
        <v>3.1E-2</v>
      </c>
      <c r="M4524" s="33">
        <v>19</v>
      </c>
      <c r="N4524" s="8">
        <v>25.4</v>
      </c>
      <c r="O4524" s="8">
        <v>1001.5</v>
      </c>
      <c r="P4524" s="8">
        <v>63</v>
      </c>
    </row>
    <row r="4525" spans="1:31" s="7" customFormat="1" ht="16" customHeight="1" x14ac:dyDescent="0.2">
      <c r="F4525" s="8">
        <v>21</v>
      </c>
      <c r="G4525" s="17"/>
      <c r="I4525" s="33">
        <v>4.0000000000000001E-3</v>
      </c>
      <c r="J4525" s="33">
        <v>0.3</v>
      </c>
      <c r="K4525" s="33">
        <v>4.3999999999999997E-2</v>
      </c>
      <c r="L4525" s="33">
        <v>2.4E-2</v>
      </c>
      <c r="M4525" s="33">
        <v>20</v>
      </c>
      <c r="N4525" s="8">
        <v>24.2</v>
      </c>
      <c r="O4525" s="8">
        <v>1001.8</v>
      </c>
      <c r="P4525" s="8">
        <v>69</v>
      </c>
    </row>
    <row r="4526" spans="1:31" s="7" customFormat="1" ht="16" customHeight="1" x14ac:dyDescent="0.2">
      <c r="F4526" s="8">
        <v>22</v>
      </c>
      <c r="G4526" s="17"/>
      <c r="I4526" s="33">
        <v>3.0000000000000001E-3</v>
      </c>
      <c r="J4526" s="33">
        <v>0.3</v>
      </c>
      <c r="K4526" s="33">
        <v>3.3000000000000002E-2</v>
      </c>
      <c r="L4526" s="33">
        <v>2.9000000000000001E-2</v>
      </c>
      <c r="M4526" s="33">
        <v>15</v>
      </c>
      <c r="N4526" s="8">
        <v>23.9</v>
      </c>
      <c r="O4526" s="8">
        <v>1001.3</v>
      </c>
      <c r="P4526" s="8">
        <v>69</v>
      </c>
    </row>
    <row r="4527" spans="1:31" s="7" customFormat="1" ht="16" customHeight="1" x14ac:dyDescent="0.2">
      <c r="F4527" s="8">
        <v>23</v>
      </c>
      <c r="G4527" s="17"/>
      <c r="I4527" s="33">
        <v>3.0000000000000001E-3</v>
      </c>
      <c r="J4527" s="33">
        <v>0.3</v>
      </c>
      <c r="K4527" s="33">
        <v>2.5000000000000001E-2</v>
      </c>
      <c r="L4527" s="33">
        <v>0.03</v>
      </c>
      <c r="M4527" s="33">
        <v>20</v>
      </c>
      <c r="N4527" s="8">
        <v>23.4</v>
      </c>
      <c r="O4527" s="8">
        <v>1001.1</v>
      </c>
      <c r="P4527" s="8">
        <v>75</v>
      </c>
    </row>
    <row r="4528" spans="1:31" s="7" customFormat="1" ht="16" customHeight="1" x14ac:dyDescent="0.2">
      <c r="F4528" s="8">
        <v>24</v>
      </c>
      <c r="G4528" s="17"/>
      <c r="I4528" s="33">
        <v>4.0000000000000001E-3</v>
      </c>
      <c r="J4528" s="33">
        <v>0.3</v>
      </c>
      <c r="K4528" s="33">
        <v>2.1000000000000001E-2</v>
      </c>
      <c r="L4528" s="33">
        <v>3.2000000000000001E-2</v>
      </c>
      <c r="M4528" s="33">
        <v>26</v>
      </c>
      <c r="N4528" s="8">
        <v>23.2</v>
      </c>
      <c r="O4528" s="8">
        <v>1000.6</v>
      </c>
      <c r="P4528" s="8">
        <v>80</v>
      </c>
    </row>
    <row r="4529" spans="5:31" s="7" customFormat="1" ht="16" customHeight="1" x14ac:dyDescent="0.2">
      <c r="F4529" s="8">
        <v>1</v>
      </c>
      <c r="G4529" s="17"/>
      <c r="I4529" s="33">
        <v>3.0000000000000001E-3</v>
      </c>
      <c r="J4529" s="33">
        <v>0.4</v>
      </c>
      <c r="K4529" s="33">
        <v>2.9000000000000001E-2</v>
      </c>
      <c r="L4529" s="33">
        <v>2.1999999999999999E-2</v>
      </c>
      <c r="M4529" s="33">
        <v>22</v>
      </c>
      <c r="N4529" s="8">
        <v>22.5</v>
      </c>
      <c r="O4529" s="8">
        <v>1000.4</v>
      </c>
      <c r="P4529" s="8">
        <v>87</v>
      </c>
    </row>
    <row r="4530" spans="5:31" s="7" customFormat="1" ht="16" customHeight="1" x14ac:dyDescent="0.2">
      <c r="F4530" s="8">
        <v>2</v>
      </c>
      <c r="G4530" s="17"/>
      <c r="I4530" s="33">
        <v>3.0000000000000001E-3</v>
      </c>
      <c r="J4530" s="33">
        <v>0.4</v>
      </c>
      <c r="K4530" s="33">
        <v>2.5999999999999999E-2</v>
      </c>
      <c r="L4530" s="33">
        <v>2.1000000000000001E-2</v>
      </c>
      <c r="M4530" s="33">
        <v>21</v>
      </c>
      <c r="N4530" s="8">
        <v>22.3</v>
      </c>
      <c r="O4530" s="8">
        <v>1000.2</v>
      </c>
      <c r="P4530" s="8">
        <v>88</v>
      </c>
    </row>
    <row r="4531" spans="5:31" s="7" customFormat="1" ht="16" customHeight="1" x14ac:dyDescent="0.2">
      <c r="F4531" s="8">
        <v>3</v>
      </c>
      <c r="G4531" s="17"/>
      <c r="I4531" s="33">
        <v>4.0000000000000001E-3</v>
      </c>
      <c r="J4531" s="33">
        <v>0.5</v>
      </c>
      <c r="K4531" s="33">
        <v>1.4E-2</v>
      </c>
      <c r="L4531" s="33">
        <v>2.5999999999999999E-2</v>
      </c>
      <c r="M4531" s="33">
        <v>25</v>
      </c>
      <c r="N4531" s="8">
        <v>22</v>
      </c>
      <c r="O4531" s="8">
        <v>999.8</v>
      </c>
      <c r="P4531" s="8">
        <v>89</v>
      </c>
    </row>
    <row r="4532" spans="5:31" s="7" customFormat="1" ht="16" customHeight="1" x14ac:dyDescent="0.2">
      <c r="F4532" s="8">
        <v>4</v>
      </c>
      <c r="G4532" s="17"/>
      <c r="I4532" s="33">
        <v>4.0000000000000001E-3</v>
      </c>
      <c r="J4532" s="33">
        <v>0.4</v>
      </c>
      <c r="K4532" s="33">
        <v>1.6E-2</v>
      </c>
      <c r="L4532" s="33">
        <v>1.9E-2</v>
      </c>
      <c r="M4532" s="33">
        <v>30</v>
      </c>
      <c r="N4532" s="8">
        <v>21.6</v>
      </c>
      <c r="O4532" s="8">
        <v>999.4</v>
      </c>
      <c r="P4532" s="8">
        <v>92</v>
      </c>
    </row>
    <row r="4533" spans="5:31" s="7" customFormat="1" ht="16" customHeight="1" x14ac:dyDescent="0.2">
      <c r="F4533" s="8">
        <v>5</v>
      </c>
      <c r="G4533" s="17"/>
      <c r="I4533" s="33">
        <v>5.0000000000000001E-3</v>
      </c>
      <c r="J4533" s="33">
        <v>0.4</v>
      </c>
      <c r="K4533" s="33">
        <v>1.7999999999999999E-2</v>
      </c>
      <c r="L4533" s="33">
        <v>1.7000000000000001E-2</v>
      </c>
      <c r="M4533" s="33">
        <v>24</v>
      </c>
      <c r="N4533" s="8">
        <v>21.4</v>
      </c>
      <c r="O4533" s="8">
        <v>999.3</v>
      </c>
      <c r="P4533" s="8">
        <v>94</v>
      </c>
    </row>
    <row r="4534" spans="5:31" s="7" customFormat="1" ht="16" customHeight="1" x14ac:dyDescent="0.2">
      <c r="F4534" s="8">
        <v>6</v>
      </c>
      <c r="G4534" s="17"/>
      <c r="I4534" s="33">
        <v>8.0000000000000002E-3</v>
      </c>
      <c r="J4534" s="33">
        <v>0.4</v>
      </c>
      <c r="K4534" s="33">
        <v>0.02</v>
      </c>
      <c r="L4534" s="33">
        <v>1.4999999999999999E-2</v>
      </c>
      <c r="M4534" s="33">
        <v>25</v>
      </c>
      <c r="N4534" s="8">
        <v>21.4</v>
      </c>
      <c r="O4534" s="8">
        <v>998.7</v>
      </c>
      <c r="P4534" s="8">
        <v>94</v>
      </c>
    </row>
    <row r="4535" spans="5:31" s="7" customFormat="1" ht="16" customHeight="1" x14ac:dyDescent="0.2">
      <c r="F4535" s="8">
        <v>7</v>
      </c>
      <c r="G4535" s="17"/>
      <c r="I4535" s="33">
        <v>6.0000000000000001E-3</v>
      </c>
      <c r="J4535" s="33">
        <v>0.4</v>
      </c>
      <c r="K4535" s="33">
        <v>2.1000000000000001E-2</v>
      </c>
      <c r="L4535" s="33">
        <v>1.9E-2</v>
      </c>
      <c r="M4535" s="33">
        <v>25</v>
      </c>
      <c r="N4535" s="8">
        <v>22.5</v>
      </c>
      <c r="O4535" s="8">
        <v>998.8</v>
      </c>
      <c r="P4535" s="8">
        <v>92</v>
      </c>
    </row>
    <row r="4536" spans="5:31" s="7" customFormat="1" ht="16" customHeight="1" x14ac:dyDescent="0.2">
      <c r="F4536" s="8">
        <v>8</v>
      </c>
      <c r="G4536" s="17"/>
      <c r="I4536" s="33">
        <v>7.0000000000000001E-3</v>
      </c>
      <c r="J4536" s="33">
        <v>0.5</v>
      </c>
      <c r="K4536" s="33">
        <v>1.9E-2</v>
      </c>
      <c r="L4536" s="33">
        <v>2.1000000000000001E-2</v>
      </c>
      <c r="M4536" s="33">
        <v>30</v>
      </c>
      <c r="N4536" s="8">
        <v>22.9</v>
      </c>
      <c r="O4536" s="8">
        <v>998.1</v>
      </c>
      <c r="P4536" s="8">
        <v>88</v>
      </c>
    </row>
    <row r="4537" spans="5:31" s="7" customFormat="1" ht="16" customHeight="1" x14ac:dyDescent="0.2">
      <c r="F4537" s="8">
        <v>9</v>
      </c>
      <c r="G4537" s="17"/>
      <c r="I4537" s="33">
        <v>8.0000000000000002E-3</v>
      </c>
      <c r="J4537" s="33">
        <v>0.6</v>
      </c>
      <c r="K4537" s="33">
        <v>1.7999999999999999E-2</v>
      </c>
      <c r="L4537" s="33">
        <v>2.5000000000000001E-2</v>
      </c>
      <c r="M4537" s="33">
        <v>36</v>
      </c>
      <c r="N4537" s="8">
        <v>24.1</v>
      </c>
      <c r="O4537" s="8">
        <v>997.4</v>
      </c>
      <c r="P4537" s="8">
        <v>73</v>
      </c>
    </row>
    <row r="4538" spans="5:31" s="7" customFormat="1" ht="16" customHeight="1" x14ac:dyDescent="0.2">
      <c r="F4538" s="8">
        <v>10</v>
      </c>
      <c r="G4538" s="17"/>
      <c r="I4538" s="33">
        <v>8.9999999999999993E-3</v>
      </c>
      <c r="J4538" s="33">
        <v>0.6</v>
      </c>
      <c r="K4538" s="33">
        <v>0.02</v>
      </c>
      <c r="L4538" s="33">
        <v>2.9000000000000001E-2</v>
      </c>
      <c r="M4538" s="33">
        <v>40</v>
      </c>
      <c r="N4538" s="8">
        <v>25.8</v>
      </c>
      <c r="O4538" s="8">
        <v>996.9</v>
      </c>
      <c r="P4538" s="8">
        <v>67</v>
      </c>
    </row>
    <row r="4539" spans="5:31" s="7" customFormat="1" ht="16" customHeight="1" x14ac:dyDescent="0.2">
      <c r="E4539" s="10"/>
      <c r="F4539" s="8">
        <v>11</v>
      </c>
      <c r="G4539" s="17"/>
      <c r="I4539" s="33">
        <v>8.0000000000000002E-3</v>
      </c>
      <c r="J4539" s="33">
        <v>0.6</v>
      </c>
      <c r="K4539" s="33">
        <v>3.1E-2</v>
      </c>
      <c r="L4539" s="33">
        <v>2.5999999999999999E-2</v>
      </c>
      <c r="M4539" s="33">
        <v>42</v>
      </c>
      <c r="N4539" s="8">
        <v>26.8</v>
      </c>
      <c r="O4539" s="8">
        <v>996.4</v>
      </c>
      <c r="P4539" s="8">
        <v>54</v>
      </c>
    </row>
    <row r="4540" spans="5:31" s="7" customFormat="1" ht="16" customHeight="1" x14ac:dyDescent="0.2">
      <c r="E4540" s="10"/>
      <c r="F4540" s="8">
        <v>12</v>
      </c>
      <c r="G4540" s="17"/>
      <c r="I4540" s="33">
        <v>6.0000000000000001E-3</v>
      </c>
      <c r="J4540" s="33">
        <v>0.7</v>
      </c>
      <c r="K4540" s="33">
        <v>4.7E-2</v>
      </c>
      <c r="L4540" s="33">
        <v>2.7E-2</v>
      </c>
      <c r="M4540" s="33">
        <v>34</v>
      </c>
      <c r="N4540" s="8">
        <v>28.9</v>
      </c>
      <c r="O4540" s="8">
        <v>995.5</v>
      </c>
      <c r="P4540" s="8">
        <v>53</v>
      </c>
    </row>
    <row r="4541" spans="5:31" s="7" customFormat="1" ht="16" customHeight="1" x14ac:dyDescent="0.2">
      <c r="E4541" s="10"/>
      <c r="F4541" s="8">
        <v>13</v>
      </c>
      <c r="G4541" s="17"/>
      <c r="I4541" s="33">
        <v>4.0000000000000001E-3</v>
      </c>
      <c r="J4541" s="33">
        <v>0.5</v>
      </c>
      <c r="K4541" s="33">
        <v>6.8000000000000005E-2</v>
      </c>
      <c r="L4541" s="33">
        <v>1.9E-2</v>
      </c>
      <c r="M4541" s="33">
        <v>40</v>
      </c>
      <c r="N4541" s="8">
        <v>28.3</v>
      </c>
      <c r="O4541" s="8">
        <v>994.8</v>
      </c>
      <c r="P4541" s="8">
        <v>50</v>
      </c>
    </row>
    <row r="4542" spans="5:31" s="7" customFormat="1" ht="16" customHeight="1" x14ac:dyDescent="0.2">
      <c r="E4542" s="10"/>
      <c r="F4542" s="8">
        <v>14</v>
      </c>
      <c r="G4542" s="17"/>
      <c r="I4542" s="33">
        <v>4.0000000000000001E-3</v>
      </c>
      <c r="J4542" s="33">
        <v>0.5</v>
      </c>
      <c r="K4542" s="33">
        <v>7.8E-2</v>
      </c>
      <c r="L4542" s="33">
        <v>1.4999999999999999E-2</v>
      </c>
      <c r="M4542" s="33">
        <v>33</v>
      </c>
      <c r="N4542" s="8">
        <v>29.4</v>
      </c>
      <c r="O4542" s="8">
        <v>993.7</v>
      </c>
      <c r="P4542" s="8">
        <v>47</v>
      </c>
    </row>
    <row r="4543" spans="5:31" s="7" customFormat="1" ht="16" customHeight="1" x14ac:dyDescent="0.2">
      <c r="E4543" s="10"/>
      <c r="F4543" s="8">
        <v>15</v>
      </c>
      <c r="G4543" s="17"/>
      <c r="I4543" s="33">
        <v>3.0000000000000001E-3</v>
      </c>
      <c r="J4543" s="33">
        <v>0.5</v>
      </c>
      <c r="K4543" s="33">
        <v>8.5000000000000006E-2</v>
      </c>
      <c r="L4543" s="33">
        <v>1.6E-2</v>
      </c>
      <c r="M4543" s="33">
        <v>32</v>
      </c>
      <c r="N4543" s="8">
        <v>29.5</v>
      </c>
      <c r="O4543" s="8">
        <v>992.4</v>
      </c>
      <c r="P4543" s="8">
        <v>43</v>
      </c>
    </row>
    <row r="4544" spans="5:31" s="7" customFormat="1" ht="16" customHeight="1" x14ac:dyDescent="0.15">
      <c r="E4544" s="10"/>
      <c r="F4544" s="8">
        <v>16</v>
      </c>
      <c r="G4544" s="17"/>
      <c r="H4544" s="40"/>
      <c r="I4544" s="33">
        <v>4.0000000000000001E-3</v>
      </c>
      <c r="J4544" s="33">
        <v>0.5</v>
      </c>
      <c r="K4544" s="33">
        <v>7.5999999999999998E-2</v>
      </c>
      <c r="L4544" s="33">
        <v>2.7E-2</v>
      </c>
      <c r="M4544" s="33">
        <v>37</v>
      </c>
      <c r="N4544" s="8">
        <v>28.8</v>
      </c>
      <c r="O4544" s="8">
        <v>991.8</v>
      </c>
      <c r="P4544" s="8">
        <v>45</v>
      </c>
      <c r="R4544" s="107"/>
      <c r="S4544" s="108"/>
      <c r="T4544" s="108"/>
      <c r="U4544" s="108"/>
      <c r="V4544" s="108"/>
      <c r="W4544" s="108"/>
      <c r="X4544" s="108"/>
      <c r="Y4544" s="108"/>
      <c r="Z4544" s="108"/>
      <c r="AA4544" s="108"/>
      <c r="AB4544" s="108"/>
      <c r="AC4544" s="108"/>
      <c r="AD4544" s="108"/>
      <c r="AE4544" s="109"/>
    </row>
    <row r="4545" spans="1:31" s="7" customFormat="1" ht="16" customHeight="1" x14ac:dyDescent="0.15">
      <c r="E4545" s="10"/>
      <c r="F4545" s="8">
        <v>17</v>
      </c>
      <c r="G4545" s="17"/>
      <c r="H4545" s="40"/>
      <c r="I4545" s="33">
        <v>5.0000000000000001E-3</v>
      </c>
      <c r="J4545" s="33">
        <v>0.4</v>
      </c>
      <c r="K4545" s="33">
        <v>6.9000000000000006E-2</v>
      </c>
      <c r="L4545" s="33">
        <v>2.8000000000000001E-2</v>
      </c>
      <c r="M4545" s="33">
        <v>38</v>
      </c>
      <c r="N4545" s="8">
        <v>25.7</v>
      </c>
      <c r="O4545" s="8">
        <v>991.7</v>
      </c>
      <c r="P4545" s="8">
        <v>58</v>
      </c>
      <c r="R4545" s="107"/>
      <c r="S4545" s="108"/>
      <c r="T4545" s="108"/>
      <c r="U4545" s="108"/>
      <c r="V4545" s="108"/>
      <c r="W4545" s="108"/>
      <c r="X4545" s="108"/>
      <c r="Y4545" s="108"/>
      <c r="Z4545" s="108"/>
      <c r="AA4545" s="108"/>
      <c r="AB4545" s="108"/>
      <c r="AC4545" s="108"/>
      <c r="AD4545" s="108"/>
      <c r="AE4545" s="109"/>
    </row>
    <row r="4546" spans="1:31" s="7" customFormat="1" ht="16" customHeight="1" x14ac:dyDescent="0.15">
      <c r="F4546" s="8">
        <v>18</v>
      </c>
      <c r="G4546" s="17"/>
      <c r="H4546" s="40"/>
      <c r="I4546" s="33">
        <v>3.0000000000000001E-3</v>
      </c>
      <c r="J4546" s="33">
        <v>0.4</v>
      </c>
      <c r="K4546" s="33">
        <v>6.7000000000000004E-2</v>
      </c>
      <c r="L4546" s="33">
        <v>2.5999999999999999E-2</v>
      </c>
      <c r="M4546" s="33">
        <v>35</v>
      </c>
      <c r="N4546" s="8">
        <v>24.6</v>
      </c>
      <c r="O4546" s="8">
        <v>991.5</v>
      </c>
      <c r="P4546" s="8">
        <v>67</v>
      </c>
      <c r="R4546" s="107"/>
      <c r="S4546" s="108"/>
      <c r="T4546" s="108"/>
      <c r="U4546" s="108"/>
      <c r="V4546" s="108"/>
      <c r="W4546" s="108"/>
      <c r="X4546" s="108"/>
      <c r="Y4546" s="108"/>
      <c r="Z4546" s="108"/>
      <c r="AA4546" s="108"/>
      <c r="AB4546" s="108"/>
      <c r="AC4546" s="108"/>
      <c r="AD4546" s="108"/>
      <c r="AE4546" s="109"/>
    </row>
    <row r="4547" spans="1:31" s="7" customFormat="1" ht="16" customHeight="1" x14ac:dyDescent="0.2">
      <c r="F4547" s="8">
        <v>19</v>
      </c>
      <c r="G4547" s="17"/>
      <c r="I4547" s="33">
        <v>3.0000000000000001E-3</v>
      </c>
      <c r="J4547" s="33">
        <v>0.4</v>
      </c>
      <c r="K4547" s="33">
        <v>5.2999999999999999E-2</v>
      </c>
      <c r="L4547" s="33">
        <v>3.5000000000000003E-2</v>
      </c>
      <c r="M4547" s="33">
        <v>34</v>
      </c>
      <c r="N4547" s="8">
        <v>23</v>
      </c>
      <c r="O4547" s="8">
        <v>991.8</v>
      </c>
      <c r="P4547" s="8">
        <v>82</v>
      </c>
      <c r="Q4547" s="17"/>
      <c r="R4547" s="110"/>
      <c r="S4547" s="17"/>
      <c r="T4547" s="17"/>
      <c r="U4547" s="17"/>
      <c r="V4547" s="17"/>
      <c r="W4547" s="17"/>
      <c r="X4547" s="17"/>
      <c r="Y4547" s="17"/>
      <c r="Z4547" s="17"/>
      <c r="AA4547" s="17"/>
      <c r="AB4547" s="17"/>
      <c r="AC4547" s="17"/>
      <c r="AD4547" s="17"/>
      <c r="AE4547" s="17"/>
    </row>
    <row r="4548" spans="1:31" s="7" customFormat="1" ht="16" customHeight="1" x14ac:dyDescent="0.15">
      <c r="E4548" s="42">
        <v>42185</v>
      </c>
      <c r="F4548" s="16">
        <v>42713.874305555553</v>
      </c>
      <c r="G4548" s="44"/>
      <c r="I4548" s="33">
        <v>3.0000000000000001E-3</v>
      </c>
      <c r="J4548" s="33">
        <v>0.4</v>
      </c>
      <c r="K4548" s="33">
        <v>3.5999999999999997E-2</v>
      </c>
      <c r="L4548" s="33">
        <v>0.04</v>
      </c>
      <c r="M4548" s="33">
        <v>30</v>
      </c>
      <c r="N4548" s="8">
        <v>22.7</v>
      </c>
      <c r="O4548" s="8">
        <v>992.1</v>
      </c>
      <c r="P4548" s="8">
        <v>84</v>
      </c>
      <c r="R4548" s="35">
        <v>269</v>
      </c>
      <c r="S4548" s="37" t="str">
        <f>IF(R4548&gt;=296,"G",IF(AND(183&lt;=R4548,R4548&lt;296),"Y",IF(R4548&lt;185,"R")))</f>
        <v>Y</v>
      </c>
    </row>
    <row r="4549" spans="1:31" s="7" customFormat="1" ht="17" customHeight="1" x14ac:dyDescent="0.15">
      <c r="A4549" s="45">
        <v>182</v>
      </c>
      <c r="B4549" s="46">
        <v>42186</v>
      </c>
      <c r="C4549" s="47">
        <v>3</v>
      </c>
      <c r="D4549" s="47">
        <v>0</v>
      </c>
      <c r="E4549" s="46">
        <v>42185</v>
      </c>
      <c r="F4549" s="64">
        <v>42713.874305555553</v>
      </c>
      <c r="G4549" s="49"/>
      <c r="H4549" s="49"/>
      <c r="I4549" s="50">
        <v>3.0000000000000001E-3</v>
      </c>
      <c r="J4549" s="51">
        <v>0.4</v>
      </c>
      <c r="K4549" s="51">
        <v>3.5999999999999997E-2</v>
      </c>
      <c r="L4549" s="51">
        <v>0.04</v>
      </c>
      <c r="M4549" s="51">
        <v>30</v>
      </c>
      <c r="N4549" s="52">
        <v>22.7</v>
      </c>
      <c r="O4549" s="52">
        <v>992.1</v>
      </c>
      <c r="P4549" s="52">
        <v>84</v>
      </c>
      <c r="Q4549" s="53"/>
      <c r="R4549" s="58">
        <v>269</v>
      </c>
      <c r="S4549" s="61" t="str">
        <f>IF(R4549&gt;=296,"G",IF(AND(183&lt;=R4549,R4549&lt;296),"Y",IF(R4549&lt;185,"R")))</f>
        <v>Y</v>
      </c>
      <c r="T4549" s="59"/>
      <c r="U4549" s="59"/>
      <c r="V4549" s="59"/>
      <c r="W4549" s="59"/>
      <c r="X4549" s="59"/>
      <c r="Y4549" s="59"/>
      <c r="Z4549" s="59"/>
      <c r="AA4549" s="59"/>
      <c r="AB4549" s="59"/>
      <c r="AC4549" s="59"/>
      <c r="AD4549" s="59"/>
      <c r="AE4549" s="59"/>
    </row>
    <row r="4550" spans="1:31" s="7" customFormat="1" ht="16" customHeight="1" x14ac:dyDescent="0.2">
      <c r="F4550" s="8">
        <v>21</v>
      </c>
      <c r="G4550" s="56"/>
      <c r="I4550" s="33">
        <v>3.0000000000000001E-3</v>
      </c>
      <c r="J4550" s="33">
        <v>0.4</v>
      </c>
      <c r="K4550" s="33">
        <v>3.3000000000000002E-2</v>
      </c>
      <c r="L4550" s="33">
        <v>3.5000000000000003E-2</v>
      </c>
      <c r="M4550" s="33">
        <v>26</v>
      </c>
      <c r="N4550" s="8">
        <v>22.7</v>
      </c>
      <c r="O4550" s="8">
        <v>992.1</v>
      </c>
      <c r="P4550" s="8">
        <v>85</v>
      </c>
    </row>
    <row r="4551" spans="1:31" s="7" customFormat="1" ht="16" customHeight="1" x14ac:dyDescent="0.2">
      <c r="F4551" s="8">
        <v>22</v>
      </c>
      <c r="G4551" s="17"/>
      <c r="I4551" s="33">
        <v>3.0000000000000001E-3</v>
      </c>
      <c r="J4551" s="33">
        <v>0.3</v>
      </c>
      <c r="K4551" s="33">
        <v>3.4000000000000002E-2</v>
      </c>
      <c r="L4551" s="33">
        <v>0.03</v>
      </c>
      <c r="M4551" s="33">
        <v>27</v>
      </c>
      <c r="N4551" s="8">
        <v>22.7</v>
      </c>
      <c r="O4551" s="8">
        <v>991.8</v>
      </c>
      <c r="P4551" s="8">
        <v>83</v>
      </c>
    </row>
    <row r="4552" spans="1:31" s="7" customFormat="1" ht="16" customHeight="1" x14ac:dyDescent="0.2">
      <c r="F4552" s="8">
        <v>23</v>
      </c>
      <c r="G4552" s="17"/>
      <c r="I4552" s="33">
        <v>3.0000000000000001E-3</v>
      </c>
      <c r="J4552" s="33">
        <v>0.3</v>
      </c>
      <c r="K4552" s="33">
        <v>2.9000000000000001E-2</v>
      </c>
      <c r="L4552" s="33">
        <v>2.9000000000000001E-2</v>
      </c>
      <c r="M4552" s="33">
        <v>34</v>
      </c>
      <c r="N4552" s="8">
        <v>22.4</v>
      </c>
      <c r="O4552" s="8">
        <v>991.6</v>
      </c>
      <c r="P4552" s="8">
        <v>84</v>
      </c>
    </row>
    <row r="4553" spans="1:31" s="7" customFormat="1" ht="16" customHeight="1" x14ac:dyDescent="0.2">
      <c r="F4553" s="8">
        <v>24</v>
      </c>
      <c r="G4553" s="17"/>
      <c r="I4553" s="33">
        <v>3.0000000000000001E-3</v>
      </c>
      <c r="J4553" s="33">
        <v>0.4</v>
      </c>
      <c r="K4553" s="33">
        <v>2.1999999999999999E-2</v>
      </c>
      <c r="L4553" s="33">
        <v>0.03</v>
      </c>
      <c r="M4553" s="33">
        <v>40</v>
      </c>
      <c r="N4553" s="8">
        <v>21.9</v>
      </c>
      <c r="O4553" s="8">
        <v>991.3</v>
      </c>
      <c r="P4553" s="8">
        <v>87</v>
      </c>
    </row>
    <row r="4554" spans="1:31" s="7" customFormat="1" ht="16" customHeight="1" x14ac:dyDescent="0.2">
      <c r="F4554" s="8">
        <v>1</v>
      </c>
      <c r="G4554" s="17"/>
      <c r="I4554" s="33">
        <v>6.0000000000000001E-3</v>
      </c>
      <c r="J4554" s="33">
        <v>0.5</v>
      </c>
      <c r="K4554" s="33">
        <v>2.5999999999999999E-2</v>
      </c>
      <c r="L4554" s="33">
        <v>2.1000000000000001E-2</v>
      </c>
      <c r="M4554" s="33">
        <v>34</v>
      </c>
      <c r="N4554" s="8">
        <v>21.8</v>
      </c>
      <c r="O4554" s="8">
        <v>990.8</v>
      </c>
      <c r="P4554" s="8">
        <v>87</v>
      </c>
    </row>
    <row r="4555" spans="1:31" s="7" customFormat="1" ht="16" customHeight="1" x14ac:dyDescent="0.2">
      <c r="F4555" s="8">
        <v>2</v>
      </c>
      <c r="G4555" s="17"/>
      <c r="I4555" s="33">
        <v>7.0000000000000001E-3</v>
      </c>
      <c r="J4555" s="33">
        <v>0.5</v>
      </c>
      <c r="K4555" s="33">
        <v>2.7E-2</v>
      </c>
      <c r="L4555" s="33">
        <v>1.7000000000000001E-2</v>
      </c>
      <c r="M4555" s="33">
        <v>28</v>
      </c>
      <c r="N4555" s="8">
        <v>21.8</v>
      </c>
      <c r="O4555" s="8">
        <v>990.2</v>
      </c>
      <c r="P4555" s="8">
        <v>86</v>
      </c>
    </row>
    <row r="4556" spans="1:31" s="7" customFormat="1" ht="16" customHeight="1" x14ac:dyDescent="0.2">
      <c r="F4556" s="8">
        <v>3</v>
      </c>
      <c r="G4556" s="17"/>
      <c r="I4556" s="33">
        <v>5.0000000000000001E-3</v>
      </c>
      <c r="J4556" s="33">
        <v>0.5</v>
      </c>
      <c r="K4556" s="33">
        <v>2.5999999999999999E-2</v>
      </c>
      <c r="L4556" s="33">
        <v>1.4999999999999999E-2</v>
      </c>
      <c r="M4556" s="33">
        <v>30</v>
      </c>
      <c r="N4556" s="8">
        <v>21.6</v>
      </c>
      <c r="O4556" s="8">
        <v>989.6</v>
      </c>
      <c r="P4556" s="8">
        <v>89</v>
      </c>
    </row>
    <row r="4557" spans="1:31" s="7" customFormat="1" ht="16" customHeight="1" x14ac:dyDescent="0.2">
      <c r="F4557" s="8">
        <v>4</v>
      </c>
      <c r="G4557" s="17"/>
      <c r="I4557" s="33">
        <v>4.0000000000000001E-3</v>
      </c>
      <c r="J4557" s="33">
        <v>0.5</v>
      </c>
      <c r="K4557" s="33">
        <v>2.5999999999999999E-2</v>
      </c>
      <c r="L4557" s="33">
        <v>1.4E-2</v>
      </c>
      <c r="M4557" s="33">
        <v>25</v>
      </c>
      <c r="N4557" s="8">
        <v>21.3</v>
      </c>
      <c r="O4557" s="8">
        <v>989.5</v>
      </c>
      <c r="P4557" s="8">
        <v>91</v>
      </c>
    </row>
    <row r="4558" spans="1:31" s="7" customFormat="1" ht="16" customHeight="1" x14ac:dyDescent="0.2">
      <c r="F4558" s="8">
        <v>5</v>
      </c>
      <c r="G4558" s="17"/>
      <c r="I4558" s="33">
        <v>4.0000000000000001E-3</v>
      </c>
      <c r="J4558" s="33">
        <v>0.5</v>
      </c>
      <c r="K4558" s="33">
        <v>2.1999999999999999E-2</v>
      </c>
      <c r="L4558" s="33">
        <v>1.4999999999999999E-2</v>
      </c>
      <c r="M4558" s="33">
        <v>28</v>
      </c>
      <c r="N4558" s="8">
        <v>20.8</v>
      </c>
      <c r="O4558" s="8">
        <v>989.7</v>
      </c>
      <c r="P4558" s="8">
        <v>95</v>
      </c>
    </row>
    <row r="4559" spans="1:31" s="7" customFormat="1" ht="16" customHeight="1" x14ac:dyDescent="0.2">
      <c r="F4559" s="8">
        <v>6</v>
      </c>
      <c r="G4559" s="17"/>
      <c r="I4559" s="33">
        <v>4.0000000000000001E-3</v>
      </c>
      <c r="J4559" s="33">
        <v>0.5</v>
      </c>
      <c r="K4559" s="33">
        <v>1.7999999999999999E-2</v>
      </c>
      <c r="L4559" s="33">
        <v>1.9E-2</v>
      </c>
      <c r="M4559" s="33">
        <v>26</v>
      </c>
      <c r="N4559" s="8">
        <v>20.9</v>
      </c>
      <c r="O4559" s="8">
        <v>990.3</v>
      </c>
      <c r="P4559" s="8">
        <v>94</v>
      </c>
    </row>
    <row r="4560" spans="1:31" s="7" customFormat="1" ht="16" customHeight="1" x14ac:dyDescent="0.2">
      <c r="F4560" s="8">
        <v>7</v>
      </c>
      <c r="G4560" s="17"/>
      <c r="I4560" s="33">
        <v>4.0000000000000001E-3</v>
      </c>
      <c r="J4560" s="33">
        <v>0.5</v>
      </c>
      <c r="K4560" s="33">
        <v>2.1999999999999999E-2</v>
      </c>
      <c r="L4560" s="33">
        <v>0.02</v>
      </c>
      <c r="M4560" s="33">
        <v>29</v>
      </c>
      <c r="N4560" s="8">
        <v>21.5</v>
      </c>
      <c r="O4560" s="8">
        <v>990.5</v>
      </c>
      <c r="P4560" s="8">
        <v>92</v>
      </c>
    </row>
    <row r="4561" spans="1:31" s="7" customFormat="1" ht="16" customHeight="1" x14ac:dyDescent="0.2">
      <c r="F4561" s="8">
        <v>8</v>
      </c>
      <c r="G4561" s="17"/>
      <c r="I4561" s="33">
        <v>4.0000000000000001E-3</v>
      </c>
      <c r="J4561" s="33">
        <v>0.5</v>
      </c>
      <c r="K4561" s="33">
        <v>2.1999999999999999E-2</v>
      </c>
      <c r="L4561" s="33">
        <v>2.4E-2</v>
      </c>
      <c r="M4561" s="33">
        <v>28</v>
      </c>
      <c r="N4561" s="8">
        <v>22.9</v>
      </c>
      <c r="O4561" s="8">
        <v>991.1</v>
      </c>
      <c r="P4561" s="8">
        <v>87</v>
      </c>
    </row>
    <row r="4562" spans="1:31" s="7" customFormat="1" ht="16" customHeight="1" x14ac:dyDescent="0.2">
      <c r="F4562" s="8">
        <v>9</v>
      </c>
      <c r="G4562" s="17"/>
      <c r="I4562" s="33">
        <v>4.0000000000000001E-3</v>
      </c>
      <c r="J4562" s="33">
        <v>0.5</v>
      </c>
      <c r="K4562" s="33">
        <v>2.9000000000000001E-2</v>
      </c>
      <c r="L4562" s="33">
        <v>2.1999999999999999E-2</v>
      </c>
      <c r="M4562" s="33">
        <v>28</v>
      </c>
      <c r="N4562" s="8">
        <v>24.2</v>
      </c>
      <c r="O4562" s="8">
        <v>991.2</v>
      </c>
      <c r="P4562" s="8">
        <v>80</v>
      </c>
    </row>
    <row r="4563" spans="1:31" s="7" customFormat="1" ht="16" customHeight="1" x14ac:dyDescent="0.2">
      <c r="F4563" s="8">
        <v>10</v>
      </c>
      <c r="G4563" s="17"/>
      <c r="I4563" s="33">
        <v>4.0000000000000001E-3</v>
      </c>
      <c r="J4563" s="33">
        <v>0.6</v>
      </c>
      <c r="K4563" s="33">
        <v>3.5999999999999997E-2</v>
      </c>
      <c r="L4563" s="33">
        <v>1.9E-2</v>
      </c>
      <c r="M4563" s="33">
        <v>27</v>
      </c>
      <c r="N4563" s="8">
        <v>25.6</v>
      </c>
      <c r="O4563" s="8">
        <v>991.1</v>
      </c>
      <c r="P4563" s="8">
        <v>66</v>
      </c>
    </row>
    <row r="4564" spans="1:31" s="7" customFormat="1" ht="16" customHeight="1" x14ac:dyDescent="0.2">
      <c r="E4564" s="10"/>
      <c r="F4564" s="8">
        <v>11</v>
      </c>
      <c r="G4564" s="17"/>
      <c r="I4564" s="33">
        <v>4.0000000000000001E-3</v>
      </c>
      <c r="J4564" s="33">
        <v>0.6</v>
      </c>
      <c r="K4564" s="33">
        <v>4.2000000000000003E-2</v>
      </c>
      <c r="L4564" s="33">
        <v>1.9E-2</v>
      </c>
      <c r="M4564" s="33">
        <v>29</v>
      </c>
      <c r="N4564" s="8">
        <v>26.5</v>
      </c>
      <c r="O4564" s="8">
        <v>991.4</v>
      </c>
      <c r="P4564" s="8">
        <v>60</v>
      </c>
    </row>
    <row r="4565" spans="1:31" s="7" customFormat="1" ht="16" customHeight="1" x14ac:dyDescent="0.2">
      <c r="E4565" s="10"/>
      <c r="F4565" s="8">
        <v>12</v>
      </c>
      <c r="G4565" s="17"/>
      <c r="I4565" s="33">
        <v>4.0000000000000001E-3</v>
      </c>
      <c r="J4565" s="33">
        <v>0.6</v>
      </c>
      <c r="K4565" s="33">
        <v>4.8000000000000001E-2</v>
      </c>
      <c r="L4565" s="33">
        <v>1.7000000000000001E-2</v>
      </c>
      <c r="M4565" s="33">
        <v>24</v>
      </c>
      <c r="N4565" s="8">
        <v>27.2</v>
      </c>
      <c r="O4565" s="8">
        <v>991.5</v>
      </c>
      <c r="P4565" s="8">
        <v>47</v>
      </c>
    </row>
    <row r="4566" spans="1:31" s="7" customFormat="1" ht="16" customHeight="1" x14ac:dyDescent="0.2">
      <c r="E4566" s="10"/>
      <c r="F4566" s="8">
        <v>13</v>
      </c>
      <c r="G4566" s="17"/>
      <c r="I4566" s="33">
        <v>3.0000000000000001E-3</v>
      </c>
      <c r="J4566" s="33">
        <v>0.5</v>
      </c>
      <c r="K4566" s="33">
        <v>0.05</v>
      </c>
      <c r="L4566" s="33">
        <v>1.4999999999999999E-2</v>
      </c>
      <c r="M4566" s="33">
        <v>24</v>
      </c>
      <c r="N4566" s="8">
        <v>27.6</v>
      </c>
      <c r="O4566" s="8">
        <v>991.6</v>
      </c>
      <c r="P4566" s="8">
        <v>45</v>
      </c>
    </row>
    <row r="4567" spans="1:31" s="7" customFormat="1" ht="16" customHeight="1" x14ac:dyDescent="0.2">
      <c r="E4567" s="10"/>
      <c r="F4567" s="8">
        <v>14</v>
      </c>
      <c r="G4567" s="17"/>
      <c r="I4567" s="33">
        <v>3.0000000000000001E-3</v>
      </c>
      <c r="J4567" s="33">
        <v>0.6</v>
      </c>
      <c r="K4567" s="33">
        <v>5.1999999999999998E-2</v>
      </c>
      <c r="L4567" s="33">
        <v>1.4999999999999999E-2</v>
      </c>
      <c r="M4567" s="33">
        <v>25</v>
      </c>
      <c r="N4567" s="8">
        <v>27.4</v>
      </c>
      <c r="O4567" s="8">
        <v>991.7</v>
      </c>
      <c r="P4567" s="8">
        <v>50</v>
      </c>
    </row>
    <row r="4568" spans="1:31" s="7" customFormat="1" ht="16" customHeight="1" x14ac:dyDescent="0.2">
      <c r="E4568" s="10"/>
      <c r="F4568" s="8">
        <v>15</v>
      </c>
      <c r="G4568" s="17"/>
      <c r="I4568" s="33">
        <v>3.0000000000000001E-3</v>
      </c>
      <c r="J4568" s="33">
        <v>0.6</v>
      </c>
      <c r="K4568" s="33">
        <v>5.8000000000000003E-2</v>
      </c>
      <c r="L4568" s="33">
        <v>1.4E-2</v>
      </c>
      <c r="M4568" s="33">
        <v>29</v>
      </c>
      <c r="N4568" s="8">
        <v>26.7</v>
      </c>
      <c r="O4568" s="8">
        <v>992</v>
      </c>
      <c r="P4568" s="8">
        <v>53</v>
      </c>
    </row>
    <row r="4569" spans="1:31" s="7" customFormat="1" ht="16" customHeight="1" x14ac:dyDescent="0.2">
      <c r="E4569" s="10"/>
      <c r="F4569" s="8">
        <v>16</v>
      </c>
      <c r="G4569" s="17"/>
      <c r="I4569" s="33">
        <v>4.0000000000000001E-3</v>
      </c>
      <c r="J4569" s="33">
        <v>0.7</v>
      </c>
      <c r="K4569" s="33">
        <v>5.8000000000000003E-2</v>
      </c>
      <c r="L4569" s="33">
        <v>1.7000000000000001E-2</v>
      </c>
      <c r="M4569" s="33">
        <v>36</v>
      </c>
      <c r="N4569" s="8">
        <v>26.1</v>
      </c>
      <c r="O4569" s="8">
        <v>992.2</v>
      </c>
      <c r="P4569" s="8">
        <v>57</v>
      </c>
    </row>
    <row r="4570" spans="1:31" s="7" customFormat="1" ht="16" customHeight="1" x14ac:dyDescent="0.2">
      <c r="E4570" s="10"/>
      <c r="F4570" s="8">
        <v>17</v>
      </c>
      <c r="G4570" s="17"/>
      <c r="I4570" s="33">
        <v>4.0000000000000001E-3</v>
      </c>
      <c r="J4570" s="33">
        <v>0.7</v>
      </c>
      <c r="K4570" s="33">
        <v>5.5E-2</v>
      </c>
      <c r="L4570" s="33">
        <v>1.7999999999999999E-2</v>
      </c>
      <c r="M4570" s="33">
        <v>32</v>
      </c>
      <c r="N4570" s="8">
        <v>25.6</v>
      </c>
      <c r="O4570" s="8">
        <v>992.5</v>
      </c>
      <c r="P4570" s="8">
        <v>53</v>
      </c>
    </row>
    <row r="4571" spans="1:31" s="7" customFormat="1" ht="16" customHeight="1" x14ac:dyDescent="0.15">
      <c r="F4571" s="8">
        <v>18</v>
      </c>
      <c r="G4571" s="17"/>
      <c r="H4571" s="40"/>
      <c r="I4571" s="33">
        <v>4.0000000000000001E-3</v>
      </c>
      <c r="J4571" s="33">
        <v>0.7</v>
      </c>
      <c r="K4571" s="33">
        <v>5.3999999999999999E-2</v>
      </c>
      <c r="L4571" s="33">
        <v>1.6E-2</v>
      </c>
      <c r="M4571" s="33">
        <v>32</v>
      </c>
      <c r="N4571" s="8">
        <v>25</v>
      </c>
      <c r="O4571" s="8">
        <v>992.9</v>
      </c>
      <c r="P4571" s="8">
        <v>56</v>
      </c>
      <c r="R4571" s="107"/>
      <c r="S4571" s="108"/>
      <c r="T4571" s="108"/>
      <c r="U4571" s="108"/>
      <c r="V4571" s="108"/>
      <c r="W4571" s="108"/>
      <c r="X4571" s="108"/>
      <c r="Y4571" s="108"/>
      <c r="Z4571" s="108"/>
      <c r="AA4571" s="108"/>
      <c r="AB4571" s="108"/>
      <c r="AC4571" s="108"/>
      <c r="AD4571" s="108"/>
      <c r="AE4571" s="109"/>
    </row>
    <row r="4572" spans="1:31" s="7" customFormat="1" ht="16" customHeight="1" x14ac:dyDescent="0.15">
      <c r="E4572" s="42">
        <v>42186</v>
      </c>
      <c r="F4572" s="43">
        <v>42713.815972222219</v>
      </c>
      <c r="G4572" s="44"/>
      <c r="I4572" s="33">
        <v>4.0000000000000001E-3</v>
      </c>
      <c r="J4572" s="33">
        <v>0.6</v>
      </c>
      <c r="K4572" s="33">
        <v>5.2999999999999999E-2</v>
      </c>
      <c r="L4572" s="33">
        <v>1.7000000000000001E-2</v>
      </c>
      <c r="M4572" s="33">
        <v>30</v>
      </c>
      <c r="N4572" s="8">
        <v>22.9</v>
      </c>
      <c r="O4572" s="8">
        <v>993.6</v>
      </c>
      <c r="P4572" s="8">
        <v>63</v>
      </c>
      <c r="Q4572" s="34"/>
      <c r="R4572" s="35">
        <v>295</v>
      </c>
      <c r="S4572" s="37" t="str">
        <f>IF(R4572&gt;=296,"G",IF(AND(183&lt;=R4572,R4572&lt;296),"Y",IF(R4572&lt;185,"R")))</f>
        <v>Y</v>
      </c>
      <c r="T4572" s="17"/>
      <c r="U4572" s="17"/>
      <c r="V4572" s="17"/>
      <c r="W4572" s="17"/>
      <c r="X4572" s="17"/>
      <c r="Y4572" s="17"/>
      <c r="Z4572" s="17"/>
      <c r="AA4572" s="17"/>
      <c r="AB4572" s="17"/>
      <c r="AC4572" s="17"/>
      <c r="AD4572" s="17"/>
      <c r="AE4572" s="17"/>
    </row>
    <row r="4573" spans="1:31" s="7" customFormat="1" ht="17" customHeight="1" x14ac:dyDescent="0.15">
      <c r="A4573" s="45">
        <v>183</v>
      </c>
      <c r="B4573" s="46">
        <v>42187</v>
      </c>
      <c r="C4573" s="47">
        <v>4</v>
      </c>
      <c r="D4573" s="47">
        <v>0</v>
      </c>
      <c r="E4573" s="46">
        <v>42186</v>
      </c>
      <c r="F4573" s="48">
        <v>42713.815972222219</v>
      </c>
      <c r="G4573" s="49"/>
      <c r="H4573" s="49"/>
      <c r="I4573" s="50">
        <v>4.0000000000000001E-3</v>
      </c>
      <c r="J4573" s="51">
        <v>0.6</v>
      </c>
      <c r="K4573" s="51">
        <v>5.2999999999999999E-2</v>
      </c>
      <c r="L4573" s="51">
        <v>1.7000000000000001E-2</v>
      </c>
      <c r="M4573" s="51">
        <v>30</v>
      </c>
      <c r="N4573" s="52">
        <v>22.9</v>
      </c>
      <c r="O4573" s="52">
        <v>993.6</v>
      </c>
      <c r="P4573" s="52">
        <v>63</v>
      </c>
      <c r="Q4573" s="53"/>
      <c r="R4573" s="58">
        <v>295</v>
      </c>
      <c r="S4573" s="61" t="str">
        <f>IF(R4573&gt;=296,"G",IF(AND(183&lt;=R4573,R4573&lt;296),"Y",IF(R4573&lt;185,"R")))</f>
        <v>Y</v>
      </c>
      <c r="T4573" s="59"/>
      <c r="U4573" s="59"/>
      <c r="V4573" s="59"/>
      <c r="W4573" s="59"/>
      <c r="X4573" s="59"/>
      <c r="Y4573" s="59"/>
      <c r="Z4573" s="59"/>
      <c r="AA4573" s="59"/>
      <c r="AB4573" s="59"/>
      <c r="AC4573" s="59"/>
      <c r="AD4573" s="59"/>
      <c r="AE4573" s="59"/>
    </row>
    <row r="4574" spans="1:31" s="7" customFormat="1" ht="16" customHeight="1" x14ac:dyDescent="0.2">
      <c r="F4574" s="26">
        <v>20</v>
      </c>
      <c r="G4574" s="56"/>
      <c r="I4574" s="33">
        <v>4.0000000000000001E-3</v>
      </c>
      <c r="J4574" s="33">
        <v>0.5</v>
      </c>
      <c r="K4574" s="33">
        <v>6.7000000000000004E-2</v>
      </c>
      <c r="L4574" s="33">
        <v>1.7999999999999999E-2</v>
      </c>
      <c r="M4574" s="33">
        <v>30</v>
      </c>
      <c r="N4574" s="8">
        <v>21.8</v>
      </c>
      <c r="O4574" s="8">
        <v>994.4</v>
      </c>
      <c r="P4574" s="8">
        <v>78</v>
      </c>
    </row>
    <row r="4575" spans="1:31" s="7" customFormat="1" ht="16" customHeight="1" x14ac:dyDescent="0.2">
      <c r="F4575" s="8">
        <v>21</v>
      </c>
      <c r="G4575" s="17"/>
      <c r="I4575" s="33">
        <v>4.0000000000000001E-3</v>
      </c>
      <c r="J4575" s="33">
        <v>0.5</v>
      </c>
      <c r="K4575" s="33">
        <v>7.0999999999999994E-2</v>
      </c>
      <c r="L4575" s="33">
        <v>1.7999999999999999E-2</v>
      </c>
      <c r="M4575" s="33">
        <v>30</v>
      </c>
      <c r="N4575" s="8">
        <v>21.6</v>
      </c>
      <c r="O4575" s="8">
        <v>995.1</v>
      </c>
      <c r="P4575" s="8">
        <v>79</v>
      </c>
    </row>
    <row r="4576" spans="1:31" s="7" customFormat="1" ht="16" customHeight="1" x14ac:dyDescent="0.2">
      <c r="F4576" s="8">
        <v>22</v>
      </c>
      <c r="G4576" s="17"/>
      <c r="I4576" s="33">
        <v>4.0000000000000001E-3</v>
      </c>
      <c r="J4576" s="33">
        <v>0.4</v>
      </c>
      <c r="K4576" s="33">
        <v>6.9000000000000006E-2</v>
      </c>
      <c r="L4576" s="33">
        <v>1.7999999999999999E-2</v>
      </c>
      <c r="M4576" s="33">
        <v>44</v>
      </c>
      <c r="N4576" s="8">
        <v>21.3</v>
      </c>
      <c r="O4576" s="8">
        <v>995.9</v>
      </c>
      <c r="P4576" s="8">
        <v>81</v>
      </c>
    </row>
    <row r="4577" spans="5:16" s="7" customFormat="1" ht="16" customHeight="1" x14ac:dyDescent="0.2">
      <c r="F4577" s="8">
        <v>23</v>
      </c>
      <c r="G4577" s="17"/>
      <c r="I4577" s="33">
        <v>3.0000000000000001E-3</v>
      </c>
      <c r="J4577" s="33">
        <v>0.4</v>
      </c>
      <c r="K4577" s="33">
        <v>6.7000000000000004E-2</v>
      </c>
      <c r="L4577" s="33">
        <v>1.6E-2</v>
      </c>
      <c r="M4577" s="33">
        <v>46</v>
      </c>
      <c r="N4577" s="8">
        <v>20.8</v>
      </c>
      <c r="O4577" s="8">
        <v>996</v>
      </c>
      <c r="P4577" s="8">
        <v>84</v>
      </c>
    </row>
    <row r="4578" spans="5:16" s="7" customFormat="1" ht="16" customHeight="1" x14ac:dyDescent="0.2">
      <c r="F4578" s="8">
        <v>24</v>
      </c>
      <c r="G4578" s="17"/>
      <c r="I4578" s="33">
        <v>3.0000000000000001E-3</v>
      </c>
      <c r="J4578" s="33">
        <v>0.4</v>
      </c>
      <c r="K4578" s="33">
        <v>6.8000000000000005E-2</v>
      </c>
      <c r="L4578" s="33">
        <v>1.4E-2</v>
      </c>
      <c r="M4578" s="33">
        <v>42</v>
      </c>
      <c r="N4578" s="8">
        <v>20</v>
      </c>
      <c r="O4578" s="8">
        <v>996.2</v>
      </c>
      <c r="P4578" s="8">
        <v>88</v>
      </c>
    </row>
    <row r="4579" spans="5:16" s="7" customFormat="1" ht="16" customHeight="1" x14ac:dyDescent="0.2">
      <c r="F4579" s="8">
        <v>1</v>
      </c>
      <c r="G4579" s="17"/>
      <c r="I4579" s="33">
        <v>3.0000000000000001E-3</v>
      </c>
      <c r="J4579" s="33">
        <v>0.6</v>
      </c>
      <c r="K4579" s="33">
        <v>6.4000000000000001E-2</v>
      </c>
      <c r="L4579" s="33">
        <v>1.2999999999999999E-2</v>
      </c>
      <c r="M4579" s="33">
        <v>38</v>
      </c>
      <c r="N4579" s="8">
        <v>19.7</v>
      </c>
      <c r="O4579" s="8">
        <v>996.2</v>
      </c>
      <c r="P4579" s="8">
        <v>92</v>
      </c>
    </row>
    <row r="4580" spans="5:16" s="7" customFormat="1" ht="16" customHeight="1" x14ac:dyDescent="0.2">
      <c r="F4580" s="8">
        <v>2</v>
      </c>
      <c r="G4580" s="17"/>
      <c r="I4580" s="33">
        <v>4.0000000000000001E-3</v>
      </c>
      <c r="J4580" s="33">
        <v>0.5</v>
      </c>
      <c r="K4580" s="33">
        <v>5.7000000000000002E-2</v>
      </c>
      <c r="L4580" s="33">
        <v>1.2E-2</v>
      </c>
      <c r="M4580" s="33">
        <v>38</v>
      </c>
      <c r="N4580" s="8">
        <v>20.2</v>
      </c>
      <c r="O4580" s="8">
        <v>996.2</v>
      </c>
      <c r="P4580" s="8">
        <v>90</v>
      </c>
    </row>
    <row r="4581" spans="5:16" s="7" customFormat="1" ht="16" customHeight="1" x14ac:dyDescent="0.2">
      <c r="F4581" s="8">
        <v>3</v>
      </c>
      <c r="G4581" s="17"/>
      <c r="I4581" s="33">
        <v>4.0000000000000001E-3</v>
      </c>
      <c r="J4581" s="33">
        <v>0.5</v>
      </c>
      <c r="K4581" s="33">
        <v>5.2999999999999999E-2</v>
      </c>
      <c r="L4581" s="33">
        <v>1.2E-2</v>
      </c>
      <c r="M4581" s="33">
        <v>34</v>
      </c>
      <c r="N4581" s="8">
        <v>20</v>
      </c>
      <c r="O4581" s="8">
        <v>996.3</v>
      </c>
      <c r="P4581" s="8">
        <v>92</v>
      </c>
    </row>
    <row r="4582" spans="5:16" s="7" customFormat="1" ht="16" customHeight="1" x14ac:dyDescent="0.2">
      <c r="F4582" s="8">
        <v>4</v>
      </c>
      <c r="G4582" s="17"/>
      <c r="I4582" s="33">
        <v>4.0000000000000001E-3</v>
      </c>
      <c r="J4582" s="33">
        <v>0.6</v>
      </c>
      <c r="K4582" s="33">
        <v>5.5E-2</v>
      </c>
      <c r="L4582" s="33">
        <v>1.0999999999999999E-2</v>
      </c>
      <c r="M4582" s="33">
        <v>36</v>
      </c>
      <c r="N4582" s="8">
        <v>20</v>
      </c>
      <c r="O4582" s="8">
        <v>996.4</v>
      </c>
      <c r="P4582" s="8">
        <v>93</v>
      </c>
    </row>
    <row r="4583" spans="5:16" s="7" customFormat="1" ht="16" customHeight="1" x14ac:dyDescent="0.2">
      <c r="F4583" s="8">
        <v>5</v>
      </c>
      <c r="G4583" s="17"/>
      <c r="I4583" s="33">
        <v>4.0000000000000001E-3</v>
      </c>
      <c r="J4583" s="33">
        <v>0.6</v>
      </c>
      <c r="K4583" s="33">
        <v>5.7000000000000002E-2</v>
      </c>
      <c r="L4583" s="33">
        <v>1.0999999999999999E-2</v>
      </c>
      <c r="M4583" s="33">
        <v>37</v>
      </c>
      <c r="N4583" s="8">
        <v>20.2</v>
      </c>
      <c r="O4583" s="8">
        <v>996.5</v>
      </c>
      <c r="P4583" s="8">
        <v>92</v>
      </c>
    </row>
    <row r="4584" spans="5:16" s="7" customFormat="1" ht="16" customHeight="1" x14ac:dyDescent="0.2">
      <c r="F4584" s="8">
        <v>6</v>
      </c>
      <c r="G4584" s="17"/>
      <c r="I4584" s="33">
        <v>4.0000000000000001E-3</v>
      </c>
      <c r="J4584" s="33">
        <v>0.7</v>
      </c>
      <c r="K4584" s="33">
        <v>5.7000000000000002E-2</v>
      </c>
      <c r="L4584" s="33">
        <v>1.2E-2</v>
      </c>
      <c r="M4584" s="33">
        <v>49</v>
      </c>
      <c r="N4584" s="8">
        <v>20.2</v>
      </c>
      <c r="O4584" s="8">
        <v>996.8</v>
      </c>
      <c r="P4584" s="8">
        <v>92</v>
      </c>
    </row>
    <row r="4585" spans="5:16" s="7" customFormat="1" ht="16" customHeight="1" x14ac:dyDescent="0.2">
      <c r="F4585" s="8">
        <v>7</v>
      </c>
      <c r="G4585" s="17"/>
      <c r="I4585" s="33">
        <v>5.0000000000000001E-3</v>
      </c>
      <c r="J4585" s="33">
        <v>0.7</v>
      </c>
      <c r="K4585" s="33">
        <v>4.9000000000000002E-2</v>
      </c>
      <c r="L4585" s="33">
        <v>0.02</v>
      </c>
      <c r="M4585" s="33">
        <v>43</v>
      </c>
      <c r="N4585" s="8">
        <v>20.7</v>
      </c>
      <c r="O4585" s="8">
        <v>997.3</v>
      </c>
      <c r="P4585" s="8">
        <v>91</v>
      </c>
    </row>
    <row r="4586" spans="5:16" s="7" customFormat="1" ht="16" customHeight="1" x14ac:dyDescent="0.2">
      <c r="F4586" s="8">
        <v>8</v>
      </c>
      <c r="G4586" s="17"/>
      <c r="I4586" s="33">
        <v>5.0000000000000001E-3</v>
      </c>
      <c r="J4586" s="33">
        <v>0.7</v>
      </c>
      <c r="K4586" s="33">
        <v>5.2999999999999999E-2</v>
      </c>
      <c r="L4586" s="33">
        <v>1.9E-2</v>
      </c>
      <c r="M4586" s="33">
        <v>52</v>
      </c>
      <c r="N4586" s="8">
        <v>22.3</v>
      </c>
      <c r="O4586" s="8">
        <v>997.7</v>
      </c>
      <c r="P4586" s="8">
        <v>82</v>
      </c>
    </row>
    <row r="4587" spans="5:16" s="7" customFormat="1" ht="16" customHeight="1" x14ac:dyDescent="0.2">
      <c r="F4587" s="8">
        <v>9</v>
      </c>
      <c r="G4587" s="17"/>
      <c r="I4587" s="33">
        <v>5.0000000000000001E-3</v>
      </c>
      <c r="J4587" s="33">
        <v>0.7</v>
      </c>
      <c r="K4587" s="33">
        <v>0.06</v>
      </c>
      <c r="L4587" s="33">
        <v>1.4999999999999999E-2</v>
      </c>
      <c r="M4587" s="33">
        <v>49</v>
      </c>
      <c r="N4587" s="8">
        <v>23.7</v>
      </c>
      <c r="O4587" s="8">
        <v>998</v>
      </c>
      <c r="P4587" s="8">
        <v>68</v>
      </c>
    </row>
    <row r="4588" spans="5:16" s="7" customFormat="1" ht="16" customHeight="1" x14ac:dyDescent="0.2">
      <c r="F4588" s="8">
        <v>10</v>
      </c>
      <c r="G4588" s="17"/>
      <c r="I4588" s="33">
        <v>5.0000000000000001E-3</v>
      </c>
      <c r="J4588" s="33">
        <v>0.7</v>
      </c>
      <c r="K4588" s="33">
        <v>6.3E-2</v>
      </c>
      <c r="L4588" s="33">
        <v>1.4E-2</v>
      </c>
      <c r="M4588" s="33">
        <v>46</v>
      </c>
      <c r="N4588" s="8">
        <v>23.4</v>
      </c>
      <c r="O4588" s="8">
        <v>997.8</v>
      </c>
      <c r="P4588" s="8">
        <v>72</v>
      </c>
    </row>
    <row r="4589" spans="5:16" s="7" customFormat="1" ht="16" customHeight="1" x14ac:dyDescent="0.2">
      <c r="E4589" s="10"/>
      <c r="F4589" s="8">
        <v>11</v>
      </c>
      <c r="G4589" s="17"/>
      <c r="I4589" s="33">
        <v>5.0000000000000001E-3</v>
      </c>
      <c r="J4589" s="33">
        <v>0.7</v>
      </c>
      <c r="K4589" s="33">
        <v>6.5000000000000002E-2</v>
      </c>
      <c r="L4589" s="33">
        <v>1.4999999999999999E-2</v>
      </c>
      <c r="M4589" s="33">
        <v>44</v>
      </c>
      <c r="N4589" s="8">
        <v>24.5</v>
      </c>
      <c r="O4589" s="8">
        <v>997.8</v>
      </c>
      <c r="P4589" s="8">
        <v>64</v>
      </c>
    </row>
    <row r="4590" spans="5:16" s="7" customFormat="1" ht="16" customHeight="1" x14ac:dyDescent="0.2">
      <c r="E4590" s="10"/>
      <c r="F4590" s="8">
        <v>12</v>
      </c>
      <c r="G4590" s="17"/>
      <c r="I4590" s="33">
        <v>6.0000000000000001E-3</v>
      </c>
      <c r="J4590" s="33">
        <v>0.7</v>
      </c>
      <c r="K4590" s="33">
        <v>6.8000000000000005E-2</v>
      </c>
      <c r="L4590" s="33">
        <v>1.4999999999999999E-2</v>
      </c>
      <c r="M4590" s="33">
        <v>44</v>
      </c>
      <c r="N4590" s="8">
        <v>26.8</v>
      </c>
      <c r="O4590" s="8">
        <v>997.6</v>
      </c>
      <c r="P4590" s="8">
        <v>50</v>
      </c>
    </row>
    <row r="4591" spans="5:16" s="7" customFormat="1" ht="16" customHeight="1" x14ac:dyDescent="0.2">
      <c r="E4591" s="10"/>
      <c r="F4591" s="8">
        <v>13</v>
      </c>
      <c r="G4591" s="17"/>
      <c r="I4591" s="33">
        <v>5.0000000000000001E-3</v>
      </c>
      <c r="J4591" s="33">
        <v>0.5</v>
      </c>
      <c r="K4591" s="33">
        <v>7.0000000000000007E-2</v>
      </c>
      <c r="L4591" s="33">
        <v>1.2999999999999999E-2</v>
      </c>
      <c r="M4591" s="33">
        <v>42</v>
      </c>
      <c r="N4591" s="8">
        <v>27.4</v>
      </c>
      <c r="O4591" s="8">
        <v>997.2</v>
      </c>
      <c r="P4591" s="8">
        <v>40</v>
      </c>
    </row>
    <row r="4592" spans="5:16" s="7" customFormat="1" ht="16" customHeight="1" x14ac:dyDescent="0.2">
      <c r="E4592" s="10"/>
      <c r="F4592" s="8">
        <v>14</v>
      </c>
      <c r="G4592" s="17"/>
      <c r="I4592" s="33">
        <v>4.0000000000000001E-3</v>
      </c>
      <c r="J4592" s="33">
        <v>0.5</v>
      </c>
      <c r="K4592" s="33">
        <v>6.8000000000000005E-2</v>
      </c>
      <c r="L4592" s="33">
        <v>1.0999999999999999E-2</v>
      </c>
      <c r="M4592" s="33">
        <v>34</v>
      </c>
      <c r="N4592" s="8">
        <v>28.9</v>
      </c>
      <c r="O4592" s="8">
        <v>996.6</v>
      </c>
      <c r="P4592" s="8">
        <v>43</v>
      </c>
    </row>
    <row r="4593" spans="1:31" s="7" customFormat="1" ht="16" customHeight="1" x14ac:dyDescent="0.2">
      <c r="E4593" s="10"/>
      <c r="F4593" s="8">
        <v>15</v>
      </c>
      <c r="G4593" s="17"/>
      <c r="I4593" s="33">
        <v>4.0000000000000001E-3</v>
      </c>
      <c r="J4593" s="33">
        <v>0.5</v>
      </c>
      <c r="K4593" s="33">
        <v>6.2E-2</v>
      </c>
      <c r="L4593" s="33">
        <v>1.2E-2</v>
      </c>
      <c r="M4593" s="33">
        <v>27</v>
      </c>
      <c r="N4593" s="8">
        <v>28</v>
      </c>
      <c r="O4593" s="8">
        <v>996.9</v>
      </c>
      <c r="P4593" s="8">
        <v>49</v>
      </c>
    </row>
    <row r="4594" spans="1:31" s="7" customFormat="1" ht="16" customHeight="1" x14ac:dyDescent="0.2">
      <c r="E4594" s="10"/>
      <c r="F4594" s="8">
        <v>16</v>
      </c>
      <c r="G4594" s="17"/>
      <c r="I4594" s="33">
        <v>4.0000000000000001E-3</v>
      </c>
      <c r="J4594" s="33">
        <v>0.5</v>
      </c>
      <c r="K4594" s="33">
        <v>6.5000000000000002E-2</v>
      </c>
      <c r="L4594" s="33">
        <v>1.4999999999999999E-2</v>
      </c>
      <c r="M4594" s="33">
        <v>28</v>
      </c>
      <c r="N4594" s="8">
        <v>27.1</v>
      </c>
      <c r="O4594" s="8">
        <v>996.9</v>
      </c>
      <c r="P4594" s="8">
        <v>53</v>
      </c>
    </row>
    <row r="4595" spans="1:31" s="7" customFormat="1" ht="16" customHeight="1" x14ac:dyDescent="0.2">
      <c r="E4595" s="10"/>
      <c r="F4595" s="8">
        <v>17</v>
      </c>
      <c r="G4595" s="17"/>
      <c r="I4595" s="33">
        <v>5.0000000000000001E-3</v>
      </c>
      <c r="J4595" s="33">
        <v>0.6</v>
      </c>
      <c r="K4595" s="33">
        <v>6.3E-2</v>
      </c>
      <c r="L4595" s="33">
        <v>2.1000000000000001E-2</v>
      </c>
      <c r="M4595" s="33">
        <v>38</v>
      </c>
      <c r="N4595" s="8">
        <v>26.5</v>
      </c>
      <c r="O4595" s="8">
        <v>996.9</v>
      </c>
      <c r="P4595" s="8">
        <v>54</v>
      </c>
    </row>
    <row r="4596" spans="1:31" s="7" customFormat="1" ht="16" customHeight="1" x14ac:dyDescent="0.15">
      <c r="E4596" s="42">
        <v>42187</v>
      </c>
      <c r="F4596" s="43">
        <v>42713.769444444442</v>
      </c>
      <c r="G4596" s="44"/>
      <c r="H4596" s="57"/>
      <c r="I4596" s="33">
        <v>5.0000000000000001E-3</v>
      </c>
      <c r="J4596" s="33">
        <v>0.7</v>
      </c>
      <c r="K4596" s="33">
        <v>5.5E-2</v>
      </c>
      <c r="L4596" s="33">
        <v>2.1999999999999999E-2</v>
      </c>
      <c r="M4596" s="33">
        <v>32</v>
      </c>
      <c r="N4596" s="8">
        <v>25.6</v>
      </c>
      <c r="O4596" s="8">
        <v>996.9</v>
      </c>
      <c r="P4596" s="8">
        <v>61</v>
      </c>
      <c r="R4596" s="35">
        <v>273</v>
      </c>
      <c r="S4596" s="36" t="str">
        <f>IF(R4596&gt;=296,"G",IF(AND(183&lt;=R4596,R4596&lt;296),"Y",IF(R4596&lt;185,"R")))</f>
        <v>Y</v>
      </c>
      <c r="T4596" s="108"/>
      <c r="U4596" s="108"/>
      <c r="V4596" s="108"/>
      <c r="W4596" s="108"/>
      <c r="X4596" s="108"/>
      <c r="Y4596" s="108"/>
      <c r="Z4596" s="108"/>
      <c r="AA4596" s="108"/>
      <c r="AB4596" s="108"/>
      <c r="AC4596" s="108"/>
      <c r="AD4596" s="108"/>
      <c r="AE4596" s="109"/>
    </row>
    <row r="4597" spans="1:31" s="7" customFormat="1" ht="17" customHeight="1" x14ac:dyDescent="0.15">
      <c r="A4597" s="45">
        <v>184</v>
      </c>
      <c r="B4597" s="46">
        <v>42188</v>
      </c>
      <c r="C4597" s="47">
        <v>5</v>
      </c>
      <c r="D4597" s="47">
        <v>0</v>
      </c>
      <c r="E4597" s="46">
        <v>42187</v>
      </c>
      <c r="F4597" s="48">
        <v>42713.769444444442</v>
      </c>
      <c r="G4597" s="49"/>
      <c r="H4597" s="49"/>
      <c r="I4597" s="50">
        <v>5.0000000000000001E-3</v>
      </c>
      <c r="J4597" s="51">
        <v>0.7</v>
      </c>
      <c r="K4597" s="51">
        <v>5.5E-2</v>
      </c>
      <c r="L4597" s="51">
        <v>2.1999999999999999E-2</v>
      </c>
      <c r="M4597" s="51">
        <v>32</v>
      </c>
      <c r="N4597" s="52">
        <v>25.6</v>
      </c>
      <c r="O4597" s="52">
        <v>996.9</v>
      </c>
      <c r="P4597" s="52">
        <v>61</v>
      </c>
      <c r="Q4597" s="53"/>
      <c r="R4597" s="58">
        <v>273</v>
      </c>
      <c r="S4597" s="59"/>
      <c r="T4597" s="59"/>
      <c r="U4597" s="59"/>
      <c r="V4597" s="59"/>
      <c r="W4597" s="59"/>
      <c r="X4597" s="59"/>
      <c r="Y4597" s="59"/>
      <c r="Z4597" s="59"/>
      <c r="AA4597" s="59"/>
      <c r="AB4597" s="59"/>
      <c r="AC4597" s="59"/>
      <c r="AD4597" s="59"/>
      <c r="AE4597" s="59"/>
    </row>
    <row r="4598" spans="1:31" s="7" customFormat="1" ht="16" customHeight="1" x14ac:dyDescent="0.2">
      <c r="F4598" s="26">
        <v>19</v>
      </c>
      <c r="G4598" s="56"/>
      <c r="I4598" s="33">
        <v>5.0000000000000001E-3</v>
      </c>
      <c r="J4598" s="33">
        <v>0.7</v>
      </c>
      <c r="K4598" s="33">
        <v>5.0999999999999997E-2</v>
      </c>
      <c r="L4598" s="33">
        <v>2.3E-2</v>
      </c>
      <c r="M4598" s="33">
        <v>49</v>
      </c>
      <c r="N4598" s="8">
        <v>24.4</v>
      </c>
      <c r="O4598" s="8">
        <v>997.7</v>
      </c>
      <c r="P4598" s="8">
        <v>64</v>
      </c>
    </row>
    <row r="4599" spans="1:31" s="7" customFormat="1" ht="16" customHeight="1" x14ac:dyDescent="0.2">
      <c r="F4599" s="8">
        <v>20</v>
      </c>
      <c r="G4599" s="17"/>
      <c r="I4599" s="33">
        <v>4.0000000000000001E-3</v>
      </c>
      <c r="J4599" s="33">
        <v>0.6</v>
      </c>
      <c r="K4599" s="33">
        <v>4.8000000000000001E-2</v>
      </c>
      <c r="L4599" s="33">
        <v>2.3E-2</v>
      </c>
      <c r="M4599" s="33">
        <v>69</v>
      </c>
      <c r="N4599" s="8">
        <v>23</v>
      </c>
      <c r="O4599" s="8">
        <v>998.3</v>
      </c>
      <c r="P4599" s="8">
        <v>72</v>
      </c>
    </row>
    <row r="4600" spans="1:31" s="7" customFormat="1" ht="16" customHeight="1" x14ac:dyDescent="0.2">
      <c r="F4600" s="8">
        <v>21</v>
      </c>
      <c r="G4600" s="17"/>
      <c r="I4600" s="33">
        <v>3.0000000000000001E-3</v>
      </c>
      <c r="J4600" s="33">
        <v>0.5</v>
      </c>
      <c r="K4600" s="33">
        <v>4.4999999999999998E-2</v>
      </c>
      <c r="L4600" s="33">
        <v>0.02</v>
      </c>
      <c r="M4600" s="33">
        <v>78</v>
      </c>
      <c r="N4600" s="8">
        <v>22.2</v>
      </c>
      <c r="O4600" s="8">
        <v>998.9</v>
      </c>
      <c r="P4600" s="8">
        <v>82</v>
      </c>
    </row>
    <row r="4601" spans="1:31" s="7" customFormat="1" ht="16" customHeight="1" x14ac:dyDescent="0.2">
      <c r="F4601" s="8">
        <v>22</v>
      </c>
      <c r="G4601" s="17"/>
      <c r="I4601" s="33">
        <v>3.0000000000000001E-3</v>
      </c>
      <c r="J4601" s="33">
        <v>0.5</v>
      </c>
      <c r="K4601" s="33">
        <v>4.3999999999999997E-2</v>
      </c>
      <c r="L4601" s="33">
        <v>1.7999999999999999E-2</v>
      </c>
      <c r="M4601" s="33">
        <v>82</v>
      </c>
      <c r="N4601" s="8">
        <v>21.5</v>
      </c>
      <c r="O4601" s="8">
        <v>999.6</v>
      </c>
      <c r="P4601" s="8">
        <v>91</v>
      </c>
    </row>
    <row r="4602" spans="1:31" s="7" customFormat="1" ht="16" customHeight="1" x14ac:dyDescent="0.2">
      <c r="F4602" s="8">
        <v>23</v>
      </c>
      <c r="G4602" s="17"/>
      <c r="I4602" s="33">
        <v>3.0000000000000001E-3</v>
      </c>
      <c r="J4602" s="33">
        <v>0.4</v>
      </c>
      <c r="K4602" s="33">
        <v>4.2000000000000003E-2</v>
      </c>
      <c r="L4602" s="33">
        <v>1.9E-2</v>
      </c>
      <c r="M4602" s="33">
        <v>81</v>
      </c>
      <c r="N4602" s="8">
        <v>21.1</v>
      </c>
      <c r="O4602" s="8">
        <v>999.8</v>
      </c>
      <c r="P4602" s="8">
        <v>95</v>
      </c>
    </row>
    <row r="4603" spans="1:31" s="7" customFormat="1" ht="16" customHeight="1" x14ac:dyDescent="0.2">
      <c r="F4603" s="8">
        <v>24</v>
      </c>
      <c r="G4603" s="17"/>
      <c r="I4603" s="33">
        <v>3.0000000000000001E-3</v>
      </c>
      <c r="J4603" s="33">
        <v>0.4</v>
      </c>
      <c r="K4603" s="33">
        <v>3.7999999999999999E-2</v>
      </c>
      <c r="L4603" s="33">
        <v>1.9E-2</v>
      </c>
      <c r="M4603" s="33">
        <v>73</v>
      </c>
      <c r="N4603" s="8">
        <v>20.8</v>
      </c>
      <c r="O4603" s="8">
        <v>1000</v>
      </c>
      <c r="P4603" s="8">
        <v>96</v>
      </c>
    </row>
    <row r="4604" spans="1:31" s="7" customFormat="1" ht="16" customHeight="1" x14ac:dyDescent="0.2">
      <c r="F4604" s="8">
        <v>1</v>
      </c>
      <c r="G4604" s="17"/>
      <c r="I4604" s="33">
        <v>3.0000000000000001E-3</v>
      </c>
      <c r="J4604" s="33">
        <v>0.6</v>
      </c>
      <c r="K4604" s="33">
        <v>3.7999999999999999E-2</v>
      </c>
      <c r="L4604" s="33">
        <v>1.7999999999999999E-2</v>
      </c>
      <c r="M4604" s="33">
        <v>63</v>
      </c>
      <c r="N4604" s="8">
        <v>20.6</v>
      </c>
      <c r="O4604" s="8">
        <v>1000.1</v>
      </c>
      <c r="P4604" s="8">
        <v>97</v>
      </c>
    </row>
    <row r="4605" spans="1:31" s="7" customFormat="1" ht="16" customHeight="1" x14ac:dyDescent="0.2">
      <c r="F4605" s="8">
        <v>2</v>
      </c>
      <c r="G4605" s="17"/>
      <c r="I4605" s="33">
        <v>3.0000000000000001E-3</v>
      </c>
      <c r="J4605" s="33">
        <v>0.6</v>
      </c>
      <c r="K4605" s="33">
        <v>4.2000000000000003E-2</v>
      </c>
      <c r="L4605" s="33">
        <v>1.4E-2</v>
      </c>
      <c r="M4605" s="33">
        <v>66</v>
      </c>
      <c r="N4605" s="8">
        <v>20</v>
      </c>
      <c r="O4605" s="8">
        <v>1000.1</v>
      </c>
      <c r="P4605" s="8">
        <v>97</v>
      </c>
    </row>
    <row r="4606" spans="1:31" s="7" customFormat="1" ht="16" customHeight="1" x14ac:dyDescent="0.2">
      <c r="F4606" s="8">
        <v>3</v>
      </c>
      <c r="G4606" s="17"/>
      <c r="I4606" s="33">
        <v>3.0000000000000001E-3</v>
      </c>
      <c r="J4606" s="33">
        <v>0.6</v>
      </c>
      <c r="K4606" s="33">
        <v>4.2999999999999997E-2</v>
      </c>
      <c r="L4606" s="33">
        <v>1.0999999999999999E-2</v>
      </c>
      <c r="M4606" s="33">
        <v>61</v>
      </c>
      <c r="N4606" s="8">
        <v>19.600000000000001</v>
      </c>
      <c r="O4606" s="8">
        <v>1000.3</v>
      </c>
      <c r="P4606" s="8">
        <v>99</v>
      </c>
    </row>
    <row r="4607" spans="1:31" s="7" customFormat="1" ht="16" customHeight="1" x14ac:dyDescent="0.2">
      <c r="F4607" s="8">
        <v>4</v>
      </c>
      <c r="G4607" s="17"/>
      <c r="I4607" s="33">
        <v>3.0000000000000001E-3</v>
      </c>
      <c r="J4607" s="33">
        <v>0.5</v>
      </c>
      <c r="K4607" s="33">
        <v>4.4999999999999998E-2</v>
      </c>
      <c r="L4607" s="33">
        <v>1.0999999999999999E-2</v>
      </c>
      <c r="M4607" s="33">
        <v>50</v>
      </c>
      <c r="N4607" s="8">
        <v>19.3</v>
      </c>
      <c r="O4607" s="8">
        <v>1000.4</v>
      </c>
      <c r="P4607" s="8">
        <v>100</v>
      </c>
    </row>
    <row r="4608" spans="1:31" s="7" customFormat="1" ht="16" customHeight="1" x14ac:dyDescent="0.2">
      <c r="F4608" s="8">
        <v>5</v>
      </c>
      <c r="G4608" s="17"/>
      <c r="I4608" s="33">
        <v>3.0000000000000001E-3</v>
      </c>
      <c r="J4608" s="33">
        <v>0.5</v>
      </c>
      <c r="K4608" s="33">
        <v>0.04</v>
      </c>
      <c r="L4608" s="33">
        <v>1.2E-2</v>
      </c>
      <c r="M4608" s="33">
        <v>44</v>
      </c>
      <c r="N4608" s="8">
        <v>19.600000000000001</v>
      </c>
      <c r="O4608" s="8">
        <v>1001</v>
      </c>
      <c r="P4608" s="8">
        <v>97</v>
      </c>
    </row>
    <row r="4609" spans="1:31" s="7" customFormat="1" ht="16" customHeight="1" x14ac:dyDescent="0.2">
      <c r="F4609" s="8">
        <v>6</v>
      </c>
      <c r="G4609" s="17"/>
      <c r="I4609" s="33">
        <v>3.0000000000000001E-3</v>
      </c>
      <c r="J4609" s="33">
        <v>0.5</v>
      </c>
      <c r="K4609" s="33">
        <v>3.5999999999999997E-2</v>
      </c>
      <c r="L4609" s="33">
        <v>1.4999999999999999E-2</v>
      </c>
      <c r="M4609" s="33">
        <v>43</v>
      </c>
      <c r="N4609" s="8">
        <v>19.3</v>
      </c>
      <c r="O4609" s="8">
        <v>1001.1</v>
      </c>
      <c r="P4609" s="8">
        <v>96</v>
      </c>
    </row>
    <row r="4610" spans="1:31" s="7" customFormat="1" ht="16" customHeight="1" x14ac:dyDescent="0.2">
      <c r="F4610" s="8">
        <v>7</v>
      </c>
      <c r="G4610" s="17"/>
      <c r="I4610" s="33">
        <v>3.0000000000000001E-3</v>
      </c>
      <c r="J4610" s="33">
        <v>0.5</v>
      </c>
      <c r="K4610" s="33">
        <v>3.3000000000000002E-2</v>
      </c>
      <c r="L4610" s="33">
        <v>1.7999999999999999E-2</v>
      </c>
      <c r="M4610" s="33">
        <v>37</v>
      </c>
      <c r="N4610" s="8">
        <v>19.899999999999999</v>
      </c>
      <c r="O4610" s="8">
        <v>1001.1</v>
      </c>
      <c r="P4610" s="8">
        <v>92</v>
      </c>
    </row>
    <row r="4611" spans="1:31" s="7" customFormat="1" ht="16" customHeight="1" x14ac:dyDescent="0.2">
      <c r="F4611" s="8">
        <v>8</v>
      </c>
      <c r="G4611" s="17"/>
      <c r="I4611" s="33">
        <v>4.0000000000000001E-3</v>
      </c>
      <c r="J4611" s="33">
        <v>0.5</v>
      </c>
      <c r="K4611" s="33">
        <v>0.03</v>
      </c>
      <c r="L4611" s="33">
        <v>2.1000000000000001E-2</v>
      </c>
      <c r="M4611" s="33">
        <v>38</v>
      </c>
      <c r="N4611" s="8">
        <v>21.9</v>
      </c>
      <c r="O4611" s="8">
        <v>1001.3</v>
      </c>
      <c r="P4611" s="8">
        <v>80</v>
      </c>
    </row>
    <row r="4612" spans="1:31" s="7" customFormat="1" ht="16" customHeight="1" x14ac:dyDescent="0.2">
      <c r="F4612" s="8">
        <v>9</v>
      </c>
      <c r="G4612" s="17"/>
      <c r="I4612" s="33">
        <v>4.0000000000000001E-3</v>
      </c>
      <c r="J4612" s="33">
        <v>0.5</v>
      </c>
      <c r="K4612" s="33">
        <v>3.5000000000000003E-2</v>
      </c>
      <c r="L4612" s="33">
        <v>0.02</v>
      </c>
      <c r="M4612" s="33">
        <v>33</v>
      </c>
      <c r="N4612" s="8">
        <v>22.8</v>
      </c>
      <c r="O4612" s="8">
        <v>1001.6</v>
      </c>
      <c r="P4612" s="8">
        <v>71</v>
      </c>
    </row>
    <row r="4613" spans="1:31" s="7" customFormat="1" ht="16" customHeight="1" x14ac:dyDescent="0.2">
      <c r="E4613" s="10"/>
      <c r="F4613" s="8">
        <v>10</v>
      </c>
      <c r="G4613" s="17"/>
      <c r="I4613" s="33">
        <v>4.0000000000000001E-3</v>
      </c>
      <c r="J4613" s="33">
        <v>0.4</v>
      </c>
      <c r="K4613" s="33">
        <v>3.9E-2</v>
      </c>
      <c r="L4613" s="33">
        <v>2.1999999999999999E-2</v>
      </c>
      <c r="M4613" s="33">
        <v>37</v>
      </c>
      <c r="N4613" s="8">
        <v>25.3</v>
      </c>
      <c r="O4613" s="8">
        <v>1001.3</v>
      </c>
      <c r="P4613" s="8">
        <v>55</v>
      </c>
    </row>
    <row r="4614" spans="1:31" s="7" customFormat="1" ht="16" customHeight="1" x14ac:dyDescent="0.2">
      <c r="E4614" s="10"/>
      <c r="F4614" s="8">
        <v>11</v>
      </c>
      <c r="G4614" s="17"/>
      <c r="I4614" s="33">
        <v>5.0000000000000001E-3</v>
      </c>
      <c r="J4614" s="33">
        <v>0.5</v>
      </c>
      <c r="K4614" s="33">
        <v>3.6999999999999998E-2</v>
      </c>
      <c r="L4614" s="33">
        <v>3.2000000000000001E-2</v>
      </c>
      <c r="M4614" s="33">
        <v>34</v>
      </c>
      <c r="N4614" s="8">
        <v>26.3</v>
      </c>
      <c r="O4614" s="8">
        <v>1001.4</v>
      </c>
      <c r="P4614" s="8">
        <v>49</v>
      </c>
    </row>
    <row r="4615" spans="1:31" s="7" customFormat="1" ht="16" customHeight="1" x14ac:dyDescent="0.2">
      <c r="E4615" s="10"/>
      <c r="F4615" s="8">
        <v>12</v>
      </c>
      <c r="G4615" s="17"/>
      <c r="I4615" s="33">
        <v>5.0000000000000001E-3</v>
      </c>
      <c r="J4615" s="33">
        <v>0.5</v>
      </c>
      <c r="K4615" s="33">
        <v>4.2000000000000003E-2</v>
      </c>
      <c r="L4615" s="33">
        <v>2.9000000000000001E-2</v>
      </c>
      <c r="M4615" s="33">
        <v>37</v>
      </c>
      <c r="N4615" s="8">
        <v>27.3</v>
      </c>
      <c r="O4615" s="8">
        <v>1001.5</v>
      </c>
      <c r="P4615" s="8">
        <v>44</v>
      </c>
    </row>
    <row r="4616" spans="1:31" s="7" customFormat="1" ht="16" customHeight="1" x14ac:dyDescent="0.2">
      <c r="E4616" s="10"/>
      <c r="F4616" s="8">
        <v>13</v>
      </c>
      <c r="G4616" s="17"/>
      <c r="I4616" s="33">
        <v>4.0000000000000001E-3</v>
      </c>
      <c r="J4616" s="33">
        <v>0.4</v>
      </c>
      <c r="K4616" s="33">
        <v>4.7E-2</v>
      </c>
      <c r="L4616" s="33">
        <v>0.02</v>
      </c>
      <c r="M4616" s="33">
        <v>26</v>
      </c>
      <c r="N4616" s="8">
        <v>28.7</v>
      </c>
      <c r="O4616" s="8">
        <v>1001.2</v>
      </c>
      <c r="P4616" s="8">
        <v>38</v>
      </c>
    </row>
    <row r="4617" spans="1:31" s="7" customFormat="1" ht="16" customHeight="1" x14ac:dyDescent="0.2">
      <c r="E4617" s="10"/>
      <c r="F4617" s="8">
        <v>14</v>
      </c>
      <c r="G4617" s="17"/>
      <c r="I4617" s="33">
        <v>3.0000000000000001E-3</v>
      </c>
      <c r="J4617" s="33">
        <v>0.4</v>
      </c>
      <c r="K4617" s="33">
        <v>5.0999999999999997E-2</v>
      </c>
      <c r="L4617" s="33">
        <v>1.6E-2</v>
      </c>
      <c r="M4617" s="33">
        <v>19</v>
      </c>
      <c r="N4617" s="8">
        <v>28.1</v>
      </c>
      <c r="O4617" s="8">
        <v>1000.9</v>
      </c>
      <c r="P4617" s="8">
        <v>40</v>
      </c>
    </row>
    <row r="4618" spans="1:31" s="7" customFormat="1" ht="16" customHeight="1" x14ac:dyDescent="0.2">
      <c r="E4618" s="10"/>
      <c r="F4618" s="8">
        <v>15</v>
      </c>
      <c r="G4618" s="17"/>
      <c r="I4618" s="33">
        <v>3.0000000000000001E-3</v>
      </c>
      <c r="J4618" s="33">
        <v>0.3</v>
      </c>
      <c r="K4618" s="33">
        <v>5.2999999999999999E-2</v>
      </c>
      <c r="L4618" s="33">
        <v>1.6E-2</v>
      </c>
      <c r="M4618" s="33">
        <v>30</v>
      </c>
      <c r="N4618" s="8">
        <v>28.1</v>
      </c>
      <c r="O4618" s="8">
        <v>1001.1</v>
      </c>
      <c r="P4618" s="8">
        <v>38</v>
      </c>
    </row>
    <row r="4619" spans="1:31" s="7" customFormat="1" ht="16" customHeight="1" x14ac:dyDescent="0.2">
      <c r="E4619" s="10"/>
      <c r="F4619" s="8">
        <v>16</v>
      </c>
      <c r="G4619" s="17"/>
      <c r="I4619" s="33">
        <v>4.0000000000000001E-3</v>
      </c>
      <c r="J4619" s="33">
        <v>0.3</v>
      </c>
      <c r="K4619" s="33">
        <v>5.0999999999999997E-2</v>
      </c>
      <c r="L4619" s="33">
        <v>1.7999999999999999E-2</v>
      </c>
      <c r="M4619" s="33">
        <v>23</v>
      </c>
      <c r="N4619" s="8">
        <v>25.3</v>
      </c>
      <c r="O4619" s="8">
        <v>1001</v>
      </c>
      <c r="P4619" s="8">
        <v>50</v>
      </c>
    </row>
    <row r="4620" spans="1:31" s="7" customFormat="1" ht="16" customHeight="1" x14ac:dyDescent="0.2">
      <c r="E4620" s="10"/>
      <c r="F4620" s="8">
        <v>17</v>
      </c>
      <c r="G4620" s="17"/>
      <c r="H4620" s="40"/>
      <c r="I4620" s="33">
        <v>4.0000000000000001E-3</v>
      </c>
      <c r="J4620" s="33">
        <v>0.3</v>
      </c>
      <c r="K4620" s="33">
        <v>4.7E-2</v>
      </c>
      <c r="L4620" s="33">
        <v>1.7999999999999999E-2</v>
      </c>
      <c r="M4620" s="33">
        <v>28</v>
      </c>
      <c r="N4620" s="8">
        <v>25.2</v>
      </c>
      <c r="O4620" s="8">
        <v>1001.3</v>
      </c>
      <c r="P4620" s="8">
        <v>59</v>
      </c>
    </row>
    <row r="4621" spans="1:31" s="7" customFormat="1" ht="16" customHeight="1" x14ac:dyDescent="0.15">
      <c r="E4621" s="42">
        <v>42188</v>
      </c>
      <c r="F4621" s="43">
        <v>42713.777777777781</v>
      </c>
      <c r="G4621" s="44"/>
      <c r="H4621" s="57"/>
      <c r="I4621" s="33">
        <v>4.0000000000000001E-3</v>
      </c>
      <c r="J4621" s="33">
        <v>0.3</v>
      </c>
      <c r="K4621" s="33">
        <v>4.3999999999999997E-2</v>
      </c>
      <c r="L4621" s="33">
        <v>1.7999999999999999E-2</v>
      </c>
      <c r="M4621" s="33">
        <v>30</v>
      </c>
      <c r="N4621" s="8">
        <v>24.8</v>
      </c>
      <c r="O4621" s="8">
        <v>1001.5</v>
      </c>
      <c r="P4621" s="8">
        <v>56</v>
      </c>
      <c r="R4621" s="35">
        <v>311</v>
      </c>
      <c r="S4621" s="36" t="str">
        <f>IF(R4621&gt;=296,"G",IF(AND(183&lt;=R4621,R4621&lt;296),"Y",IF(R4621&lt;185,"R")))</f>
        <v>G</v>
      </c>
      <c r="T4621" s="108"/>
      <c r="U4621" s="108"/>
      <c r="V4621" s="108"/>
      <c r="W4621" s="108"/>
      <c r="X4621" s="108"/>
      <c r="Y4621" s="108"/>
      <c r="Z4621" s="108"/>
      <c r="AA4621" s="108"/>
      <c r="AB4621" s="108"/>
      <c r="AC4621" s="108"/>
      <c r="AD4621" s="108"/>
      <c r="AE4621" s="109"/>
    </row>
    <row r="4622" spans="1:31" s="7" customFormat="1" ht="17" customHeight="1" x14ac:dyDescent="0.15">
      <c r="A4622" s="45">
        <v>185</v>
      </c>
      <c r="B4622" s="46">
        <v>42189</v>
      </c>
      <c r="C4622" s="47">
        <v>6</v>
      </c>
      <c r="D4622" s="47">
        <v>0</v>
      </c>
      <c r="E4622" s="46">
        <v>42188</v>
      </c>
      <c r="F4622" s="48">
        <v>42713.777777777781</v>
      </c>
      <c r="G4622" s="49"/>
      <c r="H4622" s="49"/>
      <c r="I4622" s="50">
        <v>4.0000000000000001E-3</v>
      </c>
      <c r="J4622" s="51">
        <v>0.3</v>
      </c>
      <c r="K4622" s="51">
        <v>4.3999999999999997E-2</v>
      </c>
      <c r="L4622" s="51">
        <v>1.7999999999999999E-2</v>
      </c>
      <c r="M4622" s="51">
        <v>30</v>
      </c>
      <c r="N4622" s="52">
        <v>24.8</v>
      </c>
      <c r="O4622" s="52">
        <v>1001.5</v>
      </c>
      <c r="P4622" s="52">
        <v>56</v>
      </c>
      <c r="Q4622" s="53"/>
      <c r="R4622" s="58">
        <v>311</v>
      </c>
      <c r="S4622" s="61" t="str">
        <f>IF(R4622&gt;=296,"G",IF(AND(183&lt;=R4622,R4622&lt;296),"Y",IF(R4622&lt;185,"R")))</f>
        <v>G</v>
      </c>
      <c r="T4622" s="59"/>
      <c r="U4622" s="59"/>
      <c r="V4622" s="59"/>
      <c r="W4622" s="59"/>
      <c r="X4622" s="59"/>
      <c r="Y4622" s="59"/>
      <c r="Z4622" s="59"/>
      <c r="AA4622" s="59"/>
      <c r="AB4622" s="59"/>
      <c r="AC4622" s="59"/>
      <c r="AD4622" s="59"/>
      <c r="AE4622" s="59"/>
    </row>
    <row r="4623" spans="1:31" s="7" customFormat="1" ht="16" customHeight="1" x14ac:dyDescent="0.2">
      <c r="F4623" s="26">
        <v>19</v>
      </c>
      <c r="G4623" s="56"/>
      <c r="I4623" s="33">
        <v>3.0000000000000001E-3</v>
      </c>
      <c r="J4623" s="33">
        <v>0.3</v>
      </c>
      <c r="K4623" s="33">
        <v>3.7999999999999999E-2</v>
      </c>
      <c r="L4623" s="33">
        <v>2.1999999999999999E-2</v>
      </c>
      <c r="M4623" s="33">
        <v>24</v>
      </c>
      <c r="N4623" s="8">
        <v>23.5</v>
      </c>
      <c r="O4623" s="8">
        <v>1001.9</v>
      </c>
      <c r="P4623" s="8">
        <v>48</v>
      </c>
      <c r="Q4623" s="17"/>
      <c r="R4623" s="17"/>
      <c r="S4623" s="17"/>
      <c r="T4623" s="17"/>
      <c r="U4623" s="17"/>
      <c r="V4623" s="17"/>
      <c r="W4623" s="17"/>
      <c r="X4623" s="17"/>
      <c r="Y4623" s="17"/>
      <c r="Z4623" s="17"/>
      <c r="AA4623" s="17"/>
      <c r="AB4623" s="17"/>
      <c r="AC4623" s="17"/>
      <c r="AD4623" s="17"/>
      <c r="AE4623" s="17"/>
    </row>
    <row r="4624" spans="1:31" s="7" customFormat="1" ht="16" customHeight="1" x14ac:dyDescent="0.2">
      <c r="F4624" s="8">
        <v>20</v>
      </c>
      <c r="G4624" s="17"/>
      <c r="I4624" s="33">
        <v>3.0000000000000001E-3</v>
      </c>
      <c r="J4624" s="33">
        <v>0.3</v>
      </c>
      <c r="K4624" s="33">
        <v>3.5000000000000003E-2</v>
      </c>
      <c r="L4624" s="33">
        <v>2.3E-2</v>
      </c>
      <c r="M4624" s="33">
        <v>27</v>
      </c>
      <c r="N4624" s="8">
        <v>22.2</v>
      </c>
      <c r="O4624" s="8">
        <v>1002.4</v>
      </c>
      <c r="P4624" s="8">
        <v>58</v>
      </c>
    </row>
    <row r="4625" spans="5:16" s="7" customFormat="1" ht="16" customHeight="1" x14ac:dyDescent="0.2">
      <c r="F4625" s="8">
        <v>21</v>
      </c>
      <c r="G4625" s="17"/>
      <c r="I4625" s="33">
        <v>3.0000000000000001E-3</v>
      </c>
      <c r="J4625" s="33">
        <v>0.2</v>
      </c>
      <c r="K4625" s="33">
        <v>3.2000000000000001E-2</v>
      </c>
      <c r="L4625" s="33">
        <v>2.5000000000000001E-2</v>
      </c>
      <c r="M4625" s="33">
        <v>20</v>
      </c>
      <c r="N4625" s="8">
        <v>21.1</v>
      </c>
      <c r="O4625" s="8">
        <v>1003.2</v>
      </c>
      <c r="P4625" s="8">
        <v>65</v>
      </c>
    </row>
    <row r="4626" spans="5:16" s="7" customFormat="1" ht="16" customHeight="1" x14ac:dyDescent="0.2">
      <c r="F4626" s="8">
        <v>22</v>
      </c>
      <c r="G4626" s="17"/>
      <c r="I4626" s="33">
        <v>3.0000000000000001E-3</v>
      </c>
      <c r="J4626" s="33">
        <v>0.2</v>
      </c>
      <c r="K4626" s="33">
        <v>3.1E-2</v>
      </c>
      <c r="L4626" s="33">
        <v>2.3E-2</v>
      </c>
      <c r="M4626" s="33">
        <v>23</v>
      </c>
      <c r="N4626" s="8">
        <v>20.2</v>
      </c>
      <c r="O4626" s="8">
        <v>1003.9</v>
      </c>
      <c r="P4626" s="8">
        <v>69</v>
      </c>
    </row>
    <row r="4627" spans="5:16" s="7" customFormat="1" ht="16" customHeight="1" x14ac:dyDescent="0.2">
      <c r="F4627" s="8">
        <v>23</v>
      </c>
      <c r="G4627" s="17"/>
      <c r="I4627" s="33">
        <v>3.0000000000000001E-3</v>
      </c>
      <c r="J4627" s="33">
        <v>0.2</v>
      </c>
      <c r="K4627" s="33">
        <v>3.1E-2</v>
      </c>
      <c r="L4627" s="33">
        <v>2.1999999999999999E-2</v>
      </c>
      <c r="M4627" s="33">
        <v>22</v>
      </c>
      <c r="N4627" s="8">
        <v>19.5</v>
      </c>
      <c r="O4627" s="8">
        <v>1004.1</v>
      </c>
      <c r="P4627" s="8">
        <v>76</v>
      </c>
    </row>
    <row r="4628" spans="5:16" s="7" customFormat="1" ht="16" customHeight="1" x14ac:dyDescent="0.2">
      <c r="F4628" s="8">
        <v>24</v>
      </c>
      <c r="G4628" s="17"/>
      <c r="I4628" s="33">
        <v>4.0000000000000001E-3</v>
      </c>
      <c r="J4628" s="33">
        <v>0.3</v>
      </c>
      <c r="K4628" s="33">
        <v>2.1000000000000001E-2</v>
      </c>
      <c r="L4628" s="33">
        <v>0.03</v>
      </c>
      <c r="M4628" s="33">
        <v>24</v>
      </c>
      <c r="N4628" s="8">
        <v>18.899999999999999</v>
      </c>
      <c r="O4628" s="8">
        <v>1004.4</v>
      </c>
      <c r="P4628" s="8">
        <v>81</v>
      </c>
    </row>
    <row r="4629" spans="5:16" s="7" customFormat="1" ht="16" customHeight="1" x14ac:dyDescent="0.2">
      <c r="F4629" s="8">
        <v>1</v>
      </c>
      <c r="G4629" s="17"/>
      <c r="I4629" s="33">
        <v>3.0000000000000001E-3</v>
      </c>
      <c r="J4629" s="33">
        <v>0.5</v>
      </c>
      <c r="K4629" s="33">
        <v>2.1999999999999999E-2</v>
      </c>
      <c r="L4629" s="33">
        <v>2.5000000000000001E-2</v>
      </c>
      <c r="M4629" s="33">
        <v>21</v>
      </c>
      <c r="N4629" s="8">
        <v>18.399999999999999</v>
      </c>
      <c r="O4629" s="8">
        <v>1004.5</v>
      </c>
      <c r="P4629" s="8">
        <v>84</v>
      </c>
    </row>
    <row r="4630" spans="5:16" s="7" customFormat="1" ht="16" customHeight="1" x14ac:dyDescent="0.2">
      <c r="F4630" s="8">
        <v>2</v>
      </c>
      <c r="G4630" s="17"/>
      <c r="I4630" s="33">
        <v>3.0000000000000001E-3</v>
      </c>
      <c r="J4630" s="33">
        <v>0.5</v>
      </c>
      <c r="K4630" s="33">
        <v>2.8000000000000001E-2</v>
      </c>
      <c r="L4630" s="33">
        <v>1.9E-2</v>
      </c>
      <c r="M4630" s="33">
        <v>22</v>
      </c>
      <c r="N4630" s="8">
        <v>17.899999999999999</v>
      </c>
      <c r="O4630" s="8">
        <v>1004.4</v>
      </c>
      <c r="P4630" s="8">
        <v>83</v>
      </c>
    </row>
    <row r="4631" spans="5:16" s="7" customFormat="1" ht="16" customHeight="1" x14ac:dyDescent="0.2">
      <c r="F4631" s="8">
        <v>3</v>
      </c>
      <c r="G4631" s="17"/>
      <c r="I4631" s="33">
        <v>3.0000000000000001E-3</v>
      </c>
      <c r="J4631" s="33">
        <v>0.5</v>
      </c>
      <c r="K4631" s="33">
        <v>0.03</v>
      </c>
      <c r="L4631" s="33">
        <v>1.4999999999999999E-2</v>
      </c>
      <c r="M4631" s="33">
        <v>21</v>
      </c>
      <c r="N4631" s="8">
        <v>17.3</v>
      </c>
      <c r="O4631" s="8">
        <v>1004.4</v>
      </c>
      <c r="P4631" s="8">
        <v>87</v>
      </c>
    </row>
    <row r="4632" spans="5:16" s="7" customFormat="1" ht="16" customHeight="1" x14ac:dyDescent="0.2">
      <c r="F4632" s="8">
        <v>4</v>
      </c>
      <c r="G4632" s="17"/>
      <c r="I4632" s="33">
        <v>3.0000000000000001E-3</v>
      </c>
      <c r="J4632" s="33">
        <v>0.4</v>
      </c>
      <c r="K4632" s="33">
        <v>2.9000000000000001E-2</v>
      </c>
      <c r="L4632" s="33">
        <v>1.4999999999999999E-2</v>
      </c>
      <c r="M4632" s="33">
        <v>19</v>
      </c>
      <c r="N4632" s="8">
        <v>17.7</v>
      </c>
      <c r="O4632" s="8">
        <v>1004.7</v>
      </c>
      <c r="P4632" s="8">
        <v>83</v>
      </c>
    </row>
    <row r="4633" spans="5:16" s="7" customFormat="1" ht="16" customHeight="1" x14ac:dyDescent="0.2">
      <c r="F4633" s="8">
        <v>5</v>
      </c>
      <c r="G4633" s="17"/>
      <c r="I4633" s="33">
        <v>3.0000000000000001E-3</v>
      </c>
      <c r="J4633" s="33">
        <v>0.5</v>
      </c>
      <c r="K4633" s="33">
        <v>0.02</v>
      </c>
      <c r="L4633" s="33">
        <v>2.1000000000000001E-2</v>
      </c>
      <c r="M4633" s="33">
        <v>18</v>
      </c>
      <c r="N4633" s="8">
        <v>17.399999999999999</v>
      </c>
      <c r="O4633" s="8">
        <v>1005</v>
      </c>
      <c r="P4633" s="8">
        <v>84</v>
      </c>
    </row>
    <row r="4634" spans="5:16" s="7" customFormat="1" ht="16" customHeight="1" x14ac:dyDescent="0.2">
      <c r="F4634" s="8">
        <v>6</v>
      </c>
      <c r="G4634" s="17"/>
      <c r="I4634" s="33">
        <v>3.0000000000000001E-3</v>
      </c>
      <c r="J4634" s="33">
        <v>0.5</v>
      </c>
      <c r="K4634" s="33">
        <v>1.6E-2</v>
      </c>
      <c r="L4634" s="33">
        <v>2.1999999999999999E-2</v>
      </c>
      <c r="M4634" s="33">
        <v>20</v>
      </c>
      <c r="N4634" s="8">
        <v>17.399999999999999</v>
      </c>
      <c r="O4634" s="8">
        <v>1005.4</v>
      </c>
      <c r="P4634" s="8">
        <v>86</v>
      </c>
    </row>
    <row r="4635" spans="5:16" s="7" customFormat="1" ht="16" customHeight="1" x14ac:dyDescent="0.2">
      <c r="F4635" s="8">
        <v>7</v>
      </c>
      <c r="G4635" s="17"/>
      <c r="I4635" s="33">
        <v>4.0000000000000001E-3</v>
      </c>
      <c r="J4635" s="33">
        <v>0.5</v>
      </c>
      <c r="K4635" s="33">
        <v>1.0999999999999999E-2</v>
      </c>
      <c r="L4635" s="33">
        <v>2.7E-2</v>
      </c>
      <c r="M4635" s="33">
        <v>20</v>
      </c>
      <c r="N4635" s="8">
        <v>19.3</v>
      </c>
      <c r="O4635" s="8">
        <v>1005.6</v>
      </c>
      <c r="P4635" s="8">
        <v>77</v>
      </c>
    </row>
    <row r="4636" spans="5:16" s="7" customFormat="1" ht="16" customHeight="1" x14ac:dyDescent="0.2">
      <c r="F4636" s="8">
        <v>8</v>
      </c>
      <c r="G4636" s="17"/>
      <c r="I4636" s="33">
        <v>5.0000000000000001E-3</v>
      </c>
      <c r="J4636" s="33">
        <v>0.6</v>
      </c>
      <c r="K4636" s="33">
        <v>1.0999999999999999E-2</v>
      </c>
      <c r="L4636" s="33">
        <v>3.1E-2</v>
      </c>
      <c r="M4636" s="33">
        <v>22</v>
      </c>
      <c r="N4636" s="8">
        <v>20.8</v>
      </c>
      <c r="O4636" s="8">
        <v>1005.7</v>
      </c>
      <c r="P4636" s="8">
        <v>68</v>
      </c>
    </row>
    <row r="4637" spans="5:16" s="7" customFormat="1" ht="16" customHeight="1" x14ac:dyDescent="0.2">
      <c r="F4637" s="8">
        <v>9</v>
      </c>
      <c r="G4637" s="17"/>
      <c r="I4637" s="33">
        <v>5.0000000000000001E-3</v>
      </c>
      <c r="J4637" s="33">
        <v>0.5</v>
      </c>
      <c r="K4637" s="33">
        <v>2.1999999999999999E-2</v>
      </c>
      <c r="L4637" s="33">
        <v>2.5999999999999999E-2</v>
      </c>
      <c r="M4637" s="33">
        <v>22</v>
      </c>
      <c r="N4637" s="8">
        <v>22.8</v>
      </c>
      <c r="O4637" s="8">
        <v>1005.6</v>
      </c>
      <c r="P4637" s="8">
        <v>59</v>
      </c>
    </row>
    <row r="4638" spans="5:16" s="7" customFormat="1" ht="16" customHeight="1" x14ac:dyDescent="0.2">
      <c r="F4638" s="8">
        <v>10</v>
      </c>
      <c r="G4638" s="17"/>
      <c r="I4638" s="33">
        <v>7.0000000000000001E-3</v>
      </c>
      <c r="J4638" s="33">
        <v>0.6</v>
      </c>
      <c r="K4638" s="33">
        <v>2.9000000000000001E-2</v>
      </c>
      <c r="L4638" s="33">
        <v>2.5999999999999999E-2</v>
      </c>
      <c r="M4638" s="33">
        <v>21</v>
      </c>
      <c r="N4638" s="8">
        <v>24.5</v>
      </c>
      <c r="O4638" s="8">
        <v>1005.6</v>
      </c>
      <c r="P4638" s="8">
        <v>44</v>
      </c>
    </row>
    <row r="4639" spans="5:16" s="7" customFormat="1" ht="16" customHeight="1" x14ac:dyDescent="0.2">
      <c r="E4639" s="10"/>
      <c r="F4639" s="8">
        <v>11</v>
      </c>
      <c r="G4639" s="17"/>
      <c r="I4639" s="33">
        <v>6.0000000000000001E-3</v>
      </c>
      <c r="J4639" s="33">
        <v>0.5</v>
      </c>
      <c r="K4639" s="33">
        <v>3.5000000000000003E-2</v>
      </c>
      <c r="L4639" s="33">
        <v>2.4E-2</v>
      </c>
      <c r="M4639" s="33">
        <v>20</v>
      </c>
      <c r="N4639" s="8">
        <v>26.1</v>
      </c>
      <c r="O4639" s="8">
        <v>1005.4</v>
      </c>
      <c r="P4639" s="8">
        <v>39</v>
      </c>
    </row>
    <row r="4640" spans="5:16" s="7" customFormat="1" ht="16" customHeight="1" x14ac:dyDescent="0.2">
      <c r="E4640" s="10"/>
      <c r="F4640" s="8">
        <v>12</v>
      </c>
      <c r="G4640" s="17"/>
      <c r="I4640" s="33">
        <v>5.0000000000000001E-3</v>
      </c>
      <c r="J4640" s="33">
        <v>0.5</v>
      </c>
      <c r="K4640" s="33">
        <v>4.2999999999999997E-2</v>
      </c>
      <c r="L4640" s="33">
        <v>2.1999999999999999E-2</v>
      </c>
      <c r="M4640" s="33">
        <v>19</v>
      </c>
      <c r="N4640" s="8">
        <v>27</v>
      </c>
      <c r="O4640" s="8">
        <v>1005.1</v>
      </c>
      <c r="P4640" s="8">
        <v>38</v>
      </c>
    </row>
    <row r="4641" spans="1:31" s="7" customFormat="1" ht="16" customHeight="1" x14ac:dyDescent="0.2">
      <c r="E4641" s="10"/>
      <c r="F4641" s="8">
        <v>13</v>
      </c>
      <c r="G4641" s="17"/>
      <c r="I4641" s="33">
        <v>4.0000000000000001E-3</v>
      </c>
      <c r="J4641" s="33">
        <v>0.5</v>
      </c>
      <c r="K4641" s="33">
        <v>4.9000000000000002E-2</v>
      </c>
      <c r="L4641" s="33">
        <v>2.4E-2</v>
      </c>
      <c r="M4641" s="33">
        <v>29</v>
      </c>
      <c r="N4641" s="8">
        <v>28.1</v>
      </c>
      <c r="O4641" s="8">
        <v>1004.6</v>
      </c>
      <c r="P4641" s="8">
        <v>37</v>
      </c>
    </row>
    <row r="4642" spans="1:31" s="7" customFormat="1" ht="16" customHeight="1" x14ac:dyDescent="0.2">
      <c r="E4642" s="10"/>
      <c r="F4642" s="8">
        <v>14</v>
      </c>
      <c r="G4642" s="17"/>
      <c r="I4642" s="33">
        <v>3.0000000000000001E-3</v>
      </c>
      <c r="J4642" s="33">
        <v>0.6</v>
      </c>
      <c r="K4642" s="33">
        <v>5.3999999999999999E-2</v>
      </c>
      <c r="L4642" s="33">
        <v>2.3E-2</v>
      </c>
      <c r="M4642" s="33">
        <v>26</v>
      </c>
      <c r="N4642" s="8">
        <v>28.6</v>
      </c>
      <c r="O4642" s="8">
        <v>1004.2</v>
      </c>
      <c r="P4642" s="8">
        <v>32</v>
      </c>
    </row>
    <row r="4643" spans="1:31" s="7" customFormat="1" ht="16" customHeight="1" x14ac:dyDescent="0.2">
      <c r="E4643" s="10"/>
      <c r="F4643" s="8">
        <v>15</v>
      </c>
      <c r="G4643" s="17"/>
      <c r="I4643" s="33">
        <v>3.0000000000000001E-3</v>
      </c>
      <c r="J4643" s="33">
        <v>0.6</v>
      </c>
      <c r="K4643" s="33">
        <v>0.06</v>
      </c>
      <c r="L4643" s="33">
        <v>2.1999999999999999E-2</v>
      </c>
      <c r="M4643" s="33">
        <v>25</v>
      </c>
      <c r="N4643" s="8">
        <v>28.9</v>
      </c>
      <c r="O4643" s="8">
        <v>1003.9</v>
      </c>
      <c r="P4643" s="8">
        <v>34</v>
      </c>
    </row>
    <row r="4644" spans="1:31" s="7" customFormat="1" ht="16" customHeight="1" x14ac:dyDescent="0.2">
      <c r="E4644" s="10"/>
      <c r="F4644" s="8">
        <v>16</v>
      </c>
      <c r="G4644" s="17"/>
      <c r="I4644" s="33">
        <v>5.0000000000000001E-3</v>
      </c>
      <c r="J4644" s="33">
        <v>0.8</v>
      </c>
      <c r="K4644" s="33">
        <v>7.6999999999999999E-2</v>
      </c>
      <c r="L4644" s="33">
        <v>3.5000000000000003E-2</v>
      </c>
      <c r="M4644" s="33">
        <v>47</v>
      </c>
      <c r="N4644" s="8">
        <v>27.8</v>
      </c>
      <c r="O4644" s="8">
        <v>1004</v>
      </c>
      <c r="P4644" s="8">
        <v>44</v>
      </c>
    </row>
    <row r="4645" spans="1:31" s="7" customFormat="1" ht="16" customHeight="1" x14ac:dyDescent="0.2">
      <c r="E4645" s="10"/>
      <c r="F4645" s="8">
        <v>17</v>
      </c>
      <c r="G4645" s="17"/>
      <c r="I4645" s="33">
        <v>6.0000000000000001E-3</v>
      </c>
      <c r="J4645" s="33">
        <v>0.8</v>
      </c>
      <c r="K4645" s="33">
        <v>9.6000000000000002E-2</v>
      </c>
      <c r="L4645" s="33">
        <v>3.2000000000000001E-2</v>
      </c>
      <c r="M4645" s="33">
        <v>53</v>
      </c>
      <c r="N4645" s="8">
        <v>28.4</v>
      </c>
      <c r="O4645" s="8">
        <v>1004.1</v>
      </c>
      <c r="P4645" s="8">
        <v>43</v>
      </c>
    </row>
    <row r="4646" spans="1:31" s="7" customFormat="1" ht="16" customHeight="1" x14ac:dyDescent="0.15">
      <c r="E4646" s="42">
        <v>42189</v>
      </c>
      <c r="F4646" s="43">
        <v>42713.753472222219</v>
      </c>
      <c r="G4646" s="44"/>
      <c r="H4646" s="57"/>
      <c r="I4646" s="33">
        <v>6.0000000000000001E-3</v>
      </c>
      <c r="J4646" s="33">
        <v>0.8</v>
      </c>
      <c r="K4646" s="33">
        <v>9.6000000000000002E-2</v>
      </c>
      <c r="L4646" s="33">
        <v>3.3000000000000002E-2</v>
      </c>
      <c r="M4646" s="33">
        <v>46</v>
      </c>
      <c r="N4646" s="8">
        <v>27.7</v>
      </c>
      <c r="O4646" s="8">
        <v>1004</v>
      </c>
      <c r="P4646" s="8">
        <v>43</v>
      </c>
      <c r="R4646" s="35">
        <v>305</v>
      </c>
      <c r="S4646" s="36" t="str">
        <f>IF(R4646&gt;=296,"G",IF(AND(183&lt;=R4646,R4646&lt;296),"Y",IF(R4646&lt;185,"R")))</f>
        <v>G</v>
      </c>
      <c r="T4646" s="108"/>
      <c r="U4646" s="108"/>
      <c r="V4646" s="108"/>
      <c r="W4646" s="108"/>
      <c r="X4646" s="108"/>
      <c r="Y4646" s="108"/>
      <c r="Z4646" s="108"/>
      <c r="AA4646" s="108"/>
      <c r="AB4646" s="108"/>
      <c r="AC4646" s="108"/>
      <c r="AD4646" s="108"/>
      <c r="AE4646" s="109"/>
    </row>
    <row r="4647" spans="1:31" s="7" customFormat="1" ht="17" customHeight="1" x14ac:dyDescent="0.15">
      <c r="A4647" s="45">
        <v>186</v>
      </c>
      <c r="B4647" s="46">
        <v>42190</v>
      </c>
      <c r="C4647" s="47">
        <v>0</v>
      </c>
      <c r="D4647" s="47">
        <v>0</v>
      </c>
      <c r="E4647" s="46">
        <v>42189</v>
      </c>
      <c r="F4647" s="48">
        <v>42713.753472222219</v>
      </c>
      <c r="G4647" s="49"/>
      <c r="H4647" s="49"/>
      <c r="I4647" s="50">
        <v>6.0000000000000001E-3</v>
      </c>
      <c r="J4647" s="51">
        <v>0.8</v>
      </c>
      <c r="K4647" s="51">
        <v>9.6000000000000002E-2</v>
      </c>
      <c r="L4647" s="51">
        <v>3.3000000000000002E-2</v>
      </c>
      <c r="M4647" s="51">
        <v>46</v>
      </c>
      <c r="N4647" s="52">
        <v>27.7</v>
      </c>
      <c r="O4647" s="52">
        <v>1004</v>
      </c>
      <c r="P4647" s="52">
        <v>43</v>
      </c>
      <c r="Q4647" s="53"/>
      <c r="R4647" s="58">
        <v>305</v>
      </c>
      <c r="S4647" s="61" t="str">
        <f>IF(R4647&gt;=296,"G",IF(AND(183&lt;=R4647,R4647&lt;296),"Y",IF(R4647&lt;185,"R")))</f>
        <v>G</v>
      </c>
      <c r="T4647" s="59"/>
      <c r="U4647" s="59"/>
      <c r="V4647" s="59"/>
      <c r="W4647" s="59"/>
      <c r="X4647" s="59"/>
      <c r="Y4647" s="59"/>
      <c r="Z4647" s="59"/>
      <c r="AA4647" s="59"/>
      <c r="AB4647" s="59"/>
      <c r="AC4647" s="59"/>
      <c r="AD4647" s="59"/>
      <c r="AE4647" s="59"/>
    </row>
    <row r="4648" spans="1:31" s="7" customFormat="1" ht="16" customHeight="1" x14ac:dyDescent="0.2">
      <c r="F4648" s="26">
        <v>19</v>
      </c>
      <c r="G4648" s="56"/>
      <c r="I4648" s="33">
        <v>5.0000000000000001E-3</v>
      </c>
      <c r="J4648" s="33">
        <v>0.6</v>
      </c>
      <c r="K4648" s="33">
        <v>8.7999999999999995E-2</v>
      </c>
      <c r="L4648" s="33">
        <v>3.5999999999999997E-2</v>
      </c>
      <c r="M4648" s="33">
        <v>45</v>
      </c>
      <c r="N4648" s="8">
        <v>26.4</v>
      </c>
      <c r="O4648" s="8">
        <v>1004.6</v>
      </c>
      <c r="P4648" s="8">
        <v>47</v>
      </c>
      <c r="Q4648" s="17"/>
      <c r="R4648" s="17"/>
      <c r="S4648" s="17"/>
      <c r="T4648" s="17"/>
      <c r="U4648" s="17"/>
      <c r="V4648" s="17"/>
      <c r="W4648" s="17"/>
      <c r="X4648" s="17"/>
      <c r="Y4648" s="17"/>
      <c r="Z4648" s="17"/>
      <c r="AA4648" s="17"/>
      <c r="AB4648" s="17"/>
      <c r="AC4648" s="17"/>
      <c r="AD4648" s="17"/>
      <c r="AE4648" s="17"/>
    </row>
    <row r="4649" spans="1:31" s="7" customFormat="1" ht="16" customHeight="1" x14ac:dyDescent="0.2">
      <c r="F4649" s="8">
        <v>20</v>
      </c>
      <c r="G4649" s="17"/>
      <c r="I4649" s="33">
        <v>5.0000000000000001E-3</v>
      </c>
      <c r="J4649" s="33">
        <v>0.5</v>
      </c>
      <c r="K4649" s="33">
        <v>7.8E-2</v>
      </c>
      <c r="L4649" s="33">
        <v>3.4000000000000002E-2</v>
      </c>
      <c r="M4649" s="33">
        <v>36</v>
      </c>
      <c r="N4649" s="8">
        <v>24</v>
      </c>
      <c r="O4649" s="8">
        <v>1005.4</v>
      </c>
      <c r="P4649" s="8">
        <v>59</v>
      </c>
    </row>
    <row r="4650" spans="1:31" s="7" customFormat="1" ht="16" customHeight="1" x14ac:dyDescent="0.2">
      <c r="F4650" s="8">
        <v>21</v>
      </c>
      <c r="G4650" s="17"/>
      <c r="I4650" s="33">
        <v>5.0000000000000001E-3</v>
      </c>
      <c r="J4650" s="33">
        <v>0.5</v>
      </c>
      <c r="K4650" s="33">
        <v>5.8999999999999997E-2</v>
      </c>
      <c r="L4650" s="33">
        <v>0.04</v>
      </c>
      <c r="M4650" s="33">
        <v>49</v>
      </c>
      <c r="N4650" s="8">
        <v>22.9</v>
      </c>
      <c r="O4650" s="8">
        <v>1006.2</v>
      </c>
      <c r="P4650" s="8">
        <v>60</v>
      </c>
    </row>
    <row r="4651" spans="1:31" s="7" customFormat="1" ht="16" customHeight="1" x14ac:dyDescent="0.2">
      <c r="F4651" s="8">
        <v>22</v>
      </c>
      <c r="G4651" s="17"/>
      <c r="I4651" s="33">
        <v>4.0000000000000001E-3</v>
      </c>
      <c r="J4651" s="33">
        <v>0.5</v>
      </c>
      <c r="K4651" s="33">
        <v>4.7E-2</v>
      </c>
      <c r="L4651" s="33">
        <v>3.3000000000000002E-2</v>
      </c>
      <c r="M4651" s="33">
        <v>52</v>
      </c>
      <c r="N4651" s="8">
        <v>22.3</v>
      </c>
      <c r="O4651" s="8">
        <v>1007.1</v>
      </c>
      <c r="P4651" s="8">
        <v>64</v>
      </c>
    </row>
    <row r="4652" spans="1:31" s="7" customFormat="1" ht="16" customHeight="1" x14ac:dyDescent="0.2">
      <c r="F4652" s="8">
        <v>23</v>
      </c>
      <c r="G4652" s="17"/>
      <c r="I4652" s="33">
        <v>4.0000000000000001E-3</v>
      </c>
      <c r="J4652" s="33">
        <v>0.4</v>
      </c>
      <c r="K4652" s="33">
        <v>3.3000000000000002E-2</v>
      </c>
      <c r="L4652" s="33">
        <v>3.4000000000000002E-2</v>
      </c>
      <c r="M4652" s="33">
        <v>40</v>
      </c>
      <c r="N4652" s="8">
        <v>21.7</v>
      </c>
      <c r="O4652" s="8">
        <v>1007.3</v>
      </c>
      <c r="P4652" s="8">
        <v>68</v>
      </c>
    </row>
    <row r="4653" spans="1:31" s="7" customFormat="1" ht="16" customHeight="1" x14ac:dyDescent="0.2">
      <c r="F4653" s="8">
        <v>24</v>
      </c>
      <c r="G4653" s="17"/>
      <c r="I4653" s="33">
        <v>4.0000000000000001E-3</v>
      </c>
      <c r="J4653" s="33">
        <v>0.4</v>
      </c>
      <c r="K4653" s="33">
        <v>3.2000000000000001E-2</v>
      </c>
      <c r="L4653" s="33">
        <v>2.9000000000000001E-2</v>
      </c>
      <c r="M4653" s="33">
        <v>34</v>
      </c>
      <c r="N4653" s="8">
        <v>21</v>
      </c>
      <c r="O4653" s="8">
        <v>1007.4</v>
      </c>
      <c r="P4653" s="8">
        <v>76</v>
      </c>
    </row>
    <row r="4654" spans="1:31" s="7" customFormat="1" ht="16" customHeight="1" x14ac:dyDescent="0.2">
      <c r="F4654" s="8">
        <v>1</v>
      </c>
      <c r="G4654" s="17"/>
      <c r="I4654" s="33">
        <v>4.0000000000000001E-3</v>
      </c>
      <c r="J4654" s="33">
        <v>0.5</v>
      </c>
      <c r="K4654" s="33">
        <v>3.2000000000000001E-2</v>
      </c>
      <c r="L4654" s="33">
        <v>2.5999999999999999E-2</v>
      </c>
      <c r="M4654" s="33">
        <v>36</v>
      </c>
      <c r="N4654" s="8">
        <v>20.2</v>
      </c>
      <c r="O4654" s="8">
        <v>1007.2</v>
      </c>
      <c r="P4654" s="8">
        <v>79</v>
      </c>
    </row>
    <row r="4655" spans="1:31" s="7" customFormat="1" ht="16" customHeight="1" x14ac:dyDescent="0.2">
      <c r="F4655" s="8">
        <v>2</v>
      </c>
      <c r="G4655" s="17"/>
      <c r="I4655" s="33">
        <v>4.0000000000000001E-3</v>
      </c>
      <c r="J4655" s="33">
        <v>0.5</v>
      </c>
      <c r="K4655" s="33">
        <v>3.5999999999999997E-2</v>
      </c>
      <c r="L4655" s="33">
        <v>1.9E-2</v>
      </c>
      <c r="M4655" s="33">
        <v>35</v>
      </c>
      <c r="N4655" s="8">
        <v>19.399999999999999</v>
      </c>
      <c r="O4655" s="8">
        <v>1007.4</v>
      </c>
      <c r="P4655" s="8">
        <v>85</v>
      </c>
    </row>
    <row r="4656" spans="1:31" s="7" customFormat="1" ht="16" customHeight="1" x14ac:dyDescent="0.2">
      <c r="F4656" s="8">
        <v>3</v>
      </c>
      <c r="G4656" s="17"/>
      <c r="I4656" s="33">
        <v>4.0000000000000001E-3</v>
      </c>
      <c r="J4656" s="33">
        <v>0.5</v>
      </c>
      <c r="K4656" s="33">
        <v>3.7999999999999999E-2</v>
      </c>
      <c r="L4656" s="33">
        <v>1.7000000000000001E-2</v>
      </c>
      <c r="M4656" s="33">
        <v>32</v>
      </c>
      <c r="N4656" s="8">
        <v>19.5</v>
      </c>
      <c r="O4656" s="8">
        <v>1007.7</v>
      </c>
      <c r="P4656" s="8">
        <v>84</v>
      </c>
    </row>
    <row r="4657" spans="5:31" s="7" customFormat="1" ht="16" customHeight="1" x14ac:dyDescent="0.2">
      <c r="F4657" s="8">
        <v>4</v>
      </c>
      <c r="G4657" s="17"/>
      <c r="I4657" s="33">
        <v>5.0000000000000001E-3</v>
      </c>
      <c r="J4657" s="33">
        <v>0.5</v>
      </c>
      <c r="K4657" s="33">
        <v>3.2000000000000001E-2</v>
      </c>
      <c r="L4657" s="33">
        <v>1.9E-2</v>
      </c>
      <c r="M4657" s="33">
        <v>39</v>
      </c>
      <c r="N4657" s="8">
        <v>19</v>
      </c>
      <c r="O4657" s="8">
        <v>1008</v>
      </c>
      <c r="P4657" s="8">
        <v>89</v>
      </c>
    </row>
    <row r="4658" spans="5:31" s="7" customFormat="1" ht="16" customHeight="1" x14ac:dyDescent="0.2">
      <c r="F4658" s="8">
        <v>5</v>
      </c>
      <c r="G4658" s="17"/>
      <c r="I4658" s="33">
        <v>4.0000000000000001E-3</v>
      </c>
      <c r="J4658" s="33">
        <v>0.4</v>
      </c>
      <c r="K4658" s="33">
        <v>3.6999999999999998E-2</v>
      </c>
      <c r="L4658" s="33">
        <v>1.4999999999999999E-2</v>
      </c>
      <c r="M4658" s="33">
        <v>30</v>
      </c>
      <c r="N4658" s="8">
        <v>18.2</v>
      </c>
      <c r="O4658" s="8">
        <v>1007.8</v>
      </c>
      <c r="P4658" s="8">
        <v>94</v>
      </c>
    </row>
    <row r="4659" spans="5:31" s="7" customFormat="1" ht="16" customHeight="1" x14ac:dyDescent="0.2">
      <c r="F4659" s="8">
        <v>6</v>
      </c>
      <c r="G4659" s="17"/>
      <c r="I4659" s="33">
        <v>5.0000000000000001E-3</v>
      </c>
      <c r="J4659" s="33">
        <v>0.4</v>
      </c>
      <c r="K4659" s="33">
        <v>4.2999999999999997E-2</v>
      </c>
      <c r="L4659" s="33">
        <v>1.4E-2</v>
      </c>
      <c r="M4659" s="33">
        <v>26</v>
      </c>
      <c r="N4659" s="8">
        <v>18.8</v>
      </c>
      <c r="O4659" s="8">
        <v>1008.3</v>
      </c>
      <c r="P4659" s="8">
        <v>90</v>
      </c>
    </row>
    <row r="4660" spans="5:31" s="7" customFormat="1" ht="16" customHeight="1" x14ac:dyDescent="0.2">
      <c r="F4660" s="8">
        <v>7</v>
      </c>
      <c r="G4660" s="17"/>
      <c r="I4660" s="33">
        <v>6.0000000000000001E-3</v>
      </c>
      <c r="J4660" s="33">
        <v>0.4</v>
      </c>
      <c r="K4660" s="33">
        <v>3.7999999999999999E-2</v>
      </c>
      <c r="L4660" s="33">
        <v>1.7999999999999999E-2</v>
      </c>
      <c r="M4660" s="33">
        <v>24</v>
      </c>
      <c r="N4660" s="8">
        <v>19.7</v>
      </c>
      <c r="O4660" s="8">
        <v>1008.6</v>
      </c>
      <c r="P4660" s="8">
        <v>84</v>
      </c>
    </row>
    <row r="4661" spans="5:31" s="7" customFormat="1" ht="16" customHeight="1" x14ac:dyDescent="0.2">
      <c r="F4661" s="8">
        <v>8</v>
      </c>
      <c r="G4661" s="17"/>
      <c r="I4661" s="33">
        <v>5.0000000000000001E-3</v>
      </c>
      <c r="J4661" s="33">
        <v>0.4</v>
      </c>
      <c r="K4661" s="33">
        <v>3.6999999999999998E-2</v>
      </c>
      <c r="L4661" s="33">
        <v>1.7000000000000001E-2</v>
      </c>
      <c r="M4661" s="33">
        <v>26</v>
      </c>
      <c r="N4661" s="8">
        <v>21.6</v>
      </c>
      <c r="O4661" s="8">
        <v>1008.5</v>
      </c>
      <c r="P4661" s="8">
        <v>74</v>
      </c>
    </row>
    <row r="4662" spans="5:31" s="7" customFormat="1" ht="16" customHeight="1" x14ac:dyDescent="0.2">
      <c r="F4662" s="8">
        <v>9</v>
      </c>
      <c r="G4662" s="17"/>
      <c r="I4662" s="33">
        <v>6.0000000000000001E-3</v>
      </c>
      <c r="J4662" s="33">
        <v>0.5</v>
      </c>
      <c r="K4662" s="33">
        <v>3.7999999999999999E-2</v>
      </c>
      <c r="L4662" s="33">
        <v>1.7999999999999999E-2</v>
      </c>
      <c r="M4662" s="33">
        <v>27</v>
      </c>
      <c r="N4662" s="8">
        <v>22.6</v>
      </c>
      <c r="O4662" s="8">
        <v>1008.2</v>
      </c>
      <c r="P4662" s="8">
        <v>69</v>
      </c>
    </row>
    <row r="4663" spans="5:31" s="7" customFormat="1" ht="16" customHeight="1" x14ac:dyDescent="0.2">
      <c r="F4663" s="8">
        <v>10</v>
      </c>
      <c r="G4663" s="17"/>
      <c r="I4663" s="33">
        <v>0.01</v>
      </c>
      <c r="J4663" s="33">
        <v>0.7</v>
      </c>
      <c r="K4663" s="33">
        <v>4.5999999999999999E-2</v>
      </c>
      <c r="L4663" s="33">
        <v>1.7999999999999999E-2</v>
      </c>
      <c r="M4663" s="33">
        <v>30</v>
      </c>
      <c r="N4663" s="8">
        <v>24.3</v>
      </c>
      <c r="O4663" s="8">
        <v>1007.9</v>
      </c>
      <c r="P4663" s="8">
        <v>56</v>
      </c>
    </row>
    <row r="4664" spans="5:31" s="7" customFormat="1" ht="16" customHeight="1" x14ac:dyDescent="0.2">
      <c r="E4664" s="10"/>
      <c r="F4664" s="8">
        <v>11</v>
      </c>
      <c r="G4664" s="17"/>
      <c r="I4664" s="33">
        <v>8.9999999999999993E-3</v>
      </c>
      <c r="J4664" s="33">
        <v>0.6</v>
      </c>
      <c r="K4664" s="33">
        <v>5.0999999999999997E-2</v>
      </c>
      <c r="L4664" s="33">
        <v>1.7999999999999999E-2</v>
      </c>
      <c r="M4664" s="33">
        <v>30</v>
      </c>
      <c r="N4664" s="8">
        <v>26.1</v>
      </c>
      <c r="O4664" s="8">
        <v>1007.7</v>
      </c>
      <c r="P4664" s="8">
        <v>45</v>
      </c>
    </row>
    <row r="4665" spans="5:31" s="7" customFormat="1" ht="16" customHeight="1" x14ac:dyDescent="0.2">
      <c r="E4665" s="10"/>
      <c r="F4665" s="8">
        <v>12</v>
      </c>
      <c r="G4665" s="17"/>
      <c r="I4665" s="33">
        <v>8.9999999999999993E-3</v>
      </c>
      <c r="J4665" s="33">
        <v>0.6</v>
      </c>
      <c r="K4665" s="33">
        <v>5.6000000000000001E-2</v>
      </c>
      <c r="L4665" s="33">
        <v>1.6E-2</v>
      </c>
      <c r="M4665" s="33">
        <v>26</v>
      </c>
      <c r="N4665" s="8">
        <v>27.5</v>
      </c>
      <c r="O4665" s="8">
        <v>1007.4</v>
      </c>
      <c r="P4665" s="8">
        <v>42</v>
      </c>
    </row>
    <row r="4666" spans="5:31" s="7" customFormat="1" ht="16" customHeight="1" x14ac:dyDescent="0.2">
      <c r="E4666" s="10"/>
      <c r="F4666" s="8">
        <v>13</v>
      </c>
      <c r="G4666" s="17"/>
      <c r="I4666" s="33">
        <v>6.0000000000000001E-3</v>
      </c>
      <c r="J4666" s="33">
        <v>0.5</v>
      </c>
      <c r="K4666" s="33">
        <v>7.0000000000000007E-2</v>
      </c>
      <c r="L4666" s="33">
        <v>1.4999999999999999E-2</v>
      </c>
      <c r="M4666" s="33">
        <v>37</v>
      </c>
      <c r="N4666" s="8">
        <v>28</v>
      </c>
      <c r="O4666" s="8">
        <v>1006.7</v>
      </c>
      <c r="P4666" s="8">
        <v>40</v>
      </c>
    </row>
    <row r="4667" spans="5:31" s="7" customFormat="1" ht="16" customHeight="1" x14ac:dyDescent="0.2">
      <c r="E4667" s="10"/>
      <c r="F4667" s="8">
        <v>14</v>
      </c>
      <c r="G4667" s="17"/>
      <c r="I4667" s="33">
        <v>7.0000000000000001E-3</v>
      </c>
      <c r="J4667" s="33">
        <v>0.6</v>
      </c>
      <c r="K4667" s="33">
        <v>0.08</v>
      </c>
      <c r="L4667" s="33">
        <v>1.7000000000000001E-2</v>
      </c>
      <c r="M4667" s="33">
        <v>44</v>
      </c>
      <c r="N4667" s="8">
        <v>28.5</v>
      </c>
      <c r="O4667" s="8">
        <v>1006.3</v>
      </c>
      <c r="P4667" s="8">
        <v>47</v>
      </c>
    </row>
    <row r="4668" spans="5:31" s="7" customFormat="1" ht="16" customHeight="1" x14ac:dyDescent="0.2">
      <c r="E4668" s="10"/>
      <c r="F4668" s="8">
        <v>15</v>
      </c>
      <c r="G4668" s="17"/>
      <c r="I4668" s="33">
        <v>8.0000000000000002E-3</v>
      </c>
      <c r="J4668" s="33">
        <v>0.6</v>
      </c>
      <c r="K4668" s="33">
        <v>8.7999999999999995E-2</v>
      </c>
      <c r="L4668" s="33">
        <v>2.1999999999999999E-2</v>
      </c>
      <c r="M4668" s="33">
        <v>39</v>
      </c>
      <c r="N4668" s="8">
        <v>29.4</v>
      </c>
      <c r="O4668" s="8">
        <v>1005.9</v>
      </c>
      <c r="P4668" s="8">
        <v>47</v>
      </c>
    </row>
    <row r="4669" spans="5:31" s="7" customFormat="1" ht="16" customHeight="1" x14ac:dyDescent="0.2">
      <c r="E4669" s="10"/>
      <c r="F4669" s="8">
        <v>16</v>
      </c>
      <c r="G4669" s="17"/>
      <c r="I4669" s="33">
        <v>7.0000000000000001E-3</v>
      </c>
      <c r="J4669" s="33">
        <v>0.6</v>
      </c>
      <c r="K4669" s="33">
        <v>8.5999999999999993E-2</v>
      </c>
      <c r="L4669" s="33">
        <v>0.02</v>
      </c>
      <c r="M4669" s="33">
        <v>35</v>
      </c>
      <c r="N4669" s="8">
        <v>28.3</v>
      </c>
      <c r="O4669" s="8">
        <v>1005.6</v>
      </c>
      <c r="P4669" s="8">
        <v>49</v>
      </c>
    </row>
    <row r="4670" spans="5:31" s="7" customFormat="1" ht="16" customHeight="1" x14ac:dyDescent="0.15">
      <c r="E4670" s="10"/>
      <c r="F4670" s="8">
        <v>17</v>
      </c>
      <c r="G4670" s="17"/>
      <c r="H4670" s="40"/>
      <c r="I4670" s="33">
        <v>6.0000000000000001E-3</v>
      </c>
      <c r="J4670" s="33">
        <v>0.6</v>
      </c>
      <c r="K4670" s="33">
        <v>7.1999999999999995E-2</v>
      </c>
      <c r="L4670" s="33">
        <v>0.02</v>
      </c>
      <c r="M4670" s="33">
        <v>36</v>
      </c>
      <c r="N4670" s="8">
        <v>27.4</v>
      </c>
      <c r="O4670" s="8">
        <v>1005.5</v>
      </c>
      <c r="P4670" s="8">
        <v>50</v>
      </c>
      <c r="R4670" s="107"/>
      <c r="S4670" s="108"/>
      <c r="T4670" s="108"/>
      <c r="U4670" s="108"/>
      <c r="V4670" s="108"/>
      <c r="W4670" s="108"/>
      <c r="X4670" s="108"/>
      <c r="Y4670" s="108"/>
      <c r="Z4670" s="108"/>
      <c r="AA4670" s="108"/>
      <c r="AB4670" s="108"/>
      <c r="AC4670" s="108"/>
      <c r="AD4670" s="108"/>
      <c r="AE4670" s="109"/>
    </row>
    <row r="4671" spans="5:31" s="7" customFormat="1" ht="16" customHeight="1" x14ac:dyDescent="0.15">
      <c r="F4671" s="8">
        <v>18</v>
      </c>
      <c r="G4671" s="17"/>
      <c r="H4671" s="40"/>
      <c r="I4671" s="33">
        <v>5.0000000000000001E-3</v>
      </c>
      <c r="J4671" s="33">
        <v>0.5</v>
      </c>
      <c r="K4671" s="33">
        <v>5.2999999999999999E-2</v>
      </c>
      <c r="L4671" s="33">
        <v>2.1999999999999999E-2</v>
      </c>
      <c r="M4671" s="33">
        <v>28</v>
      </c>
      <c r="N4671" s="8">
        <v>25.4</v>
      </c>
      <c r="O4671" s="8">
        <v>1005.6</v>
      </c>
      <c r="P4671" s="8">
        <v>59</v>
      </c>
      <c r="R4671" s="107"/>
      <c r="S4671" s="108"/>
      <c r="T4671" s="108"/>
      <c r="U4671" s="108"/>
      <c r="V4671" s="108"/>
      <c r="W4671" s="108"/>
      <c r="X4671" s="108"/>
      <c r="Y4671" s="108"/>
      <c r="Z4671" s="108"/>
      <c r="AA4671" s="108"/>
      <c r="AB4671" s="108"/>
      <c r="AC4671" s="108"/>
      <c r="AD4671" s="108"/>
      <c r="AE4671" s="109"/>
    </row>
    <row r="4672" spans="5:31" s="7" customFormat="1" ht="16" customHeight="1" x14ac:dyDescent="0.15">
      <c r="E4672" s="42">
        <v>42190</v>
      </c>
      <c r="F4672" s="16">
        <v>42713.806944444441</v>
      </c>
      <c r="G4672" s="44"/>
      <c r="I4672" s="33">
        <v>4.0000000000000001E-3</v>
      </c>
      <c r="J4672" s="33">
        <v>0.5</v>
      </c>
      <c r="K4672" s="33">
        <v>4.2999999999999997E-2</v>
      </c>
      <c r="L4672" s="33">
        <v>2.4E-2</v>
      </c>
      <c r="M4672" s="33">
        <v>25</v>
      </c>
      <c r="N4672" s="8">
        <v>24.1</v>
      </c>
      <c r="O4672" s="8">
        <v>1006.2</v>
      </c>
      <c r="P4672" s="8">
        <v>60</v>
      </c>
      <c r="Q4672" s="34"/>
      <c r="R4672" s="35">
        <v>292</v>
      </c>
      <c r="S4672" s="37" t="str">
        <f>IF(R4672&gt;=296,"G",IF(AND(183&lt;=R4672,R4672&lt;296),"Y",IF(R4672&lt;185,"R")))</f>
        <v>Y</v>
      </c>
      <c r="T4672" s="17"/>
      <c r="U4672" s="17"/>
      <c r="V4672" s="17"/>
      <c r="W4672" s="17"/>
      <c r="X4672" s="17"/>
      <c r="Y4672" s="17"/>
      <c r="Z4672" s="17"/>
      <c r="AA4672" s="17"/>
      <c r="AB4672" s="17"/>
      <c r="AC4672" s="17"/>
      <c r="AD4672" s="17"/>
      <c r="AE4672" s="17"/>
    </row>
    <row r="4673" spans="1:31" s="7" customFormat="1" ht="17" customHeight="1" x14ac:dyDescent="0.15">
      <c r="A4673" s="45">
        <v>187</v>
      </c>
      <c r="B4673" s="46">
        <v>42191</v>
      </c>
      <c r="C4673" s="47">
        <v>1</v>
      </c>
      <c r="D4673" s="47">
        <v>0</v>
      </c>
      <c r="E4673" s="46">
        <v>42190</v>
      </c>
      <c r="F4673" s="64">
        <v>42713.806944444441</v>
      </c>
      <c r="G4673" s="49"/>
      <c r="H4673" s="49"/>
      <c r="I4673" s="50">
        <v>4.0000000000000001E-3</v>
      </c>
      <c r="J4673" s="51">
        <v>0.5</v>
      </c>
      <c r="K4673" s="51">
        <v>4.2999999999999997E-2</v>
      </c>
      <c r="L4673" s="51">
        <v>2.4E-2</v>
      </c>
      <c r="M4673" s="51">
        <v>25</v>
      </c>
      <c r="N4673" s="52">
        <v>24.1</v>
      </c>
      <c r="O4673" s="52">
        <v>1006.2</v>
      </c>
      <c r="P4673" s="52">
        <v>60</v>
      </c>
      <c r="Q4673" s="53"/>
      <c r="R4673" s="58">
        <v>292</v>
      </c>
      <c r="S4673" s="61" t="str">
        <f>IF(R4673&gt;=296,"G",IF(AND(183&lt;=R4673,R4673&lt;296),"Y",IF(R4673&lt;185,"R")))</f>
        <v>Y</v>
      </c>
      <c r="T4673" s="59"/>
      <c r="U4673" s="59"/>
      <c r="V4673" s="59"/>
      <c r="W4673" s="59"/>
      <c r="X4673" s="59"/>
      <c r="Y4673" s="59"/>
      <c r="Z4673" s="59"/>
      <c r="AA4673" s="59"/>
      <c r="AB4673" s="59"/>
      <c r="AC4673" s="59"/>
      <c r="AD4673" s="59"/>
      <c r="AE4673" s="59"/>
    </row>
    <row r="4674" spans="1:31" s="7" customFormat="1" ht="16" customHeight="1" x14ac:dyDescent="0.2">
      <c r="F4674" s="8">
        <v>20</v>
      </c>
      <c r="G4674" s="56"/>
      <c r="I4674" s="33">
        <v>4.0000000000000001E-3</v>
      </c>
      <c r="J4674" s="33">
        <v>0.3</v>
      </c>
      <c r="K4674" s="33">
        <v>3.9E-2</v>
      </c>
      <c r="L4674" s="33">
        <v>2.5999999999999999E-2</v>
      </c>
      <c r="M4674" s="33">
        <v>13</v>
      </c>
      <c r="N4674" s="8">
        <v>23.6</v>
      </c>
      <c r="O4674" s="8">
        <v>1006.3</v>
      </c>
      <c r="P4674" s="8">
        <v>55</v>
      </c>
    </row>
    <row r="4675" spans="1:31" s="7" customFormat="1" ht="16" customHeight="1" x14ac:dyDescent="0.2">
      <c r="F4675" s="8">
        <v>21</v>
      </c>
      <c r="G4675" s="17"/>
      <c r="I4675" s="33">
        <v>4.0000000000000001E-3</v>
      </c>
      <c r="J4675" s="33">
        <v>0.2</v>
      </c>
      <c r="K4675" s="33">
        <v>3.6999999999999998E-2</v>
      </c>
      <c r="L4675" s="33">
        <v>2.3E-2</v>
      </c>
      <c r="M4675" s="33">
        <v>15</v>
      </c>
      <c r="N4675" s="8">
        <v>22.2</v>
      </c>
      <c r="O4675" s="8">
        <v>1006.7</v>
      </c>
      <c r="P4675" s="8">
        <v>69</v>
      </c>
    </row>
    <row r="4676" spans="1:31" s="7" customFormat="1" ht="16" customHeight="1" x14ac:dyDescent="0.2">
      <c r="F4676" s="8">
        <v>22</v>
      </c>
      <c r="G4676" s="17"/>
      <c r="I4676" s="33">
        <v>5.0000000000000001E-3</v>
      </c>
      <c r="J4676" s="33">
        <v>0.2</v>
      </c>
      <c r="K4676" s="33">
        <v>3.1E-2</v>
      </c>
      <c r="L4676" s="33">
        <v>2.8000000000000001E-2</v>
      </c>
      <c r="M4676" s="33">
        <v>18</v>
      </c>
      <c r="N4676" s="8">
        <v>21.8</v>
      </c>
      <c r="O4676" s="8">
        <v>1007.2</v>
      </c>
      <c r="P4676" s="8">
        <v>72</v>
      </c>
    </row>
    <row r="4677" spans="1:31" s="7" customFormat="1" ht="16" customHeight="1" x14ac:dyDescent="0.2">
      <c r="F4677" s="8">
        <v>23</v>
      </c>
      <c r="G4677" s="17"/>
      <c r="I4677" s="33">
        <v>4.0000000000000001E-3</v>
      </c>
      <c r="J4677" s="33">
        <v>0.2</v>
      </c>
      <c r="K4677" s="33">
        <v>2.1999999999999999E-2</v>
      </c>
      <c r="L4677" s="33">
        <v>3.2000000000000001E-2</v>
      </c>
      <c r="M4677" s="33">
        <v>20</v>
      </c>
      <c r="N4677" s="8">
        <v>21.4</v>
      </c>
      <c r="O4677" s="8">
        <v>1007.4</v>
      </c>
      <c r="P4677" s="8">
        <v>75</v>
      </c>
    </row>
    <row r="4678" spans="1:31" s="7" customFormat="1" ht="16" customHeight="1" x14ac:dyDescent="0.2">
      <c r="F4678" s="8">
        <v>24</v>
      </c>
      <c r="G4678" s="17"/>
      <c r="I4678" s="33">
        <v>4.0000000000000001E-3</v>
      </c>
      <c r="J4678" s="33">
        <v>0.2</v>
      </c>
      <c r="K4678" s="33">
        <v>1.6E-2</v>
      </c>
      <c r="L4678" s="33">
        <v>3.2000000000000001E-2</v>
      </c>
      <c r="M4678" s="33">
        <v>29</v>
      </c>
      <c r="N4678" s="8">
        <v>20.9</v>
      </c>
      <c r="O4678" s="8">
        <v>1007.6</v>
      </c>
      <c r="P4678" s="8">
        <v>80</v>
      </c>
    </row>
    <row r="4679" spans="1:31" s="7" customFormat="1" ht="16" customHeight="1" x14ac:dyDescent="0.2">
      <c r="F4679" s="8">
        <v>1</v>
      </c>
      <c r="G4679" s="17"/>
      <c r="I4679" s="33">
        <v>3.0000000000000001E-3</v>
      </c>
      <c r="J4679" s="33">
        <v>0.4</v>
      </c>
      <c r="K4679" s="33">
        <v>2.1000000000000001E-2</v>
      </c>
      <c r="L4679" s="33">
        <v>2.1999999999999999E-2</v>
      </c>
      <c r="M4679" s="33">
        <v>24</v>
      </c>
      <c r="N4679" s="8">
        <v>20.3</v>
      </c>
      <c r="O4679" s="8">
        <v>1007.8</v>
      </c>
      <c r="P4679" s="8">
        <v>82</v>
      </c>
    </row>
    <row r="4680" spans="1:31" s="7" customFormat="1" ht="16" customHeight="1" x14ac:dyDescent="0.2">
      <c r="F4680" s="8">
        <v>2</v>
      </c>
      <c r="G4680" s="17"/>
      <c r="I4680" s="33">
        <v>3.0000000000000001E-3</v>
      </c>
      <c r="J4680" s="33">
        <v>0.4</v>
      </c>
      <c r="K4680" s="33">
        <v>2.5000000000000001E-2</v>
      </c>
      <c r="L4680" s="33">
        <v>1.7000000000000001E-2</v>
      </c>
      <c r="M4680" s="33">
        <v>19</v>
      </c>
      <c r="N4680" s="8">
        <v>19.7</v>
      </c>
      <c r="O4680" s="8">
        <v>1007.9</v>
      </c>
      <c r="P4680" s="8">
        <v>87</v>
      </c>
    </row>
    <row r="4681" spans="1:31" s="7" customFormat="1" ht="16" customHeight="1" x14ac:dyDescent="0.2">
      <c r="F4681" s="8">
        <v>3</v>
      </c>
      <c r="G4681" s="17"/>
      <c r="I4681" s="33">
        <v>3.0000000000000001E-3</v>
      </c>
      <c r="J4681" s="33">
        <v>0.4</v>
      </c>
      <c r="K4681" s="33">
        <v>0.03</v>
      </c>
      <c r="L4681" s="33">
        <v>1.2E-2</v>
      </c>
      <c r="M4681" s="33">
        <v>15</v>
      </c>
      <c r="N4681" s="8">
        <v>19.5</v>
      </c>
      <c r="O4681" s="8">
        <v>1008</v>
      </c>
      <c r="P4681" s="8">
        <v>90</v>
      </c>
    </row>
    <row r="4682" spans="1:31" s="7" customFormat="1" ht="16" customHeight="1" x14ac:dyDescent="0.2">
      <c r="F4682" s="8">
        <v>4</v>
      </c>
      <c r="G4682" s="17"/>
      <c r="I4682" s="33">
        <v>3.0000000000000001E-3</v>
      </c>
      <c r="J4682" s="33">
        <v>0.3</v>
      </c>
      <c r="K4682" s="33">
        <v>3.2000000000000001E-2</v>
      </c>
      <c r="L4682" s="33">
        <v>0.01</v>
      </c>
      <c r="M4682" s="33">
        <v>16</v>
      </c>
      <c r="N4682" s="8">
        <v>19.399999999999999</v>
      </c>
      <c r="O4682" s="8">
        <v>1007.7</v>
      </c>
      <c r="P4682" s="8">
        <v>89</v>
      </c>
    </row>
    <row r="4683" spans="1:31" s="7" customFormat="1" ht="16" customHeight="1" x14ac:dyDescent="0.2">
      <c r="F4683" s="8">
        <v>5</v>
      </c>
      <c r="G4683" s="17"/>
      <c r="I4683" s="33">
        <v>3.0000000000000001E-3</v>
      </c>
      <c r="J4683" s="33">
        <v>0.4</v>
      </c>
      <c r="K4683" s="33">
        <v>2.9000000000000001E-2</v>
      </c>
      <c r="L4683" s="33">
        <v>1.0999999999999999E-2</v>
      </c>
      <c r="M4683" s="33">
        <v>14</v>
      </c>
      <c r="N4683" s="8">
        <v>19</v>
      </c>
      <c r="O4683" s="8">
        <v>1008.2</v>
      </c>
      <c r="P4683" s="8">
        <v>88</v>
      </c>
    </row>
    <row r="4684" spans="1:31" s="7" customFormat="1" ht="16" customHeight="1" x14ac:dyDescent="0.2">
      <c r="F4684" s="8">
        <v>6</v>
      </c>
      <c r="G4684" s="17"/>
      <c r="I4684" s="33">
        <v>3.0000000000000001E-3</v>
      </c>
      <c r="J4684" s="33">
        <v>0.4</v>
      </c>
      <c r="K4684" s="33">
        <v>2.5000000000000001E-2</v>
      </c>
      <c r="L4684" s="33">
        <v>1.2999999999999999E-2</v>
      </c>
      <c r="M4684" s="33">
        <v>16</v>
      </c>
      <c r="N4684" s="8">
        <v>19</v>
      </c>
      <c r="O4684" s="8">
        <v>1008.5</v>
      </c>
      <c r="P4684" s="8">
        <v>91</v>
      </c>
    </row>
    <row r="4685" spans="1:31" s="7" customFormat="1" ht="16" customHeight="1" x14ac:dyDescent="0.2">
      <c r="F4685" s="8">
        <v>7</v>
      </c>
      <c r="G4685" s="17"/>
      <c r="I4685" s="33">
        <v>4.0000000000000001E-3</v>
      </c>
      <c r="J4685" s="33">
        <v>0.4</v>
      </c>
      <c r="K4685" s="33">
        <v>2.1999999999999999E-2</v>
      </c>
      <c r="L4685" s="33">
        <v>1.4999999999999999E-2</v>
      </c>
      <c r="M4685" s="33">
        <v>15</v>
      </c>
      <c r="N4685" s="8">
        <v>20.9</v>
      </c>
      <c r="O4685" s="8">
        <v>1008.2</v>
      </c>
      <c r="P4685" s="8">
        <v>82</v>
      </c>
    </row>
    <row r="4686" spans="1:31" s="7" customFormat="1" ht="16" customHeight="1" x14ac:dyDescent="0.2">
      <c r="F4686" s="8">
        <v>8</v>
      </c>
      <c r="G4686" s="17"/>
      <c r="I4686" s="33">
        <v>5.0000000000000001E-3</v>
      </c>
      <c r="J4686" s="33">
        <v>0.4</v>
      </c>
      <c r="K4686" s="33">
        <v>2.1000000000000001E-2</v>
      </c>
      <c r="L4686" s="33">
        <v>2.1000000000000001E-2</v>
      </c>
      <c r="M4686" s="33">
        <v>15</v>
      </c>
      <c r="N4686" s="8">
        <v>23.2</v>
      </c>
      <c r="O4686" s="8">
        <v>1008.4</v>
      </c>
      <c r="P4686" s="8">
        <v>69</v>
      </c>
    </row>
    <row r="4687" spans="1:31" s="7" customFormat="1" ht="16" customHeight="1" x14ac:dyDescent="0.2">
      <c r="F4687" s="8">
        <v>9</v>
      </c>
      <c r="G4687" s="17"/>
      <c r="I4687" s="33">
        <v>5.0000000000000001E-3</v>
      </c>
      <c r="J4687" s="33">
        <v>0.5</v>
      </c>
      <c r="K4687" s="33">
        <v>1.7000000000000001E-2</v>
      </c>
      <c r="L4687" s="33">
        <v>2.8000000000000001E-2</v>
      </c>
      <c r="M4687" s="33">
        <v>19</v>
      </c>
      <c r="N4687" s="8">
        <v>24.4</v>
      </c>
      <c r="O4687" s="8">
        <v>1008.2</v>
      </c>
      <c r="P4687" s="8">
        <v>60</v>
      </c>
    </row>
    <row r="4688" spans="1:31" s="7" customFormat="1" ht="16" customHeight="1" x14ac:dyDescent="0.2">
      <c r="F4688" s="8">
        <v>10</v>
      </c>
      <c r="G4688" s="17"/>
      <c r="I4688" s="33">
        <v>5.0000000000000001E-3</v>
      </c>
      <c r="J4688" s="33">
        <v>0.6</v>
      </c>
      <c r="K4688" s="33">
        <v>1.9E-2</v>
      </c>
      <c r="L4688" s="33">
        <v>3.3000000000000002E-2</v>
      </c>
      <c r="M4688" s="33">
        <v>26</v>
      </c>
      <c r="N4688" s="8">
        <v>25.9</v>
      </c>
      <c r="O4688" s="8">
        <v>1007.9</v>
      </c>
      <c r="P4688" s="8">
        <v>47</v>
      </c>
    </row>
    <row r="4689" spans="1:31" s="7" customFormat="1" ht="16" customHeight="1" x14ac:dyDescent="0.2">
      <c r="E4689" s="10"/>
      <c r="F4689" s="8">
        <v>11</v>
      </c>
      <c r="G4689" s="17"/>
      <c r="I4689" s="33">
        <v>5.0000000000000001E-3</v>
      </c>
      <c r="J4689" s="33">
        <v>0.6</v>
      </c>
      <c r="K4689" s="33">
        <v>0.02</v>
      </c>
      <c r="L4689" s="33">
        <v>3.9E-2</v>
      </c>
      <c r="M4689" s="33">
        <v>25</v>
      </c>
      <c r="N4689" s="8">
        <v>27.4</v>
      </c>
      <c r="O4689" s="8">
        <v>1007.8</v>
      </c>
      <c r="P4689" s="8">
        <v>47</v>
      </c>
    </row>
    <row r="4690" spans="1:31" s="7" customFormat="1" ht="16" customHeight="1" x14ac:dyDescent="0.2">
      <c r="E4690" s="10"/>
      <c r="F4690" s="8">
        <v>12</v>
      </c>
      <c r="G4690" s="17"/>
      <c r="I4690" s="33">
        <v>4.0000000000000001E-3</v>
      </c>
      <c r="J4690" s="33">
        <v>0.7</v>
      </c>
      <c r="K4690" s="33">
        <v>2.9000000000000001E-2</v>
      </c>
      <c r="L4690" s="33">
        <v>3.7999999999999999E-2</v>
      </c>
      <c r="M4690" s="33">
        <v>29</v>
      </c>
      <c r="N4690" s="8">
        <v>29.2</v>
      </c>
      <c r="O4690" s="8">
        <v>1007.2</v>
      </c>
      <c r="P4690" s="8">
        <v>43</v>
      </c>
    </row>
    <row r="4691" spans="1:31" s="7" customFormat="1" ht="16" customHeight="1" x14ac:dyDescent="0.2">
      <c r="E4691" s="10"/>
      <c r="F4691" s="8">
        <v>13</v>
      </c>
      <c r="G4691" s="17"/>
      <c r="I4691" s="33">
        <v>4.0000000000000001E-3</v>
      </c>
      <c r="J4691" s="33">
        <v>0.6</v>
      </c>
      <c r="K4691" s="33">
        <v>3.7999999999999999E-2</v>
      </c>
      <c r="L4691" s="33">
        <v>3.7999999999999999E-2</v>
      </c>
      <c r="M4691" s="33">
        <v>34</v>
      </c>
      <c r="N4691" s="8">
        <v>29.4</v>
      </c>
      <c r="O4691" s="8">
        <v>1006.7</v>
      </c>
      <c r="P4691" s="8">
        <v>41</v>
      </c>
    </row>
    <row r="4692" spans="1:31" s="7" customFormat="1" ht="16" customHeight="1" x14ac:dyDescent="0.2">
      <c r="E4692" s="10"/>
      <c r="F4692" s="8">
        <v>14</v>
      </c>
      <c r="G4692" s="17"/>
      <c r="I4692" s="33">
        <v>3.0000000000000001E-3</v>
      </c>
      <c r="J4692" s="33">
        <v>0.6</v>
      </c>
      <c r="K4692" s="33">
        <v>4.7E-2</v>
      </c>
      <c r="L4692" s="33">
        <v>3.9E-2</v>
      </c>
      <c r="M4692" s="33">
        <v>31</v>
      </c>
      <c r="N4692" s="8">
        <v>30.3</v>
      </c>
      <c r="O4692" s="8">
        <v>1005.9</v>
      </c>
      <c r="P4692" s="8">
        <v>39</v>
      </c>
    </row>
    <row r="4693" spans="1:31" s="7" customFormat="1" ht="16" customHeight="1" x14ac:dyDescent="0.2">
      <c r="E4693" s="10"/>
      <c r="F4693" s="8">
        <v>15</v>
      </c>
      <c r="G4693" s="17"/>
      <c r="I4693" s="33">
        <v>3.0000000000000001E-3</v>
      </c>
      <c r="J4693" s="33">
        <v>0.6</v>
      </c>
      <c r="K4693" s="33">
        <v>5.8000000000000003E-2</v>
      </c>
      <c r="L4693" s="33">
        <v>3.6999999999999998E-2</v>
      </c>
      <c r="M4693" s="33">
        <v>44</v>
      </c>
      <c r="N4693" s="8">
        <v>30.1</v>
      </c>
      <c r="O4693" s="8">
        <v>1005.7</v>
      </c>
      <c r="P4693" s="8">
        <v>43</v>
      </c>
    </row>
    <row r="4694" spans="1:31" s="7" customFormat="1" ht="16" customHeight="1" x14ac:dyDescent="0.2">
      <c r="E4694" s="10"/>
      <c r="F4694" s="8">
        <v>16</v>
      </c>
      <c r="G4694" s="17"/>
      <c r="I4694" s="33">
        <v>5.0000000000000001E-3</v>
      </c>
      <c r="J4694" s="33">
        <v>0.6</v>
      </c>
      <c r="K4694" s="33">
        <v>6.5000000000000002E-2</v>
      </c>
      <c r="L4694" s="33">
        <v>3.5000000000000003E-2</v>
      </c>
      <c r="M4694" s="33">
        <v>34</v>
      </c>
      <c r="N4694" s="8">
        <v>29.6</v>
      </c>
      <c r="O4694" s="8">
        <v>1005.5</v>
      </c>
      <c r="P4694" s="8">
        <v>44</v>
      </c>
    </row>
    <row r="4695" spans="1:31" s="7" customFormat="1" ht="16" customHeight="1" x14ac:dyDescent="0.2">
      <c r="E4695" s="10"/>
      <c r="F4695" s="8">
        <v>17</v>
      </c>
      <c r="G4695" s="17"/>
      <c r="I4695" s="33">
        <v>4.0000000000000001E-3</v>
      </c>
      <c r="J4695" s="33">
        <v>0.6</v>
      </c>
      <c r="K4695" s="33">
        <v>6.2E-2</v>
      </c>
      <c r="L4695" s="33">
        <v>3.3000000000000002E-2</v>
      </c>
      <c r="M4695" s="33">
        <v>45</v>
      </c>
      <c r="N4695" s="8">
        <v>28.3</v>
      </c>
      <c r="O4695" s="8">
        <v>1005.6</v>
      </c>
      <c r="P4695" s="8">
        <v>47</v>
      </c>
    </row>
    <row r="4696" spans="1:31" s="7" customFormat="1" ht="16" customHeight="1" x14ac:dyDescent="0.15">
      <c r="E4696" s="42">
        <v>42191</v>
      </c>
      <c r="F4696" s="43">
        <v>42713.776388888888</v>
      </c>
      <c r="G4696" s="44"/>
      <c r="H4696" s="57"/>
      <c r="I4696" s="33">
        <v>4.0000000000000001E-3</v>
      </c>
      <c r="J4696" s="33">
        <v>0.6</v>
      </c>
      <c r="K4696" s="33">
        <v>4.8000000000000001E-2</v>
      </c>
      <c r="L4696" s="33">
        <v>3.5000000000000003E-2</v>
      </c>
      <c r="M4696" s="33">
        <v>31</v>
      </c>
      <c r="N4696" s="8">
        <v>27.2</v>
      </c>
      <c r="O4696" s="8">
        <v>1006</v>
      </c>
      <c r="P4696" s="8">
        <v>47</v>
      </c>
      <c r="R4696" s="35">
        <v>286</v>
      </c>
      <c r="S4696" s="36" t="str">
        <f>IF(R4696&gt;=296,"G",IF(AND(183&lt;=R4696,R4696&lt;296),"Y",IF(R4696&lt;185,"R")))</f>
        <v>Y</v>
      </c>
      <c r="T4696" s="108"/>
      <c r="U4696" s="108"/>
      <c r="V4696" s="108"/>
      <c r="W4696" s="108"/>
      <c r="X4696" s="108"/>
      <c r="Y4696" s="108"/>
      <c r="Z4696" s="108"/>
      <c r="AA4696" s="108"/>
      <c r="AB4696" s="108"/>
      <c r="AC4696" s="108"/>
      <c r="AD4696" s="108"/>
      <c r="AE4696" s="109"/>
    </row>
    <row r="4697" spans="1:31" s="7" customFormat="1" ht="17" customHeight="1" x14ac:dyDescent="0.15">
      <c r="A4697" s="45">
        <v>188</v>
      </c>
      <c r="B4697" s="46">
        <v>42192</v>
      </c>
      <c r="C4697" s="47">
        <v>2</v>
      </c>
      <c r="D4697" s="47">
        <v>0</v>
      </c>
      <c r="E4697" s="46">
        <v>42191</v>
      </c>
      <c r="F4697" s="48">
        <v>42713.776388888888</v>
      </c>
      <c r="G4697" s="49"/>
      <c r="H4697" s="49"/>
      <c r="I4697" s="50">
        <v>4.0000000000000001E-3</v>
      </c>
      <c r="J4697" s="51">
        <v>0.6</v>
      </c>
      <c r="K4697" s="51">
        <v>4.8000000000000001E-2</v>
      </c>
      <c r="L4697" s="51">
        <v>3.5000000000000003E-2</v>
      </c>
      <c r="M4697" s="51">
        <v>31</v>
      </c>
      <c r="N4697" s="52">
        <v>27.2</v>
      </c>
      <c r="O4697" s="52">
        <v>1006</v>
      </c>
      <c r="P4697" s="52">
        <v>47</v>
      </c>
      <c r="Q4697" s="53"/>
      <c r="R4697" s="58">
        <v>286</v>
      </c>
      <c r="S4697" s="61" t="str">
        <f>IF(R4697&gt;=296,"G",IF(AND(183&lt;=R4697,R4697&lt;296),"Y",IF(R4697&lt;185,"R")))</f>
        <v>Y</v>
      </c>
      <c r="T4697" s="59"/>
      <c r="U4697" s="59"/>
      <c r="V4697" s="59"/>
      <c r="W4697" s="59"/>
      <c r="X4697" s="59"/>
      <c r="Y4697" s="59"/>
      <c r="Z4697" s="59"/>
      <c r="AA4697" s="59"/>
      <c r="AB4697" s="59"/>
      <c r="AC4697" s="59"/>
      <c r="AD4697" s="59"/>
      <c r="AE4697" s="59"/>
    </row>
    <row r="4698" spans="1:31" s="7" customFormat="1" ht="16" customHeight="1" x14ac:dyDescent="0.2">
      <c r="F4698" s="26">
        <v>19</v>
      </c>
      <c r="G4698" s="56"/>
      <c r="I4698" s="33">
        <v>5.0000000000000001E-3</v>
      </c>
      <c r="J4698" s="33">
        <v>0.6</v>
      </c>
      <c r="K4698" s="33">
        <v>4.8000000000000001E-2</v>
      </c>
      <c r="L4698" s="33">
        <v>0.04</v>
      </c>
      <c r="M4698" s="33">
        <v>39</v>
      </c>
      <c r="N4698" s="8">
        <v>26.4</v>
      </c>
      <c r="O4698" s="8">
        <v>1006.2</v>
      </c>
      <c r="P4698" s="8">
        <v>47</v>
      </c>
      <c r="Q4698" s="17"/>
      <c r="R4698" s="17"/>
      <c r="S4698" s="17"/>
      <c r="T4698" s="17"/>
      <c r="U4698" s="17"/>
      <c r="V4698" s="17"/>
      <c r="W4698" s="17"/>
      <c r="X4698" s="17"/>
      <c r="Y4698" s="17"/>
      <c r="Z4698" s="17"/>
      <c r="AA4698" s="17"/>
      <c r="AB4698" s="17"/>
      <c r="AC4698" s="17"/>
      <c r="AD4698" s="17"/>
      <c r="AE4698" s="17"/>
    </row>
    <row r="4699" spans="1:31" s="7" customFormat="1" ht="16" customHeight="1" x14ac:dyDescent="0.2">
      <c r="F4699" s="8">
        <v>20</v>
      </c>
      <c r="G4699" s="17"/>
      <c r="I4699" s="33">
        <v>5.0000000000000001E-3</v>
      </c>
      <c r="J4699" s="33">
        <v>0.4</v>
      </c>
      <c r="K4699" s="33">
        <v>4.2000000000000003E-2</v>
      </c>
      <c r="L4699" s="33">
        <v>4.2000000000000003E-2</v>
      </c>
      <c r="M4699" s="33">
        <v>27</v>
      </c>
      <c r="N4699" s="8">
        <v>24.4</v>
      </c>
      <c r="O4699" s="8">
        <v>1006.8</v>
      </c>
      <c r="P4699" s="8">
        <v>59</v>
      </c>
    </row>
    <row r="4700" spans="1:31" s="7" customFormat="1" ht="16" customHeight="1" x14ac:dyDescent="0.2">
      <c r="F4700" s="8">
        <v>21</v>
      </c>
      <c r="G4700" s="17"/>
      <c r="I4700" s="33">
        <v>5.0000000000000001E-3</v>
      </c>
      <c r="J4700" s="33">
        <v>0.4</v>
      </c>
      <c r="K4700" s="33">
        <v>3.9E-2</v>
      </c>
      <c r="L4700" s="33">
        <v>4.2999999999999997E-2</v>
      </c>
      <c r="M4700" s="33">
        <v>35</v>
      </c>
      <c r="N4700" s="8">
        <v>23.3</v>
      </c>
      <c r="O4700" s="8">
        <v>1007</v>
      </c>
      <c r="P4700" s="8">
        <v>59</v>
      </c>
    </row>
    <row r="4701" spans="1:31" s="7" customFormat="1" ht="16" customHeight="1" x14ac:dyDescent="0.2">
      <c r="F4701" s="8">
        <v>22</v>
      </c>
      <c r="G4701" s="17"/>
      <c r="I4701" s="33">
        <v>5.0000000000000001E-3</v>
      </c>
      <c r="J4701" s="33">
        <v>0.4</v>
      </c>
      <c r="K4701" s="33">
        <v>1.7000000000000001E-2</v>
      </c>
      <c r="L4701" s="33">
        <v>4.9000000000000002E-2</v>
      </c>
      <c r="M4701" s="33">
        <v>39</v>
      </c>
      <c r="N4701" s="8">
        <v>22.7</v>
      </c>
      <c r="O4701" s="8">
        <v>1007.2</v>
      </c>
      <c r="P4701" s="8">
        <v>63</v>
      </c>
    </row>
    <row r="4702" spans="1:31" s="7" customFormat="1" ht="16" customHeight="1" x14ac:dyDescent="0.2">
      <c r="F4702" s="8">
        <v>23</v>
      </c>
      <c r="G4702" s="17"/>
      <c r="I4702" s="33">
        <v>4.0000000000000001E-3</v>
      </c>
      <c r="J4702" s="33">
        <v>0.4</v>
      </c>
      <c r="K4702" s="33">
        <v>1.7000000000000001E-2</v>
      </c>
      <c r="L4702" s="33">
        <v>4.1000000000000002E-2</v>
      </c>
      <c r="M4702" s="33">
        <v>28</v>
      </c>
      <c r="N4702" s="8">
        <v>22.2</v>
      </c>
      <c r="O4702" s="8">
        <v>1007.5</v>
      </c>
      <c r="P4702" s="8">
        <v>66</v>
      </c>
    </row>
    <row r="4703" spans="1:31" s="7" customFormat="1" ht="16" customHeight="1" x14ac:dyDescent="0.2">
      <c r="F4703" s="8">
        <v>24</v>
      </c>
      <c r="G4703" s="17"/>
      <c r="I4703" s="33">
        <v>5.0000000000000001E-3</v>
      </c>
      <c r="J4703" s="33">
        <v>0.4</v>
      </c>
      <c r="K4703" s="33">
        <v>6.0000000000000001E-3</v>
      </c>
      <c r="L4703" s="33">
        <v>4.7E-2</v>
      </c>
      <c r="M4703" s="33">
        <v>27</v>
      </c>
      <c r="N4703" s="8">
        <v>21.2</v>
      </c>
      <c r="O4703" s="8">
        <v>1007.4</v>
      </c>
      <c r="P4703" s="8">
        <v>73</v>
      </c>
    </row>
    <row r="4704" spans="1:31" s="7" customFormat="1" ht="16" customHeight="1" x14ac:dyDescent="0.2">
      <c r="F4704" s="8">
        <v>1</v>
      </c>
      <c r="G4704" s="17"/>
      <c r="I4704" s="33">
        <v>4.0000000000000001E-3</v>
      </c>
      <c r="J4704" s="33">
        <v>0.4</v>
      </c>
      <c r="K4704" s="33">
        <v>0.01</v>
      </c>
      <c r="L4704" s="33">
        <v>4.1000000000000002E-2</v>
      </c>
      <c r="M4704" s="33">
        <v>32</v>
      </c>
      <c r="N4704" s="8">
        <v>21.5</v>
      </c>
      <c r="O4704" s="8">
        <v>1007.3</v>
      </c>
      <c r="P4704" s="8">
        <v>71</v>
      </c>
    </row>
    <row r="4705" spans="5:16" s="7" customFormat="1" ht="16" customHeight="1" x14ac:dyDescent="0.2">
      <c r="F4705" s="8">
        <v>2</v>
      </c>
      <c r="G4705" s="17"/>
      <c r="I4705" s="33">
        <v>4.0000000000000001E-3</v>
      </c>
      <c r="J4705" s="33">
        <v>0.4</v>
      </c>
      <c r="K4705" s="33">
        <v>1.4E-2</v>
      </c>
      <c r="L4705" s="33">
        <v>3.5000000000000003E-2</v>
      </c>
      <c r="M4705" s="33">
        <v>22</v>
      </c>
      <c r="N4705" s="8">
        <v>21.2</v>
      </c>
      <c r="O4705" s="8">
        <v>1007</v>
      </c>
      <c r="P4705" s="8">
        <v>76</v>
      </c>
    </row>
    <row r="4706" spans="5:16" s="7" customFormat="1" ht="16" customHeight="1" x14ac:dyDescent="0.2">
      <c r="F4706" s="8">
        <v>3</v>
      </c>
      <c r="G4706" s="17"/>
      <c r="I4706" s="33">
        <v>4.0000000000000001E-3</v>
      </c>
      <c r="J4706" s="33">
        <v>0.4</v>
      </c>
      <c r="K4706" s="33">
        <v>1.7000000000000001E-2</v>
      </c>
      <c r="L4706" s="33">
        <v>2.8000000000000001E-2</v>
      </c>
      <c r="M4706" s="33">
        <v>25</v>
      </c>
      <c r="N4706" s="8">
        <v>20.7</v>
      </c>
      <c r="O4706" s="8">
        <v>1006.9</v>
      </c>
      <c r="P4706" s="8">
        <v>84</v>
      </c>
    </row>
    <row r="4707" spans="5:16" s="7" customFormat="1" ht="16" customHeight="1" x14ac:dyDescent="0.2">
      <c r="F4707" s="8">
        <v>4</v>
      </c>
      <c r="G4707" s="17"/>
      <c r="I4707" s="33">
        <v>4.0000000000000001E-3</v>
      </c>
      <c r="J4707" s="33">
        <v>0.4</v>
      </c>
      <c r="K4707" s="33">
        <v>1.2999999999999999E-2</v>
      </c>
      <c r="L4707" s="33">
        <v>0.03</v>
      </c>
      <c r="M4707" s="33">
        <v>24</v>
      </c>
      <c r="N4707" s="8">
        <v>20.6</v>
      </c>
      <c r="O4707" s="8">
        <v>1006.7</v>
      </c>
      <c r="P4707" s="8">
        <v>81</v>
      </c>
    </row>
    <row r="4708" spans="5:16" s="7" customFormat="1" ht="16" customHeight="1" x14ac:dyDescent="0.2">
      <c r="F4708" s="8">
        <v>5</v>
      </c>
      <c r="G4708" s="17"/>
      <c r="I4708" s="33">
        <v>4.0000000000000001E-3</v>
      </c>
      <c r="J4708" s="33">
        <v>0.3</v>
      </c>
      <c r="K4708" s="33">
        <v>1.4E-2</v>
      </c>
      <c r="L4708" s="33">
        <v>2.8000000000000001E-2</v>
      </c>
      <c r="M4708" s="33">
        <v>23</v>
      </c>
      <c r="N4708" s="8">
        <v>20.5</v>
      </c>
      <c r="O4708" s="8">
        <v>1007</v>
      </c>
      <c r="P4708" s="8">
        <v>83</v>
      </c>
    </row>
    <row r="4709" spans="5:16" s="7" customFormat="1" ht="16" customHeight="1" x14ac:dyDescent="0.2">
      <c r="F4709" s="8">
        <v>6</v>
      </c>
      <c r="G4709" s="17"/>
      <c r="I4709" s="33">
        <v>4.0000000000000001E-3</v>
      </c>
      <c r="J4709" s="33">
        <v>0.4</v>
      </c>
      <c r="K4709" s="33">
        <v>1.2E-2</v>
      </c>
      <c r="L4709" s="33">
        <v>0.03</v>
      </c>
      <c r="M4709" s="33">
        <v>27</v>
      </c>
      <c r="N4709" s="8">
        <v>20.8</v>
      </c>
      <c r="O4709" s="8">
        <v>1006.6</v>
      </c>
      <c r="P4709" s="8">
        <v>81</v>
      </c>
    </row>
    <row r="4710" spans="5:16" s="7" customFormat="1" ht="16" customHeight="1" x14ac:dyDescent="0.2">
      <c r="F4710" s="8">
        <v>7</v>
      </c>
      <c r="G4710" s="17"/>
      <c r="I4710" s="33">
        <v>5.0000000000000001E-3</v>
      </c>
      <c r="J4710" s="33">
        <v>0.5</v>
      </c>
      <c r="K4710" s="33">
        <v>6.0000000000000001E-3</v>
      </c>
      <c r="L4710" s="33">
        <v>3.9E-2</v>
      </c>
      <c r="M4710" s="33">
        <v>27</v>
      </c>
      <c r="N4710" s="8">
        <v>21.7</v>
      </c>
      <c r="O4710" s="8">
        <v>1006.4</v>
      </c>
      <c r="P4710" s="8">
        <v>74</v>
      </c>
    </row>
    <row r="4711" spans="5:16" s="7" customFormat="1" ht="16" customHeight="1" x14ac:dyDescent="0.2">
      <c r="F4711" s="8">
        <v>8</v>
      </c>
      <c r="G4711" s="17"/>
      <c r="I4711" s="33">
        <v>5.0000000000000001E-3</v>
      </c>
      <c r="J4711" s="33">
        <v>0.5</v>
      </c>
      <c r="K4711" s="33">
        <v>4.0000000000000001E-3</v>
      </c>
      <c r="L4711" s="33">
        <v>4.2000000000000003E-2</v>
      </c>
      <c r="M4711" s="33">
        <v>36</v>
      </c>
      <c r="N4711" s="8">
        <v>22.7</v>
      </c>
      <c r="O4711" s="8">
        <v>1006.6</v>
      </c>
      <c r="P4711" s="8">
        <v>68</v>
      </c>
    </row>
    <row r="4712" spans="5:16" s="7" customFormat="1" ht="16" customHeight="1" x14ac:dyDescent="0.2">
      <c r="F4712" s="8">
        <v>9</v>
      </c>
      <c r="G4712" s="17"/>
      <c r="I4712" s="33">
        <v>6.0000000000000001E-3</v>
      </c>
      <c r="J4712" s="33">
        <v>0.6</v>
      </c>
      <c r="K4712" s="33">
        <v>4.0000000000000001E-3</v>
      </c>
      <c r="L4712" s="33">
        <v>0.05</v>
      </c>
      <c r="M4712" s="33">
        <v>35</v>
      </c>
      <c r="N4712" s="8">
        <v>24.2</v>
      </c>
      <c r="O4712" s="8">
        <v>1006.7</v>
      </c>
      <c r="P4712" s="8">
        <v>63</v>
      </c>
    </row>
    <row r="4713" spans="5:16" s="7" customFormat="1" ht="16" customHeight="1" x14ac:dyDescent="0.2">
      <c r="F4713" s="8">
        <v>10</v>
      </c>
      <c r="G4713" s="17"/>
      <c r="I4713" s="33">
        <v>5.0000000000000001E-3</v>
      </c>
      <c r="J4713" s="33">
        <v>0.7</v>
      </c>
      <c r="K4713" s="33">
        <v>6.0000000000000001E-3</v>
      </c>
      <c r="L4713" s="33">
        <v>5.3999999999999999E-2</v>
      </c>
      <c r="M4713" s="33">
        <v>43</v>
      </c>
      <c r="N4713" s="8">
        <v>26.2</v>
      </c>
      <c r="O4713" s="8">
        <v>1006.4</v>
      </c>
      <c r="P4713" s="8">
        <v>53</v>
      </c>
    </row>
    <row r="4714" spans="5:16" s="7" customFormat="1" ht="16" customHeight="1" x14ac:dyDescent="0.2">
      <c r="E4714" s="10"/>
      <c r="F4714" s="8">
        <v>11</v>
      </c>
      <c r="G4714" s="17"/>
      <c r="I4714" s="33">
        <v>4.0000000000000001E-3</v>
      </c>
      <c r="J4714" s="33">
        <v>0.6</v>
      </c>
      <c r="K4714" s="33">
        <v>1.7999999999999999E-2</v>
      </c>
      <c r="L4714" s="33">
        <v>4.5999999999999999E-2</v>
      </c>
      <c r="M4714" s="33">
        <v>45</v>
      </c>
      <c r="N4714" s="8">
        <v>26.6</v>
      </c>
      <c r="O4714" s="8">
        <v>1006.5</v>
      </c>
      <c r="P4714" s="8">
        <v>54</v>
      </c>
    </row>
    <row r="4715" spans="5:16" s="7" customFormat="1" ht="16" customHeight="1" x14ac:dyDescent="0.2">
      <c r="E4715" s="10"/>
      <c r="F4715" s="8">
        <v>12</v>
      </c>
      <c r="G4715" s="17"/>
      <c r="I4715" s="33">
        <v>4.0000000000000001E-3</v>
      </c>
      <c r="J4715" s="33">
        <v>0.6</v>
      </c>
      <c r="K4715" s="33">
        <v>2.7E-2</v>
      </c>
      <c r="L4715" s="33">
        <v>4.2999999999999997E-2</v>
      </c>
      <c r="M4715" s="33">
        <v>36</v>
      </c>
      <c r="N4715" s="8">
        <v>27.2</v>
      </c>
      <c r="O4715" s="8">
        <v>1006.4</v>
      </c>
      <c r="P4715" s="8">
        <v>54</v>
      </c>
    </row>
    <row r="4716" spans="5:16" s="7" customFormat="1" ht="16" customHeight="1" x14ac:dyDescent="0.2">
      <c r="E4716" s="10"/>
      <c r="F4716" s="8">
        <v>13</v>
      </c>
      <c r="G4716" s="17"/>
      <c r="I4716" s="33">
        <v>3.0000000000000001E-3</v>
      </c>
      <c r="J4716" s="33">
        <v>0.6</v>
      </c>
      <c r="K4716" s="33">
        <v>3.3000000000000002E-2</v>
      </c>
      <c r="L4716" s="33">
        <v>4.2999999999999997E-2</v>
      </c>
      <c r="M4716" s="33">
        <v>40</v>
      </c>
      <c r="N4716" s="8">
        <v>27.1</v>
      </c>
      <c r="O4716" s="8">
        <v>1006.2</v>
      </c>
      <c r="P4716" s="8">
        <v>56</v>
      </c>
    </row>
    <row r="4717" spans="5:16" s="7" customFormat="1" ht="16" customHeight="1" x14ac:dyDescent="0.2">
      <c r="E4717" s="10"/>
      <c r="F4717" s="8">
        <v>14</v>
      </c>
      <c r="G4717" s="17"/>
      <c r="I4717" s="33">
        <v>3.0000000000000001E-3</v>
      </c>
      <c r="J4717" s="33">
        <v>0.6</v>
      </c>
      <c r="K4717" s="33">
        <v>4.8000000000000001E-2</v>
      </c>
      <c r="L4717" s="33">
        <v>3.2000000000000001E-2</v>
      </c>
      <c r="M4717" s="33">
        <v>38</v>
      </c>
      <c r="N4717" s="8">
        <v>26.5</v>
      </c>
      <c r="O4717" s="8">
        <v>1006</v>
      </c>
      <c r="P4717" s="8">
        <v>59</v>
      </c>
    </row>
    <row r="4718" spans="5:16" s="7" customFormat="1" ht="16" customHeight="1" x14ac:dyDescent="0.2">
      <c r="E4718" s="10"/>
      <c r="F4718" s="8">
        <v>15</v>
      </c>
      <c r="G4718" s="17"/>
      <c r="I4718" s="33">
        <v>4.0000000000000001E-3</v>
      </c>
      <c r="J4718" s="33">
        <v>0.6</v>
      </c>
      <c r="K4718" s="33">
        <v>8.1000000000000003E-2</v>
      </c>
      <c r="L4718" s="33">
        <v>2.7E-2</v>
      </c>
      <c r="M4718" s="33">
        <v>42</v>
      </c>
      <c r="N4718" s="8">
        <v>27.1</v>
      </c>
      <c r="O4718" s="8">
        <v>1005.7</v>
      </c>
      <c r="P4718" s="8">
        <v>58</v>
      </c>
    </row>
    <row r="4719" spans="5:16" s="7" customFormat="1" ht="16" customHeight="1" x14ac:dyDescent="0.2">
      <c r="E4719" s="10"/>
      <c r="F4719" s="8">
        <v>16</v>
      </c>
      <c r="G4719" s="17"/>
      <c r="I4719" s="33">
        <v>4.0000000000000001E-3</v>
      </c>
      <c r="J4719" s="33">
        <v>0.6</v>
      </c>
      <c r="K4719" s="33">
        <v>0.08</v>
      </c>
      <c r="L4719" s="33">
        <v>2.7E-2</v>
      </c>
      <c r="M4719" s="33">
        <v>50</v>
      </c>
      <c r="N4719" s="8">
        <v>26.7</v>
      </c>
      <c r="O4719" s="8">
        <v>1005.3</v>
      </c>
      <c r="P4719" s="8">
        <v>56</v>
      </c>
    </row>
    <row r="4720" spans="5:16" s="7" customFormat="1" ht="16" customHeight="1" x14ac:dyDescent="0.2">
      <c r="E4720" s="10"/>
      <c r="F4720" s="8">
        <v>17</v>
      </c>
      <c r="G4720" s="17"/>
      <c r="I4720" s="33">
        <v>3.0000000000000001E-3</v>
      </c>
      <c r="J4720" s="33">
        <v>0.6</v>
      </c>
      <c r="K4720" s="33">
        <v>7.3999999999999996E-2</v>
      </c>
      <c r="L4720" s="33">
        <v>2.5999999999999999E-2</v>
      </c>
      <c r="M4720" s="33">
        <v>49</v>
      </c>
      <c r="N4720" s="8">
        <v>27.3</v>
      </c>
      <c r="O4720" s="8">
        <v>1005.3</v>
      </c>
      <c r="P4720" s="8">
        <v>46</v>
      </c>
    </row>
    <row r="4721" spans="1:31" s="7" customFormat="1" ht="16" customHeight="1" x14ac:dyDescent="0.15">
      <c r="E4721" s="42">
        <v>42192</v>
      </c>
      <c r="F4721" s="43">
        <v>42713.761111111111</v>
      </c>
      <c r="G4721" s="44"/>
      <c r="H4721" s="57"/>
      <c r="I4721" s="33">
        <v>3.0000000000000001E-3</v>
      </c>
      <c r="J4721" s="33">
        <v>0.6</v>
      </c>
      <c r="K4721" s="33">
        <v>6.3E-2</v>
      </c>
      <c r="L4721" s="33">
        <v>2.5000000000000001E-2</v>
      </c>
      <c r="M4721" s="33">
        <v>36</v>
      </c>
      <c r="N4721" s="8">
        <v>27.8</v>
      </c>
      <c r="O4721" s="8">
        <v>1005.1</v>
      </c>
      <c r="P4721" s="8">
        <v>42</v>
      </c>
      <c r="R4721" s="35">
        <v>307</v>
      </c>
      <c r="S4721" s="36" t="str">
        <f>IF(R4721&gt;=296,"G",IF(AND(183&lt;=R4721,R4721&lt;296),"Y",IF(R4721&lt;185,"R")))</f>
        <v>G</v>
      </c>
      <c r="T4721" s="108"/>
      <c r="U4721" s="108"/>
      <c r="V4721" s="108"/>
      <c r="W4721" s="108"/>
      <c r="X4721" s="108"/>
      <c r="Y4721" s="108"/>
      <c r="Z4721" s="108"/>
      <c r="AA4721" s="108"/>
      <c r="AB4721" s="108"/>
      <c r="AC4721" s="108"/>
      <c r="AD4721" s="108"/>
      <c r="AE4721" s="109"/>
    </row>
    <row r="4722" spans="1:31" s="7" customFormat="1" ht="17" customHeight="1" x14ac:dyDescent="0.15">
      <c r="A4722" s="45">
        <v>189</v>
      </c>
      <c r="B4722" s="46">
        <v>42193</v>
      </c>
      <c r="C4722" s="47">
        <v>3</v>
      </c>
      <c r="D4722" s="47">
        <v>0</v>
      </c>
      <c r="E4722" s="46">
        <v>42192</v>
      </c>
      <c r="F4722" s="48">
        <v>42713.761111111111</v>
      </c>
      <c r="G4722" s="49"/>
      <c r="H4722" s="49"/>
      <c r="I4722" s="50">
        <v>3.0000000000000001E-3</v>
      </c>
      <c r="J4722" s="51">
        <v>0.6</v>
      </c>
      <c r="K4722" s="51">
        <v>6.3E-2</v>
      </c>
      <c r="L4722" s="51">
        <v>2.5000000000000001E-2</v>
      </c>
      <c r="M4722" s="51">
        <v>36</v>
      </c>
      <c r="N4722" s="52">
        <v>27.8</v>
      </c>
      <c r="O4722" s="52">
        <v>1005.1</v>
      </c>
      <c r="P4722" s="52">
        <v>42</v>
      </c>
      <c r="Q4722" s="53"/>
      <c r="R4722" s="58">
        <v>307</v>
      </c>
      <c r="S4722" s="61" t="str">
        <f>IF(R4722&gt;=296,"G",IF(AND(183&lt;=R4722,R4722&lt;296),"Y",IF(R4722&lt;185,"R")))</f>
        <v>G</v>
      </c>
      <c r="T4722" s="59"/>
      <c r="U4722" s="59"/>
      <c r="V4722" s="59"/>
      <c r="W4722" s="59"/>
      <c r="X4722" s="59"/>
      <c r="Y4722" s="59"/>
      <c r="Z4722" s="59"/>
      <c r="AA4722" s="59"/>
      <c r="AB4722" s="59"/>
      <c r="AC4722" s="59"/>
      <c r="AD4722" s="59"/>
      <c r="AE4722" s="59"/>
    </row>
    <row r="4723" spans="1:31" s="7" customFormat="1" ht="16" customHeight="1" x14ac:dyDescent="0.2">
      <c r="F4723" s="26">
        <v>19</v>
      </c>
      <c r="G4723" s="56"/>
      <c r="I4723" s="33">
        <v>3.0000000000000001E-3</v>
      </c>
      <c r="J4723" s="33">
        <v>0.5</v>
      </c>
      <c r="K4723" s="33">
        <v>5.0999999999999997E-2</v>
      </c>
      <c r="L4723" s="33">
        <v>3.2000000000000001E-2</v>
      </c>
      <c r="M4723" s="33">
        <v>29</v>
      </c>
      <c r="N4723" s="8">
        <v>25.1</v>
      </c>
      <c r="O4723" s="8">
        <v>1005.9</v>
      </c>
      <c r="P4723" s="8">
        <v>53</v>
      </c>
      <c r="Q4723" s="17"/>
      <c r="R4723" s="17"/>
      <c r="S4723" s="17"/>
      <c r="T4723" s="17"/>
      <c r="U4723" s="17"/>
      <c r="V4723" s="17"/>
      <c r="W4723" s="17"/>
      <c r="X4723" s="17"/>
      <c r="Y4723" s="17"/>
      <c r="Z4723" s="17"/>
      <c r="AA4723" s="17"/>
      <c r="AB4723" s="17"/>
      <c r="AC4723" s="17"/>
      <c r="AD4723" s="17"/>
      <c r="AE4723" s="17"/>
    </row>
    <row r="4724" spans="1:31" s="7" customFormat="1" ht="16" customHeight="1" x14ac:dyDescent="0.2">
      <c r="F4724" s="8">
        <v>20</v>
      </c>
      <c r="G4724" s="17"/>
      <c r="I4724" s="33">
        <v>3.0000000000000001E-3</v>
      </c>
      <c r="J4724" s="33">
        <v>0.4</v>
      </c>
      <c r="K4724" s="33">
        <v>4.2000000000000003E-2</v>
      </c>
      <c r="L4724" s="33">
        <v>0.03</v>
      </c>
      <c r="M4724" s="33">
        <v>25</v>
      </c>
      <c r="N4724" s="8">
        <v>23.7</v>
      </c>
      <c r="O4724" s="8">
        <v>1005.9</v>
      </c>
      <c r="P4724" s="8">
        <v>55</v>
      </c>
    </row>
    <row r="4725" spans="1:31" s="7" customFormat="1" ht="16" customHeight="1" x14ac:dyDescent="0.2">
      <c r="F4725" s="8">
        <v>21</v>
      </c>
      <c r="G4725" s="17"/>
      <c r="I4725" s="33">
        <v>3.0000000000000001E-3</v>
      </c>
      <c r="J4725" s="33">
        <v>0.3</v>
      </c>
      <c r="K4725" s="33">
        <v>2.8000000000000001E-2</v>
      </c>
      <c r="L4725" s="33">
        <v>3.4000000000000002E-2</v>
      </c>
      <c r="M4725" s="33">
        <v>18</v>
      </c>
      <c r="N4725" s="8">
        <v>22.6</v>
      </c>
      <c r="O4725" s="8">
        <v>1006.1</v>
      </c>
      <c r="P4725" s="8">
        <v>63</v>
      </c>
    </row>
    <row r="4726" spans="1:31" s="7" customFormat="1" ht="16" customHeight="1" x14ac:dyDescent="0.2">
      <c r="F4726" s="8">
        <v>22</v>
      </c>
      <c r="G4726" s="17"/>
      <c r="I4726" s="33">
        <v>3.0000000000000001E-3</v>
      </c>
      <c r="J4726" s="33">
        <v>0.3</v>
      </c>
      <c r="K4726" s="33">
        <v>1.6E-2</v>
      </c>
      <c r="L4726" s="33">
        <v>3.5999999999999997E-2</v>
      </c>
      <c r="M4726" s="33">
        <v>21</v>
      </c>
      <c r="N4726" s="8">
        <v>22.8</v>
      </c>
      <c r="O4726" s="8">
        <v>1006.6</v>
      </c>
      <c r="P4726" s="8">
        <v>56</v>
      </c>
    </row>
    <row r="4727" spans="1:31" s="7" customFormat="1" ht="16" customHeight="1" x14ac:dyDescent="0.2">
      <c r="F4727" s="8">
        <v>23</v>
      </c>
      <c r="G4727" s="17"/>
      <c r="I4727" s="33">
        <v>3.0000000000000001E-3</v>
      </c>
      <c r="J4727" s="33">
        <v>0.3</v>
      </c>
      <c r="K4727" s="33">
        <v>0.02</v>
      </c>
      <c r="L4727" s="33">
        <v>2.8000000000000001E-2</v>
      </c>
      <c r="M4727" s="33">
        <v>17</v>
      </c>
      <c r="N4727" s="8">
        <v>22.3</v>
      </c>
      <c r="O4727" s="8">
        <v>1006.5</v>
      </c>
      <c r="P4727" s="8">
        <v>55</v>
      </c>
    </row>
    <row r="4728" spans="1:31" s="7" customFormat="1" ht="16" customHeight="1" x14ac:dyDescent="0.2">
      <c r="F4728" s="8">
        <v>24</v>
      </c>
      <c r="G4728" s="17"/>
      <c r="I4728" s="33">
        <v>3.0000000000000001E-3</v>
      </c>
      <c r="J4728" s="33">
        <v>0.2</v>
      </c>
      <c r="K4728" s="33">
        <v>1.7999999999999999E-2</v>
      </c>
      <c r="L4728" s="33">
        <v>0.03</v>
      </c>
      <c r="M4728" s="33">
        <v>16</v>
      </c>
      <c r="N4728" s="8">
        <v>22.1</v>
      </c>
      <c r="O4728" s="8">
        <v>1006.3</v>
      </c>
      <c r="P4728" s="8">
        <v>59</v>
      </c>
    </row>
    <row r="4729" spans="1:31" s="7" customFormat="1" ht="16" customHeight="1" x14ac:dyDescent="0.2">
      <c r="F4729" s="8">
        <v>1</v>
      </c>
      <c r="G4729" s="17"/>
      <c r="I4729" s="33">
        <v>3.0000000000000001E-3</v>
      </c>
      <c r="J4729" s="33">
        <v>0.4</v>
      </c>
      <c r="K4729" s="33">
        <v>2.1999999999999999E-2</v>
      </c>
      <c r="L4729" s="33">
        <v>2.1000000000000001E-2</v>
      </c>
      <c r="M4729" s="33">
        <v>10</v>
      </c>
      <c r="N4729" s="8">
        <v>22.2</v>
      </c>
      <c r="O4729" s="8">
        <v>1006.2</v>
      </c>
      <c r="P4729" s="8">
        <v>60</v>
      </c>
    </row>
    <row r="4730" spans="1:31" s="7" customFormat="1" ht="16" customHeight="1" x14ac:dyDescent="0.2">
      <c r="F4730" s="8">
        <v>2</v>
      </c>
      <c r="G4730" s="17"/>
      <c r="I4730" s="33">
        <v>3.0000000000000001E-3</v>
      </c>
      <c r="J4730" s="33">
        <v>0.4</v>
      </c>
      <c r="K4730" s="33">
        <v>2.7E-2</v>
      </c>
      <c r="L4730" s="33">
        <v>1.4999999999999999E-2</v>
      </c>
      <c r="M4730" s="33">
        <v>9</v>
      </c>
      <c r="N4730" s="8">
        <v>21.9</v>
      </c>
      <c r="O4730" s="8">
        <v>1006.2</v>
      </c>
      <c r="P4730" s="8">
        <v>62</v>
      </c>
    </row>
    <row r="4731" spans="1:31" s="7" customFormat="1" ht="16" customHeight="1" x14ac:dyDescent="0.2">
      <c r="F4731" s="8">
        <v>3</v>
      </c>
      <c r="G4731" s="17"/>
      <c r="I4731" s="33">
        <v>3.0000000000000001E-3</v>
      </c>
      <c r="J4731" s="33">
        <v>0.4</v>
      </c>
      <c r="K4731" s="33">
        <v>0.03</v>
      </c>
      <c r="L4731" s="33">
        <v>1.4999999999999999E-2</v>
      </c>
      <c r="M4731" s="33">
        <v>12</v>
      </c>
      <c r="N4731" s="8">
        <v>19.8</v>
      </c>
      <c r="O4731" s="8">
        <v>1006.2</v>
      </c>
      <c r="P4731" s="8">
        <v>86</v>
      </c>
    </row>
    <row r="4732" spans="1:31" s="7" customFormat="1" ht="16" customHeight="1" x14ac:dyDescent="0.2">
      <c r="F4732" s="8">
        <v>4</v>
      </c>
      <c r="G4732" s="17"/>
      <c r="I4732" s="33">
        <v>3.0000000000000001E-3</v>
      </c>
      <c r="J4732" s="33">
        <v>0.3</v>
      </c>
      <c r="K4732" s="33">
        <v>3.9E-2</v>
      </c>
      <c r="L4732" s="33">
        <v>1.2E-2</v>
      </c>
      <c r="M4732" s="33">
        <v>9</v>
      </c>
      <c r="N4732" s="8">
        <v>20.2</v>
      </c>
      <c r="O4732" s="8">
        <v>1006.2</v>
      </c>
      <c r="P4732" s="8">
        <v>86</v>
      </c>
    </row>
    <row r="4733" spans="1:31" s="7" customFormat="1" ht="16" customHeight="1" x14ac:dyDescent="0.2">
      <c r="F4733" s="8">
        <v>5</v>
      </c>
      <c r="G4733" s="17"/>
      <c r="I4733" s="33">
        <v>3.0000000000000001E-3</v>
      </c>
      <c r="J4733" s="33">
        <v>0.3</v>
      </c>
      <c r="K4733" s="33">
        <v>4.3999999999999997E-2</v>
      </c>
      <c r="L4733" s="33">
        <v>1.0999999999999999E-2</v>
      </c>
      <c r="M4733" s="33">
        <v>9</v>
      </c>
      <c r="N4733" s="8">
        <v>20.2</v>
      </c>
      <c r="O4733" s="8">
        <v>1006.3</v>
      </c>
      <c r="P4733" s="8">
        <v>86</v>
      </c>
    </row>
    <row r="4734" spans="1:31" s="7" customFormat="1" ht="16" customHeight="1" x14ac:dyDescent="0.2">
      <c r="F4734" s="8">
        <v>6</v>
      </c>
      <c r="G4734" s="17"/>
      <c r="I4734" s="33">
        <v>3.0000000000000001E-3</v>
      </c>
      <c r="J4734" s="33">
        <v>0.3</v>
      </c>
      <c r="K4734" s="33">
        <v>4.5999999999999999E-2</v>
      </c>
      <c r="L4734" s="33">
        <v>1.2E-2</v>
      </c>
      <c r="M4734" s="33">
        <v>8</v>
      </c>
      <c r="N4734" s="8">
        <v>20.7</v>
      </c>
      <c r="O4734" s="8">
        <v>1006.5</v>
      </c>
      <c r="P4734" s="8">
        <v>82</v>
      </c>
    </row>
    <row r="4735" spans="1:31" s="7" customFormat="1" ht="16" customHeight="1" x14ac:dyDescent="0.2">
      <c r="F4735" s="8">
        <v>7</v>
      </c>
      <c r="G4735" s="17"/>
      <c r="I4735" s="33">
        <v>3.0000000000000001E-3</v>
      </c>
      <c r="J4735" s="33">
        <v>0.3</v>
      </c>
      <c r="K4735" s="33">
        <v>3.7999999999999999E-2</v>
      </c>
      <c r="L4735" s="33">
        <v>2.1000000000000001E-2</v>
      </c>
      <c r="M4735" s="33">
        <v>6</v>
      </c>
      <c r="N4735" s="8">
        <v>21.1</v>
      </c>
      <c r="O4735" s="8">
        <v>1006.8</v>
      </c>
      <c r="P4735" s="8">
        <v>84</v>
      </c>
    </row>
    <row r="4736" spans="1:31" s="7" customFormat="1" ht="16" customHeight="1" x14ac:dyDescent="0.2">
      <c r="F4736" s="8">
        <v>8</v>
      </c>
      <c r="G4736" s="17"/>
      <c r="I4736" s="33">
        <v>3.0000000000000001E-3</v>
      </c>
      <c r="J4736" s="33">
        <v>0.4</v>
      </c>
      <c r="K4736" s="33">
        <v>0.03</v>
      </c>
      <c r="L4736" s="33">
        <v>2.5999999999999999E-2</v>
      </c>
      <c r="M4736" s="33">
        <v>8</v>
      </c>
      <c r="N4736" s="8">
        <v>22.1</v>
      </c>
      <c r="O4736" s="8">
        <v>1007.3</v>
      </c>
      <c r="P4736" s="8">
        <v>78</v>
      </c>
    </row>
    <row r="4737" spans="1:31" s="7" customFormat="1" ht="16" customHeight="1" x14ac:dyDescent="0.2">
      <c r="F4737" s="8">
        <v>9</v>
      </c>
      <c r="G4737" s="17"/>
      <c r="I4737" s="33">
        <v>3.0000000000000001E-3</v>
      </c>
      <c r="J4737" s="33">
        <v>0.4</v>
      </c>
      <c r="K4737" s="33">
        <v>2.9000000000000001E-2</v>
      </c>
      <c r="L4737" s="33">
        <v>2.7E-2</v>
      </c>
      <c r="M4737" s="33">
        <v>11</v>
      </c>
      <c r="N4737" s="8">
        <v>22.1</v>
      </c>
      <c r="O4737" s="8">
        <v>1007</v>
      </c>
      <c r="P4737" s="8">
        <v>85</v>
      </c>
    </row>
    <row r="4738" spans="1:31" s="7" customFormat="1" ht="16" customHeight="1" x14ac:dyDescent="0.2">
      <c r="F4738" s="8">
        <v>10</v>
      </c>
      <c r="G4738" s="17"/>
      <c r="I4738" s="33">
        <v>3.0000000000000001E-3</v>
      </c>
      <c r="J4738" s="33">
        <v>0.5</v>
      </c>
      <c r="K4738" s="33">
        <v>2.8000000000000001E-2</v>
      </c>
      <c r="L4738" s="33">
        <v>2.9000000000000001E-2</v>
      </c>
      <c r="M4738" s="33">
        <v>6</v>
      </c>
      <c r="N4738" s="8">
        <v>23.5</v>
      </c>
      <c r="O4738" s="8">
        <v>1006.8</v>
      </c>
      <c r="P4738" s="8">
        <v>75</v>
      </c>
    </row>
    <row r="4739" spans="1:31" s="7" customFormat="1" ht="16" customHeight="1" x14ac:dyDescent="0.2">
      <c r="E4739" s="10"/>
      <c r="F4739" s="8">
        <v>11</v>
      </c>
      <c r="G4739" s="17"/>
      <c r="I4739" s="33">
        <v>3.0000000000000001E-3</v>
      </c>
      <c r="J4739" s="33">
        <v>0.5</v>
      </c>
      <c r="K4739" s="33">
        <v>0.03</v>
      </c>
      <c r="L4739" s="33">
        <v>2.4E-2</v>
      </c>
      <c r="M4739" s="33">
        <v>10</v>
      </c>
      <c r="N4739" s="8">
        <v>23.9</v>
      </c>
      <c r="O4739" s="8">
        <v>1007.1</v>
      </c>
      <c r="P4739" s="8">
        <v>72</v>
      </c>
    </row>
    <row r="4740" spans="1:31" s="7" customFormat="1" ht="16" customHeight="1" x14ac:dyDescent="0.2">
      <c r="E4740" s="10"/>
      <c r="F4740" s="8">
        <v>12</v>
      </c>
      <c r="G4740" s="17"/>
      <c r="I4740" s="33">
        <v>3.0000000000000001E-3</v>
      </c>
      <c r="J4740" s="33">
        <v>0.5</v>
      </c>
      <c r="K4740" s="33">
        <v>2.8000000000000001E-2</v>
      </c>
      <c r="L4740" s="33">
        <v>2.5000000000000001E-2</v>
      </c>
      <c r="M4740" s="33">
        <v>14</v>
      </c>
      <c r="N4740" s="8">
        <v>23</v>
      </c>
      <c r="O4740" s="8">
        <v>1007.2</v>
      </c>
      <c r="P4740" s="8">
        <v>88</v>
      </c>
    </row>
    <row r="4741" spans="1:31" s="7" customFormat="1" ht="16" customHeight="1" x14ac:dyDescent="0.2">
      <c r="E4741" s="10"/>
      <c r="F4741" s="8">
        <v>13</v>
      </c>
      <c r="G4741" s="17"/>
      <c r="I4741" s="33">
        <v>3.0000000000000001E-3</v>
      </c>
      <c r="J4741" s="33">
        <v>0.4</v>
      </c>
      <c r="K4741" s="33">
        <v>3.2000000000000001E-2</v>
      </c>
      <c r="L4741" s="33">
        <v>0.02</v>
      </c>
      <c r="M4741" s="33">
        <v>8</v>
      </c>
      <c r="N4741" s="8">
        <v>24</v>
      </c>
      <c r="O4741" s="8">
        <v>1006.9</v>
      </c>
      <c r="P4741" s="8">
        <v>77</v>
      </c>
    </row>
    <row r="4742" spans="1:31" s="7" customFormat="1" ht="15" customHeight="1" x14ac:dyDescent="0.2">
      <c r="E4742" s="10"/>
      <c r="F4742" s="8">
        <v>14</v>
      </c>
      <c r="G4742" s="17"/>
      <c r="I4742" s="73"/>
      <c r="J4742" s="73"/>
      <c r="K4742" s="73"/>
      <c r="L4742" s="73"/>
      <c r="M4742" s="73"/>
      <c r="N4742" s="8">
        <v>23.3</v>
      </c>
      <c r="O4742" s="8">
        <v>1007.2</v>
      </c>
      <c r="P4742" s="8">
        <v>84</v>
      </c>
    </row>
    <row r="4743" spans="1:31" s="7" customFormat="1" ht="16" customHeight="1" x14ac:dyDescent="0.2">
      <c r="E4743" s="10"/>
      <c r="F4743" s="8">
        <v>15</v>
      </c>
      <c r="G4743" s="17"/>
      <c r="I4743" s="33">
        <v>3.0000000000000001E-3</v>
      </c>
      <c r="J4743" s="33">
        <v>0.4</v>
      </c>
      <c r="K4743" s="33">
        <v>2.7E-2</v>
      </c>
      <c r="L4743" s="33">
        <v>2.4E-2</v>
      </c>
      <c r="M4743" s="33">
        <v>7</v>
      </c>
      <c r="N4743" s="8">
        <v>24.5</v>
      </c>
      <c r="O4743" s="8">
        <v>1007</v>
      </c>
      <c r="P4743" s="8">
        <v>76</v>
      </c>
    </row>
    <row r="4744" spans="1:31" s="7" customFormat="1" ht="16" customHeight="1" x14ac:dyDescent="0.2">
      <c r="E4744" s="10"/>
      <c r="F4744" s="8">
        <v>16</v>
      </c>
      <c r="G4744" s="17"/>
      <c r="I4744" s="33">
        <v>3.0000000000000001E-3</v>
      </c>
      <c r="J4744" s="33">
        <v>0.2</v>
      </c>
      <c r="K4744" s="33">
        <v>2.7E-2</v>
      </c>
      <c r="L4744" s="33">
        <v>2.7E-2</v>
      </c>
      <c r="M4744" s="33">
        <v>11</v>
      </c>
      <c r="N4744" s="8">
        <v>25.1</v>
      </c>
      <c r="O4744" s="8">
        <v>1007.3</v>
      </c>
      <c r="P4744" s="8">
        <v>72</v>
      </c>
    </row>
    <row r="4745" spans="1:31" s="7" customFormat="1" ht="16" customHeight="1" x14ac:dyDescent="0.15">
      <c r="E4745" s="10"/>
      <c r="F4745" s="8">
        <v>17</v>
      </c>
      <c r="G4745" s="17"/>
      <c r="H4745" s="40"/>
      <c r="I4745" s="33">
        <v>3.0000000000000001E-3</v>
      </c>
      <c r="J4745" s="33">
        <v>0.2</v>
      </c>
      <c r="K4745" s="33">
        <v>2.8000000000000001E-2</v>
      </c>
      <c r="L4745" s="33">
        <v>2.3E-2</v>
      </c>
      <c r="M4745" s="33">
        <v>11</v>
      </c>
      <c r="N4745" s="8">
        <v>25</v>
      </c>
      <c r="O4745" s="8">
        <v>1007.3</v>
      </c>
      <c r="P4745" s="8">
        <v>71</v>
      </c>
      <c r="R4745" s="107"/>
      <c r="S4745" s="108"/>
      <c r="T4745" s="108"/>
      <c r="U4745" s="108"/>
      <c r="V4745" s="108"/>
      <c r="W4745" s="108"/>
      <c r="X4745" s="108"/>
      <c r="Y4745" s="108"/>
      <c r="Z4745" s="108"/>
      <c r="AA4745" s="108"/>
      <c r="AB4745" s="108"/>
      <c r="AC4745" s="108"/>
      <c r="AD4745" s="108"/>
      <c r="AE4745" s="109"/>
    </row>
    <row r="4746" spans="1:31" s="7" customFormat="1" ht="16" customHeight="1" x14ac:dyDescent="0.15">
      <c r="E4746" s="42">
        <v>42193</v>
      </c>
      <c r="F4746" s="16">
        <v>42713.765277777777</v>
      </c>
      <c r="G4746" s="44"/>
      <c r="H4746" s="57"/>
      <c r="I4746" s="33">
        <v>3.0000000000000001E-3</v>
      </c>
      <c r="J4746" s="33">
        <v>0.2</v>
      </c>
      <c r="K4746" s="33">
        <v>2.5999999999999999E-2</v>
      </c>
      <c r="L4746" s="33">
        <v>2.3E-2</v>
      </c>
      <c r="M4746" s="33">
        <v>8</v>
      </c>
      <c r="N4746" s="8">
        <v>25.1</v>
      </c>
      <c r="O4746" s="8">
        <v>1007.3</v>
      </c>
      <c r="P4746" s="8">
        <v>72</v>
      </c>
      <c r="R4746" s="35">
        <v>326</v>
      </c>
      <c r="S4746" s="36" t="str">
        <f>IF(R4746&gt;=296,"G",IF(AND(183&lt;=R4746,R4746&lt;296),"Y",IF(R4746&lt;185,"R")))</f>
        <v>G</v>
      </c>
      <c r="T4746" s="108"/>
      <c r="U4746" s="108"/>
      <c r="V4746" s="108"/>
      <c r="W4746" s="108"/>
      <c r="X4746" s="108"/>
      <c r="Y4746" s="108"/>
      <c r="Z4746" s="108"/>
      <c r="AA4746" s="108"/>
      <c r="AB4746" s="108"/>
      <c r="AC4746" s="108"/>
      <c r="AD4746" s="108"/>
      <c r="AE4746" s="109"/>
    </row>
    <row r="4747" spans="1:31" s="7" customFormat="1" ht="17" customHeight="1" x14ac:dyDescent="0.15">
      <c r="A4747" s="45">
        <v>190</v>
      </c>
      <c r="B4747" s="46">
        <v>42194</v>
      </c>
      <c r="C4747" s="47">
        <v>4</v>
      </c>
      <c r="D4747" s="47">
        <v>0</v>
      </c>
      <c r="E4747" s="46">
        <v>42193</v>
      </c>
      <c r="F4747" s="64">
        <v>42713.765277777777</v>
      </c>
      <c r="G4747" s="49"/>
      <c r="H4747" s="49"/>
      <c r="I4747" s="50">
        <v>3.0000000000000001E-3</v>
      </c>
      <c r="J4747" s="51">
        <v>0.2</v>
      </c>
      <c r="K4747" s="51">
        <v>2.5999999999999999E-2</v>
      </c>
      <c r="L4747" s="51">
        <v>2.3E-2</v>
      </c>
      <c r="M4747" s="51">
        <v>8</v>
      </c>
      <c r="N4747" s="52">
        <v>25.1</v>
      </c>
      <c r="O4747" s="52">
        <v>1007.3</v>
      </c>
      <c r="P4747" s="52">
        <v>72</v>
      </c>
      <c r="Q4747" s="53"/>
      <c r="R4747" s="58">
        <v>326</v>
      </c>
      <c r="S4747" s="61" t="str">
        <f>IF(R4747&gt;=296,"G",IF(AND(183&lt;=R4747,R4747&lt;296),"Y",IF(R4747&lt;185,"R")))</f>
        <v>G</v>
      </c>
      <c r="T4747" s="59"/>
      <c r="U4747" s="59"/>
      <c r="V4747" s="59"/>
      <c r="W4747" s="59"/>
      <c r="X4747" s="59"/>
      <c r="Y4747" s="59"/>
      <c r="Z4747" s="59"/>
      <c r="AA4747" s="59"/>
      <c r="AB4747" s="59"/>
      <c r="AC4747" s="59"/>
      <c r="AD4747" s="59"/>
      <c r="AE4747" s="59"/>
    </row>
    <row r="4748" spans="1:31" s="7" customFormat="1" ht="16" customHeight="1" x14ac:dyDescent="0.2">
      <c r="F4748" s="8">
        <v>19</v>
      </c>
      <c r="G4748" s="56"/>
      <c r="I4748" s="33">
        <v>3.0000000000000001E-3</v>
      </c>
      <c r="J4748" s="33">
        <v>0.2</v>
      </c>
      <c r="K4748" s="33">
        <v>2.1999999999999999E-2</v>
      </c>
      <c r="L4748" s="33">
        <v>2.5999999999999999E-2</v>
      </c>
      <c r="M4748" s="33">
        <v>12</v>
      </c>
      <c r="N4748" s="8">
        <v>24.7</v>
      </c>
      <c r="O4748" s="8">
        <v>1008.1</v>
      </c>
      <c r="P4748" s="8">
        <v>71</v>
      </c>
      <c r="Q4748" s="17"/>
      <c r="R4748" s="17"/>
      <c r="S4748" s="17"/>
      <c r="T4748" s="17"/>
      <c r="U4748" s="17"/>
      <c r="V4748" s="17"/>
      <c r="W4748" s="17"/>
      <c r="X4748" s="17"/>
      <c r="Y4748" s="17"/>
      <c r="Z4748" s="17"/>
      <c r="AA4748" s="17"/>
      <c r="AB4748" s="17"/>
      <c r="AC4748" s="17"/>
      <c r="AD4748" s="17"/>
      <c r="AE4748" s="17"/>
    </row>
    <row r="4749" spans="1:31" s="7" customFormat="1" ht="16" customHeight="1" x14ac:dyDescent="0.2">
      <c r="F4749" s="8">
        <v>20</v>
      </c>
      <c r="G4749" s="17"/>
      <c r="I4749" s="33">
        <v>3.0000000000000001E-3</v>
      </c>
      <c r="J4749" s="33">
        <v>0.2</v>
      </c>
      <c r="K4749" s="33">
        <v>1.4999999999999999E-2</v>
      </c>
      <c r="L4749" s="33">
        <v>3.2000000000000001E-2</v>
      </c>
      <c r="M4749" s="33">
        <v>9</v>
      </c>
      <c r="N4749" s="8">
        <v>23.8</v>
      </c>
      <c r="O4749" s="8">
        <v>1008.7</v>
      </c>
      <c r="P4749" s="8">
        <v>76</v>
      </c>
    </row>
    <row r="4750" spans="1:31" s="7" customFormat="1" ht="16" customHeight="1" x14ac:dyDescent="0.2">
      <c r="F4750" s="8">
        <v>21</v>
      </c>
      <c r="G4750" s="17"/>
      <c r="I4750" s="33">
        <v>3.0000000000000001E-3</v>
      </c>
      <c r="J4750" s="33">
        <v>0.2</v>
      </c>
      <c r="K4750" s="33">
        <v>1.7000000000000001E-2</v>
      </c>
      <c r="L4750" s="33">
        <v>2.7E-2</v>
      </c>
      <c r="M4750" s="33">
        <v>22</v>
      </c>
      <c r="N4750" s="8">
        <v>22.7</v>
      </c>
      <c r="O4750" s="8">
        <v>1008.8</v>
      </c>
      <c r="P4750" s="8">
        <v>83</v>
      </c>
    </row>
    <row r="4751" spans="1:31" s="7" customFormat="1" ht="16" customHeight="1" x14ac:dyDescent="0.2">
      <c r="F4751" s="8">
        <v>22</v>
      </c>
      <c r="G4751" s="17"/>
      <c r="I4751" s="33">
        <v>3.0000000000000001E-3</v>
      </c>
      <c r="J4751" s="33">
        <v>0.2</v>
      </c>
      <c r="K4751" s="33">
        <v>1.6E-2</v>
      </c>
      <c r="L4751" s="33">
        <v>2.7E-2</v>
      </c>
      <c r="M4751" s="33">
        <v>10</v>
      </c>
      <c r="N4751" s="8">
        <v>23</v>
      </c>
      <c r="O4751" s="8">
        <v>1009.6</v>
      </c>
      <c r="P4751" s="8">
        <v>81</v>
      </c>
    </row>
    <row r="4752" spans="1:31" s="7" customFormat="1" ht="16" customHeight="1" x14ac:dyDescent="0.2">
      <c r="F4752" s="8">
        <v>23</v>
      </c>
      <c r="G4752" s="17"/>
      <c r="I4752" s="33">
        <v>3.0000000000000001E-3</v>
      </c>
      <c r="J4752" s="33">
        <v>0.1</v>
      </c>
      <c r="K4752" s="33">
        <v>1.9E-2</v>
      </c>
      <c r="L4752" s="33">
        <v>2.1999999999999999E-2</v>
      </c>
      <c r="M4752" s="33">
        <v>8</v>
      </c>
      <c r="N4752" s="8">
        <v>23</v>
      </c>
      <c r="O4752" s="8">
        <v>1009.1</v>
      </c>
      <c r="P4752" s="8">
        <v>79</v>
      </c>
    </row>
    <row r="4753" spans="5:16" s="7" customFormat="1" ht="16" customHeight="1" x14ac:dyDescent="0.2">
      <c r="F4753" s="8">
        <v>24</v>
      </c>
      <c r="G4753" s="17"/>
      <c r="I4753" s="33">
        <v>3.0000000000000001E-3</v>
      </c>
      <c r="J4753" s="33">
        <v>0.1</v>
      </c>
      <c r="K4753" s="33">
        <v>0.02</v>
      </c>
      <c r="L4753" s="33">
        <v>2.1999999999999999E-2</v>
      </c>
      <c r="M4753" s="33">
        <v>7</v>
      </c>
      <c r="N4753" s="8">
        <v>23</v>
      </c>
      <c r="O4753" s="8">
        <v>1009.1</v>
      </c>
      <c r="P4753" s="8">
        <v>75</v>
      </c>
    </row>
    <row r="4754" spans="5:16" s="7" customFormat="1" ht="16" customHeight="1" x14ac:dyDescent="0.2">
      <c r="F4754" s="8">
        <v>1</v>
      </c>
      <c r="G4754" s="17"/>
      <c r="I4754" s="33">
        <v>2E-3</v>
      </c>
      <c r="J4754" s="33">
        <v>0.4</v>
      </c>
      <c r="K4754" s="33">
        <v>2.4E-2</v>
      </c>
      <c r="L4754" s="33">
        <v>1.7999999999999999E-2</v>
      </c>
      <c r="M4754" s="33">
        <v>5</v>
      </c>
      <c r="N4754" s="8">
        <v>23</v>
      </c>
      <c r="O4754" s="8">
        <v>1009.2</v>
      </c>
      <c r="P4754" s="8">
        <v>73</v>
      </c>
    </row>
    <row r="4755" spans="5:16" s="7" customFormat="1" ht="16" customHeight="1" x14ac:dyDescent="0.2">
      <c r="F4755" s="8">
        <v>2</v>
      </c>
      <c r="G4755" s="17"/>
      <c r="I4755" s="33">
        <v>2E-3</v>
      </c>
      <c r="J4755" s="33">
        <v>0.4</v>
      </c>
      <c r="K4755" s="33">
        <v>2.9000000000000001E-2</v>
      </c>
      <c r="L4755" s="33">
        <v>1.0999999999999999E-2</v>
      </c>
      <c r="M4755" s="33">
        <v>6</v>
      </c>
      <c r="N4755" s="8">
        <v>22.8</v>
      </c>
      <c r="O4755" s="8">
        <v>1009.2</v>
      </c>
      <c r="P4755" s="8">
        <v>72</v>
      </c>
    </row>
    <row r="4756" spans="5:16" s="7" customFormat="1" ht="16" customHeight="1" x14ac:dyDescent="0.2">
      <c r="F4756" s="8">
        <v>3</v>
      </c>
      <c r="G4756" s="17"/>
      <c r="I4756" s="33">
        <v>2E-3</v>
      </c>
      <c r="J4756" s="33">
        <v>0.4</v>
      </c>
      <c r="K4756" s="33">
        <v>3.2000000000000001E-2</v>
      </c>
      <c r="L4756" s="33">
        <v>8.9999999999999993E-3</v>
      </c>
      <c r="M4756" s="33">
        <v>6</v>
      </c>
      <c r="N4756" s="8">
        <v>22.7</v>
      </c>
      <c r="O4756" s="8">
        <v>1009.4</v>
      </c>
      <c r="P4756" s="8">
        <v>72</v>
      </c>
    </row>
    <row r="4757" spans="5:16" s="7" customFormat="1" ht="16" customHeight="1" x14ac:dyDescent="0.2">
      <c r="F4757" s="8">
        <v>4</v>
      </c>
      <c r="G4757" s="17"/>
      <c r="I4757" s="33">
        <v>2E-3</v>
      </c>
      <c r="J4757" s="33">
        <v>0.4</v>
      </c>
      <c r="K4757" s="33">
        <v>3.3000000000000002E-2</v>
      </c>
      <c r="L4757" s="33">
        <v>8.9999999999999993E-3</v>
      </c>
      <c r="M4757" s="33">
        <v>4</v>
      </c>
      <c r="N4757" s="8">
        <v>22.7</v>
      </c>
      <c r="O4757" s="8">
        <v>1009.8</v>
      </c>
      <c r="P4757" s="8">
        <v>73</v>
      </c>
    </row>
    <row r="4758" spans="5:16" s="7" customFormat="1" ht="16" customHeight="1" x14ac:dyDescent="0.2">
      <c r="F4758" s="8">
        <v>5</v>
      </c>
      <c r="G4758" s="17"/>
      <c r="I4758" s="33">
        <v>2E-3</v>
      </c>
      <c r="J4758" s="33">
        <v>0.4</v>
      </c>
      <c r="K4758" s="33">
        <v>0.03</v>
      </c>
      <c r="L4758" s="33">
        <v>1.2E-2</v>
      </c>
      <c r="M4758" s="33">
        <v>6</v>
      </c>
      <c r="N4758" s="8">
        <v>22.7</v>
      </c>
      <c r="O4758" s="8">
        <v>1009.7</v>
      </c>
      <c r="P4758" s="8">
        <v>72</v>
      </c>
    </row>
    <row r="4759" spans="5:16" s="7" customFormat="1" ht="16" customHeight="1" x14ac:dyDescent="0.2">
      <c r="F4759" s="8">
        <v>6</v>
      </c>
      <c r="G4759" s="17"/>
      <c r="I4759" s="33">
        <v>2E-3</v>
      </c>
      <c r="J4759" s="33">
        <v>0.4</v>
      </c>
      <c r="K4759" s="33">
        <v>2.5999999999999999E-2</v>
      </c>
      <c r="L4759" s="33">
        <v>1.6E-2</v>
      </c>
      <c r="M4759" s="33">
        <v>6</v>
      </c>
      <c r="N4759" s="8">
        <v>22.8</v>
      </c>
      <c r="O4759" s="8">
        <v>1009.9</v>
      </c>
      <c r="P4759" s="8">
        <v>72</v>
      </c>
    </row>
    <row r="4760" spans="5:16" s="7" customFormat="1" ht="16" customHeight="1" x14ac:dyDescent="0.2">
      <c r="F4760" s="8">
        <v>7</v>
      </c>
      <c r="G4760" s="17"/>
      <c r="I4760" s="33">
        <v>2E-3</v>
      </c>
      <c r="J4760" s="33">
        <v>0.4</v>
      </c>
      <c r="K4760" s="33">
        <v>2.1000000000000001E-2</v>
      </c>
      <c r="L4760" s="33">
        <v>2.1000000000000001E-2</v>
      </c>
      <c r="M4760" s="33">
        <v>4</v>
      </c>
      <c r="N4760" s="8">
        <v>23.4</v>
      </c>
      <c r="O4760" s="8">
        <v>1010.4</v>
      </c>
      <c r="P4760" s="8">
        <v>69</v>
      </c>
    </row>
    <row r="4761" spans="5:16" s="7" customFormat="1" ht="16" customHeight="1" x14ac:dyDescent="0.2">
      <c r="F4761" s="8">
        <v>8</v>
      </c>
      <c r="G4761" s="17"/>
      <c r="I4761" s="33">
        <v>2E-3</v>
      </c>
      <c r="J4761" s="33">
        <v>0.4</v>
      </c>
      <c r="K4761" s="33">
        <v>1.9E-2</v>
      </c>
      <c r="L4761" s="33">
        <v>2.4E-2</v>
      </c>
      <c r="M4761" s="33">
        <v>9</v>
      </c>
      <c r="N4761" s="8">
        <v>24.3</v>
      </c>
      <c r="O4761" s="8">
        <v>1010.7</v>
      </c>
      <c r="P4761" s="8">
        <v>66</v>
      </c>
    </row>
    <row r="4762" spans="5:16" s="7" customFormat="1" ht="16" customHeight="1" x14ac:dyDescent="0.2">
      <c r="F4762" s="8">
        <v>9</v>
      </c>
      <c r="G4762" s="17"/>
      <c r="I4762" s="33">
        <v>2E-3</v>
      </c>
      <c r="J4762" s="33">
        <v>0.5</v>
      </c>
      <c r="K4762" s="33">
        <v>1.7000000000000001E-2</v>
      </c>
      <c r="L4762" s="33">
        <v>2.5000000000000001E-2</v>
      </c>
      <c r="M4762" s="33">
        <v>7</v>
      </c>
      <c r="N4762" s="8">
        <v>24.8</v>
      </c>
      <c r="O4762" s="8">
        <v>1011</v>
      </c>
      <c r="P4762" s="8">
        <v>66</v>
      </c>
    </row>
    <row r="4763" spans="5:16" s="7" customFormat="1" ht="16" customHeight="1" x14ac:dyDescent="0.2">
      <c r="F4763" s="8">
        <v>10</v>
      </c>
      <c r="G4763" s="17"/>
      <c r="I4763" s="33">
        <v>2E-3</v>
      </c>
      <c r="J4763" s="33">
        <v>0.5</v>
      </c>
      <c r="K4763" s="33">
        <v>1.9E-2</v>
      </c>
      <c r="L4763" s="33">
        <v>2.5999999999999999E-2</v>
      </c>
      <c r="M4763" s="33">
        <v>13</v>
      </c>
      <c r="N4763" s="8">
        <v>26.5</v>
      </c>
      <c r="O4763" s="8">
        <v>1010.9</v>
      </c>
      <c r="P4763" s="8">
        <v>63</v>
      </c>
    </row>
    <row r="4764" spans="5:16" s="7" customFormat="1" ht="16" customHeight="1" x14ac:dyDescent="0.2">
      <c r="E4764" s="10"/>
      <c r="F4764" s="8">
        <v>11</v>
      </c>
      <c r="G4764" s="17"/>
      <c r="I4764" s="33">
        <v>2E-3</v>
      </c>
      <c r="J4764" s="33">
        <v>0.5</v>
      </c>
      <c r="K4764" s="33">
        <v>2.3E-2</v>
      </c>
      <c r="L4764" s="33">
        <v>0.02</v>
      </c>
      <c r="M4764" s="33">
        <v>12</v>
      </c>
      <c r="N4764" s="8">
        <v>28.3</v>
      </c>
      <c r="O4764" s="8">
        <v>1010.6</v>
      </c>
      <c r="P4764" s="8">
        <v>57</v>
      </c>
    </row>
    <row r="4765" spans="5:16" s="7" customFormat="1" ht="16" customHeight="1" x14ac:dyDescent="0.2">
      <c r="E4765" s="10"/>
      <c r="F4765" s="8">
        <v>12</v>
      </c>
      <c r="G4765" s="17"/>
      <c r="I4765" s="33">
        <v>2E-3</v>
      </c>
      <c r="J4765" s="33">
        <v>0.5</v>
      </c>
      <c r="K4765" s="33">
        <v>3.1E-2</v>
      </c>
      <c r="L4765" s="33">
        <v>1.7000000000000001E-2</v>
      </c>
      <c r="M4765" s="33">
        <v>12</v>
      </c>
      <c r="N4765" s="8">
        <v>28.3</v>
      </c>
      <c r="O4765" s="8">
        <v>1010.7</v>
      </c>
      <c r="P4765" s="8">
        <v>59</v>
      </c>
    </row>
    <row r="4766" spans="5:16" s="7" customFormat="1" ht="16" customHeight="1" x14ac:dyDescent="0.2">
      <c r="E4766" s="10"/>
      <c r="F4766" s="8">
        <v>13</v>
      </c>
      <c r="G4766" s="17"/>
      <c r="I4766" s="33">
        <v>2E-3</v>
      </c>
      <c r="J4766" s="33">
        <v>0.5</v>
      </c>
      <c r="K4766" s="33">
        <v>3.6999999999999998E-2</v>
      </c>
      <c r="L4766" s="33">
        <v>1.7000000000000001E-2</v>
      </c>
      <c r="M4766" s="33">
        <v>14</v>
      </c>
      <c r="N4766" s="8">
        <v>29.5</v>
      </c>
      <c r="O4766" s="8">
        <v>1010.1</v>
      </c>
      <c r="P4766" s="8">
        <v>57</v>
      </c>
    </row>
    <row r="4767" spans="5:16" s="7" customFormat="1" ht="16" customHeight="1" x14ac:dyDescent="0.2">
      <c r="E4767" s="10"/>
      <c r="F4767" s="8">
        <v>14</v>
      </c>
      <c r="G4767" s="17"/>
      <c r="I4767" s="33">
        <v>3.0000000000000001E-3</v>
      </c>
      <c r="J4767" s="33">
        <v>0.5</v>
      </c>
      <c r="K4767" s="33">
        <v>4.3999999999999997E-2</v>
      </c>
      <c r="L4767" s="33">
        <v>1.7999999999999999E-2</v>
      </c>
      <c r="M4767" s="33">
        <v>11</v>
      </c>
      <c r="N4767" s="8">
        <v>29</v>
      </c>
      <c r="O4767" s="8">
        <v>1009.8</v>
      </c>
      <c r="P4767" s="8">
        <v>60</v>
      </c>
    </row>
    <row r="4768" spans="5:16" s="7" customFormat="1" ht="16" customHeight="1" x14ac:dyDescent="0.2">
      <c r="E4768" s="10"/>
      <c r="F4768" s="8">
        <v>15</v>
      </c>
      <c r="G4768" s="17"/>
      <c r="I4768" s="33">
        <v>3.0000000000000001E-3</v>
      </c>
      <c r="J4768" s="33">
        <v>0.5</v>
      </c>
      <c r="K4768" s="33">
        <v>4.2000000000000003E-2</v>
      </c>
      <c r="L4768" s="33">
        <v>2.1000000000000001E-2</v>
      </c>
      <c r="M4768" s="33">
        <v>19</v>
      </c>
      <c r="N4768" s="8">
        <v>28.3</v>
      </c>
      <c r="O4768" s="8">
        <v>1009.7</v>
      </c>
      <c r="P4768" s="8">
        <v>62</v>
      </c>
    </row>
    <row r="4769" spans="1:31" s="7" customFormat="1" ht="16" customHeight="1" x14ac:dyDescent="0.2">
      <c r="E4769" s="10"/>
      <c r="F4769" s="8">
        <v>16</v>
      </c>
      <c r="G4769" s="17"/>
      <c r="I4769" s="33">
        <v>2E-3</v>
      </c>
      <c r="J4769" s="33">
        <v>0.5</v>
      </c>
      <c r="K4769" s="33">
        <v>4.4999999999999998E-2</v>
      </c>
      <c r="L4769" s="33">
        <v>1.7999999999999999E-2</v>
      </c>
      <c r="M4769" s="33">
        <v>10</v>
      </c>
      <c r="N4769" s="8">
        <v>28.3</v>
      </c>
      <c r="O4769" s="8">
        <v>1009.6</v>
      </c>
      <c r="P4769" s="8">
        <v>63</v>
      </c>
    </row>
    <row r="4770" spans="1:31" s="7" customFormat="1" ht="16" customHeight="1" x14ac:dyDescent="0.15">
      <c r="E4770" s="10"/>
      <c r="F4770" s="8">
        <v>17</v>
      </c>
      <c r="G4770" s="17"/>
      <c r="H4770" s="40"/>
      <c r="I4770" s="33">
        <v>2E-3</v>
      </c>
      <c r="J4770" s="33">
        <v>0.5</v>
      </c>
      <c r="K4770" s="33">
        <v>4.2999999999999997E-2</v>
      </c>
      <c r="L4770" s="33">
        <v>1.9E-2</v>
      </c>
      <c r="M4770" s="33">
        <v>14</v>
      </c>
      <c r="N4770" s="8">
        <v>27.8</v>
      </c>
      <c r="O4770" s="8">
        <v>1009.8</v>
      </c>
      <c r="P4770" s="8">
        <v>65</v>
      </c>
      <c r="R4770" s="107"/>
      <c r="S4770" s="108"/>
      <c r="T4770" s="108"/>
      <c r="U4770" s="108"/>
      <c r="V4770" s="108"/>
      <c r="W4770" s="108"/>
      <c r="X4770" s="108"/>
      <c r="Y4770" s="108"/>
      <c r="Z4770" s="108"/>
      <c r="AA4770" s="108"/>
      <c r="AB4770" s="108"/>
      <c r="AC4770" s="108"/>
      <c r="AD4770" s="108"/>
      <c r="AE4770" s="109"/>
    </row>
    <row r="4771" spans="1:31" s="7" customFormat="1" ht="16" customHeight="1" x14ac:dyDescent="0.15">
      <c r="E4771" s="42">
        <v>42194</v>
      </c>
      <c r="F4771" s="16">
        <v>42713.758333333331</v>
      </c>
      <c r="G4771" s="44"/>
      <c r="H4771" s="57"/>
      <c r="I4771" s="33">
        <v>3.0000000000000001E-3</v>
      </c>
      <c r="J4771" s="33">
        <v>0.4</v>
      </c>
      <c r="K4771" s="33">
        <v>3.5000000000000003E-2</v>
      </c>
      <c r="L4771" s="33">
        <v>2.1999999999999999E-2</v>
      </c>
      <c r="M4771" s="33">
        <v>10</v>
      </c>
      <c r="N4771" s="8">
        <v>27.4</v>
      </c>
      <c r="O4771" s="8">
        <v>1009.6</v>
      </c>
      <c r="P4771" s="8">
        <v>65</v>
      </c>
      <c r="R4771" s="35">
        <v>324</v>
      </c>
      <c r="S4771" s="36" t="str">
        <f>IF(R4771&gt;=296,"G",IF(AND(183&lt;=R4771,R4771&lt;296),"Y",IF(R4771&lt;185,"R")))</f>
        <v>G</v>
      </c>
      <c r="T4771" s="108"/>
      <c r="U4771" s="108"/>
      <c r="V4771" s="108"/>
      <c r="W4771" s="108"/>
      <c r="X4771" s="108"/>
      <c r="Y4771" s="108"/>
      <c r="Z4771" s="108"/>
      <c r="AA4771" s="108"/>
      <c r="AB4771" s="108"/>
      <c r="AC4771" s="108"/>
      <c r="AD4771" s="108"/>
      <c r="AE4771" s="109"/>
    </row>
    <row r="4772" spans="1:31" s="7" customFormat="1" ht="17" customHeight="1" x14ac:dyDescent="0.15">
      <c r="A4772" s="45">
        <v>191</v>
      </c>
      <c r="B4772" s="46">
        <v>42195</v>
      </c>
      <c r="C4772" s="47">
        <v>5</v>
      </c>
      <c r="D4772" s="47">
        <v>0</v>
      </c>
      <c r="E4772" s="46">
        <v>42194</v>
      </c>
      <c r="F4772" s="64">
        <v>42713.758333333331</v>
      </c>
      <c r="G4772" s="49"/>
      <c r="H4772" s="49"/>
      <c r="I4772" s="50">
        <v>3.0000000000000001E-3</v>
      </c>
      <c r="J4772" s="51">
        <v>0.4</v>
      </c>
      <c r="K4772" s="51">
        <v>3.5000000000000003E-2</v>
      </c>
      <c r="L4772" s="51">
        <v>2.1999999999999999E-2</v>
      </c>
      <c r="M4772" s="51">
        <v>10</v>
      </c>
      <c r="N4772" s="52">
        <v>27.4</v>
      </c>
      <c r="O4772" s="52">
        <v>1009.6</v>
      </c>
      <c r="P4772" s="52">
        <v>65</v>
      </c>
      <c r="Q4772" s="53"/>
      <c r="R4772" s="58">
        <v>324</v>
      </c>
      <c r="S4772" s="61" t="str">
        <f>IF(R4772&gt;=296,"G",IF(AND(183&lt;=R4772,R4772&lt;296),"Y",IF(R4772&lt;185,"R")))</f>
        <v>G</v>
      </c>
      <c r="T4772" s="59"/>
      <c r="U4772" s="59"/>
      <c r="V4772" s="59"/>
      <c r="W4772" s="59"/>
      <c r="X4772" s="59"/>
      <c r="Y4772" s="59"/>
      <c r="Z4772" s="59"/>
      <c r="AA4772" s="59"/>
      <c r="AB4772" s="59"/>
      <c r="AC4772" s="59"/>
      <c r="AD4772" s="59"/>
      <c r="AE4772" s="59"/>
    </row>
    <row r="4773" spans="1:31" s="7" customFormat="1" ht="16" customHeight="1" x14ac:dyDescent="0.2">
      <c r="F4773" s="8">
        <v>19</v>
      </c>
      <c r="G4773" s="56"/>
      <c r="I4773" s="33">
        <v>3.0000000000000001E-3</v>
      </c>
      <c r="J4773" s="33">
        <v>0.4</v>
      </c>
      <c r="K4773" s="33">
        <v>3.2000000000000001E-2</v>
      </c>
      <c r="L4773" s="33">
        <v>2.1999999999999999E-2</v>
      </c>
      <c r="M4773" s="33">
        <v>14</v>
      </c>
      <c r="N4773" s="8">
        <v>26.7</v>
      </c>
      <c r="O4773" s="8">
        <v>1009.9</v>
      </c>
      <c r="P4773" s="8">
        <v>70</v>
      </c>
      <c r="Q4773" s="17"/>
      <c r="R4773" s="17"/>
      <c r="S4773" s="17"/>
      <c r="T4773" s="17"/>
      <c r="U4773" s="17"/>
      <c r="V4773" s="17"/>
      <c r="W4773" s="17"/>
      <c r="X4773" s="17"/>
      <c r="Y4773" s="17"/>
      <c r="Z4773" s="17"/>
      <c r="AA4773" s="17"/>
      <c r="AB4773" s="17"/>
      <c r="AC4773" s="17"/>
      <c r="AD4773" s="17"/>
      <c r="AE4773" s="17"/>
    </row>
    <row r="4774" spans="1:31" s="7" customFormat="1" ht="16" customHeight="1" x14ac:dyDescent="0.2">
      <c r="F4774" s="8">
        <v>20</v>
      </c>
      <c r="G4774" s="17"/>
      <c r="I4774" s="33">
        <v>3.0000000000000001E-3</v>
      </c>
      <c r="J4774" s="33">
        <v>0.4</v>
      </c>
      <c r="K4774" s="33">
        <v>2.5000000000000001E-2</v>
      </c>
      <c r="L4774" s="33">
        <v>2.5000000000000001E-2</v>
      </c>
      <c r="M4774" s="33">
        <v>12</v>
      </c>
      <c r="N4774" s="8">
        <v>25.9</v>
      </c>
      <c r="O4774" s="8">
        <v>1010.3</v>
      </c>
      <c r="P4774" s="8">
        <v>74</v>
      </c>
    </row>
    <row r="4775" spans="1:31" s="7" customFormat="1" ht="16" customHeight="1" x14ac:dyDescent="0.2">
      <c r="F4775" s="8">
        <v>21</v>
      </c>
      <c r="G4775" s="17"/>
      <c r="I4775" s="33">
        <v>3.0000000000000001E-3</v>
      </c>
      <c r="J4775" s="33">
        <v>0.3</v>
      </c>
      <c r="K4775" s="33">
        <v>2.1999999999999999E-2</v>
      </c>
      <c r="L4775" s="33">
        <v>2.1000000000000001E-2</v>
      </c>
      <c r="M4775" s="33">
        <v>15</v>
      </c>
      <c r="N4775" s="8">
        <v>25.3</v>
      </c>
      <c r="O4775" s="8">
        <v>1010.6</v>
      </c>
      <c r="P4775" s="8">
        <v>77</v>
      </c>
    </row>
    <row r="4776" spans="1:31" s="7" customFormat="1" ht="16" customHeight="1" x14ac:dyDescent="0.2">
      <c r="F4776" s="8">
        <v>22</v>
      </c>
      <c r="G4776" s="17"/>
      <c r="I4776" s="33">
        <v>3.0000000000000001E-3</v>
      </c>
      <c r="J4776" s="33">
        <v>0.3</v>
      </c>
      <c r="K4776" s="33">
        <v>1.7000000000000001E-2</v>
      </c>
      <c r="L4776" s="33">
        <v>2.1999999999999999E-2</v>
      </c>
      <c r="M4776" s="33">
        <v>13</v>
      </c>
      <c r="N4776" s="8">
        <v>25.2</v>
      </c>
      <c r="O4776" s="8">
        <v>1011</v>
      </c>
      <c r="P4776" s="8">
        <v>78</v>
      </c>
    </row>
    <row r="4777" spans="1:31" s="7" customFormat="1" ht="16" customHeight="1" x14ac:dyDescent="0.2">
      <c r="F4777" s="8">
        <v>23</v>
      </c>
      <c r="G4777" s="17"/>
      <c r="I4777" s="33">
        <v>3.0000000000000001E-3</v>
      </c>
      <c r="J4777" s="33">
        <v>0.3</v>
      </c>
      <c r="K4777" s="33">
        <v>1.6E-2</v>
      </c>
      <c r="L4777" s="33">
        <v>1.9E-2</v>
      </c>
      <c r="M4777" s="33">
        <v>11</v>
      </c>
      <c r="N4777" s="8">
        <v>25.1</v>
      </c>
      <c r="O4777" s="8">
        <v>1011</v>
      </c>
      <c r="P4777" s="8">
        <v>79</v>
      </c>
    </row>
    <row r="4778" spans="1:31" s="7" customFormat="1" ht="16" customHeight="1" x14ac:dyDescent="0.2">
      <c r="F4778" s="8">
        <v>24</v>
      </c>
      <c r="G4778" s="17"/>
      <c r="I4778" s="33">
        <v>2E-3</v>
      </c>
      <c r="J4778" s="33">
        <v>0.3</v>
      </c>
      <c r="K4778" s="33">
        <v>1.2999999999999999E-2</v>
      </c>
      <c r="L4778" s="33">
        <v>0.02</v>
      </c>
      <c r="M4778" s="33">
        <v>6</v>
      </c>
      <c r="N4778" s="8">
        <v>25.1</v>
      </c>
      <c r="O4778" s="8">
        <v>1010.8</v>
      </c>
      <c r="P4778" s="8">
        <v>79</v>
      </c>
    </row>
    <row r="4779" spans="1:31" s="7" customFormat="1" ht="16" customHeight="1" x14ac:dyDescent="0.2">
      <c r="F4779" s="8">
        <v>1</v>
      </c>
      <c r="G4779" s="17"/>
      <c r="I4779" s="33">
        <v>3.0000000000000001E-3</v>
      </c>
      <c r="J4779" s="33">
        <v>0.4</v>
      </c>
      <c r="K4779" s="33">
        <v>1.2E-2</v>
      </c>
      <c r="L4779" s="33">
        <v>1.9E-2</v>
      </c>
      <c r="M4779" s="33">
        <v>9</v>
      </c>
      <c r="N4779" s="8">
        <v>24.7</v>
      </c>
      <c r="O4779" s="8">
        <v>1010.5</v>
      </c>
      <c r="P4779" s="8">
        <v>80</v>
      </c>
    </row>
    <row r="4780" spans="1:31" s="7" customFormat="1" ht="16" customHeight="1" x14ac:dyDescent="0.2">
      <c r="F4780" s="8">
        <v>2</v>
      </c>
      <c r="G4780" s="17"/>
      <c r="I4780" s="33">
        <v>2E-3</v>
      </c>
      <c r="J4780" s="33">
        <v>0.4</v>
      </c>
      <c r="K4780" s="33">
        <v>1.2E-2</v>
      </c>
      <c r="L4780" s="33">
        <v>1.7999999999999999E-2</v>
      </c>
      <c r="M4780" s="33">
        <v>8</v>
      </c>
      <c r="N4780" s="8">
        <v>24.4</v>
      </c>
      <c r="O4780" s="8">
        <v>1010.2</v>
      </c>
      <c r="P4780" s="8">
        <v>79</v>
      </c>
    </row>
    <row r="4781" spans="1:31" s="7" customFormat="1" ht="16" customHeight="1" x14ac:dyDescent="0.2">
      <c r="F4781" s="8">
        <v>3</v>
      </c>
      <c r="G4781" s="17"/>
      <c r="I4781" s="33">
        <v>2E-3</v>
      </c>
      <c r="J4781" s="33">
        <v>0.5</v>
      </c>
      <c r="K4781" s="33">
        <v>1.2E-2</v>
      </c>
      <c r="L4781" s="33">
        <v>1.7000000000000001E-2</v>
      </c>
      <c r="M4781" s="33">
        <v>6</v>
      </c>
      <c r="N4781" s="8">
        <v>24</v>
      </c>
      <c r="O4781" s="8">
        <v>1010.3</v>
      </c>
      <c r="P4781" s="8">
        <v>81</v>
      </c>
    </row>
    <row r="4782" spans="1:31" s="7" customFormat="1" ht="16" customHeight="1" x14ac:dyDescent="0.2">
      <c r="F4782" s="8">
        <v>4</v>
      </c>
      <c r="G4782" s="17"/>
      <c r="I4782" s="33">
        <v>3.0000000000000001E-3</v>
      </c>
      <c r="J4782" s="33">
        <v>0.4</v>
      </c>
      <c r="K4782" s="33">
        <v>1.0999999999999999E-2</v>
      </c>
      <c r="L4782" s="33">
        <v>1.7999999999999999E-2</v>
      </c>
      <c r="M4782" s="33">
        <v>8</v>
      </c>
      <c r="N4782" s="8">
        <v>23.9</v>
      </c>
      <c r="O4782" s="8">
        <v>1010.4</v>
      </c>
      <c r="P4782" s="8">
        <v>81</v>
      </c>
    </row>
    <row r="4783" spans="1:31" s="7" customFormat="1" ht="16" customHeight="1" x14ac:dyDescent="0.2">
      <c r="F4783" s="8">
        <v>5</v>
      </c>
      <c r="G4783" s="17"/>
      <c r="I4783" s="33">
        <v>3.0000000000000001E-3</v>
      </c>
      <c r="J4783" s="33">
        <v>0.5</v>
      </c>
      <c r="K4783" s="33">
        <v>7.0000000000000001E-3</v>
      </c>
      <c r="L4783" s="33">
        <v>0.02</v>
      </c>
      <c r="M4783" s="33">
        <v>7</v>
      </c>
      <c r="N4783" s="8">
        <v>23.5</v>
      </c>
      <c r="O4783" s="8">
        <v>1010.3</v>
      </c>
      <c r="P4783" s="8">
        <v>83</v>
      </c>
    </row>
    <row r="4784" spans="1:31" s="7" customFormat="1" ht="16" customHeight="1" x14ac:dyDescent="0.2">
      <c r="F4784" s="8">
        <v>6</v>
      </c>
      <c r="G4784" s="17"/>
      <c r="I4784" s="33">
        <v>3.0000000000000001E-3</v>
      </c>
      <c r="J4784" s="33">
        <v>0.5</v>
      </c>
      <c r="K4784" s="33">
        <v>5.0000000000000001E-3</v>
      </c>
      <c r="L4784" s="33">
        <v>2.4E-2</v>
      </c>
      <c r="M4784" s="33">
        <v>12</v>
      </c>
      <c r="N4784" s="8">
        <v>24.2</v>
      </c>
      <c r="O4784" s="8">
        <v>1010.6</v>
      </c>
      <c r="P4784" s="8">
        <v>81</v>
      </c>
    </row>
    <row r="4785" spans="1:31" s="7" customFormat="1" ht="16" customHeight="1" x14ac:dyDescent="0.2">
      <c r="F4785" s="8">
        <v>7</v>
      </c>
      <c r="G4785" s="17"/>
      <c r="I4785" s="33">
        <v>3.0000000000000001E-3</v>
      </c>
      <c r="J4785" s="33">
        <v>0.5</v>
      </c>
      <c r="K4785" s="33">
        <v>6.0000000000000001E-3</v>
      </c>
      <c r="L4785" s="33">
        <v>2.1000000000000001E-2</v>
      </c>
      <c r="M4785" s="33">
        <v>12</v>
      </c>
      <c r="N4785" s="8">
        <v>25</v>
      </c>
      <c r="O4785" s="8">
        <v>1010.6</v>
      </c>
      <c r="P4785" s="8">
        <v>77</v>
      </c>
    </row>
    <row r="4786" spans="1:31" s="7" customFormat="1" ht="16" customHeight="1" x14ac:dyDescent="0.2">
      <c r="F4786" s="8">
        <v>8</v>
      </c>
      <c r="G4786" s="17"/>
      <c r="I4786" s="33">
        <v>4.0000000000000001E-3</v>
      </c>
      <c r="J4786" s="33">
        <v>0.6</v>
      </c>
      <c r="K4786" s="33">
        <v>6.0000000000000001E-3</v>
      </c>
      <c r="L4786" s="33">
        <v>2.4E-2</v>
      </c>
      <c r="M4786" s="33">
        <v>16</v>
      </c>
      <c r="N4786" s="8">
        <v>26.2</v>
      </c>
      <c r="O4786" s="8">
        <v>1011.1</v>
      </c>
      <c r="P4786" s="8">
        <v>73</v>
      </c>
    </row>
    <row r="4787" spans="1:31" s="7" customFormat="1" ht="16" customHeight="1" x14ac:dyDescent="0.2">
      <c r="F4787" s="8">
        <v>9</v>
      </c>
      <c r="G4787" s="17"/>
      <c r="I4787" s="33">
        <v>4.0000000000000001E-3</v>
      </c>
      <c r="J4787" s="33">
        <v>0.6</v>
      </c>
      <c r="K4787" s="33">
        <v>7.0000000000000001E-3</v>
      </c>
      <c r="L4787" s="33">
        <v>2.7E-2</v>
      </c>
      <c r="M4787" s="33">
        <v>16</v>
      </c>
      <c r="N4787" s="8">
        <v>27.9</v>
      </c>
      <c r="O4787" s="8">
        <v>1010.8</v>
      </c>
      <c r="P4787" s="8">
        <v>67</v>
      </c>
    </row>
    <row r="4788" spans="1:31" s="7" customFormat="1" ht="16" customHeight="1" x14ac:dyDescent="0.2">
      <c r="F4788" s="8">
        <v>10</v>
      </c>
      <c r="G4788" s="17"/>
      <c r="I4788" s="33">
        <v>3.0000000000000001E-3</v>
      </c>
      <c r="J4788" s="33">
        <v>0.7</v>
      </c>
      <c r="K4788" s="33">
        <v>8.9999999999999993E-3</v>
      </c>
      <c r="L4788" s="33">
        <v>2.9000000000000001E-2</v>
      </c>
      <c r="M4788" s="33">
        <v>20</v>
      </c>
      <c r="N4788" s="8">
        <v>29.9</v>
      </c>
      <c r="O4788" s="8">
        <v>1010.3</v>
      </c>
      <c r="P4788" s="8">
        <v>61</v>
      </c>
    </row>
    <row r="4789" spans="1:31" s="7" customFormat="1" ht="16" customHeight="1" x14ac:dyDescent="0.2">
      <c r="E4789" s="10"/>
      <c r="F4789" s="8">
        <v>11</v>
      </c>
      <c r="G4789" s="17"/>
      <c r="I4789" s="33">
        <v>3.0000000000000001E-3</v>
      </c>
      <c r="J4789" s="33">
        <v>0.7</v>
      </c>
      <c r="K4789" s="33">
        <v>1.2E-2</v>
      </c>
      <c r="L4789" s="33">
        <v>3.1E-2</v>
      </c>
      <c r="M4789" s="33">
        <v>18</v>
      </c>
      <c r="N4789" s="8">
        <v>30.4</v>
      </c>
      <c r="O4789" s="8">
        <v>1010.1</v>
      </c>
      <c r="P4789" s="8">
        <v>57</v>
      </c>
    </row>
    <row r="4790" spans="1:31" s="7" customFormat="1" ht="16" customHeight="1" x14ac:dyDescent="0.2">
      <c r="E4790" s="10"/>
      <c r="F4790" s="8">
        <v>12</v>
      </c>
      <c r="G4790" s="17"/>
      <c r="I4790" s="33">
        <v>3.0000000000000001E-3</v>
      </c>
      <c r="J4790" s="33">
        <v>0.7</v>
      </c>
      <c r="K4790" s="33">
        <v>1.7999999999999999E-2</v>
      </c>
      <c r="L4790" s="33">
        <v>2.7E-2</v>
      </c>
      <c r="M4790" s="33">
        <v>21</v>
      </c>
      <c r="N4790" s="8">
        <v>30.2</v>
      </c>
      <c r="O4790" s="8">
        <v>1009.6</v>
      </c>
      <c r="P4790" s="8">
        <v>57</v>
      </c>
    </row>
    <row r="4791" spans="1:31" s="7" customFormat="1" ht="16" customHeight="1" x14ac:dyDescent="0.2">
      <c r="E4791" s="10"/>
      <c r="F4791" s="8">
        <v>13</v>
      </c>
      <c r="G4791" s="17"/>
      <c r="I4791" s="33">
        <v>3.0000000000000001E-3</v>
      </c>
      <c r="J4791" s="33">
        <v>0.5</v>
      </c>
      <c r="K4791" s="33">
        <v>0.03</v>
      </c>
      <c r="L4791" s="33">
        <v>2.4E-2</v>
      </c>
      <c r="M4791" s="33">
        <v>20</v>
      </c>
      <c r="N4791" s="8">
        <v>30.6</v>
      </c>
      <c r="O4791" s="8">
        <v>1009.2</v>
      </c>
      <c r="P4791" s="8">
        <v>56</v>
      </c>
    </row>
    <row r="4792" spans="1:31" s="7" customFormat="1" ht="16" customHeight="1" x14ac:dyDescent="0.2">
      <c r="E4792" s="10"/>
      <c r="F4792" s="8">
        <v>14</v>
      </c>
      <c r="G4792" s="17"/>
      <c r="I4792" s="33">
        <v>2E-3</v>
      </c>
      <c r="J4792" s="33">
        <v>0.5</v>
      </c>
      <c r="K4792" s="33">
        <v>3.6999999999999998E-2</v>
      </c>
      <c r="L4792" s="33">
        <v>2.4E-2</v>
      </c>
      <c r="M4792" s="33">
        <v>21</v>
      </c>
      <c r="N4792" s="8">
        <v>31.4</v>
      </c>
      <c r="O4792" s="8">
        <v>1008.8</v>
      </c>
      <c r="P4792" s="8">
        <v>55</v>
      </c>
    </row>
    <row r="4793" spans="1:31" s="7" customFormat="1" ht="16" customHeight="1" x14ac:dyDescent="0.2">
      <c r="E4793" s="10"/>
      <c r="F4793" s="8">
        <v>15</v>
      </c>
      <c r="G4793" s="17"/>
      <c r="I4793" s="33">
        <v>5.0000000000000001E-3</v>
      </c>
      <c r="J4793" s="33">
        <v>0.6</v>
      </c>
      <c r="K4793" s="33">
        <v>4.2000000000000003E-2</v>
      </c>
      <c r="L4793" s="33">
        <v>3.2000000000000001E-2</v>
      </c>
      <c r="M4793" s="33">
        <v>28</v>
      </c>
      <c r="N4793" s="8">
        <v>31.3</v>
      </c>
      <c r="O4793" s="8">
        <v>1008.1</v>
      </c>
      <c r="P4793" s="8">
        <v>55</v>
      </c>
    </row>
    <row r="4794" spans="1:31" s="7" customFormat="1" ht="16" customHeight="1" x14ac:dyDescent="0.2">
      <c r="E4794" s="10"/>
      <c r="F4794" s="8">
        <v>16</v>
      </c>
      <c r="G4794" s="17"/>
      <c r="I4794" s="33">
        <v>4.0000000000000001E-3</v>
      </c>
      <c r="J4794" s="33">
        <v>0.5</v>
      </c>
      <c r="K4794" s="33">
        <v>6.4000000000000001E-2</v>
      </c>
      <c r="L4794" s="33">
        <v>2.7E-2</v>
      </c>
      <c r="M4794" s="33">
        <v>32</v>
      </c>
      <c r="N4794" s="8">
        <v>33.200000000000003</v>
      </c>
      <c r="O4794" s="8">
        <v>1007.7</v>
      </c>
      <c r="P4794" s="8">
        <v>50</v>
      </c>
    </row>
    <row r="4795" spans="1:31" s="7" customFormat="1" ht="16" customHeight="1" x14ac:dyDescent="0.2">
      <c r="E4795" s="10"/>
      <c r="F4795" s="8">
        <v>17</v>
      </c>
      <c r="G4795" s="17"/>
      <c r="I4795" s="33">
        <v>4.0000000000000001E-3</v>
      </c>
      <c r="J4795" s="33">
        <v>0.6</v>
      </c>
      <c r="K4795" s="33">
        <v>6.6000000000000003E-2</v>
      </c>
      <c r="L4795" s="33">
        <v>3.7999999999999999E-2</v>
      </c>
      <c r="M4795" s="33">
        <v>26</v>
      </c>
      <c r="N4795" s="8">
        <v>32.200000000000003</v>
      </c>
      <c r="O4795" s="8">
        <v>1007.2</v>
      </c>
      <c r="P4795" s="8">
        <v>52</v>
      </c>
    </row>
    <row r="4796" spans="1:31" s="7" customFormat="1" ht="16" customHeight="1" x14ac:dyDescent="0.15">
      <c r="F4796" s="8">
        <v>18</v>
      </c>
      <c r="G4796" s="17"/>
      <c r="H4796" s="40"/>
      <c r="I4796" s="33">
        <v>5.0000000000000001E-3</v>
      </c>
      <c r="J4796" s="33">
        <v>0.7</v>
      </c>
      <c r="K4796" s="33">
        <v>6.5000000000000002E-2</v>
      </c>
      <c r="L4796" s="33">
        <v>0.05</v>
      </c>
      <c r="M4796" s="33">
        <v>46</v>
      </c>
      <c r="N4796" s="8">
        <v>32.700000000000003</v>
      </c>
      <c r="O4796" s="8">
        <v>1006.9</v>
      </c>
      <c r="P4796" s="8">
        <v>52</v>
      </c>
      <c r="R4796" s="107"/>
      <c r="S4796" s="108"/>
      <c r="T4796" s="108"/>
      <c r="U4796" s="108"/>
      <c r="V4796" s="108"/>
      <c r="W4796" s="108"/>
      <c r="X4796" s="108"/>
      <c r="Y4796" s="108"/>
      <c r="Z4796" s="108"/>
      <c r="AA4796" s="108"/>
      <c r="AB4796" s="108"/>
      <c r="AC4796" s="108"/>
      <c r="AD4796" s="108"/>
      <c r="AE4796" s="109"/>
    </row>
    <row r="4797" spans="1:31" s="7" customFormat="1" ht="16" customHeight="1" x14ac:dyDescent="0.2">
      <c r="F4797" s="8">
        <v>19</v>
      </c>
      <c r="G4797" s="17"/>
      <c r="I4797" s="33">
        <v>4.0000000000000001E-3</v>
      </c>
      <c r="J4797" s="33">
        <v>0.6</v>
      </c>
      <c r="K4797" s="33">
        <v>8.4000000000000005E-2</v>
      </c>
      <c r="L4797" s="33">
        <v>3.6999999999999998E-2</v>
      </c>
      <c r="M4797" s="33">
        <v>44</v>
      </c>
      <c r="N4797" s="8">
        <v>31</v>
      </c>
      <c r="O4797" s="8">
        <v>1007.1</v>
      </c>
      <c r="P4797" s="8">
        <v>58</v>
      </c>
      <c r="Q4797" s="17"/>
      <c r="R4797" s="38"/>
      <c r="S4797" s="17"/>
      <c r="T4797" s="17"/>
      <c r="U4797" s="17"/>
      <c r="V4797" s="17"/>
      <c r="W4797" s="17"/>
      <c r="X4797" s="17"/>
      <c r="Y4797" s="17"/>
      <c r="Z4797" s="17"/>
      <c r="AA4797" s="17"/>
      <c r="AB4797" s="17"/>
      <c r="AC4797" s="17"/>
      <c r="AD4797" s="17"/>
      <c r="AE4797" s="17"/>
    </row>
    <row r="4798" spans="1:31" s="7" customFormat="1" ht="16" customHeight="1" x14ac:dyDescent="0.2">
      <c r="F4798" s="8">
        <v>20</v>
      </c>
      <c r="G4798" s="17"/>
      <c r="I4798" s="33">
        <v>3.0000000000000001E-3</v>
      </c>
      <c r="J4798" s="33">
        <v>0.6</v>
      </c>
      <c r="K4798" s="33">
        <v>8.4000000000000005E-2</v>
      </c>
      <c r="L4798" s="33">
        <v>3.2000000000000001E-2</v>
      </c>
      <c r="M4798" s="33">
        <v>41</v>
      </c>
      <c r="N4798" s="8">
        <v>29.2</v>
      </c>
      <c r="O4798" s="8">
        <v>1007.2</v>
      </c>
      <c r="P4798" s="8">
        <v>63</v>
      </c>
    </row>
    <row r="4799" spans="1:31" s="7" customFormat="1" ht="16" customHeight="1" x14ac:dyDescent="0.15">
      <c r="E4799" s="42">
        <v>42561</v>
      </c>
      <c r="F4799" s="43">
        <v>42713.915277777778</v>
      </c>
      <c r="G4799" s="44"/>
      <c r="I4799" s="33">
        <v>3.0000000000000001E-3</v>
      </c>
      <c r="J4799" s="33">
        <v>0.6</v>
      </c>
      <c r="K4799" s="33">
        <v>5.7000000000000002E-2</v>
      </c>
      <c r="L4799" s="33">
        <v>4.9000000000000002E-2</v>
      </c>
      <c r="M4799" s="33">
        <v>44</v>
      </c>
      <c r="N4799" s="8">
        <v>28.1</v>
      </c>
      <c r="O4799" s="8">
        <v>1007.6</v>
      </c>
      <c r="P4799" s="8">
        <v>68</v>
      </c>
      <c r="R4799" s="35">
        <v>292</v>
      </c>
      <c r="S4799" s="37" t="str">
        <f>IF(R4799&gt;=296,"G",IF(AND(183&lt;=R4799,R4799&lt;296),"Y",IF(R4799&lt;185,"R")))</f>
        <v>Y</v>
      </c>
    </row>
    <row r="4800" spans="1:31" s="7" customFormat="1" ht="17" customHeight="1" x14ac:dyDescent="0.15">
      <c r="A4800" s="45">
        <v>192</v>
      </c>
      <c r="B4800" s="46">
        <v>42196</v>
      </c>
      <c r="C4800" s="47">
        <v>6</v>
      </c>
      <c r="D4800" s="47">
        <v>0</v>
      </c>
      <c r="E4800" s="46">
        <v>42561</v>
      </c>
      <c r="F4800" s="48">
        <v>42713.915277777778</v>
      </c>
      <c r="G4800" s="49"/>
      <c r="H4800" s="49"/>
      <c r="I4800" s="50">
        <v>3.0000000000000001E-3</v>
      </c>
      <c r="J4800" s="51">
        <v>0.6</v>
      </c>
      <c r="K4800" s="51">
        <v>5.7000000000000002E-2</v>
      </c>
      <c r="L4800" s="51">
        <v>4.9000000000000002E-2</v>
      </c>
      <c r="M4800" s="51">
        <v>44</v>
      </c>
      <c r="N4800" s="52">
        <v>28.1</v>
      </c>
      <c r="O4800" s="52">
        <v>1007.6</v>
      </c>
      <c r="P4800" s="52">
        <v>68</v>
      </c>
      <c r="Q4800" s="53"/>
      <c r="R4800" s="58">
        <v>292</v>
      </c>
      <c r="S4800" s="61" t="str">
        <f>IF(R4800&gt;=296,"G",IF(AND(183&lt;=R4800,R4800&lt;296),"Y",IF(R4800&lt;185,"R")))</f>
        <v>Y</v>
      </c>
      <c r="T4800" s="59"/>
      <c r="U4800" s="59"/>
      <c r="V4800" s="59"/>
      <c r="W4800" s="59"/>
      <c r="X4800" s="59"/>
      <c r="Y4800" s="59"/>
      <c r="Z4800" s="59"/>
      <c r="AA4800" s="59"/>
      <c r="AB4800" s="59"/>
      <c r="AC4800" s="59"/>
      <c r="AD4800" s="59"/>
      <c r="AE4800" s="59"/>
    </row>
    <row r="4801" spans="5:16" s="7" customFormat="1" ht="16" customHeight="1" x14ac:dyDescent="0.2">
      <c r="F4801" s="26">
        <v>22</v>
      </c>
      <c r="G4801" s="56"/>
      <c r="I4801" s="33">
        <v>4.0000000000000001E-3</v>
      </c>
      <c r="J4801" s="33">
        <v>0.7</v>
      </c>
      <c r="K4801" s="33">
        <v>3.2000000000000001E-2</v>
      </c>
      <c r="L4801" s="33">
        <v>6.3E-2</v>
      </c>
      <c r="M4801" s="33">
        <v>44</v>
      </c>
      <c r="N4801" s="8">
        <v>27</v>
      </c>
      <c r="O4801" s="8">
        <v>1007.8</v>
      </c>
      <c r="P4801" s="8">
        <v>76</v>
      </c>
    </row>
    <row r="4802" spans="5:16" s="7" customFormat="1" ht="16" customHeight="1" x14ac:dyDescent="0.2">
      <c r="F4802" s="8">
        <v>23</v>
      </c>
      <c r="G4802" s="17"/>
      <c r="I4802" s="33">
        <v>4.0000000000000001E-3</v>
      </c>
      <c r="J4802" s="33">
        <v>0.7</v>
      </c>
      <c r="K4802" s="33">
        <v>1.7000000000000001E-2</v>
      </c>
      <c r="L4802" s="33">
        <v>7.1999999999999995E-2</v>
      </c>
      <c r="M4802" s="33">
        <v>50</v>
      </c>
      <c r="N4802" s="8">
        <v>26.9</v>
      </c>
      <c r="O4802" s="8">
        <v>1007.7</v>
      </c>
      <c r="P4802" s="8">
        <v>76</v>
      </c>
    </row>
    <row r="4803" spans="5:16" s="7" customFormat="1" ht="16" customHeight="1" x14ac:dyDescent="0.2">
      <c r="F4803" s="8">
        <v>24</v>
      </c>
      <c r="G4803" s="17"/>
      <c r="I4803" s="33">
        <v>4.0000000000000001E-3</v>
      </c>
      <c r="J4803" s="33">
        <v>0.6</v>
      </c>
      <c r="K4803" s="33">
        <v>5.0000000000000001E-3</v>
      </c>
      <c r="L4803" s="33">
        <v>7.3999999999999996E-2</v>
      </c>
      <c r="M4803" s="33">
        <v>51</v>
      </c>
      <c r="N4803" s="8">
        <v>25.7</v>
      </c>
      <c r="O4803" s="8">
        <v>1007.5</v>
      </c>
      <c r="P4803" s="8">
        <v>85</v>
      </c>
    </row>
    <row r="4804" spans="5:16" s="7" customFormat="1" ht="16" customHeight="1" x14ac:dyDescent="0.2">
      <c r="F4804" s="8">
        <v>1</v>
      </c>
      <c r="G4804" s="17"/>
      <c r="I4804" s="33">
        <v>4.0000000000000001E-3</v>
      </c>
      <c r="J4804" s="33">
        <v>0.7</v>
      </c>
      <c r="K4804" s="33">
        <v>4.0000000000000001E-3</v>
      </c>
      <c r="L4804" s="33">
        <v>6.9000000000000006E-2</v>
      </c>
      <c r="M4804" s="33">
        <v>46</v>
      </c>
      <c r="N4804" s="8">
        <v>25.1</v>
      </c>
      <c r="O4804" s="8">
        <v>1007.3</v>
      </c>
      <c r="P4804" s="8">
        <v>89</v>
      </c>
    </row>
    <row r="4805" spans="5:16" s="7" customFormat="1" ht="16" customHeight="1" x14ac:dyDescent="0.2">
      <c r="F4805" s="8">
        <v>2</v>
      </c>
      <c r="G4805" s="17"/>
      <c r="I4805" s="33">
        <v>5.0000000000000001E-3</v>
      </c>
      <c r="J4805" s="33">
        <v>0.6</v>
      </c>
      <c r="K4805" s="33">
        <v>3.0000000000000001E-3</v>
      </c>
      <c r="L4805" s="33">
        <v>6.9000000000000006E-2</v>
      </c>
      <c r="M4805" s="33">
        <v>45</v>
      </c>
      <c r="N4805" s="8">
        <v>25.1</v>
      </c>
      <c r="O4805" s="8">
        <v>1006.9</v>
      </c>
      <c r="P4805" s="8">
        <v>87</v>
      </c>
    </row>
    <row r="4806" spans="5:16" s="7" customFormat="1" ht="16" customHeight="1" x14ac:dyDescent="0.2">
      <c r="F4806" s="8">
        <v>3</v>
      </c>
      <c r="G4806" s="17"/>
      <c r="I4806" s="33">
        <v>5.0000000000000001E-3</v>
      </c>
      <c r="J4806" s="33">
        <v>0.6</v>
      </c>
      <c r="K4806" s="33">
        <v>4.0000000000000001E-3</v>
      </c>
      <c r="L4806" s="33">
        <v>5.6000000000000001E-2</v>
      </c>
      <c r="M4806" s="33">
        <v>50</v>
      </c>
      <c r="N4806" s="8">
        <v>25.1</v>
      </c>
      <c r="O4806" s="8">
        <v>1006.7</v>
      </c>
      <c r="P4806" s="8">
        <v>86</v>
      </c>
    </row>
    <row r="4807" spans="5:16" s="7" customFormat="1" ht="16" customHeight="1" x14ac:dyDescent="0.2">
      <c r="F4807" s="8">
        <v>4</v>
      </c>
      <c r="G4807" s="17"/>
      <c r="I4807" s="33">
        <v>4.0000000000000001E-3</v>
      </c>
      <c r="J4807" s="33">
        <v>0.4</v>
      </c>
      <c r="K4807" s="33">
        <v>6.0000000000000001E-3</v>
      </c>
      <c r="L4807" s="33">
        <v>3.7999999999999999E-2</v>
      </c>
      <c r="M4807" s="33">
        <v>26</v>
      </c>
      <c r="N4807" s="8">
        <v>24.8</v>
      </c>
      <c r="O4807" s="8">
        <v>1006.8</v>
      </c>
      <c r="P4807" s="8">
        <v>88</v>
      </c>
    </row>
    <row r="4808" spans="5:16" s="7" customFormat="1" ht="16" customHeight="1" x14ac:dyDescent="0.2">
      <c r="F4808" s="8">
        <v>5</v>
      </c>
      <c r="G4808" s="17"/>
      <c r="I4808" s="33">
        <v>4.0000000000000001E-3</v>
      </c>
      <c r="J4808" s="33">
        <v>0.5</v>
      </c>
      <c r="K4808" s="33">
        <v>2E-3</v>
      </c>
      <c r="L4808" s="33">
        <v>4.2999999999999997E-2</v>
      </c>
      <c r="M4808" s="33">
        <v>22</v>
      </c>
      <c r="N4808" s="8">
        <v>25.1</v>
      </c>
      <c r="O4808" s="8">
        <v>1006.7</v>
      </c>
      <c r="P4808" s="8">
        <v>83</v>
      </c>
    </row>
    <row r="4809" spans="5:16" s="7" customFormat="1" ht="16" customHeight="1" x14ac:dyDescent="0.2">
      <c r="F4809" s="8">
        <v>6</v>
      </c>
      <c r="G4809" s="17"/>
      <c r="I4809" s="33">
        <v>4.0000000000000001E-3</v>
      </c>
      <c r="J4809" s="33">
        <v>0.5</v>
      </c>
      <c r="K4809" s="33">
        <v>2E-3</v>
      </c>
      <c r="L4809" s="33">
        <v>3.5999999999999997E-2</v>
      </c>
      <c r="M4809" s="33">
        <v>24</v>
      </c>
      <c r="N4809" s="8">
        <v>25.9</v>
      </c>
      <c r="O4809" s="8">
        <v>1007</v>
      </c>
      <c r="P4809" s="8">
        <v>79</v>
      </c>
    </row>
    <row r="4810" spans="5:16" s="7" customFormat="1" ht="16" customHeight="1" x14ac:dyDescent="0.2">
      <c r="F4810" s="8">
        <v>7</v>
      </c>
      <c r="G4810" s="17"/>
      <c r="I4810" s="33">
        <v>3.0000000000000001E-3</v>
      </c>
      <c r="J4810" s="33">
        <v>0.4</v>
      </c>
      <c r="K4810" s="33">
        <v>5.0000000000000001E-3</v>
      </c>
      <c r="L4810" s="33">
        <v>2.9000000000000001E-2</v>
      </c>
      <c r="M4810" s="33">
        <v>14</v>
      </c>
      <c r="N4810" s="8">
        <v>27</v>
      </c>
      <c r="O4810" s="8">
        <v>1007.1</v>
      </c>
      <c r="P4810" s="8">
        <v>73</v>
      </c>
    </row>
    <row r="4811" spans="5:16" s="7" customFormat="1" ht="16" customHeight="1" x14ac:dyDescent="0.2">
      <c r="F4811" s="8">
        <v>8</v>
      </c>
      <c r="G4811" s="17"/>
      <c r="I4811" s="33">
        <v>3.0000000000000001E-3</v>
      </c>
      <c r="J4811" s="33">
        <v>0.4</v>
      </c>
      <c r="K4811" s="33">
        <v>7.0000000000000001E-3</v>
      </c>
      <c r="L4811" s="33">
        <v>3.1E-2</v>
      </c>
      <c r="M4811" s="33">
        <v>14</v>
      </c>
      <c r="N4811" s="8">
        <v>29</v>
      </c>
      <c r="O4811" s="8">
        <v>1007.2</v>
      </c>
      <c r="P4811" s="8">
        <v>68</v>
      </c>
    </row>
    <row r="4812" spans="5:16" s="7" customFormat="1" ht="16" customHeight="1" x14ac:dyDescent="0.2">
      <c r="F4812" s="8">
        <v>9</v>
      </c>
      <c r="G4812" s="17"/>
      <c r="I4812" s="33">
        <v>3.0000000000000001E-3</v>
      </c>
      <c r="J4812" s="33">
        <v>0.4</v>
      </c>
      <c r="K4812" s="33">
        <v>1.2E-2</v>
      </c>
      <c r="L4812" s="33">
        <v>2.3E-2</v>
      </c>
      <c r="M4812" s="33">
        <v>18</v>
      </c>
      <c r="N4812" s="8">
        <v>29.9</v>
      </c>
      <c r="O4812" s="8">
        <v>1007.1</v>
      </c>
      <c r="P4812" s="8">
        <v>66</v>
      </c>
    </row>
    <row r="4813" spans="5:16" s="7" customFormat="1" ht="16" customHeight="1" x14ac:dyDescent="0.2">
      <c r="F4813" s="8">
        <v>10</v>
      </c>
      <c r="G4813" s="17"/>
      <c r="I4813" s="33">
        <v>3.0000000000000001E-3</v>
      </c>
      <c r="J4813" s="33">
        <v>0.4</v>
      </c>
      <c r="K4813" s="33">
        <v>2.1000000000000001E-2</v>
      </c>
      <c r="L4813" s="33">
        <v>2.5000000000000001E-2</v>
      </c>
      <c r="M4813" s="33">
        <v>16</v>
      </c>
      <c r="N4813" s="8">
        <v>30.5</v>
      </c>
      <c r="O4813" s="8">
        <v>1006.6</v>
      </c>
      <c r="P4813" s="8">
        <v>60</v>
      </c>
    </row>
    <row r="4814" spans="5:16" s="7" customFormat="1" ht="16" customHeight="1" x14ac:dyDescent="0.2">
      <c r="E4814" s="10"/>
      <c r="F4814" s="8">
        <v>11</v>
      </c>
      <c r="G4814" s="17"/>
      <c r="I4814" s="33">
        <v>3.0000000000000001E-3</v>
      </c>
      <c r="J4814" s="33">
        <v>0.4</v>
      </c>
      <c r="K4814" s="33">
        <v>0.03</v>
      </c>
      <c r="L4814" s="33">
        <v>2.1999999999999999E-2</v>
      </c>
      <c r="M4814" s="33">
        <v>12</v>
      </c>
      <c r="N4814" s="8">
        <v>31.2</v>
      </c>
      <c r="O4814" s="8">
        <v>1006.2</v>
      </c>
      <c r="P4814" s="8">
        <v>59</v>
      </c>
    </row>
    <row r="4815" spans="5:16" s="7" customFormat="1" ht="16" customHeight="1" x14ac:dyDescent="0.2">
      <c r="E4815" s="10"/>
      <c r="F4815" s="8">
        <v>12</v>
      </c>
      <c r="G4815" s="17"/>
      <c r="I4815" s="33">
        <v>3.0000000000000001E-3</v>
      </c>
      <c r="J4815" s="33">
        <v>0.5</v>
      </c>
      <c r="K4815" s="33">
        <v>4.2000000000000003E-2</v>
      </c>
      <c r="L4815" s="33">
        <v>2.1999999999999999E-2</v>
      </c>
      <c r="M4815" s="33">
        <v>18</v>
      </c>
      <c r="N4815" s="8">
        <v>31.8</v>
      </c>
      <c r="O4815" s="8">
        <v>1005.6</v>
      </c>
      <c r="P4815" s="8">
        <v>58</v>
      </c>
    </row>
    <row r="4816" spans="5:16" s="7" customFormat="1" ht="16" customHeight="1" x14ac:dyDescent="0.2">
      <c r="E4816" s="10"/>
      <c r="F4816" s="8">
        <v>13</v>
      </c>
      <c r="G4816" s="17"/>
      <c r="I4816" s="33">
        <v>3.0000000000000001E-3</v>
      </c>
      <c r="J4816" s="33">
        <v>0.5</v>
      </c>
      <c r="K4816" s="33">
        <v>6.0999999999999999E-2</v>
      </c>
      <c r="L4816" s="33">
        <v>0.02</v>
      </c>
      <c r="M4816" s="33">
        <v>26</v>
      </c>
      <c r="N4816" s="8">
        <v>33</v>
      </c>
      <c r="O4816" s="8">
        <v>1005.1</v>
      </c>
      <c r="P4816" s="8">
        <v>52</v>
      </c>
    </row>
    <row r="4817" spans="1:31" s="7" customFormat="1" ht="16" customHeight="1" x14ac:dyDescent="0.2">
      <c r="E4817" s="10"/>
      <c r="F4817" s="8">
        <v>14</v>
      </c>
      <c r="G4817" s="17"/>
      <c r="I4817" s="33">
        <v>3.0000000000000001E-3</v>
      </c>
      <c r="J4817" s="33">
        <v>0.5</v>
      </c>
      <c r="K4817" s="33">
        <v>7.4999999999999997E-2</v>
      </c>
      <c r="L4817" s="33">
        <v>2.1000000000000001E-2</v>
      </c>
      <c r="M4817" s="33">
        <v>23</v>
      </c>
      <c r="N4817" s="8">
        <v>33.1</v>
      </c>
      <c r="O4817" s="8">
        <v>1004.2</v>
      </c>
      <c r="P4817" s="8">
        <v>51</v>
      </c>
    </row>
    <row r="4818" spans="1:31" s="7" customFormat="1" ht="16" customHeight="1" x14ac:dyDescent="0.2">
      <c r="E4818" s="10"/>
      <c r="F4818" s="8">
        <v>15</v>
      </c>
      <c r="G4818" s="17"/>
      <c r="I4818" s="33">
        <v>3.0000000000000001E-3</v>
      </c>
      <c r="J4818" s="33">
        <v>0.5</v>
      </c>
      <c r="K4818" s="33">
        <v>8.2000000000000003E-2</v>
      </c>
      <c r="L4818" s="33">
        <v>0.02</v>
      </c>
      <c r="M4818" s="33">
        <v>26</v>
      </c>
      <c r="N4818" s="8">
        <v>33.6</v>
      </c>
      <c r="O4818" s="8">
        <v>1003.5</v>
      </c>
      <c r="P4818" s="8">
        <v>51</v>
      </c>
    </row>
    <row r="4819" spans="1:31" s="7" customFormat="1" ht="16" customHeight="1" x14ac:dyDescent="0.2">
      <c r="E4819" s="10"/>
      <c r="F4819" s="8">
        <v>16</v>
      </c>
      <c r="G4819" s="17"/>
      <c r="I4819" s="33">
        <v>3.0000000000000001E-3</v>
      </c>
      <c r="J4819" s="33">
        <v>0.5</v>
      </c>
      <c r="K4819" s="33">
        <v>8.2000000000000003E-2</v>
      </c>
      <c r="L4819" s="33">
        <v>2.3E-2</v>
      </c>
      <c r="M4819" s="33">
        <v>31</v>
      </c>
      <c r="N4819" s="8">
        <v>33.700000000000003</v>
      </c>
      <c r="O4819" s="8">
        <v>1002.8</v>
      </c>
      <c r="P4819" s="8">
        <v>49</v>
      </c>
    </row>
    <row r="4820" spans="1:31" s="7" customFormat="1" ht="16" customHeight="1" x14ac:dyDescent="0.2">
      <c r="E4820" s="10"/>
      <c r="F4820" s="8">
        <v>17</v>
      </c>
      <c r="G4820" s="17"/>
      <c r="I4820" s="33">
        <v>5.0000000000000001E-3</v>
      </c>
      <c r="J4820" s="33">
        <v>0.7</v>
      </c>
      <c r="K4820" s="33">
        <v>7.4999999999999997E-2</v>
      </c>
      <c r="L4820" s="33">
        <v>2.5000000000000001E-2</v>
      </c>
      <c r="M4820" s="33">
        <v>32</v>
      </c>
      <c r="N4820" s="8">
        <v>33.5</v>
      </c>
      <c r="O4820" s="8">
        <v>1002.7</v>
      </c>
      <c r="P4820" s="8">
        <v>51</v>
      </c>
    </row>
    <row r="4821" spans="1:31" s="7" customFormat="1" ht="16" customHeight="1" x14ac:dyDescent="0.15">
      <c r="E4821" s="42">
        <v>42196</v>
      </c>
      <c r="F4821" s="43">
        <v>42713.763194444444</v>
      </c>
      <c r="G4821" s="44"/>
      <c r="H4821" s="57"/>
      <c r="I4821" s="33">
        <v>7.0000000000000001E-3</v>
      </c>
      <c r="J4821" s="33">
        <v>0.7</v>
      </c>
      <c r="K4821" s="33">
        <v>4.9000000000000002E-2</v>
      </c>
      <c r="L4821" s="33">
        <v>2.8000000000000001E-2</v>
      </c>
      <c r="M4821" s="33">
        <v>42</v>
      </c>
      <c r="N4821" s="8">
        <v>32</v>
      </c>
      <c r="O4821" s="8">
        <v>1002.6</v>
      </c>
      <c r="P4821" s="8">
        <v>57</v>
      </c>
      <c r="R4821" s="35">
        <v>296</v>
      </c>
      <c r="S4821" s="36" t="str">
        <f>IF(R4821&gt;=296,"G",IF(AND(183&lt;=R4821,R4821&lt;296),"Y",IF(R4821&lt;185,"R")))</f>
        <v>G</v>
      </c>
      <c r="T4821" s="108"/>
      <c r="U4821" s="108"/>
      <c r="V4821" s="108"/>
      <c r="W4821" s="108"/>
      <c r="X4821" s="108"/>
      <c r="Y4821" s="108"/>
      <c r="Z4821" s="108"/>
      <c r="AA4821" s="108"/>
      <c r="AB4821" s="108"/>
      <c r="AC4821" s="108"/>
      <c r="AD4821" s="108"/>
      <c r="AE4821" s="109"/>
    </row>
    <row r="4822" spans="1:31" s="7" customFormat="1" ht="17" customHeight="1" x14ac:dyDescent="0.15">
      <c r="A4822" s="45">
        <v>193</v>
      </c>
      <c r="B4822" s="46">
        <v>42197</v>
      </c>
      <c r="C4822" s="47">
        <v>0</v>
      </c>
      <c r="D4822" s="47">
        <v>0</v>
      </c>
      <c r="E4822" s="46">
        <v>42196</v>
      </c>
      <c r="F4822" s="48">
        <v>42713.763194444444</v>
      </c>
      <c r="G4822" s="49"/>
      <c r="H4822" s="49"/>
      <c r="I4822" s="50">
        <v>7.0000000000000001E-3</v>
      </c>
      <c r="J4822" s="51">
        <v>0.7</v>
      </c>
      <c r="K4822" s="51">
        <v>4.9000000000000002E-2</v>
      </c>
      <c r="L4822" s="51">
        <v>2.8000000000000001E-2</v>
      </c>
      <c r="M4822" s="51">
        <v>42</v>
      </c>
      <c r="N4822" s="52">
        <v>32</v>
      </c>
      <c r="O4822" s="52">
        <v>1002.6</v>
      </c>
      <c r="P4822" s="52">
        <v>57</v>
      </c>
      <c r="Q4822" s="53"/>
      <c r="R4822" s="58">
        <v>296</v>
      </c>
      <c r="S4822" s="61" t="str">
        <f>IF(R4822&gt;=296,"G",IF(AND(183&lt;=R4822,R4822&lt;296),"Y",IF(R4822&lt;185,"R")))</f>
        <v>G</v>
      </c>
      <c r="T4822" s="59"/>
      <c r="U4822" s="59"/>
      <c r="V4822" s="59"/>
      <c r="W4822" s="59"/>
      <c r="X4822" s="59"/>
      <c r="Y4822" s="59"/>
      <c r="Z4822" s="59"/>
      <c r="AA4822" s="59"/>
      <c r="AB4822" s="59"/>
      <c r="AC4822" s="59"/>
      <c r="AD4822" s="59"/>
      <c r="AE4822" s="59"/>
    </row>
    <row r="4823" spans="1:31" s="7" customFormat="1" ht="16" customHeight="1" x14ac:dyDescent="0.2">
      <c r="F4823" s="26">
        <v>19</v>
      </c>
      <c r="G4823" s="56"/>
      <c r="I4823" s="33">
        <v>6.0000000000000001E-3</v>
      </c>
      <c r="J4823" s="33">
        <v>0.7</v>
      </c>
      <c r="K4823" s="33">
        <v>0.05</v>
      </c>
      <c r="L4823" s="33">
        <v>3.5999999999999997E-2</v>
      </c>
      <c r="M4823" s="33">
        <v>29</v>
      </c>
      <c r="N4823" s="8">
        <v>31.1</v>
      </c>
      <c r="O4823" s="8">
        <v>1003.1</v>
      </c>
      <c r="P4823" s="8">
        <v>60</v>
      </c>
      <c r="Q4823" s="17"/>
      <c r="R4823" s="17"/>
      <c r="S4823" s="17"/>
      <c r="T4823" s="17"/>
      <c r="U4823" s="17"/>
      <c r="V4823" s="17"/>
      <c r="W4823" s="17"/>
      <c r="X4823" s="17"/>
      <c r="Y4823" s="17"/>
      <c r="Z4823" s="17"/>
      <c r="AA4823" s="17"/>
      <c r="AB4823" s="17"/>
      <c r="AC4823" s="17"/>
      <c r="AD4823" s="17"/>
      <c r="AE4823" s="17"/>
    </row>
    <row r="4824" spans="1:31" s="7" customFormat="1" ht="16" customHeight="1" x14ac:dyDescent="0.2">
      <c r="F4824" s="8">
        <v>20</v>
      </c>
      <c r="G4824" s="17"/>
      <c r="I4824" s="33">
        <v>5.0000000000000001E-3</v>
      </c>
      <c r="J4824" s="33">
        <v>0.7</v>
      </c>
      <c r="K4824" s="33">
        <v>3.9E-2</v>
      </c>
      <c r="L4824" s="33">
        <v>0.04</v>
      </c>
      <c r="M4824" s="33">
        <v>38</v>
      </c>
      <c r="N4824" s="8">
        <v>30.2</v>
      </c>
      <c r="O4824" s="8">
        <v>1003.3</v>
      </c>
      <c r="P4824" s="8">
        <v>63</v>
      </c>
    </row>
    <row r="4825" spans="1:31" s="7" customFormat="1" ht="16" customHeight="1" x14ac:dyDescent="0.2">
      <c r="F4825" s="8">
        <v>21</v>
      </c>
      <c r="G4825" s="17"/>
      <c r="I4825" s="33">
        <v>5.0000000000000001E-3</v>
      </c>
      <c r="J4825" s="33">
        <v>0.7</v>
      </c>
      <c r="K4825" s="33">
        <v>2.8000000000000001E-2</v>
      </c>
      <c r="L4825" s="33">
        <v>4.2000000000000003E-2</v>
      </c>
      <c r="M4825" s="33">
        <v>39</v>
      </c>
      <c r="N4825" s="8">
        <v>29.9</v>
      </c>
      <c r="O4825" s="8">
        <v>1003.9</v>
      </c>
      <c r="P4825" s="8">
        <v>68</v>
      </c>
    </row>
    <row r="4826" spans="1:31" s="7" customFormat="1" ht="16" customHeight="1" x14ac:dyDescent="0.2">
      <c r="F4826" s="8">
        <v>22</v>
      </c>
      <c r="G4826" s="17"/>
      <c r="I4826" s="33">
        <v>3.0000000000000001E-3</v>
      </c>
      <c r="J4826" s="33">
        <v>0.5</v>
      </c>
      <c r="K4826" s="33">
        <v>2.8000000000000001E-2</v>
      </c>
      <c r="L4826" s="33">
        <v>0.03</v>
      </c>
      <c r="M4826" s="33">
        <v>47</v>
      </c>
      <c r="N4826" s="8">
        <v>27.7</v>
      </c>
      <c r="O4826" s="8">
        <v>1004.2</v>
      </c>
      <c r="P4826" s="8">
        <v>85</v>
      </c>
    </row>
    <row r="4827" spans="1:31" s="7" customFormat="1" ht="16" customHeight="1" x14ac:dyDescent="0.2">
      <c r="F4827" s="8">
        <v>23</v>
      </c>
      <c r="G4827" s="17"/>
      <c r="I4827" s="33">
        <v>3.0000000000000001E-3</v>
      </c>
      <c r="J4827" s="33">
        <v>0.4</v>
      </c>
      <c r="K4827" s="33">
        <v>2.1000000000000001E-2</v>
      </c>
      <c r="L4827" s="33">
        <v>2.7E-2</v>
      </c>
      <c r="M4827" s="33">
        <v>32</v>
      </c>
      <c r="N4827" s="8">
        <v>27.1</v>
      </c>
      <c r="O4827" s="8">
        <v>1003.9</v>
      </c>
      <c r="P4827" s="8">
        <v>79</v>
      </c>
    </row>
    <row r="4828" spans="1:31" s="7" customFormat="1" ht="16" customHeight="1" x14ac:dyDescent="0.2">
      <c r="F4828" s="8">
        <v>24</v>
      </c>
      <c r="G4828" s="17"/>
      <c r="I4828" s="33">
        <v>3.0000000000000001E-3</v>
      </c>
      <c r="J4828" s="33">
        <v>0.4</v>
      </c>
      <c r="K4828" s="33">
        <v>1.2E-2</v>
      </c>
      <c r="L4828" s="33">
        <v>3.2000000000000001E-2</v>
      </c>
      <c r="M4828" s="33">
        <v>36</v>
      </c>
      <c r="N4828" s="8">
        <v>26.3</v>
      </c>
      <c r="O4828" s="8">
        <v>1003.5</v>
      </c>
      <c r="P4828" s="8">
        <v>85</v>
      </c>
    </row>
    <row r="4829" spans="1:31" s="7" customFormat="1" ht="16" customHeight="1" x14ac:dyDescent="0.2">
      <c r="F4829" s="8">
        <v>1</v>
      </c>
      <c r="G4829" s="17"/>
      <c r="I4829" s="33">
        <v>3.0000000000000001E-3</v>
      </c>
      <c r="J4829" s="33">
        <v>0.4</v>
      </c>
      <c r="K4829" s="33">
        <v>7.0000000000000001E-3</v>
      </c>
      <c r="L4829" s="33">
        <v>2.1999999999999999E-2</v>
      </c>
      <c r="M4829" s="33">
        <v>29</v>
      </c>
      <c r="N4829" s="8">
        <v>25.6</v>
      </c>
      <c r="O4829" s="8">
        <v>1002.9</v>
      </c>
      <c r="P4829" s="8">
        <v>89</v>
      </c>
    </row>
    <row r="4830" spans="1:31" s="7" customFormat="1" ht="16" customHeight="1" x14ac:dyDescent="0.2">
      <c r="F4830" s="8">
        <v>2</v>
      </c>
      <c r="G4830" s="17"/>
      <c r="I4830" s="33">
        <v>3.0000000000000001E-3</v>
      </c>
      <c r="J4830" s="33">
        <v>0.3</v>
      </c>
      <c r="K4830" s="33">
        <v>1.0999999999999999E-2</v>
      </c>
      <c r="L4830" s="33">
        <v>1.2999999999999999E-2</v>
      </c>
      <c r="M4830" s="33">
        <v>14</v>
      </c>
      <c r="N4830" s="8">
        <v>24.1</v>
      </c>
      <c r="O4830" s="8">
        <v>1001.7</v>
      </c>
      <c r="P4830" s="8">
        <v>98</v>
      </c>
    </row>
    <row r="4831" spans="1:31" s="7" customFormat="1" ht="16" customHeight="1" x14ac:dyDescent="0.2">
      <c r="F4831" s="8">
        <v>3</v>
      </c>
      <c r="G4831" s="17"/>
      <c r="I4831" s="33">
        <v>3.0000000000000001E-3</v>
      </c>
      <c r="J4831" s="33">
        <v>0.3</v>
      </c>
      <c r="K4831" s="33">
        <v>1.4E-2</v>
      </c>
      <c r="L4831" s="33">
        <v>8.0000000000000002E-3</v>
      </c>
      <c r="M4831" s="33">
        <v>6</v>
      </c>
      <c r="N4831" s="8">
        <v>24.1</v>
      </c>
      <c r="O4831" s="8">
        <v>1000.8</v>
      </c>
      <c r="P4831" s="8">
        <v>97</v>
      </c>
    </row>
    <row r="4832" spans="1:31" s="7" customFormat="1" ht="16" customHeight="1" x14ac:dyDescent="0.2">
      <c r="F4832" s="8">
        <v>4</v>
      </c>
      <c r="G4832" s="17"/>
      <c r="I4832" s="33">
        <v>3.0000000000000001E-3</v>
      </c>
      <c r="J4832" s="33">
        <v>0.3</v>
      </c>
      <c r="K4832" s="33">
        <v>1.2E-2</v>
      </c>
      <c r="L4832" s="33">
        <v>8.9999999999999993E-3</v>
      </c>
      <c r="M4832" s="33">
        <v>8</v>
      </c>
      <c r="N4832" s="8">
        <v>24.2</v>
      </c>
      <c r="O4832" s="8">
        <v>999.7</v>
      </c>
      <c r="P4832" s="8">
        <v>97</v>
      </c>
    </row>
    <row r="4833" spans="1:31" s="7" customFormat="1" ht="16" customHeight="1" x14ac:dyDescent="0.2">
      <c r="F4833" s="8">
        <v>5</v>
      </c>
      <c r="G4833" s="17"/>
      <c r="I4833" s="33">
        <v>3.0000000000000001E-3</v>
      </c>
      <c r="J4833" s="33">
        <v>0.3</v>
      </c>
      <c r="K4833" s="33">
        <v>1.0999999999999999E-2</v>
      </c>
      <c r="L4833" s="33">
        <v>0.01</v>
      </c>
      <c r="M4833" s="33">
        <v>7</v>
      </c>
      <c r="N4833" s="8">
        <v>24</v>
      </c>
      <c r="O4833" s="8">
        <v>999.1</v>
      </c>
      <c r="P4833" s="8">
        <v>96</v>
      </c>
    </row>
    <row r="4834" spans="1:31" s="7" customFormat="1" ht="16" customHeight="1" x14ac:dyDescent="0.2">
      <c r="F4834" s="8">
        <v>6</v>
      </c>
      <c r="G4834" s="17"/>
      <c r="I4834" s="33">
        <v>3.0000000000000001E-3</v>
      </c>
      <c r="J4834" s="33">
        <v>0.3</v>
      </c>
      <c r="K4834" s="33">
        <v>8.9999999999999993E-3</v>
      </c>
      <c r="L4834" s="33">
        <v>1.0999999999999999E-2</v>
      </c>
      <c r="M4834" s="33">
        <v>9</v>
      </c>
      <c r="N4834" s="8">
        <v>24.3</v>
      </c>
      <c r="O4834" s="8">
        <v>998.5</v>
      </c>
      <c r="P4834" s="8">
        <v>94</v>
      </c>
    </row>
    <row r="4835" spans="1:31" s="7" customFormat="1" ht="16" customHeight="1" x14ac:dyDescent="0.2">
      <c r="F4835" s="8">
        <v>7</v>
      </c>
      <c r="G4835" s="17"/>
      <c r="I4835" s="33">
        <v>3.0000000000000001E-3</v>
      </c>
      <c r="J4835" s="33">
        <v>0.4</v>
      </c>
      <c r="K4835" s="33">
        <v>8.0000000000000002E-3</v>
      </c>
      <c r="L4835" s="33">
        <v>1.4E-2</v>
      </c>
      <c r="M4835" s="33">
        <v>6</v>
      </c>
      <c r="N4835" s="8">
        <v>24.7</v>
      </c>
      <c r="O4835" s="8">
        <v>997.9</v>
      </c>
      <c r="P4835" s="8">
        <v>92</v>
      </c>
    </row>
    <row r="4836" spans="1:31" s="7" customFormat="1" ht="16" customHeight="1" x14ac:dyDescent="0.2">
      <c r="F4836" s="8">
        <v>8</v>
      </c>
      <c r="G4836" s="17"/>
      <c r="I4836" s="33">
        <v>3.0000000000000001E-3</v>
      </c>
      <c r="J4836" s="33">
        <v>0.4</v>
      </c>
      <c r="K4836" s="33">
        <v>6.0000000000000001E-3</v>
      </c>
      <c r="L4836" s="33">
        <v>1.4999999999999999E-2</v>
      </c>
      <c r="M4836" s="33">
        <v>6</v>
      </c>
      <c r="N4836" s="8">
        <v>24.8</v>
      </c>
      <c r="O4836" s="8">
        <v>997.3</v>
      </c>
      <c r="P4836" s="8">
        <v>94</v>
      </c>
    </row>
    <row r="4837" spans="1:31" s="7" customFormat="1" ht="16" customHeight="1" x14ac:dyDescent="0.2">
      <c r="F4837" s="8">
        <v>9</v>
      </c>
      <c r="G4837" s="17"/>
      <c r="I4837" s="33">
        <v>3.0000000000000001E-3</v>
      </c>
      <c r="J4837" s="33">
        <v>0.4</v>
      </c>
      <c r="K4837" s="33">
        <v>5.0000000000000001E-3</v>
      </c>
      <c r="L4837" s="33">
        <v>1.6E-2</v>
      </c>
      <c r="M4837" s="33">
        <v>10</v>
      </c>
      <c r="N4837" s="8">
        <v>25.4</v>
      </c>
      <c r="O4837" s="8">
        <v>996.5</v>
      </c>
      <c r="P4837" s="8">
        <v>92</v>
      </c>
    </row>
    <row r="4838" spans="1:31" s="7" customFormat="1" ht="16" customHeight="1" x14ac:dyDescent="0.2">
      <c r="F4838" s="8">
        <v>10</v>
      </c>
      <c r="G4838" s="17"/>
      <c r="I4838" s="33">
        <v>3.0000000000000001E-3</v>
      </c>
      <c r="J4838" s="33">
        <v>0.5</v>
      </c>
      <c r="K4838" s="33">
        <v>5.0000000000000001E-3</v>
      </c>
      <c r="L4838" s="33">
        <v>1.6E-2</v>
      </c>
      <c r="M4838" s="33">
        <v>11</v>
      </c>
      <c r="N4838" s="8">
        <v>25.2</v>
      </c>
      <c r="O4838" s="8">
        <v>995.7</v>
      </c>
      <c r="P4838" s="8">
        <v>93</v>
      </c>
    </row>
    <row r="4839" spans="1:31" s="7" customFormat="1" ht="16" customHeight="1" x14ac:dyDescent="0.2">
      <c r="E4839" s="10"/>
      <c r="F4839" s="8">
        <v>11</v>
      </c>
      <c r="G4839" s="17"/>
      <c r="I4839" s="33">
        <v>3.0000000000000001E-3</v>
      </c>
      <c r="J4839" s="33">
        <v>0.5</v>
      </c>
      <c r="K4839" s="33">
        <v>6.0000000000000001E-3</v>
      </c>
      <c r="L4839" s="33">
        <v>1.6E-2</v>
      </c>
      <c r="M4839" s="33">
        <v>10</v>
      </c>
      <c r="N4839" s="8">
        <v>25.1</v>
      </c>
      <c r="O4839" s="8">
        <v>994.8</v>
      </c>
      <c r="P4839" s="8">
        <v>94</v>
      </c>
    </row>
    <row r="4840" spans="1:31" s="7" customFormat="1" ht="16" customHeight="1" x14ac:dyDescent="0.2">
      <c r="E4840" s="10"/>
      <c r="F4840" s="8">
        <v>12</v>
      </c>
      <c r="G4840" s="17"/>
      <c r="I4840" s="33">
        <v>3.0000000000000001E-3</v>
      </c>
      <c r="J4840" s="33">
        <v>0.4</v>
      </c>
      <c r="K4840" s="33">
        <v>5.0000000000000001E-3</v>
      </c>
      <c r="L4840" s="33">
        <v>1.4999999999999999E-2</v>
      </c>
      <c r="M4840" s="33">
        <v>14</v>
      </c>
      <c r="N4840" s="8">
        <v>25.2</v>
      </c>
      <c r="O4840" s="8">
        <v>993.6</v>
      </c>
      <c r="P4840" s="8">
        <v>95</v>
      </c>
    </row>
    <row r="4841" spans="1:31" s="7" customFormat="1" ht="16" customHeight="1" x14ac:dyDescent="0.2">
      <c r="E4841" s="10"/>
      <c r="F4841" s="8">
        <v>13</v>
      </c>
      <c r="G4841" s="17"/>
      <c r="I4841" s="33">
        <v>3.0000000000000001E-3</v>
      </c>
      <c r="J4841" s="33">
        <v>0.5</v>
      </c>
      <c r="K4841" s="33">
        <v>7.0000000000000001E-3</v>
      </c>
      <c r="L4841" s="33">
        <v>1.4999999999999999E-2</v>
      </c>
      <c r="M4841" s="33">
        <v>7</v>
      </c>
      <c r="N4841" s="8">
        <v>25.4</v>
      </c>
      <c r="O4841" s="8">
        <v>992</v>
      </c>
      <c r="P4841" s="8">
        <v>93</v>
      </c>
    </row>
    <row r="4842" spans="1:31" s="7" customFormat="1" ht="16" customHeight="1" x14ac:dyDescent="0.2">
      <c r="E4842" s="10"/>
      <c r="F4842" s="8">
        <v>14</v>
      </c>
      <c r="G4842" s="17"/>
      <c r="I4842" s="33">
        <v>3.0000000000000001E-3</v>
      </c>
      <c r="J4842" s="33">
        <v>0.5</v>
      </c>
      <c r="K4842" s="33">
        <v>5.0000000000000001E-3</v>
      </c>
      <c r="L4842" s="33">
        <v>1.7000000000000001E-2</v>
      </c>
      <c r="M4842" s="33">
        <v>10</v>
      </c>
      <c r="N4842" s="8">
        <v>25.7</v>
      </c>
      <c r="O4842" s="8">
        <v>990.4</v>
      </c>
      <c r="P4842" s="8">
        <v>91</v>
      </c>
    </row>
    <row r="4843" spans="1:31" s="7" customFormat="1" ht="16" customHeight="1" x14ac:dyDescent="0.2">
      <c r="E4843" s="10"/>
      <c r="F4843" s="8">
        <v>15</v>
      </c>
      <c r="G4843" s="17"/>
      <c r="I4843" s="33">
        <v>3.0000000000000001E-3</v>
      </c>
      <c r="J4843" s="33">
        <v>0.5</v>
      </c>
      <c r="K4843" s="33">
        <v>5.0000000000000001E-3</v>
      </c>
      <c r="L4843" s="33">
        <v>1.7000000000000001E-2</v>
      </c>
      <c r="M4843" s="33">
        <v>12</v>
      </c>
      <c r="N4843" s="8">
        <v>26.5</v>
      </c>
      <c r="O4843" s="8">
        <v>988.8</v>
      </c>
      <c r="P4843" s="8">
        <v>86</v>
      </c>
    </row>
    <row r="4844" spans="1:31" s="7" customFormat="1" ht="16" customHeight="1" x14ac:dyDescent="0.2">
      <c r="E4844" s="10"/>
      <c r="F4844" s="8">
        <v>16</v>
      </c>
      <c r="G4844" s="17"/>
      <c r="I4844" s="33">
        <v>3.0000000000000001E-3</v>
      </c>
      <c r="J4844" s="33">
        <v>0.5</v>
      </c>
      <c r="K4844" s="33">
        <v>6.0000000000000001E-3</v>
      </c>
      <c r="L4844" s="33">
        <v>1.6E-2</v>
      </c>
      <c r="M4844" s="33">
        <v>9</v>
      </c>
      <c r="N4844" s="8">
        <v>26</v>
      </c>
      <c r="O4844" s="8">
        <v>987.6</v>
      </c>
      <c r="P4844" s="8">
        <v>90</v>
      </c>
    </row>
    <row r="4845" spans="1:31" s="7" customFormat="1" ht="16" customHeight="1" x14ac:dyDescent="0.15">
      <c r="E4845" s="10"/>
      <c r="F4845" s="8">
        <v>17</v>
      </c>
      <c r="G4845" s="17"/>
      <c r="H4845" s="40"/>
      <c r="I4845" s="33">
        <v>3.0000000000000001E-3</v>
      </c>
      <c r="J4845" s="33">
        <v>0.5</v>
      </c>
      <c r="K4845" s="33">
        <v>6.0000000000000001E-3</v>
      </c>
      <c r="L4845" s="33">
        <v>1.4999999999999999E-2</v>
      </c>
      <c r="M4845" s="33">
        <v>9</v>
      </c>
      <c r="N4845" s="8">
        <v>25.6</v>
      </c>
      <c r="O4845" s="8">
        <v>986.4</v>
      </c>
      <c r="P4845" s="8">
        <v>92</v>
      </c>
      <c r="R4845" s="107"/>
      <c r="S4845" s="108"/>
      <c r="T4845" s="108"/>
      <c r="U4845" s="108"/>
      <c r="V4845" s="108"/>
      <c r="W4845" s="108"/>
      <c r="X4845" s="108"/>
      <c r="Y4845" s="108"/>
      <c r="Z4845" s="108"/>
      <c r="AA4845" s="108"/>
      <c r="AB4845" s="108"/>
      <c r="AC4845" s="108"/>
      <c r="AD4845" s="108"/>
      <c r="AE4845" s="109"/>
    </row>
    <row r="4846" spans="1:31" s="7" customFormat="1" ht="16" customHeight="1" x14ac:dyDescent="0.15">
      <c r="E4846" s="42">
        <v>42197</v>
      </c>
      <c r="F4846" s="16">
        <v>42713.769444444442</v>
      </c>
      <c r="G4846" s="44"/>
      <c r="H4846" s="57"/>
      <c r="I4846" s="33">
        <v>3.0000000000000001E-3</v>
      </c>
      <c r="J4846" s="33">
        <v>0.5</v>
      </c>
      <c r="K4846" s="33">
        <v>6.0000000000000001E-3</v>
      </c>
      <c r="L4846" s="33">
        <v>1.6E-2</v>
      </c>
      <c r="M4846" s="33">
        <v>10</v>
      </c>
      <c r="N4846" s="8">
        <v>24.7</v>
      </c>
      <c r="O4846" s="8">
        <v>985.1</v>
      </c>
      <c r="P4846" s="8">
        <v>97</v>
      </c>
      <c r="R4846" s="35">
        <v>277</v>
      </c>
      <c r="S4846" s="36" t="str">
        <f>IF(R4846&gt;=296,"G",IF(AND(183&lt;=R4846,R4846&lt;296),"Y",IF(R4846&lt;185,"R")))</f>
        <v>Y</v>
      </c>
      <c r="T4846" s="108"/>
      <c r="U4846" s="108"/>
      <c r="V4846" s="108"/>
      <c r="W4846" s="108"/>
      <c r="X4846" s="108"/>
      <c r="Y4846" s="108"/>
      <c r="Z4846" s="108"/>
      <c r="AA4846" s="108"/>
      <c r="AB4846" s="108"/>
      <c r="AC4846" s="108"/>
      <c r="AD4846" s="108"/>
      <c r="AE4846" s="109"/>
    </row>
    <row r="4847" spans="1:31" s="7" customFormat="1" ht="17" customHeight="1" x14ac:dyDescent="0.15">
      <c r="A4847" s="45">
        <v>194</v>
      </c>
      <c r="B4847" s="46">
        <v>42198</v>
      </c>
      <c r="C4847" s="47">
        <v>1</v>
      </c>
      <c r="D4847" s="47">
        <v>0</v>
      </c>
      <c r="E4847" s="46">
        <v>42197</v>
      </c>
      <c r="F4847" s="64">
        <v>42713.769444444442</v>
      </c>
      <c r="G4847" s="49"/>
      <c r="H4847" s="49"/>
      <c r="I4847" s="50">
        <v>3.0000000000000001E-3</v>
      </c>
      <c r="J4847" s="51">
        <v>0.5</v>
      </c>
      <c r="K4847" s="51">
        <v>6.0000000000000001E-3</v>
      </c>
      <c r="L4847" s="51">
        <v>1.6E-2</v>
      </c>
      <c r="M4847" s="51">
        <v>10</v>
      </c>
      <c r="N4847" s="52">
        <v>24.7</v>
      </c>
      <c r="O4847" s="52">
        <v>985.1</v>
      </c>
      <c r="P4847" s="52">
        <v>97</v>
      </c>
      <c r="Q4847" s="53"/>
      <c r="R4847" s="58">
        <v>277</v>
      </c>
      <c r="S4847" s="61" t="str">
        <f>IF(R4847&gt;=296,"G",IF(AND(183&lt;=R4847,R4847&lt;296),"Y",IF(R4847&lt;185,"R")))</f>
        <v>Y</v>
      </c>
      <c r="T4847" s="59"/>
      <c r="U4847" s="59"/>
      <c r="V4847" s="59"/>
      <c r="W4847" s="59"/>
      <c r="X4847" s="59"/>
      <c r="Y4847" s="59"/>
      <c r="Z4847" s="59"/>
      <c r="AA4847" s="59"/>
      <c r="AB4847" s="59"/>
      <c r="AC4847" s="59"/>
      <c r="AD4847" s="59"/>
      <c r="AE4847" s="59"/>
    </row>
    <row r="4848" spans="1:31" s="7" customFormat="1" ht="16" customHeight="1" x14ac:dyDescent="0.2">
      <c r="F4848" s="8">
        <v>19</v>
      </c>
      <c r="G4848" s="56"/>
      <c r="I4848" s="33">
        <v>3.0000000000000001E-3</v>
      </c>
      <c r="J4848" s="33">
        <v>0.5</v>
      </c>
      <c r="K4848" s="33">
        <v>8.0000000000000002E-3</v>
      </c>
      <c r="L4848" s="33">
        <v>1.4E-2</v>
      </c>
      <c r="M4848" s="33">
        <v>8</v>
      </c>
      <c r="N4848" s="8">
        <v>24.7</v>
      </c>
      <c r="O4848" s="8">
        <v>984.7</v>
      </c>
      <c r="P4848" s="8">
        <v>97</v>
      </c>
      <c r="Q4848" s="17"/>
      <c r="R4848" s="17"/>
      <c r="S4848" s="17"/>
      <c r="T4848" s="17"/>
      <c r="U4848" s="17"/>
      <c r="V4848" s="17"/>
      <c r="W4848" s="17"/>
      <c r="X4848" s="17"/>
      <c r="Y4848" s="17"/>
      <c r="Z4848" s="17"/>
      <c r="AA4848" s="17"/>
      <c r="AB4848" s="17"/>
      <c r="AC4848" s="17"/>
      <c r="AD4848" s="17"/>
      <c r="AE4848" s="17"/>
    </row>
    <row r="4849" spans="5:16" s="7" customFormat="1" ht="16" customHeight="1" x14ac:dyDescent="0.2">
      <c r="F4849" s="8">
        <v>20</v>
      </c>
      <c r="G4849" s="17"/>
      <c r="I4849" s="33">
        <v>3.0000000000000001E-3</v>
      </c>
      <c r="J4849" s="33">
        <v>0.5</v>
      </c>
      <c r="K4849" s="33">
        <v>8.9999999999999993E-3</v>
      </c>
      <c r="L4849" s="33">
        <v>1.4E-2</v>
      </c>
      <c r="M4849" s="33">
        <v>5</v>
      </c>
      <c r="N4849" s="8">
        <v>24.5</v>
      </c>
      <c r="O4849" s="8">
        <v>984.2</v>
      </c>
      <c r="P4849" s="8">
        <v>98</v>
      </c>
    </row>
    <row r="4850" spans="5:16" s="7" customFormat="1" ht="16" customHeight="1" x14ac:dyDescent="0.2">
      <c r="F4850" s="8">
        <v>21</v>
      </c>
      <c r="G4850" s="17"/>
      <c r="I4850" s="33">
        <v>3.0000000000000001E-3</v>
      </c>
      <c r="J4850" s="33">
        <v>0.5</v>
      </c>
      <c r="K4850" s="33">
        <v>0.01</v>
      </c>
      <c r="L4850" s="33">
        <v>1.2E-2</v>
      </c>
      <c r="M4850" s="33">
        <v>9</v>
      </c>
      <c r="N4850" s="8">
        <v>25.4</v>
      </c>
      <c r="O4850" s="8">
        <v>983.9</v>
      </c>
      <c r="P4850" s="8">
        <v>92</v>
      </c>
    </row>
    <row r="4851" spans="5:16" s="7" customFormat="1" ht="16" customHeight="1" x14ac:dyDescent="0.2">
      <c r="F4851" s="8">
        <v>22</v>
      </c>
      <c r="G4851" s="17"/>
      <c r="I4851" s="33">
        <v>3.0000000000000001E-3</v>
      </c>
      <c r="J4851" s="33">
        <v>0.4</v>
      </c>
      <c r="K4851" s="33">
        <v>1.2999999999999999E-2</v>
      </c>
      <c r="L4851" s="33">
        <v>0.01</v>
      </c>
      <c r="M4851" s="33">
        <v>10</v>
      </c>
      <c r="N4851" s="8">
        <v>25.8</v>
      </c>
      <c r="O4851" s="8">
        <v>984.2</v>
      </c>
      <c r="P4851" s="8">
        <v>90</v>
      </c>
    </row>
    <row r="4852" spans="5:16" s="7" customFormat="1" ht="16" customHeight="1" x14ac:dyDescent="0.2">
      <c r="F4852" s="8">
        <v>23</v>
      </c>
      <c r="G4852" s="17"/>
      <c r="I4852" s="33">
        <v>3.0000000000000001E-3</v>
      </c>
      <c r="J4852" s="33">
        <v>0.4</v>
      </c>
      <c r="K4852" s="33">
        <v>1.2999999999999999E-2</v>
      </c>
      <c r="L4852" s="33">
        <v>1.0999999999999999E-2</v>
      </c>
      <c r="M4852" s="33">
        <v>7</v>
      </c>
      <c r="N4852" s="8">
        <v>25.2</v>
      </c>
      <c r="O4852" s="8">
        <v>984.4</v>
      </c>
      <c r="P4852" s="8">
        <v>94</v>
      </c>
    </row>
    <row r="4853" spans="5:16" s="7" customFormat="1" ht="16" customHeight="1" x14ac:dyDescent="0.2">
      <c r="F4853" s="8">
        <v>24</v>
      </c>
      <c r="G4853" s="17"/>
      <c r="I4853" s="33">
        <v>3.0000000000000001E-3</v>
      </c>
      <c r="J4853" s="33">
        <v>0.4</v>
      </c>
      <c r="K4853" s="33">
        <v>1.6E-2</v>
      </c>
      <c r="L4853" s="33">
        <v>8.9999999999999993E-3</v>
      </c>
      <c r="M4853" s="33">
        <v>6</v>
      </c>
      <c r="N4853" s="8">
        <v>24.2</v>
      </c>
      <c r="O4853" s="8">
        <v>984.3</v>
      </c>
      <c r="P4853" s="8">
        <v>98</v>
      </c>
    </row>
    <row r="4854" spans="5:16" s="7" customFormat="1" ht="16" customHeight="1" x14ac:dyDescent="0.2">
      <c r="F4854" s="8">
        <v>1</v>
      </c>
      <c r="G4854" s="17"/>
      <c r="I4854" s="33">
        <v>3.0000000000000001E-3</v>
      </c>
      <c r="J4854" s="33">
        <v>0.4</v>
      </c>
      <c r="K4854" s="33">
        <v>1.9E-2</v>
      </c>
      <c r="L4854" s="33">
        <v>7.0000000000000001E-3</v>
      </c>
      <c r="M4854" s="33">
        <v>4</v>
      </c>
      <c r="N4854" s="8">
        <v>23.7</v>
      </c>
      <c r="O4854" s="8">
        <v>984.2</v>
      </c>
      <c r="P4854" s="8">
        <v>100</v>
      </c>
    </row>
    <row r="4855" spans="5:16" s="7" customFormat="1" ht="16" customHeight="1" x14ac:dyDescent="0.2">
      <c r="F4855" s="8">
        <v>2</v>
      </c>
      <c r="G4855" s="17"/>
      <c r="I4855" s="33">
        <v>3.0000000000000001E-3</v>
      </c>
      <c r="J4855" s="33">
        <v>0.4</v>
      </c>
      <c r="K4855" s="33">
        <v>2.1999999999999999E-2</v>
      </c>
      <c r="L4855" s="33">
        <v>4.0000000000000001E-3</v>
      </c>
      <c r="M4855" s="33">
        <v>8</v>
      </c>
      <c r="N4855" s="8">
        <v>23.4</v>
      </c>
      <c r="O4855" s="8">
        <v>984.1</v>
      </c>
      <c r="P4855" s="8">
        <v>100</v>
      </c>
    </row>
    <row r="4856" spans="5:16" s="7" customFormat="1" ht="16" customHeight="1" x14ac:dyDescent="0.2">
      <c r="F4856" s="8">
        <v>3</v>
      </c>
      <c r="G4856" s="17"/>
      <c r="I4856" s="33">
        <v>3.0000000000000001E-3</v>
      </c>
      <c r="J4856" s="33">
        <v>0.4</v>
      </c>
      <c r="K4856" s="33">
        <v>2.4E-2</v>
      </c>
      <c r="L4856" s="33">
        <v>4.0000000000000001E-3</v>
      </c>
      <c r="M4856" s="33">
        <v>5</v>
      </c>
      <c r="N4856" s="8">
        <v>23.3</v>
      </c>
      <c r="O4856" s="8">
        <v>984.4</v>
      </c>
      <c r="P4856" s="8">
        <v>100</v>
      </c>
    </row>
    <row r="4857" spans="5:16" s="7" customFormat="1" ht="16" customHeight="1" x14ac:dyDescent="0.2">
      <c r="F4857" s="8">
        <v>4</v>
      </c>
      <c r="G4857" s="17"/>
      <c r="I4857" s="33">
        <v>3.0000000000000001E-3</v>
      </c>
      <c r="J4857" s="33">
        <v>0.4</v>
      </c>
      <c r="K4857" s="33">
        <v>2.4E-2</v>
      </c>
      <c r="L4857" s="33">
        <v>4.0000000000000001E-3</v>
      </c>
      <c r="M4857" s="33">
        <v>4</v>
      </c>
      <c r="N4857" s="8">
        <v>23</v>
      </c>
      <c r="O4857" s="8">
        <v>984.5</v>
      </c>
      <c r="P4857" s="8">
        <v>100</v>
      </c>
    </row>
    <row r="4858" spans="5:16" s="7" customFormat="1" ht="16" customHeight="1" x14ac:dyDescent="0.2">
      <c r="F4858" s="8">
        <v>5</v>
      </c>
      <c r="G4858" s="17"/>
      <c r="I4858" s="33">
        <v>3.0000000000000001E-3</v>
      </c>
      <c r="J4858" s="33">
        <v>0.4</v>
      </c>
      <c r="K4858" s="33">
        <v>2.5000000000000001E-2</v>
      </c>
      <c r="L4858" s="33">
        <v>5.0000000000000001E-3</v>
      </c>
      <c r="M4858" s="33">
        <v>5</v>
      </c>
      <c r="N4858" s="8">
        <v>22.7</v>
      </c>
      <c r="O4858" s="8">
        <v>985</v>
      </c>
      <c r="P4858" s="8">
        <v>100</v>
      </c>
    </row>
    <row r="4859" spans="5:16" s="7" customFormat="1" ht="16" customHeight="1" x14ac:dyDescent="0.2">
      <c r="F4859" s="8">
        <v>6</v>
      </c>
      <c r="G4859" s="17"/>
      <c r="I4859" s="33">
        <v>3.0000000000000001E-3</v>
      </c>
      <c r="J4859" s="33">
        <v>0.4</v>
      </c>
      <c r="K4859" s="33">
        <v>2.3E-2</v>
      </c>
      <c r="L4859" s="33">
        <v>6.0000000000000001E-3</v>
      </c>
      <c r="M4859" s="33">
        <v>4</v>
      </c>
      <c r="N4859" s="8">
        <v>22.4</v>
      </c>
      <c r="O4859" s="8">
        <v>985.4</v>
      </c>
      <c r="P4859" s="8">
        <v>100</v>
      </c>
    </row>
    <row r="4860" spans="5:16" s="7" customFormat="1" ht="16" customHeight="1" x14ac:dyDescent="0.2">
      <c r="F4860" s="8">
        <v>7</v>
      </c>
      <c r="G4860" s="17"/>
      <c r="I4860" s="33">
        <v>3.0000000000000001E-3</v>
      </c>
      <c r="J4860" s="33">
        <v>0.4</v>
      </c>
      <c r="K4860" s="33">
        <v>0.02</v>
      </c>
      <c r="L4860" s="33">
        <v>8.0000000000000002E-3</v>
      </c>
      <c r="M4860" s="33">
        <v>8</v>
      </c>
      <c r="N4860" s="8">
        <v>22.7</v>
      </c>
      <c r="O4860" s="8">
        <v>986</v>
      </c>
      <c r="P4860" s="8">
        <v>99</v>
      </c>
    </row>
    <row r="4861" spans="5:16" s="7" customFormat="1" ht="16" customHeight="1" x14ac:dyDescent="0.2">
      <c r="F4861" s="8">
        <v>8</v>
      </c>
      <c r="G4861" s="17"/>
      <c r="I4861" s="33">
        <v>3.0000000000000001E-3</v>
      </c>
      <c r="J4861" s="33">
        <v>0.4</v>
      </c>
      <c r="K4861" s="33">
        <v>1.7000000000000001E-2</v>
      </c>
      <c r="L4861" s="33">
        <v>1.0999999999999999E-2</v>
      </c>
      <c r="M4861" s="33">
        <v>6</v>
      </c>
      <c r="N4861" s="8">
        <v>22.7</v>
      </c>
      <c r="O4861" s="8">
        <v>986.7</v>
      </c>
      <c r="P4861" s="8">
        <v>100</v>
      </c>
    </row>
    <row r="4862" spans="5:16" s="7" customFormat="1" ht="16" customHeight="1" x14ac:dyDescent="0.2">
      <c r="F4862" s="8">
        <v>9</v>
      </c>
      <c r="G4862" s="17"/>
      <c r="I4862" s="33">
        <v>3.0000000000000001E-3</v>
      </c>
      <c r="J4862" s="33">
        <v>0.4</v>
      </c>
      <c r="K4862" s="33">
        <v>1.4999999999999999E-2</v>
      </c>
      <c r="L4862" s="33">
        <v>1.2E-2</v>
      </c>
      <c r="M4862" s="33">
        <v>8</v>
      </c>
      <c r="N4862" s="8">
        <v>22.9</v>
      </c>
      <c r="O4862" s="8">
        <v>987</v>
      </c>
      <c r="P4862" s="8">
        <v>99</v>
      </c>
    </row>
    <row r="4863" spans="5:16" s="7" customFormat="1" ht="16" customHeight="1" x14ac:dyDescent="0.2">
      <c r="E4863" s="10"/>
      <c r="F4863" s="8">
        <v>10</v>
      </c>
      <c r="G4863" s="17"/>
      <c r="I4863" s="33">
        <v>3.0000000000000001E-3</v>
      </c>
      <c r="J4863" s="33">
        <v>0.5</v>
      </c>
      <c r="K4863" s="33">
        <v>1.2999999999999999E-2</v>
      </c>
      <c r="L4863" s="33">
        <v>1.2999999999999999E-2</v>
      </c>
      <c r="M4863" s="33">
        <v>7</v>
      </c>
      <c r="N4863" s="8">
        <v>23.1</v>
      </c>
      <c r="O4863" s="8">
        <v>987.4</v>
      </c>
      <c r="P4863" s="8">
        <v>100</v>
      </c>
    </row>
    <row r="4864" spans="5:16" s="7" customFormat="1" ht="16" customHeight="1" x14ac:dyDescent="0.2">
      <c r="E4864" s="10"/>
      <c r="F4864" s="8">
        <v>11</v>
      </c>
      <c r="G4864" s="17"/>
      <c r="I4864" s="33">
        <v>3.0000000000000001E-3</v>
      </c>
      <c r="J4864" s="33">
        <v>0.4</v>
      </c>
      <c r="K4864" s="33">
        <v>1.4E-2</v>
      </c>
      <c r="L4864" s="33">
        <v>0.01</v>
      </c>
      <c r="M4864" s="33">
        <v>11</v>
      </c>
      <c r="N4864" s="8">
        <v>22.7</v>
      </c>
      <c r="O4864" s="8">
        <v>988.3</v>
      </c>
      <c r="P4864" s="8">
        <v>100</v>
      </c>
    </row>
    <row r="4865" spans="1:31" s="7" customFormat="1" ht="16" customHeight="1" x14ac:dyDescent="0.2">
      <c r="E4865" s="10"/>
      <c r="F4865" s="8">
        <v>12</v>
      </c>
      <c r="G4865" s="17"/>
      <c r="I4865" s="33">
        <v>3.0000000000000001E-3</v>
      </c>
      <c r="J4865" s="33">
        <v>0.4</v>
      </c>
      <c r="K4865" s="33">
        <v>2.1999999999999999E-2</v>
      </c>
      <c r="L4865" s="33">
        <v>8.9999999999999993E-3</v>
      </c>
      <c r="M4865" s="33">
        <v>5</v>
      </c>
      <c r="N4865" s="8">
        <v>21.6</v>
      </c>
      <c r="O4865" s="8">
        <v>989.6</v>
      </c>
      <c r="P4865" s="8">
        <v>98</v>
      </c>
    </row>
    <row r="4866" spans="1:31" s="7" customFormat="1" ht="16" customHeight="1" x14ac:dyDescent="0.2">
      <c r="E4866" s="10"/>
      <c r="F4866" s="8">
        <v>13</v>
      </c>
      <c r="G4866" s="17"/>
      <c r="I4866" s="33">
        <v>3.0000000000000001E-3</v>
      </c>
      <c r="J4866" s="33">
        <v>0.4</v>
      </c>
      <c r="K4866" s="33">
        <v>0.03</v>
      </c>
      <c r="L4866" s="33">
        <v>8.9999999999999993E-3</v>
      </c>
      <c r="M4866" s="33">
        <v>7</v>
      </c>
      <c r="N4866" s="8">
        <v>23.1</v>
      </c>
      <c r="O4866" s="8">
        <v>990</v>
      </c>
      <c r="P4866" s="8">
        <v>95</v>
      </c>
    </row>
    <row r="4867" spans="1:31" s="7" customFormat="1" ht="16" customHeight="1" x14ac:dyDescent="0.2">
      <c r="E4867" s="10"/>
      <c r="F4867" s="8">
        <v>14</v>
      </c>
      <c r="G4867" s="17"/>
      <c r="I4867" s="33">
        <v>3.0000000000000001E-3</v>
      </c>
      <c r="J4867" s="33">
        <v>0.5</v>
      </c>
      <c r="K4867" s="33">
        <v>3.5000000000000003E-2</v>
      </c>
      <c r="L4867" s="33">
        <v>8.9999999999999993E-3</v>
      </c>
      <c r="M4867" s="33">
        <v>22</v>
      </c>
      <c r="N4867" s="8">
        <v>22.2</v>
      </c>
      <c r="O4867" s="8">
        <v>990.4</v>
      </c>
      <c r="P4867" s="8">
        <v>98</v>
      </c>
    </row>
    <row r="4868" spans="1:31" s="7" customFormat="1" ht="16" customHeight="1" x14ac:dyDescent="0.2">
      <c r="E4868" s="10"/>
      <c r="F4868" s="8">
        <v>15</v>
      </c>
      <c r="G4868" s="17"/>
      <c r="I4868" s="33">
        <v>3.0000000000000001E-3</v>
      </c>
      <c r="J4868" s="33">
        <v>0.6</v>
      </c>
      <c r="K4868" s="33">
        <v>4.3999999999999997E-2</v>
      </c>
      <c r="L4868" s="33">
        <v>1.2E-2</v>
      </c>
      <c r="M4868" s="33">
        <v>38</v>
      </c>
      <c r="N4868" s="8">
        <v>22.8</v>
      </c>
      <c r="O4868" s="8">
        <v>990.9</v>
      </c>
      <c r="P4868" s="8">
        <v>100</v>
      </c>
    </row>
    <row r="4869" spans="1:31" s="7" customFormat="1" ht="16" customHeight="1" x14ac:dyDescent="0.2">
      <c r="E4869" s="10"/>
      <c r="F4869" s="8">
        <v>16</v>
      </c>
      <c r="G4869" s="17"/>
      <c r="I4869" s="33">
        <v>4.0000000000000001E-3</v>
      </c>
      <c r="J4869" s="33">
        <v>0.8</v>
      </c>
      <c r="K4869" s="33">
        <v>5.6000000000000001E-2</v>
      </c>
      <c r="L4869" s="33">
        <v>1.2E-2</v>
      </c>
      <c r="M4869" s="33">
        <v>85</v>
      </c>
      <c r="N4869" s="8">
        <v>24.4</v>
      </c>
      <c r="O4869" s="8">
        <v>991.3</v>
      </c>
      <c r="P4869" s="8">
        <v>95</v>
      </c>
    </row>
    <row r="4870" spans="1:31" s="7" customFormat="1" ht="16" customHeight="1" x14ac:dyDescent="0.2">
      <c r="E4870" s="10"/>
      <c r="F4870" s="8">
        <v>17</v>
      </c>
      <c r="G4870" s="17"/>
      <c r="H4870" s="40"/>
      <c r="I4870" s="33">
        <v>4.0000000000000001E-3</v>
      </c>
      <c r="J4870" s="33">
        <v>0.8</v>
      </c>
      <c r="K4870" s="33">
        <v>0.06</v>
      </c>
      <c r="L4870" s="33">
        <v>1.0999999999999999E-2</v>
      </c>
      <c r="M4870" s="33">
        <v>81</v>
      </c>
      <c r="N4870" s="8">
        <v>24.8</v>
      </c>
      <c r="O4870" s="8">
        <v>991.6</v>
      </c>
      <c r="P4870" s="8">
        <v>90</v>
      </c>
    </row>
    <row r="4871" spans="1:31" s="7" customFormat="1" ht="16" customHeight="1" x14ac:dyDescent="0.15">
      <c r="F4871" s="8">
        <v>18</v>
      </c>
      <c r="G4871" s="17"/>
      <c r="H4871" s="40"/>
      <c r="I4871" s="33">
        <v>4.0000000000000001E-3</v>
      </c>
      <c r="J4871" s="33">
        <v>0.7</v>
      </c>
      <c r="K4871" s="33">
        <v>6.3E-2</v>
      </c>
      <c r="L4871" s="33">
        <v>1.2E-2</v>
      </c>
      <c r="M4871" s="33">
        <v>75</v>
      </c>
      <c r="N4871" s="8">
        <v>25.1</v>
      </c>
      <c r="O4871" s="8">
        <v>992.1</v>
      </c>
      <c r="P4871" s="8">
        <v>86</v>
      </c>
      <c r="R4871" s="107"/>
      <c r="S4871" s="108"/>
      <c r="T4871" s="108"/>
      <c r="U4871" s="108"/>
      <c r="V4871" s="108"/>
      <c r="W4871" s="108"/>
      <c r="X4871" s="108"/>
      <c r="Y4871" s="108"/>
      <c r="Z4871" s="108"/>
      <c r="AA4871" s="108"/>
      <c r="AB4871" s="108"/>
      <c r="AC4871" s="108"/>
      <c r="AD4871" s="108"/>
      <c r="AE4871" s="109"/>
    </row>
    <row r="4872" spans="1:31" s="7" customFormat="1" ht="16" customHeight="1" x14ac:dyDescent="0.15">
      <c r="E4872" s="42">
        <v>42198</v>
      </c>
      <c r="F4872" s="43">
        <v>42713.794444444444</v>
      </c>
      <c r="G4872" s="44"/>
      <c r="I4872" s="33">
        <v>4.0000000000000001E-3</v>
      </c>
      <c r="J4872" s="33">
        <v>0.7</v>
      </c>
      <c r="K4872" s="33">
        <v>6.0999999999999999E-2</v>
      </c>
      <c r="L4872" s="33">
        <v>1.4E-2</v>
      </c>
      <c r="M4872" s="33">
        <v>67</v>
      </c>
      <c r="N4872" s="8">
        <v>24.5</v>
      </c>
      <c r="O4872" s="8">
        <v>992.9</v>
      </c>
      <c r="P4872" s="8">
        <v>88</v>
      </c>
      <c r="Q4872" s="34"/>
      <c r="R4872" s="35">
        <v>265</v>
      </c>
      <c r="S4872" s="37" t="str">
        <f>IF(R4872&gt;=296,"G",IF(AND(183&lt;=R4872,R4872&lt;296),"Y",IF(R4872&lt;185,"R")))</f>
        <v>Y</v>
      </c>
      <c r="T4872" s="17"/>
      <c r="U4872" s="17"/>
      <c r="V4872" s="17"/>
      <c r="W4872" s="17"/>
      <c r="X4872" s="17"/>
      <c r="Y4872" s="17"/>
      <c r="Z4872" s="17"/>
      <c r="AA4872" s="17"/>
      <c r="AB4872" s="17"/>
      <c r="AC4872" s="17"/>
      <c r="AD4872" s="17"/>
      <c r="AE4872" s="17"/>
    </row>
    <row r="4873" spans="1:31" s="7" customFormat="1" ht="17" customHeight="1" x14ac:dyDescent="0.15">
      <c r="A4873" s="45">
        <v>195</v>
      </c>
      <c r="B4873" s="46">
        <v>42199</v>
      </c>
      <c r="C4873" s="47">
        <v>2</v>
      </c>
      <c r="D4873" s="47">
        <v>0</v>
      </c>
      <c r="E4873" s="46">
        <v>42198</v>
      </c>
      <c r="F4873" s="48">
        <v>42713.794444444444</v>
      </c>
      <c r="G4873" s="49"/>
      <c r="H4873" s="49"/>
      <c r="I4873" s="50">
        <v>4.0000000000000001E-3</v>
      </c>
      <c r="J4873" s="51">
        <v>0.7</v>
      </c>
      <c r="K4873" s="51">
        <v>6.0999999999999999E-2</v>
      </c>
      <c r="L4873" s="51">
        <v>1.4E-2</v>
      </c>
      <c r="M4873" s="51">
        <v>67</v>
      </c>
      <c r="N4873" s="52">
        <v>24.5</v>
      </c>
      <c r="O4873" s="52">
        <v>992.9</v>
      </c>
      <c r="P4873" s="52">
        <v>88</v>
      </c>
      <c r="Q4873" s="53"/>
      <c r="R4873" s="58">
        <v>265</v>
      </c>
      <c r="S4873" s="61" t="str">
        <f>IF(R4873&gt;=296,"G",IF(AND(183&lt;=R4873,R4873&lt;296),"Y",IF(R4873&lt;185,"R")))</f>
        <v>Y</v>
      </c>
      <c r="T4873" s="59"/>
      <c r="U4873" s="59"/>
      <c r="V4873" s="59"/>
      <c r="W4873" s="59"/>
      <c r="X4873" s="59"/>
      <c r="Y4873" s="59"/>
      <c r="Z4873" s="59"/>
      <c r="AA4873" s="59"/>
      <c r="AB4873" s="59"/>
      <c r="AC4873" s="59"/>
      <c r="AD4873" s="59"/>
      <c r="AE4873" s="59"/>
    </row>
    <row r="4874" spans="1:31" s="7" customFormat="1" ht="16" customHeight="1" x14ac:dyDescent="0.2">
      <c r="F4874" s="26">
        <v>20</v>
      </c>
      <c r="G4874" s="56"/>
      <c r="I4874" s="33">
        <v>4.0000000000000001E-3</v>
      </c>
      <c r="J4874" s="33">
        <v>0.7</v>
      </c>
      <c r="K4874" s="33">
        <v>5.8000000000000003E-2</v>
      </c>
      <c r="L4874" s="33">
        <v>1.6E-2</v>
      </c>
      <c r="M4874" s="33">
        <v>62</v>
      </c>
      <c r="N4874" s="8">
        <v>24</v>
      </c>
      <c r="O4874" s="8">
        <v>993.8</v>
      </c>
      <c r="P4874" s="8">
        <v>91</v>
      </c>
    </row>
    <row r="4875" spans="1:31" s="7" customFormat="1" ht="16" customHeight="1" x14ac:dyDescent="0.2">
      <c r="F4875" s="8">
        <v>21</v>
      </c>
      <c r="G4875" s="17"/>
      <c r="I4875" s="33">
        <v>4.0000000000000001E-3</v>
      </c>
      <c r="J4875" s="33">
        <v>0.6</v>
      </c>
      <c r="K4875" s="33">
        <v>5.3999999999999999E-2</v>
      </c>
      <c r="L4875" s="33">
        <v>1.7000000000000001E-2</v>
      </c>
      <c r="M4875" s="33">
        <v>69</v>
      </c>
      <c r="N4875" s="8">
        <v>23.7</v>
      </c>
      <c r="O4875" s="8">
        <v>994.6</v>
      </c>
      <c r="P4875" s="8">
        <v>92</v>
      </c>
    </row>
    <row r="4876" spans="1:31" s="7" customFormat="1" ht="16" customHeight="1" x14ac:dyDescent="0.2">
      <c r="F4876" s="8">
        <v>22</v>
      </c>
      <c r="G4876" s="17"/>
      <c r="I4876" s="33">
        <v>5.0000000000000001E-3</v>
      </c>
      <c r="J4876" s="33">
        <v>0.6</v>
      </c>
      <c r="K4876" s="33">
        <v>0.06</v>
      </c>
      <c r="L4876" s="33">
        <v>1.2999999999999999E-2</v>
      </c>
      <c r="M4876" s="33">
        <v>65</v>
      </c>
      <c r="N4876" s="8">
        <v>23.3</v>
      </c>
      <c r="O4876" s="8">
        <v>995.5</v>
      </c>
      <c r="P4876" s="8">
        <v>93</v>
      </c>
    </row>
    <row r="4877" spans="1:31" s="7" customFormat="1" ht="16" customHeight="1" x14ac:dyDescent="0.2">
      <c r="F4877" s="8">
        <v>23</v>
      </c>
      <c r="G4877" s="17"/>
      <c r="I4877" s="33">
        <v>5.0000000000000001E-3</v>
      </c>
      <c r="J4877" s="33">
        <v>0.5</v>
      </c>
      <c r="K4877" s="33">
        <v>0.06</v>
      </c>
      <c r="L4877" s="33">
        <v>1.2999999999999999E-2</v>
      </c>
      <c r="M4877" s="33">
        <v>53</v>
      </c>
      <c r="N4877" s="8">
        <v>23.1</v>
      </c>
      <c r="O4877" s="8">
        <v>996.2</v>
      </c>
      <c r="P4877" s="8">
        <v>94</v>
      </c>
    </row>
    <row r="4878" spans="1:31" s="7" customFormat="1" ht="16" customHeight="1" x14ac:dyDescent="0.2">
      <c r="F4878" s="8">
        <v>24</v>
      </c>
      <c r="G4878" s="17"/>
      <c r="I4878" s="33">
        <v>4.0000000000000001E-3</v>
      </c>
      <c r="J4878" s="33">
        <v>0.6</v>
      </c>
      <c r="K4878" s="33">
        <v>5.2999999999999999E-2</v>
      </c>
      <c r="L4878" s="33">
        <v>1.2999999999999999E-2</v>
      </c>
      <c r="M4878" s="33">
        <v>52</v>
      </c>
      <c r="N4878" s="8">
        <v>22.9</v>
      </c>
      <c r="O4878" s="8">
        <v>996.7</v>
      </c>
      <c r="P4878" s="8">
        <v>95</v>
      </c>
    </row>
    <row r="4879" spans="1:31" s="7" customFormat="1" ht="16" customHeight="1" x14ac:dyDescent="0.2">
      <c r="F4879" s="8">
        <v>1</v>
      </c>
      <c r="G4879" s="17"/>
      <c r="I4879" s="33">
        <v>5.0000000000000001E-3</v>
      </c>
      <c r="J4879" s="33">
        <v>0.6</v>
      </c>
      <c r="K4879" s="33">
        <v>5.6000000000000001E-2</v>
      </c>
      <c r="L4879" s="33">
        <v>1.2E-2</v>
      </c>
      <c r="M4879" s="33">
        <v>52</v>
      </c>
      <c r="N4879" s="8">
        <v>22.7</v>
      </c>
      <c r="O4879" s="8">
        <v>997</v>
      </c>
      <c r="P4879" s="8">
        <v>95</v>
      </c>
    </row>
    <row r="4880" spans="1:31" s="7" customFormat="1" ht="16" customHeight="1" x14ac:dyDescent="0.2">
      <c r="F4880" s="8">
        <v>2</v>
      </c>
      <c r="G4880" s="17"/>
      <c r="I4880" s="33">
        <v>5.0000000000000001E-3</v>
      </c>
      <c r="J4880" s="33">
        <v>0.6</v>
      </c>
      <c r="K4880" s="33">
        <v>5.8000000000000003E-2</v>
      </c>
      <c r="L4880" s="33">
        <v>1.2E-2</v>
      </c>
      <c r="M4880" s="33">
        <v>54</v>
      </c>
      <c r="N4880" s="8">
        <v>22.7</v>
      </c>
      <c r="O4880" s="8">
        <v>997.3</v>
      </c>
      <c r="P4880" s="8">
        <v>95</v>
      </c>
    </row>
    <row r="4881" spans="5:31" s="7" customFormat="1" ht="16" customHeight="1" x14ac:dyDescent="0.2">
      <c r="F4881" s="8">
        <v>3</v>
      </c>
      <c r="G4881" s="17"/>
      <c r="I4881" s="33">
        <v>4.0000000000000001E-3</v>
      </c>
      <c r="J4881" s="33">
        <v>0.6</v>
      </c>
      <c r="K4881" s="33">
        <v>0.06</v>
      </c>
      <c r="L4881" s="33">
        <v>0.01</v>
      </c>
      <c r="M4881" s="33">
        <v>59</v>
      </c>
      <c r="N4881" s="8">
        <v>22.3</v>
      </c>
      <c r="O4881" s="8">
        <v>997.4</v>
      </c>
      <c r="P4881" s="8">
        <v>96</v>
      </c>
    </row>
    <row r="4882" spans="5:31" s="7" customFormat="1" ht="16" customHeight="1" x14ac:dyDescent="0.2">
      <c r="F4882" s="8">
        <v>4</v>
      </c>
      <c r="G4882" s="17"/>
      <c r="I4882" s="33">
        <v>4.0000000000000001E-3</v>
      </c>
      <c r="J4882" s="33">
        <v>0.6</v>
      </c>
      <c r="K4882" s="33">
        <v>6.0999999999999999E-2</v>
      </c>
      <c r="L4882" s="33">
        <v>0.01</v>
      </c>
      <c r="M4882" s="33">
        <v>59</v>
      </c>
      <c r="N4882" s="8">
        <v>22.2</v>
      </c>
      <c r="O4882" s="8">
        <v>998</v>
      </c>
      <c r="P4882" s="8">
        <v>97</v>
      </c>
    </row>
    <row r="4883" spans="5:31" s="7" customFormat="1" ht="16" customHeight="1" x14ac:dyDescent="0.2">
      <c r="F4883" s="8">
        <v>5</v>
      </c>
      <c r="G4883" s="17"/>
      <c r="I4883" s="33">
        <v>3.0000000000000001E-3</v>
      </c>
      <c r="J4883" s="33">
        <v>0.6</v>
      </c>
      <c r="K4883" s="33">
        <v>0.06</v>
      </c>
      <c r="L4883" s="33">
        <v>0.01</v>
      </c>
      <c r="M4883" s="33">
        <v>59</v>
      </c>
      <c r="N4883" s="8">
        <v>22</v>
      </c>
      <c r="O4883" s="8">
        <v>998.5</v>
      </c>
      <c r="P4883" s="8">
        <v>99</v>
      </c>
    </row>
    <row r="4884" spans="5:31" s="7" customFormat="1" ht="16" customHeight="1" x14ac:dyDescent="0.2">
      <c r="F4884" s="8">
        <v>6</v>
      </c>
      <c r="G4884" s="17"/>
      <c r="I4884" s="33">
        <v>3.0000000000000001E-3</v>
      </c>
      <c r="J4884" s="33">
        <v>0.6</v>
      </c>
      <c r="K4884" s="33">
        <v>5.7000000000000002E-2</v>
      </c>
      <c r="L4884" s="33">
        <v>1.2E-2</v>
      </c>
      <c r="M4884" s="33">
        <v>59</v>
      </c>
      <c r="N4884" s="8">
        <v>21.9</v>
      </c>
      <c r="O4884" s="8">
        <v>998.8</v>
      </c>
      <c r="P4884" s="8">
        <v>99</v>
      </c>
    </row>
    <row r="4885" spans="5:31" s="7" customFormat="1" ht="16" customHeight="1" x14ac:dyDescent="0.2">
      <c r="F4885" s="8">
        <v>7</v>
      </c>
      <c r="G4885" s="17"/>
      <c r="I4885" s="33">
        <v>3.0000000000000001E-3</v>
      </c>
      <c r="J4885" s="33">
        <v>0.6</v>
      </c>
      <c r="K4885" s="33">
        <v>5.1999999999999998E-2</v>
      </c>
      <c r="L4885" s="33">
        <v>1.7000000000000001E-2</v>
      </c>
      <c r="M4885" s="33">
        <v>69</v>
      </c>
      <c r="N4885" s="8">
        <v>22.1</v>
      </c>
      <c r="O4885" s="8">
        <v>999.1</v>
      </c>
      <c r="P4885" s="8">
        <v>98</v>
      </c>
    </row>
    <row r="4886" spans="5:31" s="7" customFormat="1" ht="16" customHeight="1" x14ac:dyDescent="0.2">
      <c r="F4886" s="8">
        <v>8</v>
      </c>
      <c r="G4886" s="17"/>
      <c r="I4886" s="33">
        <v>4.0000000000000001E-3</v>
      </c>
      <c r="J4886" s="33">
        <v>0.6</v>
      </c>
      <c r="K4886" s="33">
        <v>4.8000000000000001E-2</v>
      </c>
      <c r="L4886" s="33">
        <v>2.1999999999999999E-2</v>
      </c>
      <c r="M4886" s="33">
        <v>65</v>
      </c>
      <c r="N4886" s="8">
        <v>22.7</v>
      </c>
      <c r="O4886" s="8">
        <v>999.5</v>
      </c>
      <c r="P4886" s="8">
        <v>95</v>
      </c>
    </row>
    <row r="4887" spans="5:31" s="7" customFormat="1" ht="16" customHeight="1" x14ac:dyDescent="0.2">
      <c r="F4887" s="8">
        <v>9</v>
      </c>
      <c r="G4887" s="17"/>
      <c r="I4887" s="33">
        <v>5.0000000000000001E-3</v>
      </c>
      <c r="J4887" s="33">
        <v>0.7</v>
      </c>
      <c r="K4887" s="33">
        <v>4.8000000000000001E-2</v>
      </c>
      <c r="L4887" s="33">
        <v>2.4E-2</v>
      </c>
      <c r="M4887" s="33">
        <v>70</v>
      </c>
      <c r="N4887" s="8">
        <v>24.3</v>
      </c>
      <c r="O4887" s="8">
        <v>1000</v>
      </c>
      <c r="P4887" s="8">
        <v>90</v>
      </c>
    </row>
    <row r="4888" spans="5:31" s="7" customFormat="1" ht="16" customHeight="1" x14ac:dyDescent="0.2">
      <c r="F4888" s="8">
        <v>10</v>
      </c>
      <c r="G4888" s="17"/>
      <c r="I4888" s="33">
        <v>6.0000000000000001E-3</v>
      </c>
      <c r="J4888" s="33">
        <v>0.7</v>
      </c>
      <c r="K4888" s="33">
        <v>4.9000000000000002E-2</v>
      </c>
      <c r="L4888" s="33">
        <v>2.5000000000000001E-2</v>
      </c>
      <c r="M4888" s="33">
        <v>67</v>
      </c>
      <c r="N4888" s="8">
        <v>25.2</v>
      </c>
      <c r="O4888" s="8">
        <v>1000.1</v>
      </c>
      <c r="P4888" s="8">
        <v>82</v>
      </c>
    </row>
    <row r="4889" spans="5:31" s="7" customFormat="1" ht="16" customHeight="1" x14ac:dyDescent="0.2">
      <c r="E4889" s="10"/>
      <c r="F4889" s="8">
        <v>11</v>
      </c>
      <c r="G4889" s="17"/>
      <c r="I4889" s="33">
        <v>7.0000000000000001E-3</v>
      </c>
      <c r="J4889" s="33">
        <v>0.7</v>
      </c>
      <c r="K4889" s="33">
        <v>5.5E-2</v>
      </c>
      <c r="L4889" s="33">
        <v>2.5999999999999999E-2</v>
      </c>
      <c r="M4889" s="33">
        <v>76</v>
      </c>
      <c r="N4889" s="8">
        <v>27</v>
      </c>
      <c r="O4889" s="8">
        <v>1000.2</v>
      </c>
      <c r="P4889" s="8">
        <v>71</v>
      </c>
    </row>
    <row r="4890" spans="5:31" s="7" customFormat="1" ht="16" customHeight="1" x14ac:dyDescent="0.2">
      <c r="E4890" s="10"/>
      <c r="F4890" s="8">
        <v>12</v>
      </c>
      <c r="G4890" s="17"/>
      <c r="I4890" s="33">
        <v>8.0000000000000002E-3</v>
      </c>
      <c r="J4890" s="33">
        <v>0.7</v>
      </c>
      <c r="K4890" s="33">
        <v>7.0999999999999994E-2</v>
      </c>
      <c r="L4890" s="33">
        <v>2.1000000000000001E-2</v>
      </c>
      <c r="M4890" s="33">
        <v>88</v>
      </c>
      <c r="N4890" s="8">
        <v>28</v>
      </c>
      <c r="O4890" s="8">
        <v>1000.1</v>
      </c>
      <c r="P4890" s="8">
        <v>68</v>
      </c>
    </row>
    <row r="4891" spans="5:31" s="7" customFormat="1" ht="16" customHeight="1" x14ac:dyDescent="0.2">
      <c r="E4891" s="10"/>
      <c r="F4891" s="8">
        <v>13</v>
      </c>
      <c r="G4891" s="17"/>
      <c r="I4891" s="33">
        <v>6.0000000000000001E-3</v>
      </c>
      <c r="J4891" s="33">
        <v>0.6</v>
      </c>
      <c r="K4891" s="33">
        <v>8.4000000000000005E-2</v>
      </c>
      <c r="L4891" s="33">
        <v>1.9E-2</v>
      </c>
      <c r="M4891" s="33">
        <v>71</v>
      </c>
      <c r="N4891" s="8">
        <v>29.8</v>
      </c>
      <c r="O4891" s="8">
        <v>999.8</v>
      </c>
      <c r="P4891" s="8">
        <v>66</v>
      </c>
    </row>
    <row r="4892" spans="5:31" s="7" customFormat="1" ht="16" customHeight="1" x14ac:dyDescent="0.2">
      <c r="E4892" s="10"/>
      <c r="F4892" s="8">
        <v>14</v>
      </c>
      <c r="G4892" s="17"/>
      <c r="I4892" s="33">
        <v>5.0000000000000001E-3</v>
      </c>
      <c r="J4892" s="33">
        <v>0.6</v>
      </c>
      <c r="K4892" s="33">
        <v>0.08</v>
      </c>
      <c r="L4892" s="33">
        <v>1.4999999999999999E-2</v>
      </c>
      <c r="M4892" s="33">
        <v>59</v>
      </c>
      <c r="N4892" s="8">
        <v>30.2</v>
      </c>
      <c r="O4892" s="8">
        <v>999.3</v>
      </c>
      <c r="P4892" s="8">
        <v>62</v>
      </c>
    </row>
    <row r="4893" spans="5:31" s="7" customFormat="1" ht="16" customHeight="1" x14ac:dyDescent="0.2">
      <c r="E4893" s="10"/>
      <c r="F4893" s="8">
        <v>15</v>
      </c>
      <c r="G4893" s="17"/>
      <c r="I4893" s="33">
        <v>5.0000000000000001E-3</v>
      </c>
      <c r="J4893" s="33">
        <v>0.6</v>
      </c>
      <c r="K4893" s="33">
        <v>7.5999999999999998E-2</v>
      </c>
      <c r="L4893" s="33">
        <v>1.7000000000000001E-2</v>
      </c>
      <c r="M4893" s="33">
        <v>48</v>
      </c>
      <c r="N4893" s="8">
        <v>30.5</v>
      </c>
      <c r="O4893" s="8">
        <v>999.2</v>
      </c>
      <c r="P4893" s="8">
        <v>61</v>
      </c>
    </row>
    <row r="4894" spans="5:31" s="7" customFormat="1" ht="16" customHeight="1" x14ac:dyDescent="0.2">
      <c r="E4894" s="10"/>
      <c r="F4894" s="8">
        <v>16</v>
      </c>
      <c r="G4894" s="17"/>
      <c r="I4894" s="33">
        <v>5.0000000000000001E-3</v>
      </c>
      <c r="J4894" s="33">
        <v>0.6</v>
      </c>
      <c r="K4894" s="33">
        <v>7.4999999999999997E-2</v>
      </c>
      <c r="L4894" s="33">
        <v>1.6E-2</v>
      </c>
      <c r="M4894" s="33">
        <v>49</v>
      </c>
      <c r="N4894" s="8">
        <v>29.5</v>
      </c>
      <c r="O4894" s="8">
        <v>999.3</v>
      </c>
      <c r="P4894" s="8">
        <v>61</v>
      </c>
    </row>
    <row r="4895" spans="5:31" s="7" customFormat="1" ht="16" customHeight="1" x14ac:dyDescent="0.2">
      <c r="E4895" s="10"/>
      <c r="F4895" s="8">
        <v>17</v>
      </c>
      <c r="G4895" s="17"/>
      <c r="I4895" s="33">
        <v>6.0000000000000001E-3</v>
      </c>
      <c r="J4895" s="33">
        <v>0.8</v>
      </c>
      <c r="K4895" s="33">
        <v>6.9000000000000006E-2</v>
      </c>
      <c r="L4895" s="33">
        <v>2.1999999999999999E-2</v>
      </c>
      <c r="M4895" s="33">
        <v>52</v>
      </c>
      <c r="N4895" s="8">
        <v>29.3</v>
      </c>
      <c r="O4895" s="8">
        <v>999.2</v>
      </c>
      <c r="P4895" s="8">
        <v>60</v>
      </c>
    </row>
    <row r="4896" spans="5:31" s="7" customFormat="1" ht="16" customHeight="1" x14ac:dyDescent="0.15">
      <c r="F4896" s="8">
        <v>18</v>
      </c>
      <c r="G4896" s="17"/>
      <c r="H4896" s="40"/>
      <c r="I4896" s="33">
        <v>5.0000000000000001E-3</v>
      </c>
      <c r="J4896" s="33">
        <v>0.7</v>
      </c>
      <c r="K4896" s="33">
        <v>6.0999999999999999E-2</v>
      </c>
      <c r="L4896" s="33">
        <v>2.7E-2</v>
      </c>
      <c r="M4896" s="33">
        <v>63</v>
      </c>
      <c r="N4896" s="8">
        <v>27.7</v>
      </c>
      <c r="O4896" s="8">
        <v>999.2</v>
      </c>
      <c r="P4896" s="8">
        <v>66</v>
      </c>
      <c r="R4896" s="107"/>
      <c r="S4896" s="108"/>
      <c r="T4896" s="108"/>
      <c r="U4896" s="108"/>
      <c r="V4896" s="108"/>
      <c r="W4896" s="108"/>
      <c r="X4896" s="108"/>
      <c r="Y4896" s="108"/>
      <c r="Z4896" s="108"/>
      <c r="AA4896" s="108"/>
      <c r="AB4896" s="108"/>
      <c r="AC4896" s="108"/>
      <c r="AD4896" s="108"/>
      <c r="AE4896" s="109"/>
    </row>
    <row r="4897" spans="1:31" s="7" customFormat="1" ht="16" customHeight="1" x14ac:dyDescent="0.15">
      <c r="E4897" s="42">
        <v>42199</v>
      </c>
      <c r="F4897" s="43">
        <v>42713.804861111108</v>
      </c>
      <c r="G4897" s="44"/>
      <c r="I4897" s="33">
        <v>4.0000000000000001E-3</v>
      </c>
      <c r="J4897" s="33">
        <v>0.7</v>
      </c>
      <c r="K4897" s="33">
        <v>5.2999999999999999E-2</v>
      </c>
      <c r="L4897" s="33">
        <v>0.03</v>
      </c>
      <c r="M4897" s="33">
        <v>70</v>
      </c>
      <c r="N4897" s="8">
        <v>26.9</v>
      </c>
      <c r="O4897" s="8">
        <v>999.5</v>
      </c>
      <c r="P4897" s="8">
        <v>71</v>
      </c>
      <c r="Q4897" s="34"/>
      <c r="R4897" s="35">
        <v>254</v>
      </c>
      <c r="S4897" s="37" t="str">
        <f>IF(R4897&gt;=296,"G",IF(AND(183&lt;=R4897,R4897&lt;296),"Y",IF(R4897&lt;185,"R")))</f>
        <v>Y</v>
      </c>
      <c r="T4897" s="17"/>
      <c r="U4897" s="17"/>
      <c r="V4897" s="17"/>
      <c r="W4897" s="17"/>
      <c r="X4897" s="17"/>
      <c r="Y4897" s="17"/>
      <c r="Z4897" s="17"/>
      <c r="AA4897" s="17"/>
      <c r="AB4897" s="17"/>
      <c r="AC4897" s="17"/>
      <c r="AD4897" s="17"/>
      <c r="AE4897" s="17"/>
    </row>
    <row r="4898" spans="1:31" s="7" customFormat="1" ht="17" customHeight="1" x14ac:dyDescent="0.15">
      <c r="A4898" s="45">
        <v>196</v>
      </c>
      <c r="B4898" s="46">
        <v>42200</v>
      </c>
      <c r="C4898" s="47">
        <v>3</v>
      </c>
      <c r="D4898" s="47">
        <v>0</v>
      </c>
      <c r="E4898" s="46">
        <v>42199</v>
      </c>
      <c r="F4898" s="48">
        <v>42713.804861111108</v>
      </c>
      <c r="G4898" s="49"/>
      <c r="H4898" s="49"/>
      <c r="I4898" s="50">
        <v>4.0000000000000001E-3</v>
      </c>
      <c r="J4898" s="51">
        <v>0.7</v>
      </c>
      <c r="K4898" s="51">
        <v>5.2999999999999999E-2</v>
      </c>
      <c r="L4898" s="51">
        <v>0.03</v>
      </c>
      <c r="M4898" s="51">
        <v>70</v>
      </c>
      <c r="N4898" s="52">
        <v>26.9</v>
      </c>
      <c r="O4898" s="52">
        <v>999.5</v>
      </c>
      <c r="P4898" s="52">
        <v>71</v>
      </c>
      <c r="Q4898" s="53"/>
      <c r="R4898" s="58">
        <v>254</v>
      </c>
      <c r="S4898" s="61" t="str">
        <f>IF(R4898&gt;=296,"G",IF(AND(183&lt;=R4898,R4898&lt;296),"Y",IF(R4898&lt;185,"R")))</f>
        <v>Y</v>
      </c>
      <c r="T4898" s="59"/>
      <c r="U4898" s="59"/>
      <c r="V4898" s="59"/>
      <c r="W4898" s="59"/>
      <c r="X4898" s="59"/>
      <c r="Y4898" s="59"/>
      <c r="Z4898" s="59"/>
      <c r="AA4898" s="59"/>
      <c r="AB4898" s="59"/>
      <c r="AC4898" s="59"/>
      <c r="AD4898" s="59"/>
      <c r="AE4898" s="59"/>
    </row>
    <row r="4899" spans="1:31" s="7" customFormat="1" ht="16" customHeight="1" x14ac:dyDescent="0.2">
      <c r="F4899" s="26">
        <v>20</v>
      </c>
      <c r="G4899" s="56"/>
      <c r="I4899" s="33">
        <v>4.0000000000000001E-3</v>
      </c>
      <c r="J4899" s="33">
        <v>0.6</v>
      </c>
      <c r="K4899" s="33">
        <v>4.8000000000000001E-2</v>
      </c>
      <c r="L4899" s="33">
        <v>0.03</v>
      </c>
      <c r="M4899" s="33">
        <v>59</v>
      </c>
      <c r="N4899" s="8">
        <v>25.4</v>
      </c>
      <c r="O4899" s="8">
        <v>999.9</v>
      </c>
      <c r="P4899" s="8">
        <v>77</v>
      </c>
    </row>
    <row r="4900" spans="1:31" s="7" customFormat="1" ht="16" customHeight="1" x14ac:dyDescent="0.2">
      <c r="F4900" s="8">
        <v>21</v>
      </c>
      <c r="G4900" s="17"/>
      <c r="I4900" s="33">
        <v>3.0000000000000001E-3</v>
      </c>
      <c r="J4900" s="33">
        <v>0.5</v>
      </c>
      <c r="K4900" s="33">
        <v>4.4999999999999998E-2</v>
      </c>
      <c r="L4900" s="33">
        <v>2.9000000000000001E-2</v>
      </c>
      <c r="M4900" s="33">
        <v>51</v>
      </c>
      <c r="N4900" s="8">
        <v>24.2</v>
      </c>
      <c r="O4900" s="8">
        <v>1000.5</v>
      </c>
      <c r="P4900" s="8">
        <v>85</v>
      </c>
    </row>
    <row r="4901" spans="1:31" s="7" customFormat="1" ht="16" customHeight="1" x14ac:dyDescent="0.2">
      <c r="F4901" s="8">
        <v>22</v>
      </c>
      <c r="G4901" s="17"/>
      <c r="I4901" s="33">
        <v>3.0000000000000001E-3</v>
      </c>
      <c r="J4901" s="33">
        <v>0.5</v>
      </c>
      <c r="K4901" s="33">
        <v>3.2000000000000001E-2</v>
      </c>
      <c r="L4901" s="33">
        <v>3.4000000000000002E-2</v>
      </c>
      <c r="M4901" s="33">
        <v>69</v>
      </c>
      <c r="N4901" s="8">
        <v>23.2</v>
      </c>
      <c r="O4901" s="8">
        <v>1001.2</v>
      </c>
      <c r="P4901" s="8">
        <v>91</v>
      </c>
    </row>
    <row r="4902" spans="1:31" s="7" customFormat="1" ht="16" customHeight="1" x14ac:dyDescent="0.2">
      <c r="F4902" s="8">
        <v>23</v>
      </c>
      <c r="G4902" s="17"/>
      <c r="I4902" s="33">
        <v>4.0000000000000001E-3</v>
      </c>
      <c r="J4902" s="33">
        <v>0.5</v>
      </c>
      <c r="K4902" s="33">
        <v>0.03</v>
      </c>
      <c r="L4902" s="33">
        <v>3.2000000000000001E-2</v>
      </c>
      <c r="M4902" s="33">
        <v>67</v>
      </c>
      <c r="N4902" s="8">
        <v>22.9</v>
      </c>
      <c r="O4902" s="8">
        <v>1001.7</v>
      </c>
      <c r="P4902" s="8">
        <v>92</v>
      </c>
    </row>
    <row r="4903" spans="1:31" s="7" customFormat="1" ht="16" customHeight="1" x14ac:dyDescent="0.2">
      <c r="F4903" s="8">
        <v>24</v>
      </c>
      <c r="G4903" s="17"/>
      <c r="I4903" s="33">
        <v>4.0000000000000001E-3</v>
      </c>
      <c r="J4903" s="33">
        <v>0.5</v>
      </c>
      <c r="K4903" s="33">
        <v>3.2000000000000001E-2</v>
      </c>
      <c r="L4903" s="33">
        <v>2.9000000000000001E-2</v>
      </c>
      <c r="M4903" s="33">
        <v>66</v>
      </c>
      <c r="N4903" s="8">
        <v>22.7</v>
      </c>
      <c r="O4903" s="8">
        <v>1002</v>
      </c>
      <c r="P4903" s="8">
        <v>93</v>
      </c>
    </row>
    <row r="4904" spans="1:31" s="7" customFormat="1" ht="16" customHeight="1" x14ac:dyDescent="0.2">
      <c r="F4904" s="8">
        <v>1</v>
      </c>
      <c r="G4904" s="17"/>
      <c r="I4904" s="33">
        <v>5.0000000000000001E-3</v>
      </c>
      <c r="J4904" s="33">
        <v>0.7</v>
      </c>
      <c r="K4904" s="33">
        <v>3.7999999999999999E-2</v>
      </c>
      <c r="L4904" s="33">
        <v>2.4E-2</v>
      </c>
      <c r="M4904" s="33">
        <v>74</v>
      </c>
      <c r="N4904" s="8">
        <v>23</v>
      </c>
      <c r="O4904" s="8">
        <v>1002.1</v>
      </c>
      <c r="P4904" s="8">
        <v>93</v>
      </c>
    </row>
    <row r="4905" spans="1:31" s="7" customFormat="1" ht="16" customHeight="1" x14ac:dyDescent="0.2">
      <c r="F4905" s="8">
        <v>2</v>
      </c>
      <c r="G4905" s="17"/>
      <c r="I4905" s="33">
        <v>6.0000000000000001E-3</v>
      </c>
      <c r="J4905" s="33">
        <v>0.7</v>
      </c>
      <c r="K4905" s="33">
        <v>3.4000000000000002E-2</v>
      </c>
      <c r="L4905" s="33">
        <v>2.1999999999999999E-2</v>
      </c>
      <c r="M4905" s="33">
        <v>79</v>
      </c>
      <c r="N4905" s="8">
        <v>22.5</v>
      </c>
      <c r="O4905" s="8">
        <v>1002</v>
      </c>
      <c r="P4905" s="8">
        <v>95</v>
      </c>
    </row>
    <row r="4906" spans="1:31" s="7" customFormat="1" ht="16" customHeight="1" x14ac:dyDescent="0.2">
      <c r="F4906" s="8">
        <v>3</v>
      </c>
      <c r="G4906" s="17"/>
      <c r="I4906" s="33">
        <v>5.0000000000000001E-3</v>
      </c>
      <c r="J4906" s="33">
        <v>0.6</v>
      </c>
      <c r="K4906" s="33">
        <v>4.2000000000000003E-2</v>
      </c>
      <c r="L4906" s="33">
        <v>1.7000000000000001E-2</v>
      </c>
      <c r="M4906" s="33">
        <v>75</v>
      </c>
      <c r="N4906" s="8">
        <v>21.8</v>
      </c>
      <c r="O4906" s="8">
        <v>1002</v>
      </c>
      <c r="P4906" s="8">
        <v>99</v>
      </c>
    </row>
    <row r="4907" spans="1:31" s="7" customFormat="1" ht="16" customHeight="1" x14ac:dyDescent="0.2">
      <c r="F4907" s="8">
        <v>4</v>
      </c>
      <c r="G4907" s="17"/>
      <c r="I4907" s="33">
        <v>6.0000000000000001E-3</v>
      </c>
      <c r="J4907" s="33">
        <v>0.6</v>
      </c>
      <c r="K4907" s="33">
        <v>2.5999999999999999E-2</v>
      </c>
      <c r="L4907" s="33">
        <v>2.8000000000000001E-2</v>
      </c>
      <c r="M4907" s="33">
        <v>64</v>
      </c>
      <c r="N4907" s="8">
        <v>21.3</v>
      </c>
      <c r="O4907" s="8">
        <v>1002.3</v>
      </c>
      <c r="P4907" s="8">
        <v>100</v>
      </c>
    </row>
    <row r="4908" spans="1:31" s="7" customFormat="1" ht="16" customHeight="1" x14ac:dyDescent="0.2">
      <c r="F4908" s="8">
        <v>5</v>
      </c>
      <c r="G4908" s="17"/>
      <c r="I4908" s="33">
        <v>5.0000000000000001E-3</v>
      </c>
      <c r="J4908" s="33">
        <v>0.6</v>
      </c>
      <c r="K4908" s="33">
        <v>1.4E-2</v>
      </c>
      <c r="L4908" s="33">
        <v>3.1E-2</v>
      </c>
      <c r="M4908" s="33">
        <v>65</v>
      </c>
      <c r="N4908" s="8">
        <v>21.8</v>
      </c>
      <c r="O4908" s="8">
        <v>1002.4</v>
      </c>
      <c r="P4908" s="8">
        <v>99</v>
      </c>
    </row>
    <row r="4909" spans="1:31" s="7" customFormat="1" ht="16" customHeight="1" x14ac:dyDescent="0.2">
      <c r="F4909" s="8">
        <v>6</v>
      </c>
      <c r="G4909" s="17"/>
      <c r="I4909" s="33">
        <v>6.0000000000000001E-3</v>
      </c>
      <c r="J4909" s="33">
        <v>0.7</v>
      </c>
      <c r="K4909" s="33">
        <v>6.0000000000000001E-3</v>
      </c>
      <c r="L4909" s="33">
        <v>3.7999999999999999E-2</v>
      </c>
      <c r="M4909" s="33">
        <v>63</v>
      </c>
      <c r="N4909" s="8">
        <v>21.5</v>
      </c>
      <c r="O4909" s="8">
        <v>1002.7</v>
      </c>
      <c r="P4909" s="8">
        <v>100</v>
      </c>
    </row>
    <row r="4910" spans="1:31" s="7" customFormat="1" ht="16" customHeight="1" x14ac:dyDescent="0.2">
      <c r="F4910" s="8">
        <v>7</v>
      </c>
      <c r="G4910" s="17"/>
      <c r="I4910" s="33">
        <v>7.0000000000000001E-3</v>
      </c>
      <c r="J4910" s="33">
        <v>0.8</v>
      </c>
      <c r="K4910" s="33">
        <v>4.0000000000000001E-3</v>
      </c>
      <c r="L4910" s="33">
        <v>4.2000000000000003E-2</v>
      </c>
      <c r="M4910" s="33">
        <v>68</v>
      </c>
      <c r="N4910" s="8">
        <v>22.6</v>
      </c>
      <c r="O4910" s="8">
        <v>1003</v>
      </c>
      <c r="P4910" s="8">
        <v>97</v>
      </c>
    </row>
    <row r="4911" spans="1:31" s="7" customFormat="1" ht="16" customHeight="1" x14ac:dyDescent="0.2">
      <c r="F4911" s="8">
        <v>8</v>
      </c>
      <c r="G4911" s="17"/>
      <c r="I4911" s="33">
        <v>7.0000000000000001E-3</v>
      </c>
      <c r="J4911" s="33">
        <v>0.8</v>
      </c>
      <c r="K4911" s="33">
        <v>5.0000000000000001E-3</v>
      </c>
      <c r="L4911" s="33">
        <v>4.7E-2</v>
      </c>
      <c r="M4911" s="33">
        <v>66</v>
      </c>
      <c r="N4911" s="8">
        <v>23.7</v>
      </c>
      <c r="O4911" s="8">
        <v>1003.2</v>
      </c>
      <c r="P4911" s="8">
        <v>90</v>
      </c>
    </row>
    <row r="4912" spans="1:31" s="7" customFormat="1" ht="16" customHeight="1" x14ac:dyDescent="0.2">
      <c r="F4912" s="8">
        <v>9</v>
      </c>
      <c r="G4912" s="17"/>
      <c r="I4912" s="33">
        <v>8.0000000000000002E-3</v>
      </c>
      <c r="J4912" s="33">
        <v>0.9</v>
      </c>
      <c r="K4912" s="33">
        <v>8.9999999999999993E-3</v>
      </c>
      <c r="L4912" s="33">
        <v>4.9000000000000002E-2</v>
      </c>
      <c r="M4912" s="33">
        <v>70</v>
      </c>
      <c r="N4912" s="8">
        <v>25.5</v>
      </c>
      <c r="O4912" s="8">
        <v>1002.9</v>
      </c>
      <c r="P4912" s="8">
        <v>82</v>
      </c>
    </row>
    <row r="4913" spans="1:31" s="7" customFormat="1" ht="16" customHeight="1" x14ac:dyDescent="0.2">
      <c r="F4913" s="8">
        <v>10</v>
      </c>
      <c r="G4913" s="17"/>
      <c r="I4913" s="33">
        <v>8.9999999999999993E-3</v>
      </c>
      <c r="J4913" s="33">
        <v>0.8</v>
      </c>
      <c r="K4913" s="33">
        <v>2.1999999999999999E-2</v>
      </c>
      <c r="L4913" s="33">
        <v>4.2999999999999997E-2</v>
      </c>
      <c r="M4913" s="33">
        <v>73</v>
      </c>
      <c r="N4913" s="8">
        <v>28.3</v>
      </c>
      <c r="O4913" s="8">
        <v>1002.4</v>
      </c>
      <c r="P4913" s="8">
        <v>61</v>
      </c>
    </row>
    <row r="4914" spans="1:31" s="7" customFormat="1" ht="16" customHeight="1" x14ac:dyDescent="0.2">
      <c r="E4914" s="10"/>
      <c r="F4914" s="8">
        <v>11</v>
      </c>
      <c r="G4914" s="17"/>
      <c r="I4914" s="33">
        <v>6.0000000000000001E-3</v>
      </c>
      <c r="J4914" s="33">
        <v>0.7</v>
      </c>
      <c r="K4914" s="33">
        <v>3.5000000000000003E-2</v>
      </c>
      <c r="L4914" s="33">
        <v>4.2999999999999997E-2</v>
      </c>
      <c r="M4914" s="33">
        <v>58</v>
      </c>
      <c r="N4914" s="8">
        <v>29.9</v>
      </c>
      <c r="O4914" s="8">
        <v>1002.2</v>
      </c>
      <c r="P4914" s="8">
        <v>55</v>
      </c>
    </row>
    <row r="4915" spans="1:31" s="7" customFormat="1" ht="16" customHeight="1" x14ac:dyDescent="0.2">
      <c r="E4915" s="10"/>
      <c r="F4915" s="8">
        <v>12</v>
      </c>
      <c r="G4915" s="17"/>
      <c r="I4915" s="33">
        <v>4.0000000000000001E-3</v>
      </c>
      <c r="J4915" s="33">
        <v>0.7</v>
      </c>
      <c r="K4915" s="33">
        <v>5.1999999999999998E-2</v>
      </c>
      <c r="L4915" s="33">
        <v>3.5000000000000003E-2</v>
      </c>
      <c r="M4915" s="33">
        <v>52</v>
      </c>
      <c r="N4915" s="8">
        <v>30.8</v>
      </c>
      <c r="O4915" s="8">
        <v>1001.8</v>
      </c>
      <c r="P4915" s="8">
        <v>55</v>
      </c>
    </row>
    <row r="4916" spans="1:31" s="7" customFormat="1" ht="16" customHeight="1" x14ac:dyDescent="0.2">
      <c r="E4916" s="10"/>
      <c r="F4916" s="8">
        <v>13</v>
      </c>
      <c r="G4916" s="17"/>
      <c r="I4916" s="33">
        <v>4.0000000000000001E-3</v>
      </c>
      <c r="J4916" s="33">
        <v>0.6</v>
      </c>
      <c r="K4916" s="33">
        <v>6.7000000000000004E-2</v>
      </c>
      <c r="L4916" s="33">
        <v>3.3000000000000002E-2</v>
      </c>
      <c r="M4916" s="33">
        <v>55</v>
      </c>
      <c r="N4916" s="8">
        <v>31.9</v>
      </c>
      <c r="O4916" s="8">
        <v>1001.3</v>
      </c>
      <c r="P4916" s="8">
        <v>51</v>
      </c>
    </row>
    <row r="4917" spans="1:31" s="7" customFormat="1" ht="16" customHeight="1" x14ac:dyDescent="0.2">
      <c r="E4917" s="10"/>
      <c r="F4917" s="8">
        <v>14</v>
      </c>
      <c r="G4917" s="17"/>
      <c r="I4917" s="33">
        <v>3.0000000000000001E-3</v>
      </c>
      <c r="J4917" s="33">
        <v>0.6</v>
      </c>
      <c r="K4917" s="33">
        <v>8.1000000000000003E-2</v>
      </c>
      <c r="L4917" s="33">
        <v>2.9000000000000001E-2</v>
      </c>
      <c r="M4917" s="33">
        <v>57</v>
      </c>
      <c r="N4917" s="8">
        <v>33.299999999999997</v>
      </c>
      <c r="O4917" s="8">
        <v>1001</v>
      </c>
      <c r="P4917" s="8">
        <v>48</v>
      </c>
    </row>
    <row r="4918" spans="1:31" s="7" customFormat="1" ht="16" customHeight="1" x14ac:dyDescent="0.2">
      <c r="E4918" s="10"/>
      <c r="F4918" s="8">
        <v>15</v>
      </c>
      <c r="G4918" s="17"/>
      <c r="I4918" s="33">
        <v>3.0000000000000001E-3</v>
      </c>
      <c r="J4918" s="33">
        <v>0.5</v>
      </c>
      <c r="K4918" s="33">
        <v>7.0999999999999994E-2</v>
      </c>
      <c r="L4918" s="33">
        <v>2.9000000000000001E-2</v>
      </c>
      <c r="M4918" s="33">
        <v>42</v>
      </c>
      <c r="N4918" s="8">
        <v>34.1</v>
      </c>
      <c r="O4918" s="8">
        <v>1000.8</v>
      </c>
      <c r="P4918" s="8">
        <v>41</v>
      </c>
    </row>
    <row r="4919" spans="1:31" s="7" customFormat="1" ht="16" customHeight="1" x14ac:dyDescent="0.2">
      <c r="E4919" s="10"/>
      <c r="F4919" s="8">
        <v>16</v>
      </c>
      <c r="G4919" s="17"/>
      <c r="I4919" s="33">
        <v>3.0000000000000001E-3</v>
      </c>
      <c r="J4919" s="33">
        <v>0.5</v>
      </c>
      <c r="K4919" s="33">
        <v>7.0000000000000007E-2</v>
      </c>
      <c r="L4919" s="33">
        <v>2.5999999999999999E-2</v>
      </c>
      <c r="M4919" s="33">
        <v>44</v>
      </c>
      <c r="N4919" s="8">
        <v>33</v>
      </c>
      <c r="O4919" s="8">
        <v>1000.6</v>
      </c>
      <c r="P4919" s="8">
        <v>46</v>
      </c>
    </row>
    <row r="4920" spans="1:31" s="7" customFormat="1" ht="16" customHeight="1" x14ac:dyDescent="0.2">
      <c r="E4920" s="10"/>
      <c r="F4920" s="8">
        <v>17</v>
      </c>
      <c r="G4920" s="17"/>
      <c r="I4920" s="33">
        <v>3.0000000000000001E-3</v>
      </c>
      <c r="J4920" s="33">
        <v>0.5</v>
      </c>
      <c r="K4920" s="33">
        <v>6.4000000000000001E-2</v>
      </c>
      <c r="L4920" s="33">
        <v>2.5000000000000001E-2</v>
      </c>
      <c r="M4920" s="33">
        <v>39</v>
      </c>
      <c r="N4920" s="8">
        <v>32.5</v>
      </c>
      <c r="O4920" s="8">
        <v>1000.4</v>
      </c>
      <c r="P4920" s="8">
        <v>47</v>
      </c>
    </row>
    <row r="4921" spans="1:31" s="7" customFormat="1" ht="16" customHeight="1" x14ac:dyDescent="0.15">
      <c r="E4921" s="42">
        <v>42200</v>
      </c>
      <c r="F4921" s="43">
        <v>42713.788194444445</v>
      </c>
      <c r="G4921" s="44"/>
      <c r="H4921" s="57"/>
      <c r="I4921" s="33">
        <v>3.0000000000000001E-3</v>
      </c>
      <c r="J4921" s="33">
        <v>0.5</v>
      </c>
      <c r="K4921" s="33">
        <v>4.8000000000000001E-2</v>
      </c>
      <c r="L4921" s="33">
        <v>2.5000000000000001E-2</v>
      </c>
      <c r="M4921" s="33">
        <v>31</v>
      </c>
      <c r="N4921" s="8">
        <v>32.200000000000003</v>
      </c>
      <c r="O4921" s="8">
        <v>1000.5</v>
      </c>
      <c r="P4921" s="8">
        <v>45</v>
      </c>
      <c r="R4921" s="35">
        <v>281</v>
      </c>
      <c r="S4921" s="37" t="str">
        <f>IF(R4921&gt;=296,"G",IF(AND(183&lt;=R4921,R4921&lt;296),"Y",IF(R4921&lt;185,"R")))</f>
        <v>Y</v>
      </c>
      <c r="U4921" s="76"/>
      <c r="V4921" s="76"/>
      <c r="W4921" s="76"/>
      <c r="X4921" s="76"/>
      <c r="Y4921" s="76"/>
      <c r="Z4921" s="76"/>
      <c r="AA4921" s="76"/>
      <c r="AB4921" s="76"/>
      <c r="AC4921" s="76"/>
      <c r="AD4921" s="76"/>
      <c r="AE4921" s="76"/>
    </row>
    <row r="4922" spans="1:31" s="7" customFormat="1" ht="17" customHeight="1" x14ac:dyDescent="0.15">
      <c r="A4922" s="45">
        <v>197</v>
      </c>
      <c r="B4922" s="46">
        <v>42201</v>
      </c>
      <c r="C4922" s="47">
        <v>4</v>
      </c>
      <c r="D4922" s="47">
        <v>0</v>
      </c>
      <c r="E4922" s="46">
        <v>42200</v>
      </c>
      <c r="F4922" s="48">
        <v>42713.788194444445</v>
      </c>
      <c r="G4922" s="49"/>
      <c r="H4922" s="49"/>
      <c r="I4922" s="50">
        <v>3.0000000000000001E-3</v>
      </c>
      <c r="J4922" s="51">
        <v>0.5</v>
      </c>
      <c r="K4922" s="51">
        <v>4.8000000000000001E-2</v>
      </c>
      <c r="L4922" s="51">
        <v>2.5000000000000001E-2</v>
      </c>
      <c r="M4922" s="51">
        <v>31</v>
      </c>
      <c r="N4922" s="52">
        <v>32.200000000000003</v>
      </c>
      <c r="O4922" s="52">
        <v>1000.5</v>
      </c>
      <c r="P4922" s="52">
        <v>45</v>
      </c>
      <c r="Q4922" s="53"/>
      <c r="R4922" s="58">
        <v>281</v>
      </c>
      <c r="S4922" s="61" t="str">
        <f>IF(R4922&gt;=296,"G",IF(AND(183&lt;=R4922,R4922&lt;296),"Y",IF(R4922&lt;185,"R")))</f>
        <v>Y</v>
      </c>
      <c r="T4922" s="59"/>
      <c r="U4922" s="61"/>
      <c r="V4922" s="61"/>
      <c r="W4922" s="61"/>
      <c r="X4922" s="61"/>
      <c r="Y4922" s="61"/>
      <c r="Z4922" s="61"/>
      <c r="AA4922" s="61"/>
      <c r="AB4922" s="61"/>
      <c r="AC4922" s="61"/>
      <c r="AD4922" s="61"/>
      <c r="AE4922" s="61"/>
    </row>
    <row r="4923" spans="1:31" s="7" customFormat="1" ht="16" customHeight="1" x14ac:dyDescent="0.2">
      <c r="F4923" s="26">
        <v>19</v>
      </c>
      <c r="G4923" s="56"/>
      <c r="I4923" s="33">
        <v>3.0000000000000001E-3</v>
      </c>
      <c r="J4923" s="33">
        <v>0.5</v>
      </c>
      <c r="K4923" s="33">
        <v>3.5000000000000003E-2</v>
      </c>
      <c r="L4923" s="33">
        <v>3.3000000000000002E-2</v>
      </c>
      <c r="M4923" s="33">
        <v>19</v>
      </c>
      <c r="N4923" s="8">
        <v>31.6</v>
      </c>
      <c r="O4923" s="8">
        <v>1001.1</v>
      </c>
      <c r="P4923" s="8">
        <v>45</v>
      </c>
      <c r="Q4923" s="17"/>
      <c r="R4923" s="17"/>
      <c r="S4923" s="17"/>
      <c r="T4923" s="17"/>
      <c r="U4923" s="17"/>
      <c r="V4923" s="17"/>
      <c r="W4923" s="17"/>
      <c r="X4923" s="17"/>
      <c r="Y4923" s="17"/>
      <c r="Z4923" s="17"/>
      <c r="AA4923" s="17"/>
      <c r="AB4923" s="17"/>
      <c r="AC4923" s="17"/>
      <c r="AD4923" s="17"/>
      <c r="AE4923" s="17"/>
    </row>
    <row r="4924" spans="1:31" s="7" customFormat="1" ht="16" customHeight="1" x14ac:dyDescent="0.2">
      <c r="F4924" s="8">
        <v>20</v>
      </c>
      <c r="G4924" s="17"/>
      <c r="I4924" s="33">
        <v>3.0000000000000001E-3</v>
      </c>
      <c r="J4924" s="33">
        <v>0.4</v>
      </c>
      <c r="K4924" s="33">
        <v>2.4E-2</v>
      </c>
      <c r="L4924" s="33">
        <v>3.4000000000000002E-2</v>
      </c>
      <c r="M4924" s="33">
        <v>21</v>
      </c>
      <c r="N4924" s="8">
        <v>30</v>
      </c>
      <c r="O4924" s="8">
        <v>1001.8</v>
      </c>
      <c r="P4924" s="8">
        <v>50</v>
      </c>
    </row>
    <row r="4925" spans="1:31" s="7" customFormat="1" ht="16" customHeight="1" x14ac:dyDescent="0.2">
      <c r="F4925" s="8">
        <v>21</v>
      </c>
      <c r="G4925" s="17"/>
      <c r="I4925" s="33">
        <v>3.0000000000000001E-3</v>
      </c>
      <c r="J4925" s="33">
        <v>0.3</v>
      </c>
      <c r="K4925" s="33">
        <v>2.1000000000000001E-2</v>
      </c>
      <c r="L4925" s="33">
        <v>2.8000000000000001E-2</v>
      </c>
      <c r="M4925" s="33">
        <v>23</v>
      </c>
      <c r="N4925" s="8">
        <v>29</v>
      </c>
      <c r="O4925" s="8">
        <v>1003</v>
      </c>
      <c r="P4925" s="8">
        <v>53</v>
      </c>
    </row>
    <row r="4926" spans="1:31" s="7" customFormat="1" ht="16" customHeight="1" x14ac:dyDescent="0.2">
      <c r="F4926" s="8">
        <v>22</v>
      </c>
      <c r="G4926" s="17"/>
      <c r="I4926" s="33">
        <v>2E-3</v>
      </c>
      <c r="J4926" s="33">
        <v>0.2</v>
      </c>
      <c r="K4926" s="33">
        <v>2.4E-2</v>
      </c>
      <c r="L4926" s="33">
        <v>0.02</v>
      </c>
      <c r="M4926" s="33">
        <v>14</v>
      </c>
      <c r="N4926" s="8">
        <v>27.4</v>
      </c>
      <c r="O4926" s="8">
        <v>1003.6</v>
      </c>
      <c r="P4926" s="8">
        <v>56</v>
      </c>
    </row>
    <row r="4927" spans="1:31" s="7" customFormat="1" ht="16" customHeight="1" x14ac:dyDescent="0.2">
      <c r="F4927" s="8">
        <v>23</v>
      </c>
      <c r="G4927" s="17"/>
      <c r="I4927" s="33">
        <v>3.0000000000000001E-3</v>
      </c>
      <c r="J4927" s="33">
        <v>0.1</v>
      </c>
      <c r="K4927" s="33">
        <v>2.4E-2</v>
      </c>
      <c r="L4927" s="33">
        <v>1.7000000000000001E-2</v>
      </c>
      <c r="M4927" s="33">
        <v>15</v>
      </c>
      <c r="N4927" s="8">
        <v>26.1</v>
      </c>
      <c r="O4927" s="8">
        <v>1003.7</v>
      </c>
      <c r="P4927" s="8">
        <v>59</v>
      </c>
    </row>
    <row r="4928" spans="1:31" s="7" customFormat="1" ht="16" customHeight="1" x14ac:dyDescent="0.2">
      <c r="F4928" s="8">
        <v>24</v>
      </c>
      <c r="G4928" s="17"/>
      <c r="I4928" s="33">
        <v>3.0000000000000001E-3</v>
      </c>
      <c r="J4928" s="33">
        <v>0.1</v>
      </c>
      <c r="K4928" s="33">
        <v>2.5999999999999999E-2</v>
      </c>
      <c r="L4928" s="33">
        <v>1.4E-2</v>
      </c>
      <c r="M4928" s="33">
        <v>10</v>
      </c>
      <c r="N4928" s="8">
        <v>25.3</v>
      </c>
      <c r="O4928" s="8">
        <v>1004.2</v>
      </c>
      <c r="P4928" s="8">
        <v>59</v>
      </c>
    </row>
    <row r="4929" spans="5:16" s="7" customFormat="1" ht="16" customHeight="1" x14ac:dyDescent="0.2">
      <c r="F4929" s="8">
        <v>1</v>
      </c>
      <c r="G4929" s="17"/>
      <c r="I4929" s="33">
        <v>2E-3</v>
      </c>
      <c r="J4929" s="33">
        <v>0.4</v>
      </c>
      <c r="K4929" s="33">
        <v>2.5999999999999999E-2</v>
      </c>
      <c r="L4929" s="33">
        <v>1.2999999999999999E-2</v>
      </c>
      <c r="M4929" s="33">
        <v>10</v>
      </c>
      <c r="N4929" s="8">
        <v>24.6</v>
      </c>
      <c r="O4929" s="8">
        <v>1004.3</v>
      </c>
      <c r="P4929" s="8">
        <v>59</v>
      </c>
    </row>
    <row r="4930" spans="5:16" s="7" customFormat="1" ht="16" customHeight="1" x14ac:dyDescent="0.2">
      <c r="F4930" s="8">
        <v>2</v>
      </c>
      <c r="G4930" s="17"/>
      <c r="I4930" s="33">
        <v>2E-3</v>
      </c>
      <c r="J4930" s="33">
        <v>0.4</v>
      </c>
      <c r="K4930" s="33">
        <v>2.9000000000000001E-2</v>
      </c>
      <c r="L4930" s="33">
        <v>0.01</v>
      </c>
      <c r="M4930" s="33">
        <v>7</v>
      </c>
      <c r="N4930" s="8">
        <v>24</v>
      </c>
      <c r="O4930" s="8">
        <v>1003.8</v>
      </c>
      <c r="P4930" s="8">
        <v>61</v>
      </c>
    </row>
    <row r="4931" spans="5:16" s="7" customFormat="1" ht="16" customHeight="1" x14ac:dyDescent="0.2">
      <c r="F4931" s="8">
        <v>3</v>
      </c>
      <c r="G4931" s="17"/>
      <c r="I4931" s="33">
        <v>2E-3</v>
      </c>
      <c r="J4931" s="33">
        <v>0.4</v>
      </c>
      <c r="K4931" s="33">
        <v>3.2000000000000001E-2</v>
      </c>
      <c r="L4931" s="33">
        <v>8.0000000000000002E-3</v>
      </c>
      <c r="M4931" s="33">
        <v>6</v>
      </c>
      <c r="N4931" s="8">
        <v>23</v>
      </c>
      <c r="O4931" s="8">
        <v>1003.6</v>
      </c>
      <c r="P4931" s="8">
        <v>61</v>
      </c>
    </row>
    <row r="4932" spans="5:16" s="7" customFormat="1" ht="16" customHeight="1" x14ac:dyDescent="0.2">
      <c r="F4932" s="8">
        <v>4</v>
      </c>
      <c r="G4932" s="17"/>
      <c r="I4932" s="33">
        <v>2E-3</v>
      </c>
      <c r="J4932" s="33">
        <v>0.3</v>
      </c>
      <c r="K4932" s="33">
        <v>3.3000000000000002E-2</v>
      </c>
      <c r="L4932" s="33">
        <v>8.0000000000000002E-3</v>
      </c>
      <c r="M4932" s="33">
        <v>5</v>
      </c>
      <c r="N4932" s="8">
        <v>22.7</v>
      </c>
      <c r="O4932" s="8">
        <v>1003.3</v>
      </c>
      <c r="P4932" s="8">
        <v>60</v>
      </c>
    </row>
    <row r="4933" spans="5:16" s="7" customFormat="1" ht="16" customHeight="1" x14ac:dyDescent="0.2">
      <c r="F4933" s="8">
        <v>5</v>
      </c>
      <c r="G4933" s="17"/>
      <c r="I4933" s="33">
        <v>2E-3</v>
      </c>
      <c r="J4933" s="33">
        <v>0.3</v>
      </c>
      <c r="K4933" s="33">
        <v>3.3000000000000002E-2</v>
      </c>
      <c r="L4933" s="33">
        <v>8.0000000000000002E-3</v>
      </c>
      <c r="M4933" s="33">
        <v>7</v>
      </c>
      <c r="N4933" s="8">
        <v>22.1</v>
      </c>
      <c r="O4933" s="8">
        <v>1003.5</v>
      </c>
      <c r="P4933" s="8">
        <v>60</v>
      </c>
    </row>
    <row r="4934" spans="5:16" s="7" customFormat="1" ht="16" customHeight="1" x14ac:dyDescent="0.2">
      <c r="F4934" s="8">
        <v>6</v>
      </c>
      <c r="G4934" s="17"/>
      <c r="I4934" s="33">
        <v>2E-3</v>
      </c>
      <c r="J4934" s="33">
        <v>0.3</v>
      </c>
      <c r="K4934" s="33">
        <v>2.5000000000000001E-2</v>
      </c>
      <c r="L4934" s="33">
        <v>1.2999999999999999E-2</v>
      </c>
      <c r="M4934" s="33">
        <v>6</v>
      </c>
      <c r="N4934" s="8">
        <v>22.3</v>
      </c>
      <c r="O4934" s="8">
        <v>1004.2</v>
      </c>
      <c r="P4934" s="8">
        <v>61</v>
      </c>
    </row>
    <row r="4935" spans="5:16" s="7" customFormat="1" ht="16" customHeight="1" x14ac:dyDescent="0.2">
      <c r="F4935" s="8">
        <v>7</v>
      </c>
      <c r="G4935" s="17"/>
      <c r="I4935" s="33">
        <v>2E-3</v>
      </c>
      <c r="J4935" s="33">
        <v>0.3</v>
      </c>
      <c r="K4935" s="33">
        <v>1.9E-2</v>
      </c>
      <c r="L4935" s="33">
        <v>1.7000000000000001E-2</v>
      </c>
      <c r="M4935" s="33">
        <v>10</v>
      </c>
      <c r="N4935" s="8">
        <v>22.8</v>
      </c>
      <c r="O4935" s="8">
        <v>1004.2</v>
      </c>
      <c r="P4935" s="8">
        <v>62</v>
      </c>
    </row>
    <row r="4936" spans="5:16" s="7" customFormat="1" ht="16" customHeight="1" x14ac:dyDescent="0.2">
      <c r="F4936" s="8">
        <v>8</v>
      </c>
      <c r="G4936" s="17"/>
      <c r="I4936" s="33">
        <v>2E-3</v>
      </c>
      <c r="J4936" s="33">
        <v>0.3</v>
      </c>
      <c r="K4936" s="33">
        <v>0.02</v>
      </c>
      <c r="L4936" s="33">
        <v>1.6E-2</v>
      </c>
      <c r="M4936" s="33">
        <v>6</v>
      </c>
      <c r="N4936" s="8">
        <v>23.3</v>
      </c>
      <c r="O4936" s="8">
        <v>1004.1</v>
      </c>
      <c r="P4936" s="8">
        <v>61</v>
      </c>
    </row>
    <row r="4937" spans="5:16" s="7" customFormat="1" ht="16" customHeight="1" x14ac:dyDescent="0.2">
      <c r="F4937" s="8">
        <v>9</v>
      </c>
      <c r="G4937" s="17"/>
      <c r="I4937" s="33">
        <v>2E-3</v>
      </c>
      <c r="J4937" s="33">
        <v>0.4</v>
      </c>
      <c r="K4937" s="33">
        <v>0.02</v>
      </c>
      <c r="L4937" s="33">
        <v>1.7000000000000001E-2</v>
      </c>
      <c r="M4937" s="33">
        <v>11</v>
      </c>
      <c r="N4937" s="8">
        <v>24.6</v>
      </c>
      <c r="O4937" s="8">
        <v>1004.1</v>
      </c>
      <c r="P4937" s="8">
        <v>58</v>
      </c>
    </row>
    <row r="4938" spans="5:16" s="7" customFormat="1" ht="16" customHeight="1" x14ac:dyDescent="0.2">
      <c r="F4938" s="8">
        <v>10</v>
      </c>
      <c r="G4938" s="17"/>
      <c r="I4938" s="33">
        <v>2E-3</v>
      </c>
      <c r="J4938" s="33">
        <v>0.4</v>
      </c>
      <c r="K4938" s="33">
        <v>2.1000000000000001E-2</v>
      </c>
      <c r="L4938" s="33">
        <v>1.6E-2</v>
      </c>
      <c r="M4938" s="33">
        <v>19</v>
      </c>
      <c r="N4938" s="8">
        <v>26.1</v>
      </c>
      <c r="O4938" s="8">
        <v>1003.9</v>
      </c>
      <c r="P4938" s="8">
        <v>54</v>
      </c>
    </row>
    <row r="4939" spans="5:16" s="7" customFormat="1" ht="16" customHeight="1" x14ac:dyDescent="0.2">
      <c r="E4939" s="10"/>
      <c r="F4939" s="8">
        <v>11</v>
      </c>
      <c r="G4939" s="17"/>
      <c r="I4939" s="33">
        <v>2E-3</v>
      </c>
      <c r="J4939" s="33">
        <v>0.4</v>
      </c>
      <c r="K4939" s="33">
        <v>2.4E-2</v>
      </c>
      <c r="L4939" s="33">
        <v>1.4999999999999999E-2</v>
      </c>
      <c r="M4939" s="33">
        <v>15</v>
      </c>
      <c r="N4939" s="8">
        <v>27.4</v>
      </c>
      <c r="O4939" s="8">
        <v>1003.7</v>
      </c>
      <c r="P4939" s="8">
        <v>51</v>
      </c>
    </row>
    <row r="4940" spans="5:16" s="7" customFormat="1" ht="16" customHeight="1" x14ac:dyDescent="0.2">
      <c r="E4940" s="10"/>
      <c r="F4940" s="8">
        <v>12</v>
      </c>
      <c r="G4940" s="17"/>
      <c r="I4940" s="33">
        <v>2E-3</v>
      </c>
      <c r="J4940" s="33">
        <v>0.4</v>
      </c>
      <c r="K4940" s="33">
        <v>2.5000000000000001E-2</v>
      </c>
      <c r="L4940" s="33">
        <v>1.7000000000000001E-2</v>
      </c>
      <c r="M4940" s="33">
        <v>9</v>
      </c>
      <c r="N4940" s="8">
        <v>28</v>
      </c>
      <c r="O4940" s="8">
        <v>1003.1</v>
      </c>
      <c r="P4940" s="8">
        <v>49</v>
      </c>
    </row>
    <row r="4941" spans="5:16" s="7" customFormat="1" ht="16" customHeight="1" x14ac:dyDescent="0.2">
      <c r="E4941" s="10"/>
      <c r="F4941" s="8">
        <v>13</v>
      </c>
      <c r="G4941" s="17"/>
      <c r="I4941" s="33">
        <v>2E-3</v>
      </c>
      <c r="J4941" s="33">
        <v>0.4</v>
      </c>
      <c r="K4941" s="33">
        <v>2.5999999999999999E-2</v>
      </c>
      <c r="L4941" s="33">
        <v>1.7000000000000001E-2</v>
      </c>
      <c r="M4941" s="33">
        <v>20</v>
      </c>
      <c r="N4941" s="8">
        <v>27.1</v>
      </c>
      <c r="O4941" s="8">
        <v>1002.9</v>
      </c>
      <c r="P4941" s="8">
        <v>50</v>
      </c>
    </row>
    <row r="4942" spans="5:16" s="7" customFormat="1" ht="16" customHeight="1" x14ac:dyDescent="0.2">
      <c r="E4942" s="10"/>
      <c r="F4942" s="8">
        <v>14</v>
      </c>
      <c r="G4942" s="17"/>
      <c r="I4942" s="33">
        <v>2E-3</v>
      </c>
      <c r="J4942" s="33">
        <v>0.4</v>
      </c>
      <c r="K4942" s="33">
        <v>2.7E-2</v>
      </c>
      <c r="L4942" s="33">
        <v>1.6E-2</v>
      </c>
      <c r="M4942" s="33">
        <v>9</v>
      </c>
      <c r="N4942" s="8">
        <v>28.2</v>
      </c>
      <c r="O4942" s="8">
        <v>1002.5</v>
      </c>
      <c r="P4942" s="8">
        <v>46</v>
      </c>
    </row>
    <row r="4943" spans="5:16" s="7" customFormat="1" ht="16" customHeight="1" x14ac:dyDescent="0.2">
      <c r="E4943" s="10"/>
      <c r="F4943" s="8">
        <v>15</v>
      </c>
      <c r="G4943" s="17"/>
      <c r="I4943" s="33">
        <v>2E-3</v>
      </c>
      <c r="J4943" s="33">
        <v>0.6</v>
      </c>
      <c r="K4943" s="33">
        <v>2.8000000000000001E-2</v>
      </c>
      <c r="L4943" s="33">
        <v>1.6E-2</v>
      </c>
      <c r="M4943" s="33">
        <v>14</v>
      </c>
      <c r="N4943" s="8">
        <v>29.5</v>
      </c>
      <c r="O4943" s="8">
        <v>1002</v>
      </c>
      <c r="P4943" s="8">
        <v>45</v>
      </c>
    </row>
    <row r="4944" spans="5:16" s="7" customFormat="1" ht="16" customHeight="1" x14ac:dyDescent="0.2">
      <c r="E4944" s="10"/>
      <c r="F4944" s="8">
        <v>16</v>
      </c>
      <c r="G4944" s="17"/>
      <c r="I4944" s="33">
        <v>2E-3</v>
      </c>
      <c r="J4944" s="33">
        <v>0.6</v>
      </c>
      <c r="K4944" s="33">
        <v>0.03</v>
      </c>
      <c r="L4944" s="33">
        <v>1.4999999999999999E-2</v>
      </c>
      <c r="M4944" s="33">
        <v>19</v>
      </c>
      <c r="N4944" s="8">
        <v>28.7</v>
      </c>
      <c r="O4944" s="8">
        <v>1001.6</v>
      </c>
      <c r="P4944" s="8">
        <v>45</v>
      </c>
    </row>
    <row r="4945" spans="1:31" s="7" customFormat="1" ht="16" customHeight="1" x14ac:dyDescent="0.2">
      <c r="E4945" s="10"/>
      <c r="F4945" s="8">
        <v>17</v>
      </c>
      <c r="G4945" s="17"/>
      <c r="I4945" s="33">
        <v>2E-3</v>
      </c>
      <c r="J4945" s="33">
        <v>0.6</v>
      </c>
      <c r="K4945" s="33">
        <v>0.03</v>
      </c>
      <c r="L4945" s="33">
        <v>1.7000000000000001E-2</v>
      </c>
      <c r="M4945" s="33">
        <v>18</v>
      </c>
      <c r="N4945" s="8">
        <v>28</v>
      </c>
      <c r="O4945" s="8">
        <v>1001.7</v>
      </c>
      <c r="P4945" s="8">
        <v>45</v>
      </c>
    </row>
    <row r="4946" spans="1:31" s="7" customFormat="1" ht="16" customHeight="1" x14ac:dyDescent="0.15">
      <c r="E4946" s="42">
        <v>42201</v>
      </c>
      <c r="F4946" s="43">
        <v>42713.761805555558</v>
      </c>
      <c r="G4946" s="44"/>
      <c r="H4946" s="57"/>
      <c r="I4946" s="33">
        <v>2E-3</v>
      </c>
      <c r="J4946" s="33">
        <v>0.6</v>
      </c>
      <c r="K4946" s="33">
        <v>2.7E-2</v>
      </c>
      <c r="L4946" s="33">
        <v>1.9E-2</v>
      </c>
      <c r="M4946" s="33">
        <v>13</v>
      </c>
      <c r="N4946" s="8">
        <v>27.6</v>
      </c>
      <c r="O4946" s="8">
        <v>1001.6</v>
      </c>
      <c r="P4946" s="8">
        <v>43</v>
      </c>
      <c r="R4946" s="35">
        <v>288</v>
      </c>
      <c r="S4946" s="36" t="str">
        <f>IF(R4946&gt;=296,"G",IF(AND(183&lt;=R4946,R4946&lt;296),"Y",IF(R4946&lt;185,"R")))</f>
        <v>Y</v>
      </c>
      <c r="T4946" s="108"/>
      <c r="U4946" s="36"/>
      <c r="V4946" s="36"/>
      <c r="W4946" s="36"/>
      <c r="X4946" s="36"/>
      <c r="Y4946" s="36"/>
      <c r="Z4946" s="36"/>
      <c r="AA4946" s="36"/>
      <c r="AB4946" s="36"/>
      <c r="AC4946" s="36"/>
      <c r="AD4946" s="36"/>
      <c r="AE4946" s="37"/>
    </row>
    <row r="4947" spans="1:31" s="7" customFormat="1" ht="17" customHeight="1" x14ac:dyDescent="0.15">
      <c r="A4947" s="123">
        <v>198</v>
      </c>
      <c r="B4947" s="124">
        <v>42202</v>
      </c>
      <c r="C4947" s="125">
        <v>5</v>
      </c>
      <c r="D4947" s="125">
        <v>0</v>
      </c>
      <c r="E4947" s="124">
        <v>42201</v>
      </c>
      <c r="F4947" s="126">
        <v>42713.761805555558</v>
      </c>
      <c r="G4947" s="127"/>
      <c r="H4947" s="127"/>
      <c r="I4947" s="128">
        <v>2E-3</v>
      </c>
      <c r="J4947" s="129">
        <v>0.6</v>
      </c>
      <c r="K4947" s="129">
        <v>2.7E-2</v>
      </c>
      <c r="L4947" s="129">
        <v>1.9E-2</v>
      </c>
      <c r="M4947" s="129">
        <v>13</v>
      </c>
      <c r="N4947" s="130">
        <v>27.6</v>
      </c>
      <c r="O4947" s="130">
        <v>1001.6</v>
      </c>
      <c r="P4947" s="130">
        <v>43</v>
      </c>
      <c r="Q4947" s="131"/>
      <c r="R4947" s="132">
        <v>288</v>
      </c>
      <c r="S4947" s="133" t="str">
        <f>IF(R4947&gt;=296,"G",IF(AND(183&lt;=R4947,R4947&lt;296),"Y",IF(R4947&lt;185,"R")))</f>
        <v>Y</v>
      </c>
      <c r="T4947" s="134"/>
      <c r="U4947" s="133"/>
      <c r="V4947" s="133"/>
      <c r="W4947" s="133"/>
      <c r="X4947" s="133"/>
      <c r="Y4947" s="133"/>
      <c r="Z4947" s="133"/>
      <c r="AA4947" s="133"/>
      <c r="AB4947" s="133"/>
      <c r="AC4947" s="133"/>
      <c r="AD4947" s="133"/>
      <c r="AE4947" s="133"/>
    </row>
    <row r="4948" spans="1:31" s="7" customFormat="1" ht="16" customHeight="1" x14ac:dyDescent="0.2">
      <c r="F4948" s="26">
        <v>19</v>
      </c>
      <c r="G4948" s="60"/>
      <c r="I4948" s="33">
        <v>2E-3</v>
      </c>
      <c r="J4948" s="33">
        <v>0.6</v>
      </c>
      <c r="K4948" s="33">
        <v>2.3E-2</v>
      </c>
      <c r="L4948" s="33">
        <v>2.1999999999999999E-2</v>
      </c>
      <c r="M4948" s="33">
        <v>17</v>
      </c>
      <c r="N4948" s="8">
        <v>26.6</v>
      </c>
      <c r="O4948" s="8">
        <v>1001.8</v>
      </c>
      <c r="P4948" s="8">
        <v>47</v>
      </c>
      <c r="Q4948" s="40"/>
      <c r="R4948" s="40"/>
      <c r="S4948" s="40"/>
      <c r="T4948" s="40"/>
      <c r="U4948" s="40"/>
      <c r="V4948" s="40"/>
      <c r="W4948" s="40"/>
      <c r="X4948" s="40"/>
      <c r="Y4948" s="40"/>
      <c r="Z4948" s="40"/>
      <c r="AA4948" s="40"/>
      <c r="AB4948" s="40"/>
      <c r="AC4948" s="40"/>
      <c r="AD4948" s="40"/>
      <c r="AE4948" s="40"/>
    </row>
    <row r="4949" spans="1:31" s="7" customFormat="1" ht="16" customHeight="1" x14ac:dyDescent="0.2">
      <c r="F4949" s="8">
        <v>20</v>
      </c>
      <c r="G4949" s="40"/>
      <c r="I4949" s="33">
        <v>2E-3</v>
      </c>
      <c r="J4949" s="33">
        <v>0.5</v>
      </c>
      <c r="K4949" s="33">
        <v>1.9E-2</v>
      </c>
      <c r="L4949" s="33">
        <v>2.1999999999999999E-2</v>
      </c>
      <c r="M4949" s="33">
        <v>18</v>
      </c>
      <c r="N4949" s="8">
        <v>25.2</v>
      </c>
      <c r="O4949" s="8">
        <v>1002.3</v>
      </c>
      <c r="P4949" s="8">
        <v>50</v>
      </c>
      <c r="Q4949" s="40"/>
      <c r="R4949" s="40"/>
      <c r="S4949" s="40"/>
      <c r="T4949" s="40"/>
      <c r="U4949" s="40"/>
      <c r="V4949" s="40"/>
      <c r="W4949" s="40"/>
      <c r="X4949" s="40"/>
      <c r="Y4949" s="40"/>
      <c r="Z4949" s="40"/>
      <c r="AA4949" s="40"/>
      <c r="AB4949" s="40"/>
      <c r="AC4949" s="40"/>
      <c r="AD4949" s="40"/>
      <c r="AE4949" s="40"/>
    </row>
    <row r="4950" spans="1:31" s="7" customFormat="1" ht="16" customHeight="1" x14ac:dyDescent="0.2">
      <c r="F4950" s="8">
        <v>21</v>
      </c>
      <c r="G4950" s="40"/>
      <c r="I4950" s="33">
        <v>2E-3</v>
      </c>
      <c r="J4950" s="33">
        <v>0.3</v>
      </c>
      <c r="K4950" s="33">
        <v>1.9E-2</v>
      </c>
      <c r="L4950" s="33">
        <v>1.9E-2</v>
      </c>
      <c r="M4950" s="33">
        <v>4</v>
      </c>
      <c r="N4950" s="8">
        <v>23.6</v>
      </c>
      <c r="O4950" s="8">
        <v>1003.2</v>
      </c>
      <c r="P4950" s="8">
        <v>54</v>
      </c>
      <c r="Q4950" s="40"/>
      <c r="R4950" s="40"/>
      <c r="S4950" s="40"/>
      <c r="T4950" s="40"/>
      <c r="U4950" s="40"/>
      <c r="V4950" s="40"/>
      <c r="W4950" s="40"/>
      <c r="X4950" s="40"/>
      <c r="Y4950" s="40"/>
      <c r="Z4950" s="40"/>
      <c r="AA4950" s="40"/>
      <c r="AB4950" s="40"/>
      <c r="AC4950" s="40"/>
      <c r="AD4950" s="40"/>
      <c r="AE4950" s="40"/>
    </row>
    <row r="4951" spans="1:31" s="7" customFormat="1" ht="16" customHeight="1" x14ac:dyDescent="0.2">
      <c r="F4951" s="8">
        <v>22</v>
      </c>
      <c r="G4951" s="40"/>
      <c r="I4951" s="33">
        <v>2E-3</v>
      </c>
      <c r="J4951" s="33">
        <v>0.2</v>
      </c>
      <c r="K4951" s="33">
        <v>0.02</v>
      </c>
      <c r="L4951" s="33">
        <v>1.7000000000000001E-2</v>
      </c>
      <c r="M4951" s="33">
        <v>5</v>
      </c>
      <c r="N4951" s="8">
        <v>22.5</v>
      </c>
      <c r="O4951" s="8">
        <v>1003.7</v>
      </c>
      <c r="P4951" s="8">
        <v>55</v>
      </c>
      <c r="Q4951" s="40"/>
      <c r="R4951" s="40"/>
      <c r="S4951" s="40"/>
      <c r="T4951" s="40"/>
      <c r="U4951" s="40"/>
      <c r="V4951" s="40"/>
      <c r="W4951" s="40"/>
      <c r="X4951" s="40"/>
      <c r="Y4951" s="40"/>
      <c r="Z4951" s="40"/>
      <c r="AA4951" s="40"/>
      <c r="AB4951" s="40"/>
      <c r="AC4951" s="40"/>
      <c r="AD4951" s="40"/>
      <c r="AE4951" s="40"/>
    </row>
    <row r="4952" spans="1:31" s="7" customFormat="1" ht="16" customHeight="1" x14ac:dyDescent="0.2">
      <c r="F4952" s="8">
        <v>23</v>
      </c>
      <c r="G4952" s="40"/>
      <c r="I4952" s="33">
        <v>2E-3</v>
      </c>
      <c r="J4952" s="33">
        <v>0.2</v>
      </c>
      <c r="K4952" s="33">
        <v>1.9E-2</v>
      </c>
      <c r="L4952" s="33">
        <v>1.7000000000000001E-2</v>
      </c>
      <c r="M4952" s="33">
        <v>8</v>
      </c>
      <c r="N4952" s="8">
        <v>21.7</v>
      </c>
      <c r="O4952" s="8">
        <v>1003.6</v>
      </c>
      <c r="P4952" s="8">
        <v>56</v>
      </c>
      <c r="Q4952" s="40"/>
      <c r="R4952" s="40"/>
      <c r="S4952" s="40"/>
      <c r="T4952" s="40"/>
      <c r="U4952" s="40"/>
      <c r="V4952" s="40"/>
      <c r="W4952" s="40"/>
      <c r="X4952" s="40"/>
      <c r="Y4952" s="40"/>
      <c r="Z4952" s="40"/>
      <c r="AA4952" s="40"/>
      <c r="AB4952" s="40"/>
      <c r="AC4952" s="40"/>
      <c r="AD4952" s="40"/>
      <c r="AE4952" s="40"/>
    </row>
    <row r="4953" spans="1:31" s="7" customFormat="1" ht="16" customHeight="1" x14ac:dyDescent="0.2">
      <c r="F4953" s="8">
        <v>24</v>
      </c>
      <c r="G4953" s="40"/>
      <c r="I4953" s="33">
        <v>2E-3</v>
      </c>
      <c r="J4953" s="33">
        <v>0.2</v>
      </c>
      <c r="K4953" s="33">
        <v>2.1000000000000001E-2</v>
      </c>
      <c r="L4953" s="33">
        <v>1.4999999999999999E-2</v>
      </c>
      <c r="M4953" s="33">
        <v>11</v>
      </c>
      <c r="N4953" s="8">
        <v>21.2</v>
      </c>
      <c r="O4953" s="8">
        <v>1003.3</v>
      </c>
      <c r="P4953" s="8">
        <v>57</v>
      </c>
      <c r="Q4953" s="40"/>
      <c r="R4953" s="40"/>
      <c r="S4953" s="40"/>
      <c r="T4953" s="40"/>
      <c r="U4953" s="40"/>
      <c r="V4953" s="40"/>
      <c r="W4953" s="40"/>
      <c r="X4953" s="40"/>
      <c r="Y4953" s="40"/>
      <c r="Z4953" s="40"/>
      <c r="AA4953" s="40"/>
      <c r="AB4953" s="40"/>
      <c r="AC4953" s="40"/>
      <c r="AD4953" s="40"/>
      <c r="AE4953" s="40"/>
    </row>
    <row r="4954" spans="1:31" s="7" customFormat="1" ht="16" customHeight="1" x14ac:dyDescent="0.2">
      <c r="F4954" s="8">
        <v>1</v>
      </c>
      <c r="G4954" s="40"/>
      <c r="I4954" s="33">
        <v>2E-3</v>
      </c>
      <c r="J4954" s="33">
        <v>0.4</v>
      </c>
      <c r="K4954" s="33">
        <v>2.1999999999999999E-2</v>
      </c>
      <c r="L4954" s="33">
        <v>1.2E-2</v>
      </c>
      <c r="M4954" s="33">
        <v>7</v>
      </c>
      <c r="N4954" s="8">
        <v>20.3</v>
      </c>
      <c r="O4954" s="8">
        <v>1002.9</v>
      </c>
      <c r="P4954" s="8">
        <v>61</v>
      </c>
      <c r="Q4954" s="40"/>
      <c r="R4954" s="40"/>
      <c r="S4954" s="40"/>
      <c r="T4954" s="40"/>
      <c r="U4954" s="40"/>
      <c r="V4954" s="40"/>
      <c r="W4954" s="40"/>
      <c r="X4954" s="40"/>
      <c r="Y4954" s="40"/>
      <c r="Z4954" s="40"/>
      <c r="AA4954" s="40"/>
      <c r="AB4954" s="40"/>
      <c r="AC4954" s="40"/>
      <c r="AD4954" s="40"/>
      <c r="AE4954" s="40"/>
    </row>
    <row r="4955" spans="1:31" s="7" customFormat="1" ht="16" customHeight="1" x14ac:dyDescent="0.2">
      <c r="F4955" s="8">
        <v>2</v>
      </c>
      <c r="G4955" s="40"/>
      <c r="I4955" s="33">
        <v>2E-3</v>
      </c>
      <c r="J4955" s="33">
        <v>0.4</v>
      </c>
      <c r="K4955" s="33">
        <v>2.4E-2</v>
      </c>
      <c r="L4955" s="33">
        <v>8.9999999999999993E-3</v>
      </c>
      <c r="M4955" s="33">
        <v>8</v>
      </c>
      <c r="N4955" s="8">
        <v>20</v>
      </c>
      <c r="O4955" s="8">
        <v>1002.6</v>
      </c>
      <c r="P4955" s="8">
        <v>61</v>
      </c>
      <c r="Q4955" s="40"/>
      <c r="R4955" s="40"/>
      <c r="S4955" s="40"/>
      <c r="T4955" s="40"/>
      <c r="U4955" s="40"/>
      <c r="V4955" s="40"/>
      <c r="W4955" s="40"/>
      <c r="X4955" s="40"/>
      <c r="Y4955" s="40"/>
      <c r="Z4955" s="40"/>
      <c r="AA4955" s="40"/>
      <c r="AB4955" s="40"/>
      <c r="AC4955" s="40"/>
      <c r="AD4955" s="40"/>
      <c r="AE4955" s="40"/>
    </row>
    <row r="4956" spans="1:31" s="7" customFormat="1" ht="16" customHeight="1" x14ac:dyDescent="0.2">
      <c r="F4956" s="8">
        <v>3</v>
      </c>
      <c r="G4956" s="40"/>
      <c r="I4956" s="33">
        <v>2E-3</v>
      </c>
      <c r="J4956" s="33">
        <v>0.4</v>
      </c>
      <c r="K4956" s="33">
        <v>2.5999999999999999E-2</v>
      </c>
      <c r="L4956" s="33">
        <v>7.0000000000000001E-3</v>
      </c>
      <c r="M4956" s="33">
        <v>8</v>
      </c>
      <c r="N4956" s="8">
        <v>19.899999999999999</v>
      </c>
      <c r="O4956" s="8">
        <v>1002.2</v>
      </c>
      <c r="P4956" s="8">
        <v>60</v>
      </c>
      <c r="Q4956" s="40"/>
      <c r="R4956" s="40"/>
      <c r="S4956" s="40"/>
      <c r="T4956" s="40"/>
      <c r="U4956" s="40"/>
      <c r="V4956" s="40"/>
      <c r="W4956" s="40"/>
      <c r="X4956" s="40"/>
      <c r="Y4956" s="40"/>
      <c r="Z4956" s="40"/>
      <c r="AA4956" s="40"/>
      <c r="AB4956" s="40"/>
      <c r="AC4956" s="40"/>
      <c r="AD4956" s="40"/>
      <c r="AE4956" s="40"/>
    </row>
    <row r="4957" spans="1:31" s="7" customFormat="1" ht="16" customHeight="1" x14ac:dyDescent="0.2">
      <c r="F4957" s="8">
        <v>4</v>
      </c>
      <c r="G4957" s="40"/>
      <c r="I4957" s="33">
        <v>2E-3</v>
      </c>
      <c r="J4957" s="33">
        <v>0.4</v>
      </c>
      <c r="K4957" s="33">
        <v>2.5999999999999999E-2</v>
      </c>
      <c r="L4957" s="33">
        <v>8.0000000000000002E-3</v>
      </c>
      <c r="M4957" s="33">
        <v>5</v>
      </c>
      <c r="N4957" s="8">
        <v>19.5</v>
      </c>
      <c r="O4957" s="8">
        <v>1002.3</v>
      </c>
      <c r="P4957" s="8">
        <v>61</v>
      </c>
      <c r="Q4957" s="40"/>
      <c r="R4957" s="40"/>
      <c r="S4957" s="40"/>
      <c r="T4957" s="40"/>
      <c r="U4957" s="40"/>
      <c r="V4957" s="40"/>
      <c r="W4957" s="40"/>
      <c r="X4957" s="40"/>
      <c r="Y4957" s="40"/>
      <c r="Z4957" s="40"/>
      <c r="AA4957" s="40"/>
      <c r="AB4957" s="40"/>
      <c r="AC4957" s="40"/>
      <c r="AD4957" s="40"/>
      <c r="AE4957" s="40"/>
    </row>
    <row r="4958" spans="1:31" s="7" customFormat="1" ht="16" customHeight="1" x14ac:dyDescent="0.2">
      <c r="F4958" s="8">
        <v>5</v>
      </c>
      <c r="G4958" s="40"/>
      <c r="I4958" s="33">
        <v>2E-3</v>
      </c>
      <c r="J4958" s="33">
        <v>0.4</v>
      </c>
      <c r="K4958" s="33">
        <v>2.3E-2</v>
      </c>
      <c r="L4958" s="33">
        <v>0.01</v>
      </c>
      <c r="M4958" s="33">
        <v>9</v>
      </c>
      <c r="N4958" s="8">
        <v>19.3</v>
      </c>
      <c r="O4958" s="8">
        <v>1003</v>
      </c>
      <c r="P4958" s="8">
        <v>61</v>
      </c>
      <c r="Q4958" s="40"/>
      <c r="R4958" s="40"/>
      <c r="S4958" s="40"/>
      <c r="T4958" s="40"/>
      <c r="U4958" s="40"/>
      <c r="V4958" s="40"/>
      <c r="W4958" s="40"/>
      <c r="X4958" s="40"/>
      <c r="Y4958" s="40"/>
      <c r="Z4958" s="40"/>
      <c r="AA4958" s="40"/>
      <c r="AB4958" s="40"/>
      <c r="AC4958" s="40"/>
      <c r="AD4958" s="40"/>
      <c r="AE4958" s="40"/>
    </row>
    <row r="4959" spans="1:31" s="7" customFormat="1" ht="16" customHeight="1" x14ac:dyDescent="0.2">
      <c r="F4959" s="8">
        <v>6</v>
      </c>
      <c r="G4959" s="40"/>
      <c r="I4959" s="33">
        <v>3.0000000000000001E-3</v>
      </c>
      <c r="J4959" s="33">
        <v>0.4</v>
      </c>
      <c r="K4959" s="33">
        <v>0.02</v>
      </c>
      <c r="L4959" s="33">
        <v>1.2999999999999999E-2</v>
      </c>
      <c r="M4959" s="33">
        <v>8</v>
      </c>
      <c r="N4959" s="8">
        <v>19.3</v>
      </c>
      <c r="O4959" s="8">
        <v>1003.2</v>
      </c>
      <c r="P4959" s="8">
        <v>62</v>
      </c>
      <c r="Q4959" s="40"/>
      <c r="R4959" s="40"/>
      <c r="S4959" s="40"/>
      <c r="T4959" s="40"/>
      <c r="U4959" s="40"/>
      <c r="V4959" s="40"/>
      <c r="W4959" s="40"/>
      <c r="X4959" s="40"/>
      <c r="Y4959" s="40"/>
      <c r="Z4959" s="40"/>
      <c r="AA4959" s="40"/>
      <c r="AB4959" s="40"/>
      <c r="AC4959" s="40"/>
      <c r="AD4959" s="40"/>
      <c r="AE4959" s="40"/>
    </row>
    <row r="4960" spans="1:31" s="7" customFormat="1" ht="16" customHeight="1" x14ac:dyDescent="0.2">
      <c r="F4960" s="8">
        <v>7</v>
      </c>
      <c r="G4960" s="40"/>
      <c r="I4960" s="33">
        <v>3.0000000000000001E-3</v>
      </c>
      <c r="J4960" s="33">
        <v>0.4</v>
      </c>
      <c r="K4960" s="33">
        <v>1.7999999999999999E-2</v>
      </c>
      <c r="L4960" s="33">
        <v>1.7000000000000001E-2</v>
      </c>
      <c r="M4960" s="33">
        <v>5</v>
      </c>
      <c r="N4960" s="8">
        <v>20.5</v>
      </c>
      <c r="O4960" s="8">
        <v>1003.3</v>
      </c>
      <c r="P4960" s="8">
        <v>55</v>
      </c>
      <c r="Q4960" s="40"/>
      <c r="R4960" s="40"/>
      <c r="S4960" s="40"/>
      <c r="T4960" s="40"/>
      <c r="U4960" s="40"/>
      <c r="V4960" s="40"/>
      <c r="W4960" s="40"/>
      <c r="X4960" s="40"/>
      <c r="Y4960" s="40"/>
      <c r="Z4960" s="40"/>
      <c r="AA4960" s="40"/>
      <c r="AB4960" s="40"/>
      <c r="AC4960" s="40"/>
      <c r="AD4960" s="40"/>
      <c r="AE4960" s="40"/>
    </row>
    <row r="4961" spans="1:31" s="7" customFormat="1" ht="16" customHeight="1" x14ac:dyDescent="0.2">
      <c r="F4961" s="8">
        <v>8</v>
      </c>
      <c r="G4961" s="40"/>
      <c r="I4961" s="33">
        <v>3.0000000000000001E-3</v>
      </c>
      <c r="J4961" s="33">
        <v>0.4</v>
      </c>
      <c r="K4961" s="33">
        <v>1.7999999999999999E-2</v>
      </c>
      <c r="L4961" s="33">
        <v>1.7999999999999999E-2</v>
      </c>
      <c r="M4961" s="33">
        <v>9</v>
      </c>
      <c r="N4961" s="8">
        <v>21.4</v>
      </c>
      <c r="O4961" s="8">
        <v>1003.1</v>
      </c>
      <c r="P4961" s="8">
        <v>54</v>
      </c>
      <c r="Q4961" s="40"/>
      <c r="R4961" s="40"/>
      <c r="S4961" s="40"/>
      <c r="T4961" s="40"/>
      <c r="U4961" s="40"/>
      <c r="V4961" s="40"/>
      <c r="W4961" s="40"/>
      <c r="X4961" s="40"/>
      <c r="Y4961" s="40"/>
      <c r="Z4961" s="40"/>
      <c r="AA4961" s="40"/>
      <c r="AB4961" s="40"/>
      <c r="AC4961" s="40"/>
      <c r="AD4961" s="40"/>
      <c r="AE4961" s="40"/>
    </row>
    <row r="4962" spans="1:31" s="7" customFormat="1" ht="16" customHeight="1" x14ac:dyDescent="0.2">
      <c r="F4962" s="8">
        <v>9</v>
      </c>
      <c r="G4962" s="40"/>
      <c r="I4962" s="33">
        <v>3.0000000000000001E-3</v>
      </c>
      <c r="J4962" s="33">
        <v>0.4</v>
      </c>
      <c r="K4962" s="33">
        <v>1.9E-2</v>
      </c>
      <c r="L4962" s="33">
        <v>1.7999999999999999E-2</v>
      </c>
      <c r="M4962" s="33">
        <v>8</v>
      </c>
      <c r="N4962" s="8">
        <v>22.7</v>
      </c>
      <c r="O4962" s="8">
        <v>1003.1</v>
      </c>
      <c r="P4962" s="8">
        <v>50</v>
      </c>
      <c r="Q4962" s="40"/>
      <c r="R4962" s="40"/>
      <c r="S4962" s="40"/>
      <c r="T4962" s="40"/>
      <c r="U4962" s="40"/>
      <c r="V4962" s="40"/>
      <c r="W4962" s="40"/>
      <c r="X4962" s="40"/>
      <c r="Y4962" s="40"/>
      <c r="Z4962" s="40"/>
      <c r="AA4962" s="40"/>
      <c r="AB4962" s="40"/>
      <c r="AC4962" s="40"/>
      <c r="AD4962" s="40"/>
      <c r="AE4962" s="40"/>
    </row>
    <row r="4963" spans="1:31" s="7" customFormat="1" ht="16" customHeight="1" x14ac:dyDescent="0.2">
      <c r="F4963" s="8">
        <v>10</v>
      </c>
      <c r="G4963" s="40"/>
      <c r="I4963" s="33">
        <v>3.0000000000000001E-3</v>
      </c>
      <c r="J4963" s="33">
        <v>0.4</v>
      </c>
      <c r="K4963" s="33">
        <v>0.02</v>
      </c>
      <c r="L4963" s="33">
        <v>1.9E-2</v>
      </c>
      <c r="M4963" s="33">
        <v>12</v>
      </c>
      <c r="N4963" s="8">
        <v>23.6</v>
      </c>
      <c r="O4963" s="8">
        <v>1002.8</v>
      </c>
      <c r="P4963" s="8">
        <v>47</v>
      </c>
      <c r="Q4963" s="40"/>
      <c r="R4963" s="40"/>
      <c r="S4963" s="40"/>
      <c r="T4963" s="40"/>
      <c r="U4963" s="40"/>
      <c r="V4963" s="40"/>
      <c r="W4963" s="40"/>
      <c r="X4963" s="40"/>
      <c r="Y4963" s="40"/>
      <c r="Z4963" s="40"/>
      <c r="AA4963" s="40"/>
      <c r="AB4963" s="40"/>
      <c r="AC4963" s="40"/>
      <c r="AD4963" s="40"/>
      <c r="AE4963" s="40"/>
    </row>
    <row r="4964" spans="1:31" s="7" customFormat="1" ht="15" customHeight="1" x14ac:dyDescent="0.2">
      <c r="F4964" s="8">
        <v>11</v>
      </c>
      <c r="G4964" s="40"/>
      <c r="I4964" s="73"/>
      <c r="J4964" s="73"/>
      <c r="K4964" s="73"/>
      <c r="L4964" s="73"/>
      <c r="M4964" s="73"/>
      <c r="N4964" s="8">
        <v>25.8</v>
      </c>
      <c r="O4964" s="8">
        <v>1002.4</v>
      </c>
      <c r="P4964" s="8">
        <v>42</v>
      </c>
      <c r="Q4964" s="40"/>
      <c r="R4964" s="40"/>
      <c r="S4964" s="40"/>
      <c r="T4964" s="40"/>
      <c r="U4964" s="40"/>
      <c r="V4964" s="40"/>
      <c r="W4964" s="40"/>
      <c r="X4964" s="40"/>
      <c r="Y4964" s="40"/>
      <c r="Z4964" s="40"/>
      <c r="AA4964" s="40"/>
      <c r="AB4964" s="40"/>
      <c r="AC4964" s="40"/>
      <c r="AD4964" s="40"/>
      <c r="AE4964" s="40"/>
    </row>
    <row r="4965" spans="1:31" s="7" customFormat="1" ht="16" customHeight="1" x14ac:dyDescent="0.2">
      <c r="F4965" s="8">
        <v>12</v>
      </c>
      <c r="G4965" s="40"/>
      <c r="I4965" s="33">
        <v>3.0000000000000001E-3</v>
      </c>
      <c r="J4965" s="33">
        <v>0.3</v>
      </c>
      <c r="K4965" s="33">
        <v>2.7E-2</v>
      </c>
      <c r="L4965" s="33">
        <v>2.1999999999999999E-2</v>
      </c>
      <c r="N4965" s="8">
        <v>27.2</v>
      </c>
      <c r="O4965" s="8">
        <v>1002.3</v>
      </c>
      <c r="P4965" s="8">
        <v>41</v>
      </c>
      <c r="Q4965" s="40"/>
      <c r="R4965" s="40"/>
      <c r="S4965" s="40"/>
      <c r="T4965" s="40"/>
      <c r="U4965" s="40"/>
      <c r="V4965" s="40"/>
      <c r="W4965" s="40"/>
      <c r="X4965" s="40"/>
      <c r="Y4965" s="40"/>
      <c r="Z4965" s="40"/>
      <c r="AA4965" s="40"/>
      <c r="AB4965" s="40"/>
      <c r="AC4965" s="40"/>
      <c r="AD4965" s="40"/>
      <c r="AE4965" s="40"/>
    </row>
    <row r="4966" spans="1:31" s="7" customFormat="1" ht="16" customHeight="1" x14ac:dyDescent="0.2">
      <c r="F4966" s="8">
        <v>13</v>
      </c>
      <c r="G4966" s="40"/>
      <c r="I4966" s="33">
        <v>3.0000000000000001E-3</v>
      </c>
      <c r="J4966" s="33">
        <v>0.4</v>
      </c>
      <c r="K4966" s="33">
        <v>3.2000000000000001E-2</v>
      </c>
      <c r="L4966" s="33">
        <v>2.3E-2</v>
      </c>
      <c r="N4966" s="8">
        <v>27.5</v>
      </c>
      <c r="O4966" s="8">
        <v>1001.8</v>
      </c>
      <c r="P4966" s="8">
        <v>43</v>
      </c>
      <c r="Q4966" s="40"/>
      <c r="R4966" s="40"/>
      <c r="S4966" s="40"/>
      <c r="T4966" s="40"/>
      <c r="U4966" s="40"/>
      <c r="V4966" s="40"/>
      <c r="W4966" s="40"/>
      <c r="X4966" s="40"/>
      <c r="Y4966" s="40"/>
      <c r="Z4966" s="40"/>
      <c r="AA4966" s="40"/>
      <c r="AB4966" s="40"/>
      <c r="AC4966" s="40"/>
      <c r="AD4966" s="40"/>
      <c r="AE4966" s="40"/>
    </row>
    <row r="4967" spans="1:31" s="7" customFormat="1" ht="16" customHeight="1" x14ac:dyDescent="0.2">
      <c r="F4967" s="8">
        <v>14</v>
      </c>
      <c r="G4967" s="40"/>
      <c r="I4967" s="33">
        <v>3.0000000000000001E-3</v>
      </c>
      <c r="J4967" s="33">
        <v>0.5</v>
      </c>
      <c r="K4967" s="33">
        <v>3.5000000000000003E-2</v>
      </c>
      <c r="L4967" s="33">
        <v>2.5000000000000001E-2</v>
      </c>
      <c r="M4967" s="33">
        <v>20</v>
      </c>
      <c r="N4967" s="8">
        <v>27.2</v>
      </c>
      <c r="O4967" s="8">
        <v>1001.5</v>
      </c>
      <c r="P4967" s="8">
        <v>45</v>
      </c>
      <c r="Q4967" s="40"/>
      <c r="R4967" s="40"/>
      <c r="S4967" s="40"/>
      <c r="T4967" s="40"/>
      <c r="U4967" s="40"/>
      <c r="V4967" s="40"/>
      <c r="W4967" s="40"/>
      <c r="X4967" s="40"/>
      <c r="Y4967" s="40"/>
      <c r="Z4967" s="40"/>
      <c r="AA4967" s="40"/>
      <c r="AB4967" s="40"/>
      <c r="AC4967" s="40"/>
      <c r="AD4967" s="40"/>
      <c r="AE4967" s="40"/>
    </row>
    <row r="4968" spans="1:31" s="7" customFormat="1" ht="16" customHeight="1" x14ac:dyDescent="0.2">
      <c r="F4968" s="8">
        <v>15</v>
      </c>
      <c r="G4968" s="40"/>
      <c r="I4968" s="33">
        <v>2E-3</v>
      </c>
      <c r="J4968" s="33">
        <v>0.5</v>
      </c>
      <c r="K4968" s="33">
        <v>3.7999999999999999E-2</v>
      </c>
      <c r="L4968" s="33">
        <v>2.4E-2</v>
      </c>
      <c r="M4968" s="33">
        <v>14</v>
      </c>
      <c r="N4968" s="8">
        <v>28.9</v>
      </c>
      <c r="O4968" s="8">
        <v>1000.7</v>
      </c>
      <c r="P4968" s="8">
        <v>43</v>
      </c>
      <c r="Q4968" s="40"/>
      <c r="R4968" s="40"/>
      <c r="S4968" s="40"/>
      <c r="T4968" s="40"/>
      <c r="U4968" s="40"/>
      <c r="V4968" s="40"/>
      <c r="W4968" s="40"/>
      <c r="X4968" s="40"/>
      <c r="Y4968" s="40"/>
      <c r="Z4968" s="40"/>
      <c r="AA4968" s="40"/>
      <c r="AB4968" s="40"/>
      <c r="AC4968" s="40"/>
      <c r="AD4968" s="40"/>
      <c r="AE4968" s="40"/>
    </row>
    <row r="4969" spans="1:31" s="7" customFormat="1" ht="16" customHeight="1" x14ac:dyDescent="0.2">
      <c r="F4969" s="8">
        <v>16</v>
      </c>
      <c r="G4969" s="40"/>
      <c r="I4969" s="33">
        <v>3.0000000000000001E-3</v>
      </c>
      <c r="J4969" s="33">
        <v>0.6</v>
      </c>
      <c r="K4969" s="33">
        <v>4.2999999999999997E-2</v>
      </c>
      <c r="L4969" s="33">
        <v>2.3E-2</v>
      </c>
      <c r="M4969" s="33">
        <v>19</v>
      </c>
      <c r="N4969" s="8">
        <v>27.9</v>
      </c>
      <c r="O4969" s="8">
        <v>1000.9</v>
      </c>
      <c r="P4969" s="8">
        <v>44</v>
      </c>
      <c r="Q4969" s="40"/>
      <c r="R4969" s="40"/>
      <c r="S4969" s="40"/>
      <c r="T4969" s="40"/>
      <c r="U4969" s="40"/>
      <c r="V4969" s="40"/>
      <c r="W4969" s="40"/>
      <c r="X4969" s="40"/>
      <c r="Y4969" s="40"/>
      <c r="Z4969" s="40"/>
      <c r="AA4969" s="40"/>
      <c r="AB4969" s="40"/>
      <c r="AC4969" s="40"/>
      <c r="AD4969" s="40"/>
      <c r="AE4969" s="40"/>
    </row>
    <row r="4970" spans="1:31" s="7" customFormat="1" ht="16" customHeight="1" x14ac:dyDescent="0.2">
      <c r="F4970" s="8">
        <v>17</v>
      </c>
      <c r="G4970" s="40"/>
      <c r="I4970" s="33">
        <v>3.0000000000000001E-3</v>
      </c>
      <c r="J4970" s="33">
        <v>0.6</v>
      </c>
      <c r="K4970" s="33">
        <v>3.4000000000000002E-2</v>
      </c>
      <c r="L4970" s="33">
        <v>2.7E-2</v>
      </c>
      <c r="M4970" s="33">
        <v>25</v>
      </c>
      <c r="N4970" s="8">
        <v>27.7</v>
      </c>
      <c r="O4970" s="8">
        <v>1000.9</v>
      </c>
      <c r="P4970" s="8">
        <v>47</v>
      </c>
      <c r="Q4970" s="40"/>
      <c r="R4970" s="135"/>
      <c r="S4970" s="40"/>
      <c r="T4970" s="40"/>
      <c r="U4970" s="40"/>
      <c r="V4970" s="40"/>
      <c r="W4970" s="40"/>
      <c r="X4970" s="40"/>
      <c r="Y4970" s="40"/>
      <c r="Z4970" s="40"/>
      <c r="AA4970" s="40"/>
      <c r="AB4970" s="40"/>
      <c r="AC4970" s="40"/>
      <c r="AD4970" s="40"/>
      <c r="AE4970" s="40"/>
    </row>
    <row r="4971" spans="1:31" s="7" customFormat="1" ht="16" customHeight="1" x14ac:dyDescent="0.15">
      <c r="F4971" s="43">
        <v>42713.770138888889</v>
      </c>
      <c r="G4971" s="57"/>
      <c r="I4971" s="33">
        <v>2E-3</v>
      </c>
      <c r="J4971" s="33">
        <v>0.6</v>
      </c>
      <c r="K4971" s="33">
        <v>2.7E-2</v>
      </c>
      <c r="L4971" s="33">
        <v>2.7E-2</v>
      </c>
      <c r="M4971" s="33">
        <v>8</v>
      </c>
      <c r="N4971" s="8">
        <v>25.7</v>
      </c>
      <c r="O4971" s="8">
        <v>1001.5</v>
      </c>
      <c r="P4971" s="8">
        <v>50</v>
      </c>
      <c r="Q4971" s="136"/>
      <c r="R4971" s="35">
        <v>267</v>
      </c>
      <c r="S4971" s="37" t="str">
        <f>IF(R4971&gt;=296,"G",IF(AND(183&lt;=R4971,R4971&lt;296),"Y",IF(R4971&lt;185,"R")))</f>
        <v>Y</v>
      </c>
      <c r="T4971" s="40"/>
      <c r="U4971" s="40"/>
      <c r="V4971" s="40"/>
      <c r="W4971" s="40"/>
      <c r="X4971" s="40"/>
      <c r="Y4971" s="40"/>
      <c r="Z4971" s="40"/>
      <c r="AA4971" s="40"/>
      <c r="AB4971" s="40"/>
      <c r="AC4971" s="40"/>
      <c r="AD4971" s="40"/>
      <c r="AE4971" s="40"/>
    </row>
    <row r="4972" spans="1:31" s="7" customFormat="1" ht="17" customHeight="1" x14ac:dyDescent="0.15">
      <c r="A4972" s="45">
        <v>199</v>
      </c>
      <c r="B4972" s="46">
        <v>42203</v>
      </c>
      <c r="C4972" s="47">
        <v>6</v>
      </c>
      <c r="D4972" s="47">
        <v>0</v>
      </c>
      <c r="E4972" s="137">
        <v>42202</v>
      </c>
      <c r="F4972" s="48">
        <v>42713.770138888889</v>
      </c>
      <c r="G4972" s="49"/>
      <c r="H4972" s="49"/>
      <c r="I4972" s="50">
        <v>2E-3</v>
      </c>
      <c r="J4972" s="51">
        <v>0.6</v>
      </c>
      <c r="K4972" s="51">
        <v>2.7E-2</v>
      </c>
      <c r="L4972" s="51">
        <v>2.7E-2</v>
      </c>
      <c r="M4972" s="51">
        <v>8</v>
      </c>
      <c r="N4972" s="52">
        <v>25.7</v>
      </c>
      <c r="O4972" s="52">
        <v>1001.5</v>
      </c>
      <c r="P4972" s="52">
        <v>50</v>
      </c>
      <c r="Q4972" s="53"/>
      <c r="R4972" s="58">
        <v>267</v>
      </c>
      <c r="S4972" s="61" t="str">
        <f>IF(R4972&gt;=296,"G",IF(AND(183&lt;=R4972,R4972&lt;296),"Y",IF(R4972&lt;185,"R")))</f>
        <v>Y</v>
      </c>
      <c r="T4972" s="59"/>
      <c r="U4972" s="59"/>
      <c r="V4972" s="59"/>
      <c r="W4972" s="59"/>
      <c r="X4972" s="59"/>
      <c r="Y4972" s="59"/>
      <c r="Z4972" s="59"/>
      <c r="AA4972" s="59"/>
      <c r="AB4972" s="59"/>
      <c r="AC4972" s="59"/>
      <c r="AD4972" s="59"/>
      <c r="AE4972" s="59"/>
    </row>
    <row r="4973" spans="1:31" s="7" customFormat="1" ht="16" customHeight="1" x14ac:dyDescent="0.2">
      <c r="F4973" s="26">
        <v>19</v>
      </c>
      <c r="G4973" s="60"/>
      <c r="I4973" s="33">
        <v>3.0000000000000001E-3</v>
      </c>
      <c r="J4973" s="33">
        <v>0.6</v>
      </c>
      <c r="K4973" s="33">
        <v>1.7999999999999999E-2</v>
      </c>
      <c r="L4973" s="33">
        <v>3.4000000000000002E-2</v>
      </c>
      <c r="M4973" s="33">
        <v>10</v>
      </c>
      <c r="N4973" s="8">
        <v>25</v>
      </c>
      <c r="O4973" s="8">
        <v>1001.8</v>
      </c>
      <c r="P4973" s="8">
        <v>51</v>
      </c>
      <c r="Q4973" s="40"/>
      <c r="R4973" s="40"/>
      <c r="S4973" s="40"/>
      <c r="T4973" s="40"/>
      <c r="U4973" s="40"/>
      <c r="V4973" s="40"/>
      <c r="W4973" s="40"/>
      <c r="X4973" s="40"/>
      <c r="Y4973" s="40"/>
      <c r="Z4973" s="40"/>
      <c r="AA4973" s="40"/>
      <c r="AB4973" s="40"/>
      <c r="AC4973" s="40"/>
      <c r="AD4973" s="40"/>
      <c r="AE4973" s="40"/>
    </row>
    <row r="4974" spans="1:31" s="7" customFormat="1" ht="16" customHeight="1" x14ac:dyDescent="0.2">
      <c r="F4974" s="8">
        <v>20</v>
      </c>
      <c r="G4974" s="40"/>
      <c r="I4974" s="33">
        <v>3.0000000000000001E-3</v>
      </c>
      <c r="J4974" s="33">
        <v>0.5</v>
      </c>
      <c r="K4974" s="33">
        <v>1.4999999999999999E-2</v>
      </c>
      <c r="L4974" s="33">
        <v>3.2000000000000001E-2</v>
      </c>
      <c r="M4974" s="33">
        <v>17</v>
      </c>
      <c r="N4974" s="8">
        <v>24.7</v>
      </c>
      <c r="O4974" s="8">
        <v>1002.1</v>
      </c>
      <c r="P4974" s="8">
        <v>52</v>
      </c>
      <c r="Q4974" s="40"/>
      <c r="R4974" s="40"/>
      <c r="S4974" s="40"/>
      <c r="T4974" s="40"/>
      <c r="U4974" s="40"/>
      <c r="V4974" s="40"/>
      <c r="W4974" s="40"/>
      <c r="X4974" s="40"/>
      <c r="Y4974" s="40"/>
      <c r="Z4974" s="40"/>
      <c r="AA4974" s="40"/>
      <c r="AB4974" s="40"/>
      <c r="AC4974" s="40"/>
      <c r="AD4974" s="40"/>
      <c r="AE4974" s="40"/>
    </row>
    <row r="4975" spans="1:31" s="7" customFormat="1" ht="16" customHeight="1" x14ac:dyDescent="0.2">
      <c r="F4975" s="8">
        <v>21</v>
      </c>
      <c r="G4975" s="40"/>
      <c r="I4975" s="33">
        <v>3.0000000000000001E-3</v>
      </c>
      <c r="J4975" s="33">
        <v>0.4</v>
      </c>
      <c r="K4975" s="33">
        <v>1.0999999999999999E-2</v>
      </c>
      <c r="L4975" s="33">
        <v>2.9000000000000001E-2</v>
      </c>
      <c r="M4975" s="33">
        <v>8</v>
      </c>
      <c r="N4975" s="8">
        <v>24.2</v>
      </c>
      <c r="O4975" s="8">
        <v>1002.7</v>
      </c>
      <c r="P4975" s="8">
        <v>53</v>
      </c>
      <c r="Q4975" s="40"/>
      <c r="R4975" s="40"/>
      <c r="S4975" s="40"/>
      <c r="T4975" s="40"/>
      <c r="U4975" s="40"/>
      <c r="V4975" s="40"/>
      <c r="W4975" s="40"/>
      <c r="X4975" s="40"/>
      <c r="Y4975" s="40"/>
      <c r="Z4975" s="40"/>
      <c r="AA4975" s="40"/>
      <c r="AB4975" s="40"/>
      <c r="AC4975" s="40"/>
      <c r="AD4975" s="40"/>
      <c r="AE4975" s="40"/>
    </row>
    <row r="4976" spans="1:31" s="7" customFormat="1" ht="16" customHeight="1" x14ac:dyDescent="0.2">
      <c r="F4976" s="8">
        <v>22</v>
      </c>
      <c r="G4976" s="40"/>
      <c r="I4976" s="33">
        <v>3.0000000000000001E-3</v>
      </c>
      <c r="J4976" s="33">
        <v>0.3</v>
      </c>
      <c r="K4976" s="33">
        <v>8.0000000000000002E-3</v>
      </c>
      <c r="L4976" s="33">
        <v>2.9000000000000001E-2</v>
      </c>
      <c r="M4976" s="33">
        <v>9</v>
      </c>
      <c r="N4976" s="8">
        <v>24</v>
      </c>
      <c r="O4976" s="8">
        <v>1003.1</v>
      </c>
      <c r="P4976" s="8">
        <v>54</v>
      </c>
      <c r="Q4976" s="40"/>
      <c r="R4976" s="40"/>
      <c r="S4976" s="40"/>
      <c r="T4976" s="40"/>
      <c r="U4976" s="40"/>
      <c r="V4976" s="40"/>
      <c r="W4976" s="40"/>
      <c r="X4976" s="40"/>
      <c r="Y4976" s="40"/>
      <c r="Z4976" s="40"/>
      <c r="AA4976" s="40"/>
      <c r="AB4976" s="40"/>
      <c r="AC4976" s="40"/>
      <c r="AD4976" s="40"/>
      <c r="AE4976" s="40"/>
    </row>
    <row r="4977" spans="6:31" s="7" customFormat="1" ht="16" customHeight="1" x14ac:dyDescent="0.2">
      <c r="F4977" s="8">
        <v>23</v>
      </c>
      <c r="G4977" s="40"/>
      <c r="I4977" s="33">
        <v>3.0000000000000001E-3</v>
      </c>
      <c r="J4977" s="33">
        <v>0.3</v>
      </c>
      <c r="K4977" s="33">
        <v>5.0000000000000001E-3</v>
      </c>
      <c r="L4977" s="33">
        <v>0.03</v>
      </c>
      <c r="M4977" s="33">
        <v>9</v>
      </c>
      <c r="N4977" s="8">
        <v>24</v>
      </c>
      <c r="O4977" s="8">
        <v>1003.2</v>
      </c>
      <c r="P4977" s="8">
        <v>54</v>
      </c>
      <c r="Q4977" s="40"/>
      <c r="R4977" s="40"/>
      <c r="S4977" s="40"/>
      <c r="T4977" s="40"/>
      <c r="U4977" s="40"/>
      <c r="V4977" s="40"/>
      <c r="W4977" s="40"/>
      <c r="X4977" s="40"/>
      <c r="Y4977" s="40"/>
      <c r="Z4977" s="40"/>
      <c r="AA4977" s="40"/>
      <c r="AB4977" s="40"/>
      <c r="AC4977" s="40"/>
      <c r="AD4977" s="40"/>
      <c r="AE4977" s="40"/>
    </row>
    <row r="4978" spans="6:31" s="7" customFormat="1" ht="16" customHeight="1" x14ac:dyDescent="0.2">
      <c r="F4978" s="8">
        <v>24</v>
      </c>
      <c r="G4978" s="40"/>
      <c r="I4978" s="33">
        <v>3.0000000000000001E-3</v>
      </c>
      <c r="J4978" s="33">
        <v>0.3</v>
      </c>
      <c r="K4978" s="33">
        <v>6.0000000000000001E-3</v>
      </c>
      <c r="L4978" s="33">
        <v>2.9000000000000001E-2</v>
      </c>
      <c r="M4978" s="33">
        <v>12</v>
      </c>
      <c r="N4978" s="8">
        <v>23.7</v>
      </c>
      <c r="O4978" s="8">
        <v>1003</v>
      </c>
      <c r="P4978" s="8">
        <v>53</v>
      </c>
      <c r="Q4978" s="40"/>
      <c r="R4978" s="40"/>
      <c r="S4978" s="40"/>
      <c r="T4978" s="40"/>
      <c r="U4978" s="40"/>
      <c r="V4978" s="40"/>
      <c r="W4978" s="40"/>
      <c r="X4978" s="40"/>
      <c r="Y4978" s="40"/>
      <c r="Z4978" s="40"/>
      <c r="AA4978" s="40"/>
      <c r="AB4978" s="40"/>
      <c r="AC4978" s="40"/>
      <c r="AD4978" s="40"/>
      <c r="AE4978" s="40"/>
    </row>
    <row r="4979" spans="6:31" s="7" customFormat="1" ht="16" customHeight="1" x14ac:dyDescent="0.2">
      <c r="F4979" s="8">
        <v>1</v>
      </c>
      <c r="G4979" s="40"/>
      <c r="I4979" s="33">
        <v>3.0000000000000001E-3</v>
      </c>
      <c r="J4979" s="33">
        <v>0.4</v>
      </c>
      <c r="K4979" s="33">
        <v>7.0000000000000001E-3</v>
      </c>
      <c r="L4979" s="33">
        <v>2.5999999999999999E-2</v>
      </c>
      <c r="M4979" s="33">
        <v>9</v>
      </c>
      <c r="N4979" s="8">
        <v>23.4</v>
      </c>
      <c r="O4979" s="8">
        <v>1003.4</v>
      </c>
      <c r="P4979" s="8">
        <v>55</v>
      </c>
      <c r="Q4979" s="40"/>
      <c r="R4979" s="40"/>
      <c r="S4979" s="40"/>
      <c r="T4979" s="40"/>
      <c r="U4979" s="40"/>
      <c r="V4979" s="40"/>
      <c r="W4979" s="40"/>
      <c r="X4979" s="40"/>
      <c r="Y4979" s="40"/>
      <c r="Z4979" s="40"/>
      <c r="AA4979" s="40"/>
      <c r="AB4979" s="40"/>
      <c r="AC4979" s="40"/>
      <c r="AD4979" s="40"/>
      <c r="AE4979" s="40"/>
    </row>
    <row r="4980" spans="6:31" s="7" customFormat="1" ht="16" customHeight="1" x14ac:dyDescent="0.2">
      <c r="F4980" s="8">
        <v>2</v>
      </c>
      <c r="G4980" s="40"/>
      <c r="I4980" s="33">
        <v>2E-3</v>
      </c>
      <c r="J4980" s="33">
        <v>0.4</v>
      </c>
      <c r="K4980" s="33">
        <v>1.4E-2</v>
      </c>
      <c r="L4980" s="33">
        <v>1.7999999999999999E-2</v>
      </c>
      <c r="M4980" s="33">
        <v>13</v>
      </c>
      <c r="N4980" s="8">
        <v>23.3</v>
      </c>
      <c r="O4980" s="8">
        <v>1003.2</v>
      </c>
      <c r="P4980" s="8">
        <v>53</v>
      </c>
      <c r="Q4980" s="40"/>
      <c r="R4980" s="40"/>
      <c r="S4980" s="40"/>
      <c r="T4980" s="40"/>
      <c r="U4980" s="40"/>
      <c r="V4980" s="40"/>
      <c r="W4980" s="40"/>
      <c r="X4980" s="40"/>
      <c r="Y4980" s="40"/>
      <c r="Z4980" s="40"/>
      <c r="AA4980" s="40"/>
      <c r="AB4980" s="40"/>
      <c r="AC4980" s="40"/>
      <c r="AD4980" s="40"/>
      <c r="AE4980" s="40"/>
    </row>
    <row r="4981" spans="6:31" s="7" customFormat="1" ht="16" customHeight="1" x14ac:dyDescent="0.2">
      <c r="F4981" s="8">
        <v>3</v>
      </c>
      <c r="G4981" s="40"/>
      <c r="I4981" s="33">
        <v>2E-3</v>
      </c>
      <c r="J4981" s="33">
        <v>0.4</v>
      </c>
      <c r="K4981" s="33">
        <v>1.6E-2</v>
      </c>
      <c r="L4981" s="33">
        <v>1.6E-2</v>
      </c>
      <c r="M4981" s="33">
        <v>8</v>
      </c>
      <c r="N4981" s="8">
        <v>23.1</v>
      </c>
      <c r="O4981" s="8">
        <v>1003.2</v>
      </c>
      <c r="P4981" s="8">
        <v>53</v>
      </c>
      <c r="Q4981" s="40"/>
      <c r="R4981" s="40"/>
      <c r="S4981" s="40"/>
      <c r="T4981" s="40"/>
      <c r="U4981" s="40"/>
      <c r="V4981" s="40"/>
      <c r="W4981" s="40"/>
      <c r="X4981" s="40"/>
      <c r="Y4981" s="40"/>
      <c r="Z4981" s="40"/>
      <c r="AA4981" s="40"/>
      <c r="AB4981" s="40"/>
      <c r="AC4981" s="40"/>
      <c r="AD4981" s="40"/>
      <c r="AE4981" s="40"/>
    </row>
    <row r="4982" spans="6:31" s="7" customFormat="1" ht="16" customHeight="1" x14ac:dyDescent="0.2">
      <c r="F4982" s="8">
        <v>4</v>
      </c>
      <c r="G4982" s="40"/>
      <c r="I4982" s="33">
        <v>2E-3</v>
      </c>
      <c r="J4982" s="33">
        <v>0.4</v>
      </c>
      <c r="K4982" s="33">
        <v>1.4999999999999999E-2</v>
      </c>
      <c r="L4982" s="33">
        <v>1.7000000000000001E-2</v>
      </c>
      <c r="M4982" s="33">
        <v>10</v>
      </c>
      <c r="N4982" s="8">
        <v>23</v>
      </c>
      <c r="O4982" s="8">
        <v>1003.5</v>
      </c>
      <c r="P4982" s="8">
        <v>52</v>
      </c>
      <c r="Q4982" s="40"/>
      <c r="R4982" s="40"/>
      <c r="S4982" s="40"/>
      <c r="T4982" s="40"/>
      <c r="U4982" s="40"/>
      <c r="V4982" s="40"/>
      <c r="W4982" s="40"/>
      <c r="X4982" s="40"/>
      <c r="Y4982" s="40"/>
      <c r="Z4982" s="40"/>
      <c r="AA4982" s="40"/>
      <c r="AB4982" s="40"/>
      <c r="AC4982" s="40"/>
      <c r="AD4982" s="40"/>
      <c r="AE4982" s="40"/>
    </row>
    <row r="4983" spans="6:31" s="7" customFormat="1" ht="16" customHeight="1" x14ac:dyDescent="0.2">
      <c r="F4983" s="8">
        <v>5</v>
      </c>
      <c r="G4983" s="40"/>
      <c r="I4983" s="33">
        <v>3.0000000000000001E-3</v>
      </c>
      <c r="J4983" s="33">
        <v>0.4</v>
      </c>
      <c r="K4983" s="33">
        <v>1.2999999999999999E-2</v>
      </c>
      <c r="L4983" s="33">
        <v>1.7000000000000001E-2</v>
      </c>
      <c r="M4983" s="33">
        <v>9</v>
      </c>
      <c r="N4983" s="8">
        <v>23</v>
      </c>
      <c r="O4983" s="8">
        <v>1003.8</v>
      </c>
      <c r="P4983" s="8">
        <v>51</v>
      </c>
      <c r="Q4983" s="40"/>
      <c r="R4983" s="40"/>
      <c r="S4983" s="40"/>
      <c r="T4983" s="40"/>
      <c r="U4983" s="40"/>
      <c r="V4983" s="40"/>
      <c r="W4983" s="40"/>
      <c r="X4983" s="40"/>
      <c r="Y4983" s="40"/>
      <c r="Z4983" s="40"/>
      <c r="AA4983" s="40"/>
      <c r="AB4983" s="40"/>
      <c r="AC4983" s="40"/>
      <c r="AD4983" s="40"/>
      <c r="AE4983" s="40"/>
    </row>
    <row r="4984" spans="6:31" s="7" customFormat="1" ht="16" customHeight="1" x14ac:dyDescent="0.2">
      <c r="F4984" s="8">
        <v>6</v>
      </c>
      <c r="G4984" s="40"/>
      <c r="I4984" s="33">
        <v>3.0000000000000001E-3</v>
      </c>
      <c r="J4984" s="33">
        <v>0.3</v>
      </c>
      <c r="K4984" s="33">
        <v>1.4E-2</v>
      </c>
      <c r="L4984" s="33">
        <v>1.7999999999999999E-2</v>
      </c>
      <c r="M4984" s="33">
        <v>12</v>
      </c>
      <c r="N4984" s="8">
        <v>22.8</v>
      </c>
      <c r="O4984" s="8">
        <v>1004.2</v>
      </c>
      <c r="P4984" s="8">
        <v>53</v>
      </c>
      <c r="Q4984" s="40"/>
      <c r="R4984" s="40"/>
      <c r="S4984" s="40"/>
      <c r="T4984" s="40"/>
      <c r="U4984" s="40"/>
      <c r="V4984" s="40"/>
      <c r="W4984" s="40"/>
      <c r="X4984" s="40"/>
      <c r="Y4984" s="40"/>
      <c r="Z4984" s="40"/>
      <c r="AA4984" s="40"/>
      <c r="AB4984" s="40"/>
      <c r="AC4984" s="40"/>
      <c r="AD4984" s="40"/>
      <c r="AE4984" s="40"/>
    </row>
    <row r="4985" spans="6:31" s="7" customFormat="1" ht="16" customHeight="1" x14ac:dyDescent="0.2">
      <c r="F4985" s="8">
        <v>7</v>
      </c>
      <c r="G4985" s="40"/>
      <c r="I4985" s="33">
        <v>3.0000000000000001E-3</v>
      </c>
      <c r="J4985" s="33">
        <v>0.4</v>
      </c>
      <c r="K4985" s="33">
        <v>8.0000000000000002E-3</v>
      </c>
      <c r="L4985" s="33">
        <v>2.3E-2</v>
      </c>
      <c r="M4985" s="33">
        <v>11</v>
      </c>
      <c r="N4985" s="8">
        <v>23.3</v>
      </c>
      <c r="O4985" s="8">
        <v>1004.7</v>
      </c>
      <c r="P4985" s="8">
        <v>55</v>
      </c>
      <c r="Q4985" s="40"/>
      <c r="R4985" s="40"/>
      <c r="S4985" s="40"/>
      <c r="T4985" s="40"/>
      <c r="U4985" s="40"/>
      <c r="V4985" s="40"/>
      <c r="W4985" s="40"/>
      <c r="X4985" s="40"/>
      <c r="Y4985" s="40"/>
      <c r="Z4985" s="40"/>
      <c r="AA4985" s="40"/>
      <c r="AB4985" s="40"/>
      <c r="AC4985" s="40"/>
      <c r="AD4985" s="40"/>
      <c r="AE4985" s="40"/>
    </row>
    <row r="4986" spans="6:31" s="7" customFormat="1" ht="16" customHeight="1" x14ac:dyDescent="0.2">
      <c r="F4986" s="8">
        <v>8</v>
      </c>
      <c r="G4986" s="40"/>
      <c r="I4986" s="33">
        <v>3.0000000000000001E-3</v>
      </c>
      <c r="J4986" s="33">
        <v>0.4</v>
      </c>
      <c r="K4986" s="33">
        <v>8.9999999999999993E-3</v>
      </c>
      <c r="L4986" s="33">
        <v>2.3E-2</v>
      </c>
      <c r="M4986" s="33">
        <v>13</v>
      </c>
      <c r="N4986" s="8">
        <v>23.5</v>
      </c>
      <c r="O4986" s="8">
        <v>1005.2</v>
      </c>
      <c r="P4986" s="8">
        <v>57</v>
      </c>
      <c r="Q4986" s="40"/>
      <c r="R4986" s="40"/>
      <c r="S4986" s="40"/>
      <c r="T4986" s="40"/>
      <c r="U4986" s="40"/>
      <c r="V4986" s="40"/>
      <c r="W4986" s="40"/>
      <c r="X4986" s="40"/>
      <c r="Y4986" s="40"/>
      <c r="Z4986" s="40"/>
      <c r="AA4986" s="40"/>
      <c r="AB4986" s="40"/>
      <c r="AC4986" s="40"/>
      <c r="AD4986" s="40"/>
      <c r="AE4986" s="40"/>
    </row>
    <row r="4987" spans="6:31" s="7" customFormat="1" ht="16" customHeight="1" x14ac:dyDescent="0.2">
      <c r="F4987" s="8">
        <v>9</v>
      </c>
      <c r="G4987" s="40"/>
      <c r="I4987" s="33">
        <v>3.0000000000000001E-3</v>
      </c>
      <c r="J4987" s="33">
        <v>0.4</v>
      </c>
      <c r="K4987" s="33">
        <v>0.02</v>
      </c>
      <c r="L4987" s="33">
        <v>1.7999999999999999E-2</v>
      </c>
      <c r="M4987" s="33">
        <v>16</v>
      </c>
      <c r="N4987" s="8">
        <v>24</v>
      </c>
      <c r="O4987" s="8">
        <v>1005.4</v>
      </c>
      <c r="P4987" s="8">
        <v>63</v>
      </c>
      <c r="Q4987" s="40"/>
      <c r="R4987" s="40"/>
      <c r="S4987" s="40"/>
      <c r="T4987" s="40"/>
      <c r="U4987" s="40"/>
      <c r="V4987" s="40"/>
      <c r="W4987" s="40"/>
      <c r="X4987" s="40"/>
      <c r="Y4987" s="40"/>
      <c r="Z4987" s="40"/>
      <c r="AA4987" s="40"/>
      <c r="AB4987" s="40"/>
      <c r="AC4987" s="40"/>
      <c r="AD4987" s="40"/>
      <c r="AE4987" s="40"/>
    </row>
    <row r="4988" spans="6:31" s="7" customFormat="1" ht="16" customHeight="1" x14ac:dyDescent="0.2">
      <c r="F4988" s="8">
        <v>10</v>
      </c>
      <c r="G4988" s="40"/>
      <c r="I4988" s="33">
        <v>4.0000000000000001E-3</v>
      </c>
      <c r="J4988" s="33">
        <v>0.4</v>
      </c>
      <c r="K4988" s="33">
        <v>3.1E-2</v>
      </c>
      <c r="L4988" s="33">
        <v>1.9E-2</v>
      </c>
      <c r="M4988" s="33">
        <v>25</v>
      </c>
      <c r="N4988" s="8">
        <v>25.1</v>
      </c>
      <c r="O4988" s="8">
        <v>1005.6</v>
      </c>
      <c r="P4988" s="8">
        <v>68</v>
      </c>
      <c r="Q4988" s="40"/>
      <c r="R4988" s="40"/>
      <c r="S4988" s="40"/>
      <c r="T4988" s="40"/>
      <c r="U4988" s="40"/>
      <c r="V4988" s="40"/>
      <c r="W4988" s="40"/>
      <c r="X4988" s="40"/>
      <c r="Y4988" s="40"/>
      <c r="Z4988" s="40"/>
      <c r="AA4988" s="40"/>
      <c r="AB4988" s="40"/>
      <c r="AC4988" s="40"/>
      <c r="AD4988" s="40"/>
      <c r="AE4988" s="40"/>
    </row>
    <row r="4989" spans="6:31" s="7" customFormat="1" ht="16" customHeight="1" x14ac:dyDescent="0.2">
      <c r="F4989" s="8">
        <v>11</v>
      </c>
      <c r="G4989" s="40"/>
      <c r="I4989" s="33">
        <v>4.0000000000000001E-3</v>
      </c>
      <c r="J4989" s="33">
        <v>0.5</v>
      </c>
      <c r="K4989" s="33">
        <v>4.2999999999999997E-2</v>
      </c>
      <c r="L4989" s="33">
        <v>1.4999999999999999E-2</v>
      </c>
      <c r="M4989" s="33">
        <v>30</v>
      </c>
      <c r="N4989" s="8">
        <v>24.9</v>
      </c>
      <c r="O4989" s="8">
        <v>1005.7</v>
      </c>
      <c r="P4989" s="8">
        <v>70</v>
      </c>
      <c r="Q4989" s="40"/>
      <c r="R4989" s="40"/>
      <c r="S4989" s="40"/>
      <c r="T4989" s="40"/>
      <c r="U4989" s="40"/>
      <c r="V4989" s="40"/>
      <c r="W4989" s="40"/>
      <c r="X4989" s="40"/>
      <c r="Y4989" s="40"/>
      <c r="Z4989" s="40"/>
      <c r="AA4989" s="40"/>
      <c r="AB4989" s="40"/>
      <c r="AC4989" s="40"/>
      <c r="AD4989" s="40"/>
      <c r="AE4989" s="40"/>
    </row>
    <row r="4990" spans="6:31" s="7" customFormat="1" ht="16" customHeight="1" x14ac:dyDescent="0.2">
      <c r="F4990" s="8">
        <v>12</v>
      </c>
      <c r="G4990" s="40"/>
      <c r="I4990" s="33">
        <v>3.0000000000000001E-3</v>
      </c>
      <c r="J4990" s="33">
        <v>0.5</v>
      </c>
      <c r="K4990" s="33">
        <v>0.05</v>
      </c>
      <c r="L4990" s="33">
        <v>1.4999999999999999E-2</v>
      </c>
      <c r="M4990" s="33">
        <v>30</v>
      </c>
      <c r="N4990" s="8">
        <v>24.8</v>
      </c>
      <c r="O4990" s="8">
        <v>1005.5</v>
      </c>
      <c r="P4990" s="8">
        <v>70</v>
      </c>
      <c r="Q4990" s="40"/>
      <c r="R4990" s="40"/>
      <c r="S4990" s="40"/>
      <c r="T4990" s="40"/>
      <c r="U4990" s="40"/>
      <c r="V4990" s="40"/>
      <c r="W4990" s="40"/>
      <c r="X4990" s="40"/>
      <c r="Y4990" s="40"/>
      <c r="Z4990" s="40"/>
      <c r="AA4990" s="40"/>
      <c r="AB4990" s="40"/>
      <c r="AC4990" s="40"/>
      <c r="AD4990" s="40"/>
      <c r="AE4990" s="40"/>
    </row>
    <row r="4991" spans="6:31" s="7" customFormat="1" ht="16" customHeight="1" x14ac:dyDescent="0.2">
      <c r="F4991" s="8">
        <v>13</v>
      </c>
      <c r="G4991" s="40"/>
      <c r="I4991" s="33">
        <v>3.0000000000000001E-3</v>
      </c>
      <c r="J4991" s="33">
        <v>0.5</v>
      </c>
      <c r="K4991" s="33">
        <v>5.6000000000000001E-2</v>
      </c>
      <c r="L4991" s="33">
        <v>1.4999999999999999E-2</v>
      </c>
      <c r="M4991" s="33">
        <v>36</v>
      </c>
      <c r="N4991" s="8">
        <v>25.5</v>
      </c>
      <c r="O4991" s="8">
        <v>1005.4</v>
      </c>
      <c r="P4991" s="8">
        <v>71</v>
      </c>
      <c r="Q4991" s="40"/>
      <c r="R4991" s="40"/>
      <c r="S4991" s="40"/>
      <c r="T4991" s="40"/>
      <c r="U4991" s="40"/>
      <c r="V4991" s="40"/>
      <c r="W4991" s="40"/>
      <c r="X4991" s="40"/>
      <c r="Y4991" s="40"/>
      <c r="Z4991" s="40"/>
      <c r="AA4991" s="40"/>
      <c r="AB4991" s="40"/>
      <c r="AC4991" s="40"/>
      <c r="AD4991" s="40"/>
      <c r="AE4991" s="40"/>
    </row>
    <row r="4992" spans="6:31" s="7" customFormat="1" ht="16" customHeight="1" x14ac:dyDescent="0.2">
      <c r="F4992" s="8">
        <v>14</v>
      </c>
      <c r="G4992" s="40"/>
      <c r="I4992" s="33">
        <v>3.0000000000000001E-3</v>
      </c>
      <c r="J4992" s="33">
        <v>0.5</v>
      </c>
      <c r="K4992" s="33">
        <v>5.5E-2</v>
      </c>
      <c r="L4992" s="33">
        <v>1.7000000000000001E-2</v>
      </c>
      <c r="M4992" s="33">
        <v>39</v>
      </c>
      <c r="N4992" s="8">
        <v>26.7</v>
      </c>
      <c r="O4992" s="8">
        <v>1005.1</v>
      </c>
      <c r="P4992" s="8">
        <v>65</v>
      </c>
      <c r="Q4992" s="40"/>
      <c r="R4992" s="40"/>
      <c r="S4992" s="40"/>
      <c r="T4992" s="40"/>
      <c r="U4992" s="40"/>
      <c r="V4992" s="40"/>
      <c r="W4992" s="40"/>
      <c r="X4992" s="40"/>
      <c r="Y4992" s="40"/>
      <c r="Z4992" s="40"/>
      <c r="AA4992" s="40"/>
      <c r="AB4992" s="40"/>
      <c r="AC4992" s="40"/>
      <c r="AD4992" s="40"/>
      <c r="AE4992" s="40"/>
    </row>
    <row r="4993" spans="1:31" s="7" customFormat="1" ht="16" customHeight="1" x14ac:dyDescent="0.2">
      <c r="F4993" s="8">
        <v>15</v>
      </c>
      <c r="G4993" s="40"/>
      <c r="I4993" s="33">
        <v>4.0000000000000001E-3</v>
      </c>
      <c r="J4993" s="33">
        <v>0.6</v>
      </c>
      <c r="K4993" s="33">
        <v>0.06</v>
      </c>
      <c r="L4993" s="33">
        <v>1.6E-2</v>
      </c>
      <c r="M4993" s="33">
        <v>37</v>
      </c>
      <c r="N4993" s="8">
        <v>26.7</v>
      </c>
      <c r="O4993" s="8">
        <v>1005.2</v>
      </c>
      <c r="P4993" s="8">
        <v>63</v>
      </c>
      <c r="Q4993" s="40"/>
      <c r="R4993" s="40"/>
      <c r="S4993" s="40"/>
      <c r="T4993" s="40"/>
      <c r="U4993" s="40"/>
      <c r="V4993" s="40"/>
      <c r="W4993" s="40"/>
      <c r="X4993" s="40"/>
      <c r="Y4993" s="40"/>
      <c r="Z4993" s="40"/>
      <c r="AA4993" s="40"/>
      <c r="AB4993" s="40"/>
      <c r="AC4993" s="40"/>
      <c r="AD4993" s="40"/>
      <c r="AE4993" s="40"/>
    </row>
    <row r="4994" spans="1:31" s="7" customFormat="1" ht="16" customHeight="1" x14ac:dyDescent="0.2">
      <c r="F4994" s="8">
        <v>16</v>
      </c>
      <c r="G4994" s="40"/>
      <c r="I4994" s="33">
        <v>4.0000000000000001E-3</v>
      </c>
      <c r="J4994" s="33">
        <v>0.7</v>
      </c>
      <c r="K4994" s="33">
        <v>6.5000000000000002E-2</v>
      </c>
      <c r="L4994" s="33">
        <v>1.6E-2</v>
      </c>
      <c r="M4994" s="33">
        <v>52</v>
      </c>
      <c r="N4994" s="8">
        <v>25.6</v>
      </c>
      <c r="O4994" s="8">
        <v>1005.3</v>
      </c>
      <c r="P4994" s="8">
        <v>68</v>
      </c>
      <c r="Q4994" s="40"/>
      <c r="R4994" s="40"/>
      <c r="S4994" s="40"/>
      <c r="T4994" s="40"/>
      <c r="U4994" s="40"/>
      <c r="V4994" s="40"/>
      <c r="W4994" s="40"/>
      <c r="X4994" s="40"/>
      <c r="Y4994" s="40"/>
      <c r="Z4994" s="40"/>
      <c r="AA4994" s="40"/>
      <c r="AB4994" s="40"/>
      <c r="AC4994" s="40"/>
      <c r="AD4994" s="40"/>
      <c r="AE4994" s="40"/>
    </row>
    <row r="4995" spans="1:31" s="7" customFormat="1" ht="16" customHeight="1" x14ac:dyDescent="0.2">
      <c r="F4995" s="8">
        <v>17</v>
      </c>
      <c r="G4995" s="40"/>
      <c r="I4995" s="33">
        <v>4.0000000000000001E-3</v>
      </c>
      <c r="J4995" s="33">
        <v>0.6</v>
      </c>
      <c r="K4995" s="33">
        <v>5.2999999999999999E-2</v>
      </c>
      <c r="L4995" s="33">
        <v>2.1000000000000001E-2</v>
      </c>
      <c r="M4995" s="33">
        <v>46</v>
      </c>
      <c r="N4995" s="8">
        <v>25.3</v>
      </c>
      <c r="O4995" s="8">
        <v>1005.5</v>
      </c>
      <c r="P4995" s="8">
        <v>72</v>
      </c>
      <c r="Q4995" s="40"/>
      <c r="R4995" s="135"/>
      <c r="S4995" s="40"/>
      <c r="T4995" s="40"/>
      <c r="U4995" s="40"/>
      <c r="V4995" s="40"/>
      <c r="W4995" s="40"/>
      <c r="X4995" s="40"/>
      <c r="Y4995" s="40"/>
      <c r="Z4995" s="40"/>
      <c r="AA4995" s="40"/>
      <c r="AB4995" s="40"/>
      <c r="AC4995" s="40"/>
      <c r="AD4995" s="40"/>
      <c r="AE4995" s="40"/>
    </row>
    <row r="4996" spans="1:31" s="7" customFormat="1" ht="16" customHeight="1" x14ac:dyDescent="0.15">
      <c r="F4996" s="43">
        <v>42713.761805555558</v>
      </c>
      <c r="G4996" s="57"/>
      <c r="I4996" s="33">
        <v>4.0000000000000001E-3</v>
      </c>
      <c r="J4996" s="33">
        <v>0.5</v>
      </c>
      <c r="K4996" s="33">
        <v>3.5000000000000003E-2</v>
      </c>
      <c r="L4996" s="33">
        <v>2.9000000000000001E-2</v>
      </c>
      <c r="M4996" s="33">
        <v>38</v>
      </c>
      <c r="N4996" s="8">
        <v>24</v>
      </c>
      <c r="O4996" s="8">
        <v>1005.6</v>
      </c>
      <c r="P4996" s="8">
        <v>85</v>
      </c>
      <c r="Q4996" s="136"/>
      <c r="R4996" s="35">
        <v>292</v>
      </c>
      <c r="S4996" s="37" t="str">
        <f>IF(R4996&gt;=296,"G",IF(AND(183&lt;=R4996,R4996&lt;296),"Y",IF(R4996&lt;185,"R")))</f>
        <v>Y</v>
      </c>
      <c r="T4996" s="40"/>
      <c r="U4996" s="40"/>
      <c r="V4996" s="40"/>
      <c r="W4996" s="40"/>
      <c r="X4996" s="40"/>
      <c r="Y4996" s="40"/>
      <c r="Z4996" s="40"/>
      <c r="AA4996" s="40"/>
      <c r="AB4996" s="40"/>
      <c r="AC4996" s="40"/>
      <c r="AD4996" s="40"/>
      <c r="AE4996" s="40"/>
    </row>
    <row r="4997" spans="1:31" s="7" customFormat="1" ht="17" customHeight="1" x14ac:dyDescent="0.15">
      <c r="A4997" s="45">
        <v>200</v>
      </c>
      <c r="B4997" s="46">
        <v>42570</v>
      </c>
      <c r="C4997" s="47">
        <v>0</v>
      </c>
      <c r="D4997" s="47">
        <v>0</v>
      </c>
      <c r="E4997" s="46">
        <v>42203</v>
      </c>
      <c r="F4997" s="48">
        <v>42713.761805555558</v>
      </c>
      <c r="G4997" s="49"/>
      <c r="H4997" s="49"/>
      <c r="I4997" s="50">
        <v>4.0000000000000001E-3</v>
      </c>
      <c r="J4997" s="51">
        <v>0.5</v>
      </c>
      <c r="K4997" s="51">
        <v>3.5000000000000003E-2</v>
      </c>
      <c r="L4997" s="51">
        <v>2.9000000000000001E-2</v>
      </c>
      <c r="M4997" s="51">
        <v>38</v>
      </c>
      <c r="N4997" s="52">
        <v>24</v>
      </c>
      <c r="O4997" s="52">
        <v>1005.6</v>
      </c>
      <c r="P4997" s="52">
        <v>85</v>
      </c>
      <c r="Q4997" s="53"/>
      <c r="R4997" s="58">
        <v>292</v>
      </c>
      <c r="S4997" s="61" t="str">
        <f>IF(R4997&gt;=296,"G",IF(AND(183&lt;=R4997,R4997&lt;296),"Y",IF(R4997&lt;185,"R")))</f>
        <v>Y</v>
      </c>
      <c r="T4997" s="59"/>
      <c r="U4997" s="59"/>
      <c r="V4997" s="59"/>
      <c r="W4997" s="59"/>
      <c r="X4997" s="59"/>
      <c r="Y4997" s="59"/>
      <c r="Z4997" s="59"/>
      <c r="AA4997" s="59"/>
      <c r="AB4997" s="59"/>
      <c r="AC4997" s="59"/>
      <c r="AD4997" s="59"/>
      <c r="AE4997" s="59"/>
    </row>
    <row r="4998" spans="1:31" s="7" customFormat="1" ht="16" customHeight="1" x14ac:dyDescent="0.2">
      <c r="F4998" s="26">
        <v>19</v>
      </c>
      <c r="G4998" s="56"/>
      <c r="I4998" s="33">
        <v>3.0000000000000001E-3</v>
      </c>
      <c r="J4998" s="33">
        <v>0.5</v>
      </c>
      <c r="K4998" s="33">
        <v>2.3E-2</v>
      </c>
      <c r="L4998" s="33">
        <v>3.4000000000000002E-2</v>
      </c>
      <c r="M4998" s="33">
        <v>37</v>
      </c>
      <c r="N4998" s="8">
        <v>23.6</v>
      </c>
      <c r="O4998" s="8">
        <v>1006</v>
      </c>
      <c r="P4998" s="8">
        <v>87</v>
      </c>
      <c r="Q4998" s="17"/>
      <c r="R4998" s="17"/>
      <c r="S4998" s="17"/>
      <c r="T4998" s="17"/>
      <c r="U4998" s="17"/>
      <c r="V4998" s="17"/>
      <c r="W4998" s="17"/>
      <c r="X4998" s="17"/>
      <c r="Y4998" s="17"/>
      <c r="Z4998" s="17"/>
      <c r="AA4998" s="17"/>
      <c r="AB4998" s="17"/>
      <c r="AC4998" s="17"/>
      <c r="AD4998" s="17"/>
      <c r="AE4998" s="17"/>
    </row>
    <row r="4999" spans="1:31" s="7" customFormat="1" ht="16" customHeight="1" x14ac:dyDescent="0.2">
      <c r="F4999" s="8">
        <v>20</v>
      </c>
      <c r="G4999" s="17"/>
      <c r="I4999" s="33">
        <v>3.0000000000000001E-3</v>
      </c>
      <c r="J4999" s="33">
        <v>0.5</v>
      </c>
      <c r="K4999" s="33">
        <v>1.7000000000000001E-2</v>
      </c>
      <c r="L4999" s="33">
        <v>3.7999999999999999E-2</v>
      </c>
      <c r="M4999" s="33">
        <v>27</v>
      </c>
      <c r="N4999" s="8">
        <v>22.9</v>
      </c>
      <c r="O4999" s="8">
        <v>1006.2</v>
      </c>
      <c r="P4999" s="8">
        <v>94</v>
      </c>
      <c r="Q4999" s="17"/>
    </row>
    <row r="5000" spans="1:31" s="7" customFormat="1" ht="16" customHeight="1" x14ac:dyDescent="0.2">
      <c r="F5000" s="8">
        <v>21</v>
      </c>
      <c r="G5000" s="17"/>
      <c r="I5000" s="33">
        <v>3.0000000000000001E-3</v>
      </c>
      <c r="J5000" s="33">
        <v>0.6</v>
      </c>
      <c r="K5000" s="33">
        <v>7.0000000000000001E-3</v>
      </c>
      <c r="L5000" s="33">
        <v>4.3999999999999997E-2</v>
      </c>
      <c r="M5000" s="33">
        <v>39</v>
      </c>
      <c r="N5000" s="8">
        <v>22.5</v>
      </c>
      <c r="O5000" s="8">
        <v>1006.7</v>
      </c>
      <c r="P5000" s="8">
        <v>96</v>
      </c>
      <c r="Q5000" s="17"/>
    </row>
    <row r="5001" spans="1:31" s="7" customFormat="1" ht="16" customHeight="1" x14ac:dyDescent="0.2">
      <c r="F5001" s="8">
        <v>22</v>
      </c>
      <c r="G5001" s="17"/>
      <c r="I5001" s="33">
        <v>4.0000000000000001E-3</v>
      </c>
      <c r="J5001" s="33">
        <v>0.6</v>
      </c>
      <c r="K5001" s="33">
        <v>3.0000000000000001E-3</v>
      </c>
      <c r="L5001" s="33">
        <v>4.4999999999999998E-2</v>
      </c>
      <c r="M5001" s="33">
        <v>43</v>
      </c>
      <c r="N5001" s="8">
        <v>22.5</v>
      </c>
      <c r="O5001" s="8">
        <v>1006.5</v>
      </c>
      <c r="P5001" s="8">
        <v>96</v>
      </c>
      <c r="Q5001" s="17"/>
    </row>
    <row r="5002" spans="1:31" s="7" customFormat="1" ht="16" customHeight="1" x14ac:dyDescent="0.2">
      <c r="F5002" s="8">
        <v>23</v>
      </c>
      <c r="G5002" s="17"/>
      <c r="I5002" s="33">
        <v>4.0000000000000001E-3</v>
      </c>
      <c r="J5002" s="33">
        <v>0.6</v>
      </c>
      <c r="K5002" s="33">
        <v>4.0000000000000001E-3</v>
      </c>
      <c r="L5002" s="33">
        <v>4.3999999999999997E-2</v>
      </c>
      <c r="M5002" s="33">
        <v>41</v>
      </c>
      <c r="N5002" s="8">
        <v>22.6</v>
      </c>
      <c r="O5002" s="8">
        <v>1006.5</v>
      </c>
      <c r="P5002" s="8">
        <v>97</v>
      </c>
      <c r="Q5002" s="17"/>
    </row>
    <row r="5003" spans="1:31" s="7" customFormat="1" ht="16" customHeight="1" x14ac:dyDescent="0.2">
      <c r="F5003" s="8">
        <v>24</v>
      </c>
      <c r="G5003" s="17"/>
      <c r="I5003" s="33">
        <v>4.0000000000000001E-3</v>
      </c>
      <c r="J5003" s="33">
        <v>0.6</v>
      </c>
      <c r="K5003" s="33">
        <v>2E-3</v>
      </c>
      <c r="L5003" s="33">
        <v>4.5999999999999999E-2</v>
      </c>
      <c r="M5003" s="33">
        <v>41</v>
      </c>
      <c r="N5003" s="8">
        <v>22.8</v>
      </c>
      <c r="O5003" s="8">
        <v>1006.5</v>
      </c>
      <c r="P5003" s="8">
        <v>95</v>
      </c>
      <c r="Q5003" s="17"/>
    </row>
    <row r="5004" spans="1:31" s="7" customFormat="1" ht="16" customHeight="1" x14ac:dyDescent="0.2">
      <c r="F5004" s="8">
        <v>1</v>
      </c>
      <c r="G5004" s="17"/>
      <c r="I5004" s="33">
        <v>3.0000000000000001E-3</v>
      </c>
      <c r="J5004" s="33">
        <v>0.6</v>
      </c>
      <c r="K5004" s="33">
        <v>2E-3</v>
      </c>
      <c r="L5004" s="33">
        <v>0.04</v>
      </c>
      <c r="M5004" s="33">
        <v>33</v>
      </c>
      <c r="N5004" s="8">
        <v>22.7</v>
      </c>
      <c r="O5004" s="8">
        <v>1006.2</v>
      </c>
      <c r="P5004" s="8">
        <v>96</v>
      </c>
      <c r="Q5004" s="17"/>
    </row>
    <row r="5005" spans="1:31" s="7" customFormat="1" ht="16" customHeight="1" x14ac:dyDescent="0.2">
      <c r="F5005" s="8">
        <v>2</v>
      </c>
      <c r="G5005" s="17"/>
      <c r="I5005" s="33">
        <v>3.0000000000000001E-3</v>
      </c>
      <c r="J5005" s="33">
        <v>0.7</v>
      </c>
      <c r="K5005" s="33">
        <v>2E-3</v>
      </c>
      <c r="L5005" s="33">
        <v>3.7999999999999999E-2</v>
      </c>
      <c r="M5005" s="33">
        <v>34</v>
      </c>
      <c r="N5005" s="8">
        <v>22.8</v>
      </c>
      <c r="O5005" s="8">
        <v>1006.5</v>
      </c>
      <c r="P5005" s="8">
        <v>97</v>
      </c>
      <c r="Q5005" s="17"/>
    </row>
    <row r="5006" spans="1:31" s="7" customFormat="1" ht="16" customHeight="1" x14ac:dyDescent="0.2">
      <c r="F5006" s="8">
        <v>3</v>
      </c>
      <c r="G5006" s="17"/>
      <c r="I5006" s="33">
        <v>3.0000000000000001E-3</v>
      </c>
      <c r="J5006" s="33">
        <v>0.5</v>
      </c>
      <c r="K5006" s="33">
        <v>4.0000000000000001E-3</v>
      </c>
      <c r="L5006" s="33">
        <v>3.3000000000000002E-2</v>
      </c>
      <c r="M5006" s="33">
        <v>36</v>
      </c>
      <c r="N5006" s="8">
        <v>22.4</v>
      </c>
      <c r="O5006" s="8">
        <v>1006.7</v>
      </c>
      <c r="P5006" s="8">
        <v>99</v>
      </c>
      <c r="Q5006" s="17"/>
    </row>
    <row r="5007" spans="1:31" s="7" customFormat="1" ht="16" customHeight="1" x14ac:dyDescent="0.2">
      <c r="F5007" s="8">
        <v>4</v>
      </c>
      <c r="G5007" s="17"/>
      <c r="I5007" s="33">
        <v>3.0000000000000001E-3</v>
      </c>
      <c r="J5007" s="33">
        <v>0.5</v>
      </c>
      <c r="K5007" s="33">
        <v>0.01</v>
      </c>
      <c r="L5007" s="33">
        <v>2.5000000000000001E-2</v>
      </c>
      <c r="M5007" s="33">
        <v>27</v>
      </c>
      <c r="N5007" s="8">
        <v>22.4</v>
      </c>
      <c r="O5007" s="8">
        <v>1006.8</v>
      </c>
      <c r="P5007" s="8">
        <v>98</v>
      </c>
      <c r="Q5007" s="17"/>
    </row>
    <row r="5008" spans="1:31" s="7" customFormat="1" ht="16" customHeight="1" x14ac:dyDescent="0.2">
      <c r="F5008" s="8">
        <v>5</v>
      </c>
      <c r="G5008" s="17"/>
      <c r="I5008" s="33">
        <v>2E-3</v>
      </c>
      <c r="J5008" s="33">
        <v>0.5</v>
      </c>
      <c r="K5008" s="33">
        <v>2.1000000000000001E-2</v>
      </c>
      <c r="L5008" s="33">
        <v>1.9E-2</v>
      </c>
      <c r="M5008" s="33">
        <v>25</v>
      </c>
      <c r="N5008" s="8">
        <v>22.1</v>
      </c>
      <c r="O5008" s="8">
        <v>1007.1</v>
      </c>
      <c r="P5008" s="8">
        <v>97</v>
      </c>
      <c r="Q5008" s="17"/>
    </row>
    <row r="5009" spans="1:31" s="7" customFormat="1" ht="16" customHeight="1" x14ac:dyDescent="0.2">
      <c r="F5009" s="8">
        <v>6</v>
      </c>
      <c r="G5009" s="17"/>
      <c r="I5009" s="33">
        <v>2E-3</v>
      </c>
      <c r="J5009" s="33">
        <v>0.5</v>
      </c>
      <c r="K5009" s="33">
        <v>2.3E-2</v>
      </c>
      <c r="L5009" s="33">
        <v>1.7000000000000001E-2</v>
      </c>
      <c r="M5009" s="33">
        <v>30</v>
      </c>
      <c r="N5009" s="8">
        <v>21.5</v>
      </c>
      <c r="O5009" s="8">
        <v>1007.6</v>
      </c>
      <c r="P5009" s="8">
        <v>99</v>
      </c>
      <c r="Q5009" s="17"/>
    </row>
    <row r="5010" spans="1:31" s="7" customFormat="1" ht="16" customHeight="1" x14ac:dyDescent="0.2">
      <c r="F5010" s="8">
        <v>7</v>
      </c>
      <c r="G5010" s="17"/>
      <c r="I5010" s="33">
        <v>2E-3</v>
      </c>
      <c r="J5010" s="33">
        <v>0.5</v>
      </c>
      <c r="K5010" s="33">
        <v>2.4E-2</v>
      </c>
      <c r="L5010" s="33">
        <v>2.1999999999999999E-2</v>
      </c>
      <c r="M5010" s="33">
        <v>22</v>
      </c>
      <c r="N5010" s="8">
        <v>20.9</v>
      </c>
      <c r="O5010" s="8">
        <v>1007.9</v>
      </c>
      <c r="P5010" s="8">
        <v>100</v>
      </c>
      <c r="Q5010" s="17"/>
    </row>
    <row r="5011" spans="1:31" s="7" customFormat="1" ht="16" customHeight="1" x14ac:dyDescent="0.2">
      <c r="F5011" s="8">
        <v>8</v>
      </c>
      <c r="G5011" s="17"/>
      <c r="I5011" s="33">
        <v>2E-3</v>
      </c>
      <c r="J5011" s="33">
        <v>0.5</v>
      </c>
      <c r="K5011" s="33">
        <v>2.3E-2</v>
      </c>
      <c r="L5011" s="33">
        <v>2.4E-2</v>
      </c>
      <c r="M5011" s="33">
        <v>18</v>
      </c>
      <c r="N5011" s="8">
        <v>21.1</v>
      </c>
      <c r="O5011" s="8">
        <v>1007.7</v>
      </c>
      <c r="P5011" s="8">
        <v>100</v>
      </c>
      <c r="Q5011" s="17"/>
    </row>
    <row r="5012" spans="1:31" s="7" customFormat="1" ht="16" customHeight="1" x14ac:dyDescent="0.2">
      <c r="F5012" s="8">
        <v>9</v>
      </c>
      <c r="G5012" s="17"/>
      <c r="I5012" s="33">
        <v>2E-3</v>
      </c>
      <c r="J5012" s="33">
        <v>0.5</v>
      </c>
      <c r="K5012" s="33">
        <v>2.5000000000000001E-2</v>
      </c>
      <c r="L5012" s="33">
        <v>2.3E-2</v>
      </c>
      <c r="M5012" s="33">
        <v>11</v>
      </c>
      <c r="N5012" s="8">
        <v>22.4</v>
      </c>
      <c r="O5012" s="8">
        <v>1007.6</v>
      </c>
      <c r="P5012" s="8">
        <v>93</v>
      </c>
      <c r="Q5012" s="17"/>
    </row>
    <row r="5013" spans="1:31" s="7" customFormat="1" ht="16" customHeight="1" x14ac:dyDescent="0.2">
      <c r="F5013" s="8">
        <v>10</v>
      </c>
      <c r="G5013" s="17"/>
      <c r="I5013" s="33">
        <v>2E-3</v>
      </c>
      <c r="J5013" s="33">
        <v>0.5</v>
      </c>
      <c r="K5013" s="33">
        <v>2.5000000000000001E-2</v>
      </c>
      <c r="L5013" s="33">
        <v>2.4E-2</v>
      </c>
      <c r="M5013" s="33">
        <v>18</v>
      </c>
      <c r="N5013" s="8">
        <v>23.6</v>
      </c>
      <c r="O5013" s="8">
        <v>1008</v>
      </c>
      <c r="P5013" s="8">
        <v>89</v>
      </c>
      <c r="Q5013" s="17"/>
    </row>
    <row r="5014" spans="1:31" s="7" customFormat="1" ht="16" customHeight="1" x14ac:dyDescent="0.2">
      <c r="E5014" s="10"/>
      <c r="F5014" s="8">
        <v>11</v>
      </c>
      <c r="G5014" s="17"/>
      <c r="I5014" s="33">
        <v>2E-3</v>
      </c>
      <c r="J5014" s="33">
        <v>0.6</v>
      </c>
      <c r="K5014" s="33">
        <v>2.5000000000000001E-2</v>
      </c>
      <c r="L5014" s="33">
        <v>2.5000000000000001E-2</v>
      </c>
      <c r="M5014" s="33">
        <v>21</v>
      </c>
      <c r="N5014" s="8">
        <v>24.9</v>
      </c>
      <c r="O5014" s="8">
        <v>1007.9</v>
      </c>
      <c r="P5014" s="8">
        <v>82</v>
      </c>
      <c r="Q5014" s="17"/>
    </row>
    <row r="5015" spans="1:31" s="7" customFormat="1" ht="16" customHeight="1" x14ac:dyDescent="0.2">
      <c r="E5015" s="10"/>
      <c r="F5015" s="8">
        <v>12</v>
      </c>
      <c r="G5015" s="17"/>
      <c r="I5015" s="33">
        <v>2E-3</v>
      </c>
      <c r="J5015" s="33">
        <v>0.6</v>
      </c>
      <c r="K5015" s="33">
        <v>0.03</v>
      </c>
      <c r="L5015" s="33">
        <v>2.3E-2</v>
      </c>
      <c r="M5015" s="33">
        <v>16</v>
      </c>
      <c r="N5015" s="8">
        <v>25.4</v>
      </c>
      <c r="O5015" s="8">
        <v>1007.8</v>
      </c>
      <c r="P5015" s="8">
        <v>80</v>
      </c>
      <c r="Q5015" s="17"/>
    </row>
    <row r="5016" spans="1:31" s="7" customFormat="1" ht="16" customHeight="1" x14ac:dyDescent="0.2">
      <c r="E5016" s="10"/>
      <c r="F5016" s="8">
        <v>13</v>
      </c>
      <c r="G5016" s="17"/>
      <c r="I5016" s="33">
        <v>2E-3</v>
      </c>
      <c r="J5016" s="33">
        <v>0.5</v>
      </c>
      <c r="K5016" s="33">
        <v>3.9E-2</v>
      </c>
      <c r="L5016" s="33">
        <v>1.7999999999999999E-2</v>
      </c>
      <c r="M5016" s="33">
        <v>16</v>
      </c>
      <c r="N5016" s="8">
        <v>26.7</v>
      </c>
      <c r="O5016" s="8">
        <v>1007.5</v>
      </c>
      <c r="P5016" s="8">
        <v>74</v>
      </c>
      <c r="Q5016" s="17"/>
    </row>
    <row r="5017" spans="1:31" s="7" customFormat="1" ht="16" customHeight="1" x14ac:dyDescent="0.2">
      <c r="E5017" s="10"/>
      <c r="F5017" s="8">
        <v>14</v>
      </c>
      <c r="G5017" s="17"/>
      <c r="I5017" s="33">
        <v>2E-3</v>
      </c>
      <c r="J5017" s="33">
        <v>0.5</v>
      </c>
      <c r="K5017" s="33">
        <v>4.4999999999999998E-2</v>
      </c>
      <c r="L5017" s="33">
        <v>1.7000000000000001E-2</v>
      </c>
      <c r="M5017" s="33">
        <v>16</v>
      </c>
      <c r="N5017" s="8">
        <v>27.5</v>
      </c>
      <c r="O5017" s="8">
        <v>1006.9</v>
      </c>
      <c r="P5017" s="8">
        <v>69</v>
      </c>
      <c r="Q5017" s="17"/>
    </row>
    <row r="5018" spans="1:31" s="7" customFormat="1" ht="16" customHeight="1" x14ac:dyDescent="0.2">
      <c r="E5018" s="10"/>
      <c r="F5018" s="8">
        <v>15</v>
      </c>
      <c r="G5018" s="17"/>
      <c r="I5018" s="33">
        <v>2E-3</v>
      </c>
      <c r="J5018" s="33">
        <v>0.6</v>
      </c>
      <c r="K5018" s="33">
        <v>4.5999999999999999E-2</v>
      </c>
      <c r="L5018" s="33">
        <v>1.7999999999999999E-2</v>
      </c>
      <c r="M5018" s="33">
        <v>20</v>
      </c>
      <c r="N5018" s="8">
        <v>27.8</v>
      </c>
      <c r="O5018" s="8">
        <v>1006.5</v>
      </c>
      <c r="P5018" s="8">
        <v>68</v>
      </c>
      <c r="Q5018" s="17"/>
    </row>
    <row r="5019" spans="1:31" s="7" customFormat="1" ht="16" customHeight="1" x14ac:dyDescent="0.2">
      <c r="E5019" s="10"/>
      <c r="F5019" s="8">
        <v>16</v>
      </c>
      <c r="G5019" s="17"/>
      <c r="I5019" s="33">
        <v>2E-3</v>
      </c>
      <c r="J5019" s="33">
        <v>0.6</v>
      </c>
      <c r="K5019" s="33">
        <v>4.9000000000000002E-2</v>
      </c>
      <c r="L5019" s="33">
        <v>1.9E-2</v>
      </c>
      <c r="M5019" s="33">
        <v>18</v>
      </c>
      <c r="N5019" s="8">
        <v>29</v>
      </c>
      <c r="O5019" s="8">
        <v>1006.3</v>
      </c>
      <c r="P5019" s="8">
        <v>68</v>
      </c>
      <c r="Q5019" s="17"/>
    </row>
    <row r="5020" spans="1:31" s="7" customFormat="1" ht="16" customHeight="1" x14ac:dyDescent="0.2">
      <c r="E5020" s="10"/>
      <c r="F5020" s="8">
        <v>17</v>
      </c>
      <c r="G5020" s="17"/>
      <c r="I5020" s="33">
        <v>2E-3</v>
      </c>
      <c r="J5020" s="33">
        <v>0.6</v>
      </c>
      <c r="K5020" s="33">
        <v>4.9000000000000002E-2</v>
      </c>
      <c r="L5020" s="33">
        <v>0.02</v>
      </c>
      <c r="M5020" s="33">
        <v>16</v>
      </c>
      <c r="N5020" s="8">
        <v>28.3</v>
      </c>
      <c r="O5020" s="8">
        <v>1006</v>
      </c>
      <c r="P5020" s="8">
        <v>68</v>
      </c>
      <c r="Q5020" s="17"/>
    </row>
    <row r="5021" spans="1:31" s="7" customFormat="1" ht="16" customHeight="1" x14ac:dyDescent="0.15">
      <c r="E5021" s="42">
        <v>42204</v>
      </c>
      <c r="F5021" s="43">
        <v>42713.765972222223</v>
      </c>
      <c r="G5021" s="44"/>
      <c r="H5021" s="57"/>
      <c r="I5021" s="33">
        <v>2E-3</v>
      </c>
      <c r="J5021" s="33">
        <v>0.7</v>
      </c>
      <c r="K5021" s="33">
        <v>4.7E-2</v>
      </c>
      <c r="L5021" s="33">
        <v>2.5000000000000001E-2</v>
      </c>
      <c r="M5021" s="33">
        <v>24</v>
      </c>
      <c r="N5021" s="8">
        <v>27.9</v>
      </c>
      <c r="O5021" s="8">
        <v>1005.6</v>
      </c>
      <c r="P5021" s="8">
        <v>68</v>
      </c>
      <c r="Q5021" s="34"/>
      <c r="R5021" s="35">
        <v>284</v>
      </c>
      <c r="S5021" s="36" t="str">
        <f>IF(R5021&gt;=296,"G",IF(AND(183&lt;=R5021,R5021&lt;296),"Y",IF(R5021&lt;185,"R")))</f>
        <v>Y</v>
      </c>
      <c r="T5021" s="108"/>
      <c r="U5021" s="36"/>
      <c r="V5021" s="36"/>
      <c r="W5021" s="36"/>
      <c r="X5021" s="36"/>
      <c r="Y5021" s="36"/>
      <c r="Z5021" s="36"/>
      <c r="AA5021" s="36"/>
      <c r="AB5021" s="36"/>
      <c r="AC5021" s="36"/>
      <c r="AD5021" s="36"/>
      <c r="AE5021" s="37"/>
    </row>
    <row r="5022" spans="1:31" s="7" customFormat="1" ht="17" customHeight="1" x14ac:dyDescent="0.15">
      <c r="A5022" s="45">
        <v>201</v>
      </c>
      <c r="B5022" s="46">
        <v>42205</v>
      </c>
      <c r="C5022" s="47">
        <v>1</v>
      </c>
      <c r="D5022" s="47">
        <v>0</v>
      </c>
      <c r="E5022" s="46">
        <v>42204</v>
      </c>
      <c r="F5022" s="48">
        <v>42713.765972222223</v>
      </c>
      <c r="G5022" s="49"/>
      <c r="H5022" s="49"/>
      <c r="I5022" s="50">
        <v>2E-3</v>
      </c>
      <c r="J5022" s="51">
        <v>0.7</v>
      </c>
      <c r="K5022" s="51">
        <v>4.7E-2</v>
      </c>
      <c r="L5022" s="51">
        <v>2.5000000000000001E-2</v>
      </c>
      <c r="M5022" s="51">
        <v>24</v>
      </c>
      <c r="N5022" s="52">
        <v>27.9</v>
      </c>
      <c r="O5022" s="52">
        <v>1005.6</v>
      </c>
      <c r="P5022" s="52">
        <v>68</v>
      </c>
      <c r="Q5022" s="53"/>
      <c r="R5022" s="58">
        <v>284</v>
      </c>
      <c r="S5022" s="61" t="str">
        <f>IF(R5022&gt;=296,"G",IF(AND(183&lt;=R5022,R5022&lt;296),"Y",IF(R5022&lt;185,"R")))</f>
        <v>Y</v>
      </c>
      <c r="T5022" s="59"/>
      <c r="U5022" s="61"/>
      <c r="V5022" s="61"/>
      <c r="W5022" s="61"/>
      <c r="X5022" s="61"/>
      <c r="Y5022" s="61"/>
      <c r="Z5022" s="61"/>
      <c r="AA5022" s="61"/>
      <c r="AB5022" s="61"/>
      <c r="AC5022" s="61"/>
      <c r="AD5022" s="61"/>
      <c r="AE5022" s="61"/>
    </row>
    <row r="5023" spans="1:31" s="7" customFormat="1" ht="16" customHeight="1" x14ac:dyDescent="0.2">
      <c r="F5023" s="26">
        <v>19</v>
      </c>
      <c r="G5023" s="56"/>
      <c r="I5023" s="33">
        <v>2E-3</v>
      </c>
      <c r="J5023" s="33">
        <v>0.6</v>
      </c>
      <c r="K5023" s="33">
        <v>4.2999999999999997E-2</v>
      </c>
      <c r="L5023" s="33">
        <v>2.5000000000000001E-2</v>
      </c>
      <c r="M5023" s="33">
        <v>23</v>
      </c>
      <c r="N5023" s="8">
        <v>27.9</v>
      </c>
      <c r="O5023" s="8">
        <v>1005.7</v>
      </c>
      <c r="P5023" s="8">
        <v>69</v>
      </c>
      <c r="Q5023" s="17"/>
      <c r="R5023" s="17"/>
      <c r="S5023" s="17"/>
      <c r="T5023" s="17"/>
      <c r="U5023" s="17"/>
      <c r="V5023" s="17"/>
      <c r="W5023" s="17"/>
      <c r="X5023" s="17"/>
      <c r="Y5023" s="17"/>
      <c r="Z5023" s="17"/>
      <c r="AA5023" s="17"/>
      <c r="AB5023" s="17"/>
      <c r="AC5023" s="17"/>
      <c r="AD5023" s="17"/>
      <c r="AE5023" s="17"/>
    </row>
    <row r="5024" spans="1:31" s="7" customFormat="1" ht="16" customHeight="1" x14ac:dyDescent="0.2">
      <c r="F5024" s="8">
        <v>20</v>
      </c>
      <c r="G5024" s="17"/>
      <c r="I5024" s="33">
        <v>2E-3</v>
      </c>
      <c r="J5024" s="33">
        <v>0.6</v>
      </c>
      <c r="K5024" s="33">
        <v>3.6999999999999998E-2</v>
      </c>
      <c r="L5024" s="33">
        <v>2.9000000000000001E-2</v>
      </c>
      <c r="M5024" s="33">
        <v>16</v>
      </c>
      <c r="N5024" s="8">
        <v>26.9</v>
      </c>
      <c r="O5024" s="8">
        <v>1005.9</v>
      </c>
      <c r="P5024" s="8">
        <v>75</v>
      </c>
    </row>
    <row r="5025" spans="5:16" s="7" customFormat="1" ht="16" customHeight="1" x14ac:dyDescent="0.2">
      <c r="F5025" s="8">
        <v>21</v>
      </c>
      <c r="G5025" s="17"/>
      <c r="I5025" s="33">
        <v>2E-3</v>
      </c>
      <c r="J5025" s="33">
        <v>0.6</v>
      </c>
      <c r="K5025" s="33">
        <v>2.9000000000000001E-2</v>
      </c>
      <c r="L5025" s="33">
        <v>3.2000000000000001E-2</v>
      </c>
      <c r="M5025" s="33">
        <v>17</v>
      </c>
      <c r="N5025" s="8">
        <v>26</v>
      </c>
      <c r="O5025" s="8">
        <v>1006.2</v>
      </c>
      <c r="P5025" s="8">
        <v>81</v>
      </c>
    </row>
    <row r="5026" spans="5:16" s="7" customFormat="1" ht="16" customHeight="1" x14ac:dyDescent="0.2">
      <c r="F5026" s="8">
        <v>22</v>
      </c>
      <c r="G5026" s="17"/>
      <c r="I5026" s="33">
        <v>3.0000000000000001E-3</v>
      </c>
      <c r="J5026" s="33">
        <v>0.5</v>
      </c>
      <c r="K5026" s="33">
        <v>2.1000000000000001E-2</v>
      </c>
      <c r="L5026" s="33">
        <v>0.03</v>
      </c>
      <c r="M5026" s="33">
        <v>23</v>
      </c>
      <c r="N5026" s="8">
        <v>24.9</v>
      </c>
      <c r="O5026" s="8">
        <v>1006.6</v>
      </c>
      <c r="P5026" s="8">
        <v>86</v>
      </c>
    </row>
    <row r="5027" spans="5:16" s="7" customFormat="1" ht="16" customHeight="1" x14ac:dyDescent="0.2">
      <c r="F5027" s="8">
        <v>23</v>
      </c>
      <c r="G5027" s="17"/>
      <c r="I5027" s="33">
        <v>2E-3</v>
      </c>
      <c r="J5027" s="33">
        <v>0.5</v>
      </c>
      <c r="K5027" s="33">
        <v>1.4E-2</v>
      </c>
      <c r="L5027" s="33">
        <v>3.2000000000000001E-2</v>
      </c>
      <c r="M5027" s="33">
        <v>18</v>
      </c>
      <c r="N5027" s="8">
        <v>24.8</v>
      </c>
      <c r="O5027" s="8">
        <v>1006.7</v>
      </c>
      <c r="P5027" s="8">
        <v>88</v>
      </c>
    </row>
    <row r="5028" spans="5:16" s="7" customFormat="1" ht="16" customHeight="1" x14ac:dyDescent="0.2">
      <c r="F5028" s="8">
        <v>24</v>
      </c>
      <c r="G5028" s="17"/>
      <c r="I5028" s="33">
        <v>2E-3</v>
      </c>
      <c r="J5028" s="33">
        <v>0.5</v>
      </c>
      <c r="K5028" s="33">
        <v>1.4E-2</v>
      </c>
      <c r="L5028" s="33">
        <v>2.8000000000000001E-2</v>
      </c>
      <c r="M5028" s="33">
        <v>21</v>
      </c>
      <c r="N5028" s="8">
        <v>25.2</v>
      </c>
      <c r="O5028" s="8">
        <v>1006.4</v>
      </c>
      <c r="P5028" s="8">
        <v>84</v>
      </c>
    </row>
    <row r="5029" spans="5:16" s="7" customFormat="1" ht="16" customHeight="1" x14ac:dyDescent="0.2">
      <c r="F5029" s="8">
        <v>1</v>
      </c>
      <c r="G5029" s="17"/>
      <c r="I5029" s="33">
        <v>2E-3</v>
      </c>
      <c r="J5029" s="33">
        <v>0.5</v>
      </c>
      <c r="K5029" s="33">
        <v>1.0999999999999999E-2</v>
      </c>
      <c r="L5029" s="33">
        <v>2.8000000000000001E-2</v>
      </c>
      <c r="M5029" s="33">
        <v>21</v>
      </c>
      <c r="N5029" s="8">
        <v>25</v>
      </c>
      <c r="O5029" s="8">
        <v>1006.5</v>
      </c>
      <c r="P5029" s="8">
        <v>85</v>
      </c>
    </row>
    <row r="5030" spans="5:16" s="7" customFormat="1" ht="16" customHeight="1" x14ac:dyDescent="0.2">
      <c r="F5030" s="8">
        <v>2</v>
      </c>
      <c r="G5030" s="17"/>
      <c r="I5030" s="33">
        <v>3.0000000000000001E-3</v>
      </c>
      <c r="J5030" s="33">
        <v>0.5</v>
      </c>
      <c r="K5030" s="33">
        <v>1.7000000000000001E-2</v>
      </c>
      <c r="L5030" s="33">
        <v>0.02</v>
      </c>
      <c r="M5030" s="33">
        <v>19</v>
      </c>
      <c r="N5030" s="8">
        <v>24.5</v>
      </c>
      <c r="O5030" s="8">
        <v>1006.3</v>
      </c>
      <c r="P5030" s="8">
        <v>88</v>
      </c>
    </row>
    <row r="5031" spans="5:16" s="7" customFormat="1" ht="16" customHeight="1" x14ac:dyDescent="0.2">
      <c r="F5031" s="8">
        <v>3</v>
      </c>
      <c r="G5031" s="17"/>
      <c r="I5031" s="33">
        <v>3.0000000000000001E-3</v>
      </c>
      <c r="J5031" s="33">
        <v>0.5</v>
      </c>
      <c r="K5031" s="33">
        <v>1.4999999999999999E-2</v>
      </c>
      <c r="L5031" s="33">
        <v>0.02</v>
      </c>
      <c r="M5031" s="33">
        <v>19</v>
      </c>
      <c r="N5031" s="8">
        <v>24.3</v>
      </c>
      <c r="O5031" s="8">
        <v>1006.3</v>
      </c>
      <c r="P5031" s="8">
        <v>89</v>
      </c>
    </row>
    <row r="5032" spans="5:16" s="7" customFormat="1" ht="16" customHeight="1" x14ac:dyDescent="0.2">
      <c r="F5032" s="8">
        <v>4</v>
      </c>
      <c r="G5032" s="17"/>
      <c r="I5032" s="33">
        <v>3.0000000000000001E-3</v>
      </c>
      <c r="J5032" s="33">
        <v>0.5</v>
      </c>
      <c r="K5032" s="33">
        <v>1.4999999999999999E-2</v>
      </c>
      <c r="L5032" s="33">
        <v>1.7999999999999999E-2</v>
      </c>
      <c r="M5032" s="33">
        <v>21</v>
      </c>
      <c r="N5032" s="8">
        <v>24.6</v>
      </c>
      <c r="O5032" s="8">
        <v>1006</v>
      </c>
      <c r="P5032" s="8">
        <v>88</v>
      </c>
    </row>
    <row r="5033" spans="5:16" s="7" customFormat="1" ht="16" customHeight="1" x14ac:dyDescent="0.2">
      <c r="F5033" s="8">
        <v>5</v>
      </c>
      <c r="G5033" s="17"/>
      <c r="I5033" s="33">
        <v>3.0000000000000001E-3</v>
      </c>
      <c r="J5033" s="33">
        <v>0.5</v>
      </c>
      <c r="K5033" s="33">
        <v>1.2999999999999999E-2</v>
      </c>
      <c r="L5033" s="33">
        <v>1.7999999999999999E-2</v>
      </c>
      <c r="M5033" s="33">
        <v>21</v>
      </c>
      <c r="N5033" s="8">
        <v>24.8</v>
      </c>
      <c r="O5033" s="8">
        <v>1005.9</v>
      </c>
      <c r="P5033" s="8">
        <v>86</v>
      </c>
    </row>
    <row r="5034" spans="5:16" s="7" customFormat="1" ht="16" customHeight="1" x14ac:dyDescent="0.2">
      <c r="F5034" s="8">
        <v>6</v>
      </c>
      <c r="G5034" s="17"/>
      <c r="I5034" s="33">
        <v>3.0000000000000001E-3</v>
      </c>
      <c r="J5034" s="33">
        <v>0.5</v>
      </c>
      <c r="K5034" s="33">
        <v>7.0000000000000001E-3</v>
      </c>
      <c r="L5034" s="33">
        <v>2.5000000000000001E-2</v>
      </c>
      <c r="M5034" s="33">
        <v>17</v>
      </c>
      <c r="N5034" s="8">
        <v>25</v>
      </c>
      <c r="O5034" s="8">
        <v>1005.8</v>
      </c>
      <c r="P5034" s="8">
        <v>85</v>
      </c>
    </row>
    <row r="5035" spans="5:16" s="7" customFormat="1" ht="16" customHeight="1" x14ac:dyDescent="0.2">
      <c r="F5035" s="8">
        <v>7</v>
      </c>
      <c r="G5035" s="17"/>
      <c r="I5035" s="33">
        <v>3.0000000000000001E-3</v>
      </c>
      <c r="J5035" s="33">
        <v>0.5</v>
      </c>
      <c r="K5035" s="33">
        <v>6.0000000000000001E-3</v>
      </c>
      <c r="L5035" s="33">
        <v>2.5999999999999999E-2</v>
      </c>
      <c r="M5035" s="33">
        <v>21</v>
      </c>
      <c r="N5035" s="8">
        <v>25.6</v>
      </c>
      <c r="O5035" s="8">
        <v>1005.9</v>
      </c>
      <c r="P5035" s="8">
        <v>82</v>
      </c>
    </row>
    <row r="5036" spans="5:16" s="7" customFormat="1" ht="16" customHeight="1" x14ac:dyDescent="0.2">
      <c r="F5036" s="8">
        <v>8</v>
      </c>
      <c r="G5036" s="17"/>
      <c r="I5036" s="33">
        <v>3.0000000000000001E-3</v>
      </c>
      <c r="J5036" s="33">
        <v>0.5</v>
      </c>
      <c r="K5036" s="33">
        <v>7.0000000000000001E-3</v>
      </c>
      <c r="L5036" s="33">
        <v>2.7E-2</v>
      </c>
      <c r="M5036" s="33">
        <v>27</v>
      </c>
      <c r="N5036" s="8">
        <v>26.6</v>
      </c>
      <c r="O5036" s="8">
        <v>1005.7</v>
      </c>
      <c r="P5036" s="8">
        <v>79</v>
      </c>
    </row>
    <row r="5037" spans="5:16" s="7" customFormat="1" ht="16" customHeight="1" x14ac:dyDescent="0.2">
      <c r="F5037" s="8">
        <v>9</v>
      </c>
      <c r="G5037" s="17"/>
      <c r="I5037" s="33">
        <v>3.0000000000000001E-3</v>
      </c>
      <c r="J5037" s="33">
        <v>0.6</v>
      </c>
      <c r="K5037" s="33">
        <v>7.0000000000000001E-3</v>
      </c>
      <c r="L5037" s="33">
        <v>3.1E-2</v>
      </c>
      <c r="M5037" s="33">
        <v>26</v>
      </c>
      <c r="N5037" s="8">
        <v>27.6</v>
      </c>
      <c r="O5037" s="8">
        <v>1005.6</v>
      </c>
      <c r="P5037" s="8">
        <v>74</v>
      </c>
    </row>
    <row r="5038" spans="5:16" s="7" customFormat="1" ht="16" customHeight="1" x14ac:dyDescent="0.2">
      <c r="F5038" s="8">
        <v>10</v>
      </c>
      <c r="G5038" s="17"/>
      <c r="I5038" s="33">
        <v>3.0000000000000001E-3</v>
      </c>
      <c r="J5038" s="33">
        <v>0.6</v>
      </c>
      <c r="K5038" s="33">
        <v>8.9999999999999993E-3</v>
      </c>
      <c r="L5038" s="33">
        <v>0.03</v>
      </c>
      <c r="M5038" s="33">
        <v>21</v>
      </c>
      <c r="N5038" s="8">
        <v>28.5</v>
      </c>
      <c r="O5038" s="8">
        <v>1005.5</v>
      </c>
      <c r="P5038" s="8">
        <v>71</v>
      </c>
    </row>
    <row r="5039" spans="5:16" s="7" customFormat="1" ht="16" customHeight="1" x14ac:dyDescent="0.2">
      <c r="E5039" s="10"/>
      <c r="F5039" s="8">
        <v>11</v>
      </c>
      <c r="G5039" s="17"/>
      <c r="I5039" s="33">
        <v>3.0000000000000001E-3</v>
      </c>
      <c r="J5039" s="33">
        <v>0.6</v>
      </c>
      <c r="K5039" s="33">
        <v>0.01</v>
      </c>
      <c r="L5039" s="33">
        <v>3.1E-2</v>
      </c>
      <c r="M5039" s="33">
        <v>27</v>
      </c>
      <c r="N5039" s="8">
        <v>29.3</v>
      </c>
      <c r="O5039" s="8">
        <v>1005.7</v>
      </c>
      <c r="P5039" s="8">
        <v>69</v>
      </c>
    </row>
    <row r="5040" spans="5:16" s="7" customFormat="1" ht="16" customHeight="1" x14ac:dyDescent="0.2">
      <c r="E5040" s="10"/>
      <c r="F5040" s="8">
        <v>12</v>
      </c>
      <c r="G5040" s="17"/>
      <c r="I5040" s="33">
        <v>3.0000000000000001E-3</v>
      </c>
      <c r="J5040" s="33">
        <v>0.6</v>
      </c>
      <c r="K5040" s="33">
        <v>1.4E-2</v>
      </c>
      <c r="L5040" s="33">
        <v>2.5999999999999999E-2</v>
      </c>
      <c r="M5040" s="33">
        <v>23</v>
      </c>
      <c r="N5040" s="8">
        <v>29.5</v>
      </c>
      <c r="O5040" s="8">
        <v>1005.4</v>
      </c>
      <c r="P5040" s="8">
        <v>69</v>
      </c>
    </row>
    <row r="5041" spans="1:31" s="7" customFormat="1" ht="16" customHeight="1" x14ac:dyDescent="0.2">
      <c r="E5041" s="10"/>
      <c r="F5041" s="8">
        <v>13</v>
      </c>
      <c r="G5041" s="17"/>
      <c r="I5041" s="33">
        <v>3.0000000000000001E-3</v>
      </c>
      <c r="J5041" s="33">
        <v>0.6</v>
      </c>
      <c r="K5041" s="33">
        <v>1.7000000000000001E-2</v>
      </c>
      <c r="L5041" s="33">
        <v>2.5999999999999999E-2</v>
      </c>
      <c r="M5041" s="33">
        <v>26</v>
      </c>
      <c r="N5041" s="8">
        <v>28.7</v>
      </c>
      <c r="O5041" s="8">
        <v>1005.2</v>
      </c>
      <c r="P5041" s="8">
        <v>75</v>
      </c>
    </row>
    <row r="5042" spans="1:31" s="7" customFormat="1" ht="16" customHeight="1" x14ac:dyDescent="0.2">
      <c r="E5042" s="10"/>
      <c r="F5042" s="8">
        <v>14</v>
      </c>
      <c r="G5042" s="17"/>
      <c r="I5042" s="33">
        <v>3.0000000000000001E-3</v>
      </c>
      <c r="J5042" s="33">
        <v>0.5</v>
      </c>
      <c r="K5042" s="33">
        <v>2.1999999999999999E-2</v>
      </c>
      <c r="L5042" s="33">
        <v>2.4E-2</v>
      </c>
      <c r="M5042" s="33">
        <v>24</v>
      </c>
      <c r="N5042" s="8">
        <v>28.1</v>
      </c>
      <c r="O5042" s="8">
        <v>1004.9</v>
      </c>
      <c r="P5042" s="8">
        <v>79</v>
      </c>
    </row>
    <row r="5043" spans="1:31" s="7" customFormat="1" ht="16" customHeight="1" x14ac:dyDescent="0.2">
      <c r="E5043" s="10"/>
      <c r="F5043" s="8">
        <v>15</v>
      </c>
      <c r="G5043" s="17"/>
      <c r="I5043" s="33">
        <v>3.0000000000000001E-3</v>
      </c>
      <c r="J5043" s="33">
        <v>0.5</v>
      </c>
      <c r="K5043" s="33">
        <v>0.02</v>
      </c>
      <c r="L5043" s="33">
        <v>2.3E-2</v>
      </c>
      <c r="M5043" s="33">
        <v>20</v>
      </c>
      <c r="N5043" s="8">
        <v>29.6</v>
      </c>
      <c r="O5043" s="8">
        <v>1004.5</v>
      </c>
      <c r="P5043" s="8">
        <v>74</v>
      </c>
    </row>
    <row r="5044" spans="1:31" s="7" customFormat="1" ht="16" customHeight="1" x14ac:dyDescent="0.2">
      <c r="E5044" s="10"/>
      <c r="F5044" s="8">
        <v>16</v>
      </c>
      <c r="G5044" s="17"/>
      <c r="I5044" s="33">
        <v>3.0000000000000001E-3</v>
      </c>
      <c r="J5044" s="33">
        <v>0.5</v>
      </c>
      <c r="K5044" s="33">
        <v>1.0999999999999999E-2</v>
      </c>
      <c r="L5044" s="33">
        <v>2.4E-2</v>
      </c>
      <c r="M5044" s="33">
        <v>14</v>
      </c>
      <c r="N5044" s="8">
        <v>30</v>
      </c>
      <c r="O5044" s="8">
        <v>1003.9</v>
      </c>
      <c r="P5044" s="8">
        <v>71</v>
      </c>
    </row>
    <row r="5045" spans="1:31" s="7" customFormat="1" ht="16" customHeight="1" x14ac:dyDescent="0.2">
      <c r="E5045" s="10"/>
      <c r="F5045" s="8">
        <v>17</v>
      </c>
      <c r="G5045" s="17"/>
      <c r="I5045" s="33">
        <v>3.0000000000000001E-3</v>
      </c>
      <c r="J5045" s="33">
        <v>0.4</v>
      </c>
      <c r="K5045" s="33">
        <v>8.0000000000000002E-3</v>
      </c>
      <c r="L5045" s="33">
        <v>0.03</v>
      </c>
      <c r="M5045" s="33">
        <v>8</v>
      </c>
      <c r="N5045" s="8">
        <v>29.6</v>
      </c>
      <c r="O5045" s="8">
        <v>1003.5</v>
      </c>
      <c r="P5045" s="8">
        <v>74</v>
      </c>
    </row>
    <row r="5046" spans="1:31" s="7" customFormat="1" ht="16" customHeight="1" x14ac:dyDescent="0.15">
      <c r="E5046" s="42">
        <v>42205</v>
      </c>
      <c r="F5046" s="43">
        <v>42713.784722222219</v>
      </c>
      <c r="G5046" s="44"/>
      <c r="H5046" s="57"/>
      <c r="I5046" s="33">
        <v>3.0000000000000001E-3</v>
      </c>
      <c r="J5046" s="33">
        <v>0.4</v>
      </c>
      <c r="K5046" s="33">
        <v>8.9999999999999993E-3</v>
      </c>
      <c r="L5046" s="33">
        <v>3.1E-2</v>
      </c>
      <c r="M5046" s="33">
        <v>15</v>
      </c>
      <c r="N5046" s="8">
        <v>29.3</v>
      </c>
      <c r="O5046" s="8">
        <v>1003.2</v>
      </c>
      <c r="P5046" s="8">
        <v>76</v>
      </c>
      <c r="R5046" s="35">
        <v>307</v>
      </c>
      <c r="S5046" s="36" t="str">
        <f>IF(R5046&gt;=296,"G",IF(AND(183&lt;=R5046,R5046&lt;296),"Y",IF(R5046&lt;185,"R")))</f>
        <v>G</v>
      </c>
      <c r="T5046" s="108"/>
      <c r="U5046" s="36"/>
      <c r="V5046" s="36"/>
      <c r="W5046" s="36"/>
      <c r="X5046" s="36"/>
      <c r="Y5046" s="36"/>
      <c r="Z5046" s="36"/>
      <c r="AA5046" s="36"/>
      <c r="AB5046" s="36"/>
      <c r="AC5046" s="36"/>
      <c r="AD5046" s="36"/>
      <c r="AE5046" s="37"/>
    </row>
    <row r="5047" spans="1:31" s="7" customFormat="1" ht="17" customHeight="1" x14ac:dyDescent="0.15">
      <c r="A5047" s="45">
        <v>202</v>
      </c>
      <c r="B5047" s="46">
        <v>42206</v>
      </c>
      <c r="C5047" s="47">
        <v>2</v>
      </c>
      <c r="D5047" s="47">
        <v>0</v>
      </c>
      <c r="E5047" s="46">
        <v>42205</v>
      </c>
      <c r="F5047" s="48">
        <v>42713.784722222219</v>
      </c>
      <c r="G5047" s="49"/>
      <c r="H5047" s="49"/>
      <c r="I5047" s="50">
        <v>3.0000000000000001E-3</v>
      </c>
      <c r="J5047" s="51">
        <v>0.4</v>
      </c>
      <c r="K5047" s="51">
        <v>8.9999999999999993E-3</v>
      </c>
      <c r="L5047" s="51">
        <v>3.1E-2</v>
      </c>
      <c r="M5047" s="51">
        <v>15</v>
      </c>
      <c r="N5047" s="52">
        <v>29.3</v>
      </c>
      <c r="O5047" s="52">
        <v>1003.2</v>
      </c>
      <c r="P5047" s="52">
        <v>76</v>
      </c>
      <c r="Q5047" s="53"/>
      <c r="R5047" s="58">
        <v>307</v>
      </c>
      <c r="S5047" s="61" t="str">
        <f>IF(R5047&gt;=296,"G",IF(AND(183&lt;=R5047,R5047&lt;296),"Y",IF(R5047&lt;185,"R")))</f>
        <v>G</v>
      </c>
      <c r="T5047" s="59"/>
      <c r="U5047" s="61"/>
      <c r="V5047" s="61"/>
      <c r="W5047" s="61"/>
      <c r="X5047" s="61"/>
      <c r="Y5047" s="61"/>
      <c r="Z5047" s="61"/>
      <c r="AA5047" s="61"/>
      <c r="AB5047" s="61"/>
      <c r="AC5047" s="61"/>
      <c r="AD5047" s="61"/>
      <c r="AE5047" s="61"/>
    </row>
    <row r="5048" spans="1:31" s="7" customFormat="1" ht="16" customHeight="1" x14ac:dyDescent="0.2">
      <c r="F5048" s="26">
        <v>19</v>
      </c>
      <c r="G5048" s="56"/>
      <c r="I5048" s="33">
        <v>3.0000000000000001E-3</v>
      </c>
      <c r="J5048" s="33">
        <v>0.4</v>
      </c>
      <c r="K5048" s="33">
        <v>8.0000000000000002E-3</v>
      </c>
      <c r="L5048" s="33">
        <v>2.5999999999999999E-2</v>
      </c>
      <c r="M5048" s="33">
        <v>12</v>
      </c>
      <c r="N5048" s="8">
        <v>28.8</v>
      </c>
      <c r="O5048" s="8">
        <v>1003.3</v>
      </c>
      <c r="P5048" s="8">
        <v>78</v>
      </c>
    </row>
    <row r="5049" spans="1:31" s="7" customFormat="1" ht="16" customHeight="1" x14ac:dyDescent="0.2">
      <c r="F5049" s="8">
        <v>20</v>
      </c>
      <c r="G5049" s="17"/>
      <c r="I5049" s="33">
        <v>3.0000000000000001E-3</v>
      </c>
      <c r="J5049" s="33">
        <v>0.5</v>
      </c>
      <c r="K5049" s="33">
        <v>6.0000000000000001E-3</v>
      </c>
      <c r="L5049" s="33">
        <v>0.03</v>
      </c>
      <c r="M5049" s="33">
        <v>15</v>
      </c>
      <c r="N5049" s="8">
        <v>28.3</v>
      </c>
      <c r="O5049" s="8">
        <v>1003.5</v>
      </c>
      <c r="P5049" s="8">
        <v>81</v>
      </c>
    </row>
    <row r="5050" spans="1:31" s="7" customFormat="1" ht="16" customHeight="1" x14ac:dyDescent="0.2">
      <c r="F5050" s="8">
        <v>21</v>
      </c>
      <c r="G5050" s="17"/>
      <c r="I5050" s="33">
        <v>3.0000000000000001E-3</v>
      </c>
      <c r="J5050" s="33">
        <v>0.5</v>
      </c>
      <c r="K5050" s="33">
        <v>3.0000000000000001E-3</v>
      </c>
      <c r="L5050" s="33">
        <v>3.5000000000000003E-2</v>
      </c>
      <c r="M5050" s="33">
        <v>10</v>
      </c>
      <c r="N5050" s="8">
        <v>28.3</v>
      </c>
      <c r="O5050" s="8">
        <v>1003.3</v>
      </c>
      <c r="P5050" s="8">
        <v>80</v>
      </c>
    </row>
    <row r="5051" spans="1:31" s="7" customFormat="1" ht="16" customHeight="1" x14ac:dyDescent="0.2">
      <c r="F5051" s="8">
        <v>22</v>
      </c>
      <c r="G5051" s="17"/>
      <c r="I5051" s="33">
        <v>3.0000000000000001E-3</v>
      </c>
      <c r="J5051" s="33">
        <v>0.6</v>
      </c>
      <c r="K5051" s="33">
        <v>2E-3</v>
      </c>
      <c r="L5051" s="33">
        <v>3.5999999999999997E-2</v>
      </c>
      <c r="M5051" s="33">
        <v>23</v>
      </c>
      <c r="N5051" s="8">
        <v>28.2</v>
      </c>
      <c r="O5051" s="8">
        <v>1003.5</v>
      </c>
      <c r="P5051" s="8">
        <v>76</v>
      </c>
    </row>
    <row r="5052" spans="1:31" s="7" customFormat="1" ht="16" customHeight="1" x14ac:dyDescent="0.2">
      <c r="F5052" s="8">
        <v>23</v>
      </c>
      <c r="G5052" s="17"/>
      <c r="I5052" s="33">
        <v>3.0000000000000001E-3</v>
      </c>
      <c r="J5052" s="33">
        <v>0.6</v>
      </c>
      <c r="K5052" s="33">
        <v>2E-3</v>
      </c>
      <c r="L5052" s="33">
        <v>3.5000000000000003E-2</v>
      </c>
      <c r="M5052" s="33">
        <v>26</v>
      </c>
      <c r="N5052" s="8">
        <v>27.7</v>
      </c>
      <c r="O5052" s="8">
        <v>1003.5</v>
      </c>
      <c r="P5052" s="8">
        <v>77</v>
      </c>
    </row>
    <row r="5053" spans="1:31" s="7" customFormat="1" ht="16" customHeight="1" x14ac:dyDescent="0.2">
      <c r="F5053" s="8">
        <v>24</v>
      </c>
      <c r="G5053" s="17"/>
      <c r="I5053" s="33">
        <v>3.0000000000000001E-3</v>
      </c>
      <c r="J5053" s="33">
        <v>0.6</v>
      </c>
      <c r="K5053" s="33">
        <v>2E-3</v>
      </c>
      <c r="L5053" s="33">
        <v>3.5999999999999997E-2</v>
      </c>
      <c r="M5053" s="33">
        <v>24</v>
      </c>
      <c r="N5053" s="8">
        <v>27.6</v>
      </c>
      <c r="O5053" s="8">
        <v>1003.6</v>
      </c>
      <c r="P5053" s="8">
        <v>78</v>
      </c>
    </row>
    <row r="5054" spans="1:31" s="7" customFormat="1" ht="16" customHeight="1" x14ac:dyDescent="0.2">
      <c r="F5054" s="8">
        <v>1</v>
      </c>
      <c r="G5054" s="17"/>
      <c r="I5054" s="33">
        <v>3.0000000000000001E-3</v>
      </c>
      <c r="J5054" s="33">
        <v>0.4</v>
      </c>
      <c r="K5054" s="33">
        <v>2E-3</v>
      </c>
      <c r="L5054" s="33">
        <v>2.8000000000000001E-2</v>
      </c>
      <c r="M5054" s="33">
        <v>26</v>
      </c>
      <c r="N5054" s="8">
        <v>26.9</v>
      </c>
      <c r="O5054" s="8">
        <v>1003.6</v>
      </c>
      <c r="P5054" s="8">
        <v>81</v>
      </c>
    </row>
    <row r="5055" spans="1:31" s="7" customFormat="1" ht="16" customHeight="1" x14ac:dyDescent="0.2">
      <c r="F5055" s="8">
        <v>2</v>
      </c>
      <c r="G5055" s="17"/>
      <c r="I5055" s="33">
        <v>2E-3</v>
      </c>
      <c r="J5055" s="33">
        <v>0.3</v>
      </c>
      <c r="K5055" s="33">
        <v>8.0000000000000002E-3</v>
      </c>
      <c r="L5055" s="33">
        <v>1.4999999999999999E-2</v>
      </c>
      <c r="M5055" s="33">
        <v>15</v>
      </c>
      <c r="N5055" s="8">
        <v>26.5</v>
      </c>
      <c r="O5055" s="8">
        <v>1003.3</v>
      </c>
      <c r="P5055" s="8">
        <v>82</v>
      </c>
    </row>
    <row r="5056" spans="1:31" s="7" customFormat="1" ht="16" customHeight="1" x14ac:dyDescent="0.2">
      <c r="F5056" s="8">
        <v>3</v>
      </c>
      <c r="G5056" s="17"/>
      <c r="I5056" s="33">
        <v>2E-3</v>
      </c>
      <c r="J5056" s="33">
        <v>0.3</v>
      </c>
      <c r="K5056" s="33">
        <v>8.0000000000000002E-3</v>
      </c>
      <c r="L5056" s="33">
        <v>1.4999999999999999E-2</v>
      </c>
      <c r="M5056" s="33">
        <v>16</v>
      </c>
      <c r="N5056" s="8">
        <v>26.2</v>
      </c>
      <c r="O5056" s="8">
        <v>1003.1</v>
      </c>
      <c r="P5056" s="8">
        <v>84</v>
      </c>
    </row>
    <row r="5057" spans="1:31" s="7" customFormat="1" ht="16" customHeight="1" x14ac:dyDescent="0.2">
      <c r="F5057" s="8">
        <v>4</v>
      </c>
      <c r="G5057" s="17"/>
      <c r="I5057" s="33">
        <v>2E-3</v>
      </c>
      <c r="J5057" s="33">
        <v>0.3</v>
      </c>
      <c r="K5057" s="33">
        <v>6.0000000000000001E-3</v>
      </c>
      <c r="L5057" s="33">
        <v>1.6E-2</v>
      </c>
      <c r="M5057" s="33">
        <v>12</v>
      </c>
      <c r="N5057" s="8">
        <v>25.3</v>
      </c>
      <c r="O5057" s="8">
        <v>1003.3</v>
      </c>
      <c r="P5057" s="8">
        <v>92</v>
      </c>
    </row>
    <row r="5058" spans="1:31" s="7" customFormat="1" ht="16" customHeight="1" x14ac:dyDescent="0.2">
      <c r="F5058" s="8">
        <v>5</v>
      </c>
      <c r="G5058" s="17"/>
      <c r="I5058" s="33">
        <v>3.0000000000000001E-3</v>
      </c>
      <c r="J5058" s="33">
        <v>0.3</v>
      </c>
      <c r="K5058" s="33">
        <v>5.0000000000000001E-3</v>
      </c>
      <c r="L5058" s="33">
        <v>1.7000000000000001E-2</v>
      </c>
      <c r="M5058" s="33">
        <v>12</v>
      </c>
      <c r="N5058" s="8">
        <v>24.4</v>
      </c>
      <c r="O5058" s="8">
        <v>1003.3</v>
      </c>
      <c r="P5058" s="8">
        <v>98</v>
      </c>
    </row>
    <row r="5059" spans="1:31" s="7" customFormat="1" ht="16" customHeight="1" x14ac:dyDescent="0.2">
      <c r="F5059" s="8">
        <v>6</v>
      </c>
      <c r="G5059" s="17"/>
      <c r="I5059" s="33">
        <v>2E-3</v>
      </c>
      <c r="J5059" s="33">
        <v>0.3</v>
      </c>
      <c r="K5059" s="33">
        <v>5.0000000000000001E-3</v>
      </c>
      <c r="L5059" s="33">
        <v>1.7000000000000001E-2</v>
      </c>
      <c r="M5059" s="33">
        <v>22</v>
      </c>
      <c r="N5059" s="8">
        <v>24.6</v>
      </c>
      <c r="O5059" s="8">
        <v>1003.4</v>
      </c>
      <c r="P5059" s="8">
        <v>98</v>
      </c>
    </row>
    <row r="5060" spans="1:31" s="7" customFormat="1" ht="16" customHeight="1" x14ac:dyDescent="0.2">
      <c r="F5060" s="8">
        <v>7</v>
      </c>
      <c r="G5060" s="17"/>
      <c r="I5060" s="33">
        <v>3.0000000000000001E-3</v>
      </c>
      <c r="J5060" s="33">
        <v>0.3</v>
      </c>
      <c r="K5060" s="33">
        <v>3.0000000000000001E-3</v>
      </c>
      <c r="L5060" s="33">
        <v>0.02</v>
      </c>
      <c r="M5060" s="33">
        <v>17</v>
      </c>
      <c r="N5060" s="8">
        <v>24.9</v>
      </c>
      <c r="O5060" s="8">
        <v>1003.8</v>
      </c>
      <c r="P5060" s="8">
        <v>96</v>
      </c>
    </row>
    <row r="5061" spans="1:31" s="7" customFormat="1" ht="16" customHeight="1" x14ac:dyDescent="0.2">
      <c r="F5061" s="8">
        <v>8</v>
      </c>
      <c r="G5061" s="17"/>
      <c r="I5061" s="33">
        <v>3.0000000000000001E-3</v>
      </c>
      <c r="J5061" s="33">
        <v>0.4</v>
      </c>
      <c r="K5061" s="33">
        <v>3.0000000000000001E-3</v>
      </c>
      <c r="L5061" s="33">
        <v>2.1000000000000001E-2</v>
      </c>
      <c r="M5061" s="33">
        <v>22</v>
      </c>
      <c r="N5061" s="8">
        <v>25</v>
      </c>
      <c r="O5061" s="8">
        <v>1003.7</v>
      </c>
      <c r="P5061" s="8">
        <v>97</v>
      </c>
    </row>
    <row r="5062" spans="1:31" s="7" customFormat="1" ht="16" customHeight="1" x14ac:dyDescent="0.2">
      <c r="F5062" s="8">
        <v>9</v>
      </c>
      <c r="G5062" s="17"/>
      <c r="I5062" s="33">
        <v>3.0000000000000001E-3</v>
      </c>
      <c r="J5062" s="33">
        <v>0.4</v>
      </c>
      <c r="K5062" s="33">
        <v>3.0000000000000001E-3</v>
      </c>
      <c r="L5062" s="33">
        <v>2.1000000000000001E-2</v>
      </c>
      <c r="M5062" s="33">
        <v>24</v>
      </c>
      <c r="N5062" s="8">
        <v>25.4</v>
      </c>
      <c r="O5062" s="8">
        <v>1003.5</v>
      </c>
      <c r="P5062" s="8">
        <v>95</v>
      </c>
    </row>
    <row r="5063" spans="1:31" s="7" customFormat="1" ht="16" customHeight="1" x14ac:dyDescent="0.2">
      <c r="E5063" s="10"/>
      <c r="F5063" s="8">
        <v>10</v>
      </c>
      <c r="G5063" s="17"/>
      <c r="I5063" s="33">
        <v>3.0000000000000001E-3</v>
      </c>
      <c r="J5063" s="33">
        <v>0.4</v>
      </c>
      <c r="K5063" s="33">
        <v>4.0000000000000001E-3</v>
      </c>
      <c r="L5063" s="33">
        <v>2.3E-2</v>
      </c>
      <c r="M5063" s="33">
        <v>30</v>
      </c>
      <c r="N5063" s="8">
        <v>26.2</v>
      </c>
      <c r="O5063" s="8">
        <v>1003.2</v>
      </c>
      <c r="P5063" s="8">
        <v>90</v>
      </c>
    </row>
    <row r="5064" spans="1:31" s="7" customFormat="1" ht="16" customHeight="1" x14ac:dyDescent="0.2">
      <c r="E5064" s="10"/>
      <c r="F5064" s="8">
        <v>11</v>
      </c>
      <c r="G5064" s="17"/>
      <c r="I5064" s="33">
        <v>3.0000000000000001E-3</v>
      </c>
      <c r="J5064" s="33">
        <v>0.4</v>
      </c>
      <c r="K5064" s="33">
        <v>6.0000000000000001E-3</v>
      </c>
      <c r="L5064" s="33">
        <v>2.4E-2</v>
      </c>
      <c r="M5064" s="33">
        <v>32</v>
      </c>
      <c r="N5064" s="8">
        <v>25.9</v>
      </c>
      <c r="O5064" s="8">
        <v>1003.4</v>
      </c>
      <c r="P5064" s="8">
        <v>92</v>
      </c>
    </row>
    <row r="5065" spans="1:31" s="7" customFormat="1" ht="16" customHeight="1" x14ac:dyDescent="0.2">
      <c r="E5065" s="10"/>
      <c r="F5065" s="8">
        <v>12</v>
      </c>
      <c r="G5065" s="17"/>
      <c r="I5065" s="33">
        <v>3.0000000000000001E-3</v>
      </c>
      <c r="J5065" s="33">
        <v>0.5</v>
      </c>
      <c r="K5065" s="33">
        <v>0.01</v>
      </c>
      <c r="L5065" s="33">
        <v>2.8000000000000001E-2</v>
      </c>
      <c r="M5065" s="33">
        <v>32</v>
      </c>
      <c r="N5065" s="8">
        <v>26.5</v>
      </c>
      <c r="O5065" s="8">
        <v>1003.2</v>
      </c>
      <c r="P5065" s="8">
        <v>90</v>
      </c>
    </row>
    <row r="5066" spans="1:31" s="7" customFormat="1" ht="16" customHeight="1" x14ac:dyDescent="0.2">
      <c r="E5066" s="10"/>
      <c r="F5066" s="8">
        <v>13</v>
      </c>
      <c r="G5066" s="17"/>
      <c r="I5066" s="33">
        <v>3.0000000000000001E-3</v>
      </c>
      <c r="J5066" s="33">
        <v>0.5</v>
      </c>
      <c r="K5066" s="33">
        <v>1.2999999999999999E-2</v>
      </c>
      <c r="L5066" s="33">
        <v>2.8000000000000001E-2</v>
      </c>
      <c r="M5066" s="33">
        <v>38</v>
      </c>
      <c r="N5066" s="8">
        <v>28</v>
      </c>
      <c r="O5066" s="8">
        <v>1002.8</v>
      </c>
      <c r="P5066" s="8">
        <v>84</v>
      </c>
    </row>
    <row r="5067" spans="1:31" s="7" customFormat="1" ht="16" customHeight="1" x14ac:dyDescent="0.2">
      <c r="E5067" s="10"/>
      <c r="F5067" s="8">
        <v>14</v>
      </c>
      <c r="G5067" s="17"/>
      <c r="I5067" s="33">
        <v>3.0000000000000001E-3</v>
      </c>
      <c r="J5067" s="33">
        <v>0.6</v>
      </c>
      <c r="K5067" s="33">
        <v>1.4999999999999999E-2</v>
      </c>
      <c r="L5067" s="33">
        <v>3.7999999999999999E-2</v>
      </c>
      <c r="M5067" s="33">
        <v>41</v>
      </c>
      <c r="N5067" s="8">
        <v>29.6</v>
      </c>
      <c r="O5067" s="8">
        <v>1002.3</v>
      </c>
      <c r="P5067" s="8">
        <v>77</v>
      </c>
    </row>
    <row r="5068" spans="1:31" s="7" customFormat="1" ht="16" customHeight="1" x14ac:dyDescent="0.2">
      <c r="E5068" s="10"/>
      <c r="F5068" s="8">
        <v>15</v>
      </c>
      <c r="G5068" s="17"/>
      <c r="I5068" s="33">
        <v>4.0000000000000001E-3</v>
      </c>
      <c r="J5068" s="33">
        <v>0.6</v>
      </c>
      <c r="K5068" s="33">
        <v>3.1E-2</v>
      </c>
      <c r="L5068" s="33">
        <v>3.6999999999999998E-2</v>
      </c>
      <c r="M5068" s="33">
        <v>51</v>
      </c>
      <c r="N5068" s="8">
        <v>29.2</v>
      </c>
      <c r="O5068" s="8">
        <v>1002.2</v>
      </c>
      <c r="P5068" s="8">
        <v>82</v>
      </c>
    </row>
    <row r="5069" spans="1:31" s="7" customFormat="1" ht="16" customHeight="1" x14ac:dyDescent="0.2">
      <c r="E5069" s="10"/>
      <c r="F5069" s="8">
        <v>16</v>
      </c>
      <c r="G5069" s="17"/>
      <c r="I5069" s="33">
        <v>4.0000000000000001E-3</v>
      </c>
      <c r="J5069" s="33">
        <v>0.6</v>
      </c>
      <c r="K5069" s="33">
        <v>3.5000000000000003E-2</v>
      </c>
      <c r="L5069" s="33">
        <v>3.3000000000000002E-2</v>
      </c>
      <c r="M5069" s="33">
        <v>56</v>
      </c>
      <c r="N5069" s="8">
        <v>29.4</v>
      </c>
      <c r="O5069" s="8">
        <v>1001.9</v>
      </c>
      <c r="P5069" s="8">
        <v>78</v>
      </c>
    </row>
    <row r="5070" spans="1:31" s="7" customFormat="1" ht="16" customHeight="1" x14ac:dyDescent="0.2">
      <c r="E5070" s="10"/>
      <c r="F5070" s="8">
        <v>17</v>
      </c>
      <c r="G5070" s="17"/>
      <c r="H5070" s="40"/>
      <c r="I5070" s="33">
        <v>4.0000000000000001E-3</v>
      </c>
      <c r="J5070" s="33">
        <v>0.6</v>
      </c>
      <c r="K5070" s="33">
        <v>4.2999999999999997E-2</v>
      </c>
      <c r="L5070" s="33">
        <v>3.2000000000000001E-2</v>
      </c>
      <c r="M5070" s="33">
        <v>29</v>
      </c>
      <c r="N5070" s="8">
        <v>29.7</v>
      </c>
      <c r="O5070" s="8">
        <v>1001.7</v>
      </c>
      <c r="P5070" s="8">
        <v>75</v>
      </c>
    </row>
    <row r="5071" spans="1:31" s="7" customFormat="1" ht="16" customHeight="1" x14ac:dyDescent="0.15">
      <c r="E5071" s="42">
        <v>42206</v>
      </c>
      <c r="F5071" s="43">
        <v>42713.76666666667</v>
      </c>
      <c r="G5071" s="44"/>
      <c r="H5071" s="57"/>
      <c r="I5071" s="33">
        <v>4.0000000000000001E-3</v>
      </c>
      <c r="J5071" s="33">
        <v>0.6</v>
      </c>
      <c r="K5071" s="33">
        <v>3.6999999999999998E-2</v>
      </c>
      <c r="L5071" s="33">
        <v>3.5000000000000003E-2</v>
      </c>
      <c r="M5071" s="33">
        <v>31</v>
      </c>
      <c r="N5071" s="8">
        <v>29.2</v>
      </c>
      <c r="O5071" s="8">
        <v>1001.7</v>
      </c>
      <c r="P5071" s="8">
        <v>74</v>
      </c>
      <c r="R5071" s="35">
        <v>300</v>
      </c>
      <c r="S5071" s="36" t="str">
        <f>IF(R5071&gt;=296,"G",IF(AND(183&lt;=R5071,R5071&lt;296),"Y",IF(R5071&lt;185,"R")))</f>
        <v>G</v>
      </c>
      <c r="T5071" s="108"/>
      <c r="U5071" s="36"/>
      <c r="V5071" s="36"/>
      <c r="W5071" s="36"/>
      <c r="X5071" s="36"/>
      <c r="Y5071" s="36"/>
      <c r="Z5071" s="36"/>
      <c r="AA5071" s="36"/>
      <c r="AB5071" s="36"/>
      <c r="AC5071" s="36"/>
      <c r="AD5071" s="36"/>
      <c r="AE5071" s="37"/>
    </row>
    <row r="5072" spans="1:31" s="7" customFormat="1" ht="17" customHeight="1" x14ac:dyDescent="0.15">
      <c r="A5072" s="45">
        <v>203</v>
      </c>
      <c r="B5072" s="46">
        <v>42207</v>
      </c>
      <c r="C5072" s="47">
        <v>3</v>
      </c>
      <c r="D5072" s="47">
        <v>0</v>
      </c>
      <c r="E5072" s="46">
        <v>42206</v>
      </c>
      <c r="F5072" s="48">
        <v>42713.76666666667</v>
      </c>
      <c r="G5072" s="49"/>
      <c r="H5072" s="49"/>
      <c r="I5072" s="50">
        <v>4.0000000000000001E-3</v>
      </c>
      <c r="J5072" s="51">
        <v>0.6</v>
      </c>
      <c r="K5072" s="51">
        <v>3.6999999999999998E-2</v>
      </c>
      <c r="L5072" s="51">
        <v>3.5000000000000003E-2</v>
      </c>
      <c r="M5072" s="51">
        <v>31</v>
      </c>
      <c r="N5072" s="52">
        <v>29.2</v>
      </c>
      <c r="O5072" s="52">
        <v>1001.7</v>
      </c>
      <c r="P5072" s="52">
        <v>74</v>
      </c>
      <c r="Q5072" s="53"/>
      <c r="R5072" s="58">
        <v>300</v>
      </c>
      <c r="S5072" s="61" t="str">
        <f>IF(R5072&gt;=296,"G",IF(AND(183&lt;=R5072,R5072&lt;296),"Y",IF(R5072&lt;185,"R")))</f>
        <v>G</v>
      </c>
      <c r="T5072" s="59"/>
      <c r="U5072" s="61"/>
      <c r="V5072" s="61"/>
      <c r="W5072" s="61"/>
      <c r="X5072" s="61"/>
      <c r="Y5072" s="61"/>
      <c r="Z5072" s="61"/>
      <c r="AA5072" s="61"/>
      <c r="AB5072" s="61"/>
      <c r="AC5072" s="61"/>
      <c r="AD5072" s="61"/>
      <c r="AE5072" s="61"/>
    </row>
    <row r="5073" spans="6:31" s="7" customFormat="1" ht="16" customHeight="1" x14ac:dyDescent="0.2">
      <c r="F5073" s="26">
        <v>19</v>
      </c>
      <c r="G5073" s="56"/>
      <c r="I5073" s="33">
        <v>4.0000000000000001E-3</v>
      </c>
      <c r="J5073" s="33">
        <v>0.6</v>
      </c>
      <c r="K5073" s="33">
        <v>3.5000000000000003E-2</v>
      </c>
      <c r="L5073" s="33">
        <v>3.3000000000000002E-2</v>
      </c>
      <c r="M5073" s="33">
        <v>26</v>
      </c>
      <c r="N5073" s="8">
        <v>28.1</v>
      </c>
      <c r="O5073" s="8">
        <v>1001.7</v>
      </c>
      <c r="P5073" s="8">
        <v>77</v>
      </c>
      <c r="Q5073" s="17"/>
      <c r="R5073" s="17"/>
      <c r="S5073" s="17"/>
      <c r="T5073" s="17"/>
      <c r="U5073" s="17"/>
      <c r="V5073" s="17"/>
      <c r="W5073" s="17"/>
      <c r="X5073" s="17"/>
      <c r="Y5073" s="17"/>
      <c r="Z5073" s="17"/>
      <c r="AA5073" s="17"/>
      <c r="AB5073" s="17"/>
      <c r="AC5073" s="17"/>
      <c r="AD5073" s="17"/>
      <c r="AE5073" s="17"/>
    </row>
    <row r="5074" spans="6:31" s="7" customFormat="1" ht="16" customHeight="1" x14ac:dyDescent="0.2">
      <c r="F5074" s="8">
        <v>20</v>
      </c>
      <c r="G5074" s="17"/>
      <c r="I5074" s="33">
        <v>3.0000000000000001E-3</v>
      </c>
      <c r="J5074" s="33">
        <v>0.6</v>
      </c>
      <c r="K5074" s="33">
        <v>2.4E-2</v>
      </c>
      <c r="L5074" s="33">
        <v>3.5000000000000003E-2</v>
      </c>
      <c r="M5074" s="33">
        <v>29</v>
      </c>
      <c r="N5074" s="8">
        <v>27.5</v>
      </c>
      <c r="O5074" s="8">
        <v>1002</v>
      </c>
      <c r="P5074" s="8">
        <v>79</v>
      </c>
    </row>
    <row r="5075" spans="6:31" s="7" customFormat="1" ht="16" customHeight="1" x14ac:dyDescent="0.2">
      <c r="F5075" s="8">
        <v>21</v>
      </c>
      <c r="G5075" s="17"/>
      <c r="I5075" s="33">
        <v>3.0000000000000001E-3</v>
      </c>
      <c r="J5075" s="33">
        <v>0.5</v>
      </c>
      <c r="K5075" s="33">
        <v>8.9999999999999993E-3</v>
      </c>
      <c r="L5075" s="33">
        <v>0.04</v>
      </c>
      <c r="M5075" s="33">
        <v>15</v>
      </c>
      <c r="N5075" s="8">
        <v>26.7</v>
      </c>
      <c r="O5075" s="8">
        <v>1002.3</v>
      </c>
      <c r="P5075" s="8">
        <v>81</v>
      </c>
    </row>
    <row r="5076" spans="6:31" s="7" customFormat="1" ht="16" customHeight="1" x14ac:dyDescent="0.2">
      <c r="F5076" s="8">
        <v>22</v>
      </c>
      <c r="G5076" s="17"/>
      <c r="I5076" s="33">
        <v>3.0000000000000001E-3</v>
      </c>
      <c r="J5076" s="33">
        <v>0.5</v>
      </c>
      <c r="K5076" s="33">
        <v>8.9999999999999993E-3</v>
      </c>
      <c r="L5076" s="33">
        <v>3.5000000000000003E-2</v>
      </c>
      <c r="M5076" s="33">
        <v>27</v>
      </c>
      <c r="N5076" s="8">
        <v>26.3</v>
      </c>
      <c r="O5076" s="8">
        <v>1002.8</v>
      </c>
      <c r="P5076" s="8">
        <v>82</v>
      </c>
    </row>
    <row r="5077" spans="6:31" s="7" customFormat="1" ht="16" customHeight="1" x14ac:dyDescent="0.2">
      <c r="F5077" s="8">
        <v>23</v>
      </c>
      <c r="G5077" s="17"/>
      <c r="I5077" s="33">
        <v>3.0000000000000001E-3</v>
      </c>
      <c r="J5077" s="33">
        <v>0.5</v>
      </c>
      <c r="K5077" s="33">
        <v>3.0000000000000001E-3</v>
      </c>
      <c r="L5077" s="33">
        <v>3.4000000000000002E-2</v>
      </c>
      <c r="M5077" s="33">
        <v>14</v>
      </c>
      <c r="N5077" s="8">
        <v>25.9</v>
      </c>
      <c r="O5077" s="8">
        <v>1002.8</v>
      </c>
      <c r="P5077" s="8">
        <v>84</v>
      </c>
    </row>
    <row r="5078" spans="6:31" s="7" customFormat="1" ht="16" customHeight="1" x14ac:dyDescent="0.2">
      <c r="F5078" s="8">
        <v>24</v>
      </c>
      <c r="G5078" s="17"/>
      <c r="I5078" s="33">
        <v>4.0000000000000001E-3</v>
      </c>
      <c r="J5078" s="33">
        <v>0.5</v>
      </c>
      <c r="K5078" s="33">
        <v>2E-3</v>
      </c>
      <c r="L5078" s="33">
        <v>3.4000000000000002E-2</v>
      </c>
      <c r="M5078" s="33">
        <v>17</v>
      </c>
      <c r="N5078" s="8">
        <v>25.4</v>
      </c>
      <c r="O5078" s="8">
        <v>1003</v>
      </c>
      <c r="P5078" s="8">
        <v>88</v>
      </c>
    </row>
    <row r="5079" spans="6:31" s="7" customFormat="1" ht="16" customHeight="1" x14ac:dyDescent="0.2">
      <c r="F5079" s="8">
        <v>1</v>
      </c>
      <c r="G5079" s="17"/>
      <c r="I5079" s="33">
        <v>4.0000000000000001E-3</v>
      </c>
      <c r="J5079" s="33">
        <v>0.5</v>
      </c>
      <c r="K5079" s="33">
        <v>2E-3</v>
      </c>
      <c r="L5079" s="33">
        <v>3.2000000000000001E-2</v>
      </c>
      <c r="M5079" s="33">
        <v>18</v>
      </c>
      <c r="N5079" s="8">
        <v>25.1</v>
      </c>
      <c r="O5079" s="8">
        <v>1002.8</v>
      </c>
      <c r="P5079" s="8">
        <v>90</v>
      </c>
    </row>
    <row r="5080" spans="6:31" s="7" customFormat="1" ht="16" customHeight="1" x14ac:dyDescent="0.2">
      <c r="F5080" s="8">
        <v>2</v>
      </c>
      <c r="G5080" s="17"/>
      <c r="I5080" s="33">
        <v>4.0000000000000001E-3</v>
      </c>
      <c r="J5080" s="33">
        <v>0.5</v>
      </c>
      <c r="K5080" s="33">
        <v>4.0000000000000001E-3</v>
      </c>
      <c r="L5080" s="33">
        <v>2.8000000000000001E-2</v>
      </c>
      <c r="M5080" s="33">
        <v>12</v>
      </c>
      <c r="N5080" s="8">
        <v>25</v>
      </c>
      <c r="O5080" s="8">
        <v>1002.8</v>
      </c>
      <c r="P5080" s="8">
        <v>90</v>
      </c>
    </row>
    <row r="5081" spans="6:31" s="7" customFormat="1" ht="16" customHeight="1" x14ac:dyDescent="0.2">
      <c r="F5081" s="8">
        <v>3</v>
      </c>
      <c r="G5081" s="17"/>
      <c r="I5081" s="33">
        <v>4.0000000000000001E-3</v>
      </c>
      <c r="J5081" s="33">
        <v>0.5</v>
      </c>
      <c r="K5081" s="33">
        <v>3.0000000000000001E-3</v>
      </c>
      <c r="L5081" s="33">
        <v>2.9000000000000001E-2</v>
      </c>
      <c r="M5081" s="33">
        <v>17</v>
      </c>
      <c r="N5081" s="8">
        <v>25</v>
      </c>
      <c r="O5081" s="8">
        <v>1002.5</v>
      </c>
      <c r="P5081" s="8">
        <v>90</v>
      </c>
    </row>
    <row r="5082" spans="6:31" s="7" customFormat="1" ht="16" customHeight="1" x14ac:dyDescent="0.2">
      <c r="F5082" s="8">
        <v>4</v>
      </c>
      <c r="G5082" s="17"/>
      <c r="I5082" s="33">
        <v>3.0000000000000001E-3</v>
      </c>
      <c r="J5082" s="33">
        <v>0.5</v>
      </c>
      <c r="K5082" s="33">
        <v>2E-3</v>
      </c>
      <c r="L5082" s="33">
        <v>2.9000000000000001E-2</v>
      </c>
      <c r="M5082" s="33">
        <v>15</v>
      </c>
      <c r="N5082" s="8">
        <v>24.9</v>
      </c>
      <c r="O5082" s="8">
        <v>1002.3</v>
      </c>
      <c r="P5082" s="8">
        <v>91</v>
      </c>
    </row>
    <row r="5083" spans="6:31" s="7" customFormat="1" ht="16" customHeight="1" x14ac:dyDescent="0.2">
      <c r="F5083" s="8">
        <v>5</v>
      </c>
      <c r="G5083" s="17"/>
      <c r="I5083" s="33">
        <v>3.0000000000000001E-3</v>
      </c>
      <c r="J5083" s="33">
        <v>0.5</v>
      </c>
      <c r="K5083" s="33">
        <v>2E-3</v>
      </c>
      <c r="L5083" s="33">
        <v>2.7E-2</v>
      </c>
      <c r="M5083" s="33">
        <v>16</v>
      </c>
      <c r="N5083" s="8">
        <v>24.4</v>
      </c>
      <c r="O5083" s="8">
        <v>1002.6</v>
      </c>
      <c r="P5083" s="8">
        <v>97</v>
      </c>
    </row>
    <row r="5084" spans="6:31" s="7" customFormat="1" ht="16" customHeight="1" x14ac:dyDescent="0.2">
      <c r="F5084" s="8">
        <v>6</v>
      </c>
      <c r="G5084" s="17"/>
      <c r="I5084" s="33">
        <v>3.0000000000000001E-3</v>
      </c>
      <c r="J5084" s="33">
        <v>0.5</v>
      </c>
      <c r="K5084" s="33">
        <v>2E-3</v>
      </c>
      <c r="L5084" s="33">
        <v>2.8000000000000001E-2</v>
      </c>
      <c r="M5084" s="33">
        <v>17</v>
      </c>
      <c r="N5084" s="8">
        <v>24.3</v>
      </c>
      <c r="O5084" s="8">
        <v>1002.5</v>
      </c>
      <c r="P5084" s="8">
        <v>97</v>
      </c>
    </row>
    <row r="5085" spans="6:31" s="7" customFormat="1" ht="16" customHeight="1" x14ac:dyDescent="0.2">
      <c r="F5085" s="8">
        <v>7</v>
      </c>
      <c r="G5085" s="17"/>
      <c r="I5085" s="33">
        <v>4.0000000000000001E-3</v>
      </c>
      <c r="J5085" s="33">
        <v>0.6</v>
      </c>
      <c r="K5085" s="33">
        <v>3.0000000000000001E-3</v>
      </c>
      <c r="L5085" s="33">
        <v>2.9000000000000001E-2</v>
      </c>
      <c r="M5085" s="33">
        <v>20</v>
      </c>
      <c r="N5085" s="8">
        <v>25.1</v>
      </c>
      <c r="O5085" s="8">
        <v>1002.2</v>
      </c>
      <c r="P5085" s="8">
        <v>93</v>
      </c>
    </row>
    <row r="5086" spans="6:31" s="7" customFormat="1" ht="16" customHeight="1" x14ac:dyDescent="0.2">
      <c r="F5086" s="8">
        <v>8</v>
      </c>
      <c r="G5086" s="17"/>
      <c r="I5086" s="33">
        <v>5.0000000000000001E-3</v>
      </c>
      <c r="J5086" s="33">
        <v>0.6</v>
      </c>
      <c r="K5086" s="33">
        <v>4.0000000000000001E-3</v>
      </c>
      <c r="L5086" s="33">
        <v>3.1E-2</v>
      </c>
      <c r="M5086" s="33">
        <v>18</v>
      </c>
      <c r="N5086" s="8">
        <v>26.8</v>
      </c>
      <c r="O5086" s="8">
        <v>1002.1</v>
      </c>
      <c r="P5086" s="8">
        <v>88</v>
      </c>
    </row>
    <row r="5087" spans="6:31" s="7" customFormat="1" ht="16" customHeight="1" x14ac:dyDescent="0.2">
      <c r="F5087" s="8">
        <v>9</v>
      </c>
      <c r="G5087" s="17"/>
      <c r="I5087" s="33">
        <v>5.0000000000000001E-3</v>
      </c>
      <c r="J5087" s="33">
        <v>0.7</v>
      </c>
      <c r="K5087" s="33">
        <v>4.0000000000000001E-3</v>
      </c>
      <c r="L5087" s="33">
        <v>3.4000000000000002E-2</v>
      </c>
      <c r="M5087" s="33">
        <v>29</v>
      </c>
      <c r="N5087" s="8">
        <v>27.5</v>
      </c>
      <c r="O5087" s="8">
        <v>1002.1</v>
      </c>
      <c r="P5087" s="8">
        <v>84</v>
      </c>
    </row>
    <row r="5088" spans="6:31" s="7" customFormat="1" ht="16" customHeight="1" x14ac:dyDescent="0.2">
      <c r="F5088" s="8">
        <v>10</v>
      </c>
      <c r="G5088" s="17"/>
      <c r="I5088" s="33">
        <v>8.9999999999999993E-3</v>
      </c>
      <c r="J5088" s="33">
        <v>0.7</v>
      </c>
      <c r="K5088" s="33">
        <v>8.0000000000000002E-3</v>
      </c>
      <c r="L5088" s="33">
        <v>3.7999999999999999E-2</v>
      </c>
      <c r="M5088" s="33">
        <v>39</v>
      </c>
      <c r="N5088" s="8">
        <v>28.3</v>
      </c>
      <c r="O5088" s="8">
        <v>1002.3</v>
      </c>
      <c r="P5088" s="8">
        <v>81</v>
      </c>
    </row>
    <row r="5089" spans="1:31" s="7" customFormat="1" ht="16" customHeight="1" x14ac:dyDescent="0.2">
      <c r="E5089" s="10"/>
      <c r="F5089" s="8">
        <v>11</v>
      </c>
      <c r="G5089" s="17"/>
      <c r="I5089" s="33">
        <v>0.01</v>
      </c>
      <c r="J5089" s="33">
        <v>0.7</v>
      </c>
      <c r="K5089" s="33">
        <v>1.7000000000000001E-2</v>
      </c>
      <c r="L5089" s="33">
        <v>3.9E-2</v>
      </c>
      <c r="M5089" s="33">
        <v>44</v>
      </c>
      <c r="N5089" s="8">
        <v>28.6</v>
      </c>
      <c r="O5089" s="8">
        <v>1002.2</v>
      </c>
      <c r="P5089" s="8">
        <v>79</v>
      </c>
    </row>
    <row r="5090" spans="1:31" s="7" customFormat="1" ht="16" customHeight="1" x14ac:dyDescent="0.2">
      <c r="E5090" s="10"/>
      <c r="F5090" s="8">
        <v>12</v>
      </c>
      <c r="G5090" s="17"/>
      <c r="I5090" s="33">
        <v>8.9999999999999993E-3</v>
      </c>
      <c r="J5090" s="33">
        <v>0.8</v>
      </c>
      <c r="K5090" s="33">
        <v>3.1E-2</v>
      </c>
      <c r="L5090" s="33">
        <v>3.9E-2</v>
      </c>
      <c r="M5090" s="33">
        <v>48</v>
      </c>
      <c r="N5090" s="8">
        <v>28.6</v>
      </c>
      <c r="O5090" s="8">
        <v>1002.1</v>
      </c>
      <c r="P5090" s="8">
        <v>83</v>
      </c>
    </row>
    <row r="5091" spans="1:31" s="7" customFormat="1" ht="16" customHeight="1" x14ac:dyDescent="0.2">
      <c r="E5091" s="10"/>
      <c r="F5091" s="8">
        <v>13</v>
      </c>
      <c r="G5091" s="17"/>
      <c r="I5091" s="33">
        <v>7.0000000000000001E-3</v>
      </c>
      <c r="J5091" s="33">
        <v>0.6</v>
      </c>
      <c r="K5091" s="33">
        <v>4.4999999999999998E-2</v>
      </c>
      <c r="L5091" s="33">
        <v>0.04</v>
      </c>
      <c r="M5091" s="33">
        <v>49</v>
      </c>
      <c r="N5091" s="8">
        <v>28.2</v>
      </c>
      <c r="O5091" s="8">
        <v>1001.8</v>
      </c>
      <c r="P5091" s="8">
        <v>82</v>
      </c>
    </row>
    <row r="5092" spans="1:31" s="7" customFormat="1" ht="16" customHeight="1" x14ac:dyDescent="0.2">
      <c r="E5092" s="10"/>
      <c r="F5092" s="8">
        <v>14</v>
      </c>
      <c r="G5092" s="17"/>
      <c r="I5092" s="33">
        <v>5.0000000000000001E-3</v>
      </c>
      <c r="J5092" s="33">
        <v>0.6</v>
      </c>
      <c r="K5092" s="33">
        <v>6.0999999999999999E-2</v>
      </c>
      <c r="L5092" s="33">
        <v>3.1E-2</v>
      </c>
      <c r="M5092" s="33">
        <v>47</v>
      </c>
      <c r="N5092" s="8">
        <v>30.2</v>
      </c>
      <c r="O5092" s="8">
        <v>1001.5</v>
      </c>
      <c r="P5092" s="8">
        <v>74</v>
      </c>
    </row>
    <row r="5093" spans="1:31" s="7" customFormat="1" ht="16" customHeight="1" x14ac:dyDescent="0.2">
      <c r="E5093" s="10"/>
      <c r="F5093" s="8">
        <v>15</v>
      </c>
      <c r="G5093" s="17"/>
      <c r="I5093" s="33">
        <v>4.0000000000000001E-3</v>
      </c>
      <c r="J5093" s="33">
        <v>0.6</v>
      </c>
      <c r="K5093" s="33">
        <v>7.5999999999999998E-2</v>
      </c>
      <c r="L5093" s="33">
        <v>2.1999999999999999E-2</v>
      </c>
      <c r="M5093" s="33">
        <v>36</v>
      </c>
      <c r="N5093" s="8">
        <v>30.5</v>
      </c>
      <c r="O5093" s="8">
        <v>1000.9</v>
      </c>
      <c r="P5093" s="8">
        <v>71</v>
      </c>
    </row>
    <row r="5094" spans="1:31" s="7" customFormat="1" ht="16" customHeight="1" x14ac:dyDescent="0.2">
      <c r="E5094" s="10"/>
      <c r="F5094" s="8">
        <v>16</v>
      </c>
      <c r="G5094" s="17"/>
      <c r="I5094" s="33">
        <v>4.0000000000000001E-3</v>
      </c>
      <c r="J5094" s="33">
        <v>0.5</v>
      </c>
      <c r="K5094" s="33">
        <v>5.8000000000000003E-2</v>
      </c>
      <c r="L5094" s="33">
        <v>2.3E-2</v>
      </c>
      <c r="M5094" s="33">
        <v>28</v>
      </c>
      <c r="N5094" s="8">
        <v>30.8</v>
      </c>
      <c r="O5094" s="8">
        <v>1000.9</v>
      </c>
      <c r="P5094" s="8">
        <v>68</v>
      </c>
    </row>
    <row r="5095" spans="1:31" s="7" customFormat="1" ht="16" customHeight="1" x14ac:dyDescent="0.2">
      <c r="E5095" s="10"/>
      <c r="F5095" s="8">
        <v>17</v>
      </c>
      <c r="G5095" s="17"/>
      <c r="I5095" s="33">
        <v>4.0000000000000001E-3</v>
      </c>
      <c r="J5095" s="33">
        <v>0.6</v>
      </c>
      <c r="K5095" s="33">
        <v>4.1000000000000002E-2</v>
      </c>
      <c r="L5095" s="33">
        <v>3.1E-2</v>
      </c>
      <c r="M5095" s="33">
        <v>32</v>
      </c>
      <c r="N5095" s="8">
        <v>28.9</v>
      </c>
      <c r="O5095" s="8">
        <v>1000.9</v>
      </c>
      <c r="P5095" s="8">
        <v>70</v>
      </c>
    </row>
    <row r="5096" spans="1:31" s="7" customFormat="1" ht="16" customHeight="1" x14ac:dyDescent="0.15">
      <c r="F5096" s="8">
        <v>18</v>
      </c>
      <c r="G5096" s="17"/>
      <c r="H5096" s="40"/>
      <c r="I5096" s="33">
        <v>4.0000000000000001E-3</v>
      </c>
      <c r="J5096" s="33">
        <v>0.6</v>
      </c>
      <c r="K5096" s="33">
        <v>0.02</v>
      </c>
      <c r="L5096" s="33">
        <v>3.2000000000000001E-2</v>
      </c>
      <c r="M5096" s="33">
        <v>29</v>
      </c>
      <c r="N5096" s="8">
        <v>28</v>
      </c>
      <c r="O5096" s="8">
        <v>1000.9</v>
      </c>
      <c r="P5096" s="8">
        <v>74</v>
      </c>
      <c r="R5096" s="107"/>
      <c r="S5096" s="108"/>
      <c r="T5096" s="108"/>
      <c r="U5096" s="36"/>
      <c r="V5096" s="36"/>
      <c r="W5096" s="36"/>
      <c r="X5096" s="36"/>
      <c r="Y5096" s="36"/>
      <c r="Z5096" s="36"/>
      <c r="AA5096" s="36"/>
      <c r="AB5096" s="36"/>
      <c r="AC5096" s="36"/>
      <c r="AD5096" s="36"/>
      <c r="AE5096" s="37"/>
    </row>
    <row r="5097" spans="1:31" s="7" customFormat="1" ht="16" customHeight="1" x14ac:dyDescent="0.15">
      <c r="E5097" s="42">
        <v>42207</v>
      </c>
      <c r="F5097" s="43">
        <v>42713.830555555556</v>
      </c>
      <c r="G5097" s="44"/>
      <c r="I5097" s="33">
        <v>4.0000000000000001E-3</v>
      </c>
      <c r="J5097" s="33">
        <v>0.5</v>
      </c>
      <c r="K5097" s="33">
        <v>1.4E-2</v>
      </c>
      <c r="L5097" s="33">
        <v>2.9000000000000001E-2</v>
      </c>
      <c r="M5097" s="33">
        <v>16</v>
      </c>
      <c r="N5097" s="8">
        <v>27.4</v>
      </c>
      <c r="O5097" s="8">
        <v>1001.4</v>
      </c>
      <c r="P5097" s="8">
        <v>78</v>
      </c>
      <c r="R5097" s="35">
        <v>298</v>
      </c>
      <c r="S5097" s="37" t="str">
        <f>IF(R5097&gt;=296,"G",IF(AND(183&lt;=R5097,R5097&lt;296),"Y",IF(R5097&lt;185,"R")))</f>
        <v>G</v>
      </c>
    </row>
    <row r="5098" spans="1:31" s="7" customFormat="1" ht="17" customHeight="1" x14ac:dyDescent="0.15">
      <c r="A5098" s="45">
        <v>204</v>
      </c>
      <c r="B5098" s="46">
        <v>42208</v>
      </c>
      <c r="C5098" s="47">
        <v>4</v>
      </c>
      <c r="D5098" s="47">
        <v>0</v>
      </c>
      <c r="E5098" s="46">
        <v>42207</v>
      </c>
      <c r="F5098" s="48">
        <v>42713.830555555556</v>
      </c>
      <c r="G5098" s="49"/>
      <c r="H5098" s="49"/>
      <c r="I5098" s="50">
        <v>4.0000000000000001E-3</v>
      </c>
      <c r="J5098" s="51">
        <v>0.5</v>
      </c>
      <c r="K5098" s="51">
        <v>1.4E-2</v>
      </c>
      <c r="L5098" s="51">
        <v>2.9000000000000001E-2</v>
      </c>
      <c r="M5098" s="51">
        <v>16</v>
      </c>
      <c r="N5098" s="52">
        <v>27.4</v>
      </c>
      <c r="O5098" s="52">
        <v>1001.4</v>
      </c>
      <c r="P5098" s="52">
        <v>78</v>
      </c>
      <c r="Q5098" s="53"/>
      <c r="R5098" s="58">
        <v>298</v>
      </c>
      <c r="S5098" s="61" t="str">
        <f>IF(R5098&gt;=296,"G",IF(AND(183&lt;=R5098,R5098&lt;296),"Y",IF(R5098&lt;185,"R")))</f>
        <v>G</v>
      </c>
      <c r="T5098" s="59"/>
      <c r="U5098" s="61"/>
      <c r="V5098" s="61"/>
      <c r="W5098" s="61"/>
      <c r="X5098" s="61"/>
      <c r="Y5098" s="61"/>
      <c r="Z5098" s="61"/>
      <c r="AA5098" s="61"/>
      <c r="AB5098" s="61"/>
      <c r="AC5098" s="61"/>
      <c r="AD5098" s="61"/>
      <c r="AE5098" s="61"/>
    </row>
    <row r="5099" spans="1:31" s="7" customFormat="1" ht="16" customHeight="1" x14ac:dyDescent="0.2">
      <c r="F5099" s="26">
        <v>20</v>
      </c>
      <c r="G5099" s="56"/>
      <c r="I5099" s="33">
        <v>4.0000000000000001E-3</v>
      </c>
      <c r="J5099" s="33">
        <v>0.4</v>
      </c>
      <c r="K5099" s="33">
        <v>8.0000000000000002E-3</v>
      </c>
      <c r="L5099" s="33">
        <v>3.4000000000000002E-2</v>
      </c>
      <c r="M5099" s="33">
        <v>18</v>
      </c>
      <c r="N5099" s="8">
        <v>27.1</v>
      </c>
      <c r="O5099" s="8">
        <v>1001.9</v>
      </c>
      <c r="P5099" s="8">
        <v>79</v>
      </c>
    </row>
    <row r="5100" spans="1:31" s="7" customFormat="1" ht="16" customHeight="1" x14ac:dyDescent="0.2">
      <c r="F5100" s="8">
        <v>21</v>
      </c>
      <c r="G5100" s="17"/>
      <c r="I5100" s="33">
        <v>3.0000000000000001E-3</v>
      </c>
      <c r="J5100" s="33">
        <v>0.4</v>
      </c>
      <c r="K5100" s="33">
        <v>5.0000000000000001E-3</v>
      </c>
      <c r="L5100" s="33">
        <v>3.5000000000000003E-2</v>
      </c>
      <c r="M5100" s="33">
        <v>31</v>
      </c>
      <c r="N5100" s="8">
        <v>27</v>
      </c>
      <c r="O5100" s="8">
        <v>1002.6</v>
      </c>
      <c r="P5100" s="8">
        <v>81</v>
      </c>
    </row>
    <row r="5101" spans="1:31" s="7" customFormat="1" ht="16" customHeight="1" x14ac:dyDescent="0.2">
      <c r="F5101" s="8">
        <v>22</v>
      </c>
      <c r="G5101" s="17"/>
      <c r="I5101" s="33">
        <v>4.0000000000000001E-3</v>
      </c>
      <c r="J5101" s="33">
        <v>0.4</v>
      </c>
      <c r="K5101" s="33">
        <v>3.0000000000000001E-3</v>
      </c>
      <c r="L5101" s="33">
        <v>3.4000000000000002E-2</v>
      </c>
      <c r="M5101" s="33">
        <v>24</v>
      </c>
      <c r="N5101" s="8">
        <v>26.4</v>
      </c>
      <c r="O5101" s="8">
        <v>1003.3</v>
      </c>
      <c r="P5101" s="8">
        <v>85</v>
      </c>
    </row>
    <row r="5102" spans="1:31" s="7" customFormat="1" ht="16" customHeight="1" x14ac:dyDescent="0.2">
      <c r="F5102" s="8">
        <v>23</v>
      </c>
      <c r="G5102" s="17"/>
      <c r="I5102" s="33">
        <v>4.0000000000000001E-3</v>
      </c>
      <c r="J5102" s="33">
        <v>0.4</v>
      </c>
      <c r="K5102" s="33">
        <v>2E-3</v>
      </c>
      <c r="L5102" s="33">
        <v>3.5999999999999997E-2</v>
      </c>
      <c r="M5102" s="33">
        <v>23</v>
      </c>
      <c r="N5102" s="8">
        <v>25.5</v>
      </c>
      <c r="O5102" s="8">
        <v>1003.4</v>
      </c>
      <c r="P5102" s="8">
        <v>88</v>
      </c>
    </row>
    <row r="5103" spans="1:31" s="7" customFormat="1" ht="16" customHeight="1" x14ac:dyDescent="0.2">
      <c r="F5103" s="8">
        <v>24</v>
      </c>
      <c r="G5103" s="17"/>
      <c r="I5103" s="33">
        <v>4.0000000000000001E-3</v>
      </c>
      <c r="J5103" s="33">
        <v>0.4</v>
      </c>
      <c r="K5103" s="33">
        <v>2E-3</v>
      </c>
      <c r="L5103" s="33">
        <v>3.5999999999999997E-2</v>
      </c>
      <c r="M5103" s="33">
        <v>20</v>
      </c>
      <c r="N5103" s="8">
        <v>25.3</v>
      </c>
      <c r="O5103" s="8">
        <v>1003.4</v>
      </c>
      <c r="P5103" s="8">
        <v>88</v>
      </c>
    </row>
    <row r="5104" spans="1:31" s="7" customFormat="1" ht="16" customHeight="1" x14ac:dyDescent="0.2">
      <c r="F5104" s="8">
        <v>1</v>
      </c>
      <c r="G5104" s="17"/>
      <c r="I5104" s="33">
        <v>4.0000000000000001E-3</v>
      </c>
      <c r="J5104" s="33">
        <v>0.5</v>
      </c>
      <c r="K5104" s="33">
        <v>3.0000000000000001E-3</v>
      </c>
      <c r="L5104" s="33">
        <v>3.3000000000000002E-2</v>
      </c>
      <c r="M5104" s="33">
        <v>26</v>
      </c>
      <c r="N5104" s="8">
        <v>24.5</v>
      </c>
      <c r="O5104" s="8">
        <v>1003.2</v>
      </c>
      <c r="P5104" s="8">
        <v>92</v>
      </c>
    </row>
    <row r="5105" spans="5:31" s="7" customFormat="1" ht="16" customHeight="1" x14ac:dyDescent="0.2">
      <c r="F5105" s="8">
        <v>2</v>
      </c>
      <c r="G5105" s="17"/>
      <c r="I5105" s="33">
        <v>3.0000000000000001E-3</v>
      </c>
      <c r="J5105" s="33">
        <v>0.5</v>
      </c>
      <c r="K5105" s="33">
        <v>6.0000000000000001E-3</v>
      </c>
      <c r="L5105" s="33">
        <v>2.5999999999999999E-2</v>
      </c>
      <c r="M5105" s="33">
        <v>19</v>
      </c>
      <c r="N5105" s="8">
        <v>24.9</v>
      </c>
      <c r="O5105" s="8">
        <v>1003.3</v>
      </c>
      <c r="P5105" s="8">
        <v>90</v>
      </c>
    </row>
    <row r="5106" spans="5:31" s="7" customFormat="1" ht="16" customHeight="1" x14ac:dyDescent="0.2">
      <c r="F5106" s="8">
        <v>3</v>
      </c>
      <c r="G5106" s="17"/>
      <c r="I5106" s="33">
        <v>3.0000000000000001E-3</v>
      </c>
      <c r="J5106" s="33">
        <v>0.5</v>
      </c>
      <c r="K5106" s="33">
        <v>1.0999999999999999E-2</v>
      </c>
      <c r="L5106" s="33">
        <v>0.02</v>
      </c>
      <c r="M5106" s="33">
        <v>16</v>
      </c>
      <c r="N5106" s="8">
        <v>24.7</v>
      </c>
      <c r="O5106" s="8">
        <v>1003.1</v>
      </c>
      <c r="P5106" s="8">
        <v>93</v>
      </c>
    </row>
    <row r="5107" spans="5:31" s="7" customFormat="1" ht="16" customHeight="1" x14ac:dyDescent="0.2">
      <c r="F5107" s="8">
        <v>4</v>
      </c>
      <c r="G5107" s="17"/>
      <c r="I5107" s="33">
        <v>3.0000000000000001E-3</v>
      </c>
      <c r="J5107" s="33">
        <v>0.4</v>
      </c>
      <c r="K5107" s="33">
        <v>1.4999999999999999E-2</v>
      </c>
      <c r="L5107" s="33">
        <v>1.6E-2</v>
      </c>
      <c r="M5107" s="33">
        <v>15</v>
      </c>
      <c r="N5107" s="8">
        <v>25</v>
      </c>
      <c r="O5107" s="8">
        <v>1003.1</v>
      </c>
      <c r="P5107" s="8">
        <v>90</v>
      </c>
    </row>
    <row r="5108" spans="5:31" s="7" customFormat="1" ht="16" customHeight="1" x14ac:dyDescent="0.2">
      <c r="F5108" s="8">
        <v>5</v>
      </c>
      <c r="G5108" s="17"/>
      <c r="I5108" s="33">
        <v>5.0000000000000001E-3</v>
      </c>
      <c r="J5108" s="33">
        <v>0.5</v>
      </c>
      <c r="K5108" s="33">
        <v>8.0000000000000002E-3</v>
      </c>
      <c r="L5108" s="33">
        <v>2.5000000000000001E-2</v>
      </c>
      <c r="M5108" s="33">
        <v>19</v>
      </c>
      <c r="N5108" s="8">
        <v>24.7</v>
      </c>
      <c r="O5108" s="8">
        <v>1003.4</v>
      </c>
      <c r="P5108" s="8">
        <v>91</v>
      </c>
    </row>
    <row r="5109" spans="5:31" s="7" customFormat="1" ht="16" customHeight="1" x14ac:dyDescent="0.2">
      <c r="F5109" s="8">
        <v>6</v>
      </c>
      <c r="G5109" s="17"/>
      <c r="I5109" s="33">
        <v>0.01</v>
      </c>
      <c r="J5109" s="33">
        <v>0.5</v>
      </c>
      <c r="K5109" s="33">
        <v>4.0000000000000001E-3</v>
      </c>
      <c r="L5109" s="33">
        <v>2.9000000000000001E-2</v>
      </c>
      <c r="M5109" s="33">
        <v>30</v>
      </c>
      <c r="N5109" s="8">
        <v>24.7</v>
      </c>
      <c r="O5109" s="8">
        <v>1003.9</v>
      </c>
      <c r="P5109" s="8">
        <v>93</v>
      </c>
    </row>
    <row r="5110" spans="5:31" s="7" customFormat="1" ht="16" customHeight="1" x14ac:dyDescent="0.2">
      <c r="F5110" s="8">
        <v>7</v>
      </c>
      <c r="G5110" s="17"/>
      <c r="I5110" s="33">
        <v>0.01</v>
      </c>
      <c r="J5110" s="33">
        <v>0.5</v>
      </c>
      <c r="K5110" s="33">
        <v>5.0000000000000001E-3</v>
      </c>
      <c r="L5110" s="33">
        <v>2.9000000000000001E-2</v>
      </c>
      <c r="M5110" s="33">
        <v>22</v>
      </c>
      <c r="N5110" s="8">
        <v>25.7</v>
      </c>
      <c r="O5110" s="8">
        <v>1003.8</v>
      </c>
      <c r="P5110" s="8">
        <v>87</v>
      </c>
    </row>
    <row r="5111" spans="5:31" s="7" customFormat="1" ht="16" customHeight="1" x14ac:dyDescent="0.2">
      <c r="F5111" s="8">
        <v>8</v>
      </c>
      <c r="G5111" s="17"/>
      <c r="I5111" s="33">
        <v>8.0000000000000002E-3</v>
      </c>
      <c r="J5111" s="33">
        <v>0.5</v>
      </c>
      <c r="K5111" s="33">
        <v>7.0000000000000001E-3</v>
      </c>
      <c r="L5111" s="33">
        <v>2.9000000000000001E-2</v>
      </c>
      <c r="M5111" s="33">
        <v>21</v>
      </c>
      <c r="N5111" s="8">
        <v>26.7</v>
      </c>
      <c r="O5111" s="8">
        <v>1003.9</v>
      </c>
      <c r="P5111" s="8">
        <v>84</v>
      </c>
    </row>
    <row r="5112" spans="5:31" s="7" customFormat="1" ht="16" customHeight="1" x14ac:dyDescent="0.2">
      <c r="F5112" s="8">
        <v>9</v>
      </c>
      <c r="G5112" s="17"/>
      <c r="I5112" s="33">
        <v>7.0000000000000001E-3</v>
      </c>
      <c r="J5112" s="33">
        <v>0.6</v>
      </c>
      <c r="K5112" s="33">
        <v>1.2E-2</v>
      </c>
      <c r="L5112" s="33">
        <v>3.1E-2</v>
      </c>
      <c r="M5112" s="33">
        <v>26</v>
      </c>
      <c r="N5112" s="8">
        <v>26.9</v>
      </c>
      <c r="O5112" s="8">
        <v>1003.9</v>
      </c>
      <c r="P5112" s="8">
        <v>83</v>
      </c>
    </row>
    <row r="5113" spans="5:31" s="7" customFormat="1" ht="16" customHeight="1" x14ac:dyDescent="0.2">
      <c r="E5113" s="10"/>
      <c r="F5113" s="8">
        <v>10</v>
      </c>
      <c r="G5113" s="17"/>
      <c r="I5113" s="33">
        <v>7.0000000000000001E-3</v>
      </c>
      <c r="J5113" s="33">
        <v>0.6</v>
      </c>
      <c r="K5113" s="33">
        <v>1.2999999999999999E-2</v>
      </c>
      <c r="L5113" s="33">
        <v>0.03</v>
      </c>
      <c r="M5113" s="33">
        <v>28</v>
      </c>
      <c r="N5113" s="8">
        <v>27</v>
      </c>
      <c r="O5113" s="8">
        <v>1003.6</v>
      </c>
      <c r="P5113" s="8">
        <v>82</v>
      </c>
    </row>
    <row r="5114" spans="5:31" s="7" customFormat="1" ht="16" customHeight="1" x14ac:dyDescent="0.2">
      <c r="E5114" s="10"/>
      <c r="F5114" s="8">
        <v>11</v>
      </c>
      <c r="G5114" s="17"/>
      <c r="I5114" s="33">
        <v>6.0000000000000001E-3</v>
      </c>
      <c r="J5114" s="33">
        <v>0.6</v>
      </c>
      <c r="K5114" s="33">
        <v>1.6E-2</v>
      </c>
      <c r="L5114" s="33">
        <v>2.9000000000000001E-2</v>
      </c>
      <c r="M5114" s="33">
        <v>27</v>
      </c>
      <c r="N5114" s="8">
        <v>28</v>
      </c>
      <c r="O5114" s="8">
        <v>1003.7</v>
      </c>
      <c r="P5114" s="8">
        <v>81</v>
      </c>
    </row>
    <row r="5115" spans="5:31" s="7" customFormat="1" ht="15" customHeight="1" x14ac:dyDescent="0.2">
      <c r="E5115" s="10"/>
      <c r="F5115" s="8">
        <v>12</v>
      </c>
      <c r="G5115" s="17"/>
      <c r="I5115" s="73"/>
      <c r="J5115" s="73"/>
      <c r="K5115" s="73"/>
      <c r="L5115" s="73"/>
      <c r="M5115" s="73"/>
      <c r="N5115" s="8">
        <v>29.6</v>
      </c>
      <c r="O5115" s="8">
        <v>1003.3</v>
      </c>
      <c r="P5115" s="8">
        <v>73</v>
      </c>
    </row>
    <row r="5116" spans="5:31" s="7" customFormat="1" ht="16" customHeight="1" x14ac:dyDescent="0.2">
      <c r="E5116" s="10"/>
      <c r="F5116" s="8">
        <v>13</v>
      </c>
      <c r="G5116" s="17"/>
      <c r="I5116" s="33">
        <v>5.0000000000000001E-3</v>
      </c>
      <c r="J5116" s="33">
        <v>0.7</v>
      </c>
      <c r="K5116" s="33">
        <v>2.3E-2</v>
      </c>
      <c r="L5116" s="33">
        <v>2.5999999999999999E-2</v>
      </c>
      <c r="M5116" s="33">
        <v>31</v>
      </c>
      <c r="N5116" s="8">
        <v>30.1</v>
      </c>
      <c r="O5116" s="8">
        <v>1002.7</v>
      </c>
      <c r="P5116" s="8">
        <v>70</v>
      </c>
    </row>
    <row r="5117" spans="5:31" s="7" customFormat="1" ht="16" customHeight="1" x14ac:dyDescent="0.2">
      <c r="E5117" s="10"/>
      <c r="F5117" s="8">
        <v>14</v>
      </c>
      <c r="G5117" s="17"/>
      <c r="I5117" s="33">
        <v>7.0000000000000001E-3</v>
      </c>
      <c r="J5117" s="33">
        <v>0.7</v>
      </c>
      <c r="K5117" s="33">
        <v>3.3000000000000002E-2</v>
      </c>
      <c r="L5117" s="33">
        <v>2.8000000000000001E-2</v>
      </c>
      <c r="M5117" s="33">
        <v>32</v>
      </c>
      <c r="N5117" s="8">
        <v>29.5</v>
      </c>
      <c r="O5117" s="8">
        <v>1002.3</v>
      </c>
      <c r="P5117" s="8">
        <v>74</v>
      </c>
    </row>
    <row r="5118" spans="5:31" s="7" customFormat="1" ht="16" customHeight="1" x14ac:dyDescent="0.2">
      <c r="E5118" s="10"/>
      <c r="F5118" s="8">
        <v>15</v>
      </c>
      <c r="G5118" s="17"/>
      <c r="I5118" s="33">
        <v>4.0000000000000001E-3</v>
      </c>
      <c r="J5118" s="33">
        <v>0.6</v>
      </c>
      <c r="K5118" s="33">
        <v>4.2999999999999997E-2</v>
      </c>
      <c r="L5118" s="33">
        <v>1.9E-2</v>
      </c>
      <c r="M5118" s="33">
        <v>32</v>
      </c>
      <c r="N5118" s="8">
        <v>27.7</v>
      </c>
      <c r="O5118" s="8">
        <v>1002.2</v>
      </c>
      <c r="P5118" s="8">
        <v>84</v>
      </c>
    </row>
    <row r="5119" spans="5:31" s="7" customFormat="1" ht="16" customHeight="1" x14ac:dyDescent="0.2">
      <c r="E5119" s="10"/>
      <c r="F5119" s="8">
        <v>16</v>
      </c>
      <c r="G5119" s="17"/>
      <c r="I5119" s="33">
        <v>3.0000000000000001E-3</v>
      </c>
      <c r="J5119" s="33">
        <v>0.6</v>
      </c>
      <c r="K5119" s="33">
        <v>0.05</v>
      </c>
      <c r="L5119" s="33">
        <v>2.1999999999999999E-2</v>
      </c>
      <c r="M5119" s="33">
        <v>33</v>
      </c>
      <c r="N5119" s="8">
        <v>26.5</v>
      </c>
      <c r="O5119" s="8">
        <v>1002.1</v>
      </c>
      <c r="P5119" s="8">
        <v>95</v>
      </c>
    </row>
    <row r="5120" spans="5:31" s="7" customFormat="1" ht="16" customHeight="1" x14ac:dyDescent="0.15">
      <c r="E5120" s="10"/>
      <c r="F5120" s="8">
        <v>17</v>
      </c>
      <c r="G5120" s="17"/>
      <c r="H5120" s="40"/>
      <c r="I5120" s="33">
        <v>3.0000000000000001E-3</v>
      </c>
      <c r="J5120" s="33">
        <v>0.6</v>
      </c>
      <c r="K5120" s="33">
        <v>5.5E-2</v>
      </c>
      <c r="L5120" s="33">
        <v>2.5999999999999999E-2</v>
      </c>
      <c r="M5120" s="33">
        <v>40</v>
      </c>
      <c r="N5120" s="8">
        <v>26.9</v>
      </c>
      <c r="O5120" s="8">
        <v>1001.8</v>
      </c>
      <c r="P5120" s="8">
        <v>95</v>
      </c>
      <c r="R5120" s="107"/>
      <c r="S5120" s="108"/>
      <c r="T5120" s="108"/>
      <c r="U5120" s="36"/>
      <c r="V5120" s="36"/>
      <c r="W5120" s="36"/>
      <c r="X5120" s="36"/>
      <c r="Y5120" s="36"/>
      <c r="Z5120" s="36"/>
      <c r="AA5120" s="36"/>
      <c r="AB5120" s="36"/>
      <c r="AC5120" s="36"/>
      <c r="AD5120" s="36"/>
      <c r="AE5120" s="37"/>
    </row>
    <row r="5121" spans="1:31" s="7" customFormat="1" ht="16" customHeight="1" x14ac:dyDescent="0.15">
      <c r="E5121" s="42">
        <v>42208</v>
      </c>
      <c r="F5121" s="16">
        <v>42713.763888888891</v>
      </c>
      <c r="G5121" s="44"/>
      <c r="H5121" s="57"/>
      <c r="I5121" s="33">
        <v>3.0000000000000001E-3</v>
      </c>
      <c r="J5121" s="33">
        <v>0.3</v>
      </c>
      <c r="K5121" s="33">
        <v>1.4999999999999999E-2</v>
      </c>
      <c r="L5121" s="33">
        <v>2.9000000000000001E-2</v>
      </c>
      <c r="M5121" s="33">
        <v>25</v>
      </c>
      <c r="N5121" s="8">
        <v>25.8</v>
      </c>
      <c r="O5121" s="8">
        <v>1001.6</v>
      </c>
      <c r="P5121" s="8">
        <v>99</v>
      </c>
      <c r="R5121" s="35">
        <v>310</v>
      </c>
      <c r="S5121" s="36" t="str">
        <f>IF(R5121&gt;=296,"G",IF(AND(183&lt;=R5121,R5121&lt;296),"Y",IF(R5121&lt;185,"R")))</f>
        <v>G</v>
      </c>
      <c r="T5121" s="108"/>
      <c r="U5121" s="36"/>
      <c r="V5121" s="36"/>
      <c r="W5121" s="36"/>
      <c r="X5121" s="36"/>
      <c r="Y5121" s="36"/>
      <c r="Z5121" s="36"/>
      <c r="AA5121" s="36"/>
      <c r="AB5121" s="36"/>
      <c r="AC5121" s="36"/>
      <c r="AD5121" s="36"/>
      <c r="AE5121" s="37"/>
    </row>
    <row r="5122" spans="1:31" s="7" customFormat="1" ht="17" customHeight="1" x14ac:dyDescent="0.15">
      <c r="A5122" s="45">
        <v>205</v>
      </c>
      <c r="B5122" s="46">
        <v>42209</v>
      </c>
      <c r="C5122" s="47">
        <v>5</v>
      </c>
      <c r="D5122" s="47">
        <v>0</v>
      </c>
      <c r="E5122" s="46">
        <v>42208</v>
      </c>
      <c r="F5122" s="64">
        <v>42713.763888888891</v>
      </c>
      <c r="G5122" s="49"/>
      <c r="H5122" s="49"/>
      <c r="I5122" s="50">
        <v>3.0000000000000001E-3</v>
      </c>
      <c r="J5122" s="51">
        <v>0.3</v>
      </c>
      <c r="K5122" s="51">
        <v>1.4999999999999999E-2</v>
      </c>
      <c r="L5122" s="51">
        <v>2.9000000000000001E-2</v>
      </c>
      <c r="M5122" s="51">
        <v>25</v>
      </c>
      <c r="N5122" s="52">
        <v>25.8</v>
      </c>
      <c r="O5122" s="52">
        <v>1001.6</v>
      </c>
      <c r="P5122" s="52">
        <v>99</v>
      </c>
      <c r="Q5122" s="53"/>
      <c r="R5122" s="58">
        <v>310</v>
      </c>
      <c r="S5122" s="61" t="str">
        <f>IF(R5122&gt;=296,"G",IF(AND(183&lt;=R5122,R5122&lt;296),"Y",IF(R5122&lt;185,"R")))</f>
        <v>G</v>
      </c>
      <c r="T5122" s="59"/>
      <c r="U5122" s="61"/>
      <c r="V5122" s="61"/>
      <c r="W5122" s="61"/>
      <c r="X5122" s="61"/>
      <c r="Y5122" s="61"/>
      <c r="Z5122" s="61"/>
      <c r="AA5122" s="61"/>
      <c r="AB5122" s="61"/>
      <c r="AC5122" s="61"/>
      <c r="AD5122" s="61"/>
      <c r="AE5122" s="61"/>
    </row>
    <row r="5123" spans="1:31" s="7" customFormat="1" ht="16" customHeight="1" x14ac:dyDescent="0.2">
      <c r="F5123" s="8">
        <v>19</v>
      </c>
      <c r="G5123" s="56"/>
      <c r="I5123" s="33">
        <v>3.0000000000000001E-3</v>
      </c>
      <c r="J5123" s="33">
        <v>0.1</v>
      </c>
      <c r="K5123" s="33">
        <v>1.2999999999999999E-2</v>
      </c>
      <c r="L5123" s="33">
        <v>3.3000000000000002E-2</v>
      </c>
      <c r="M5123" s="33">
        <v>21</v>
      </c>
      <c r="N5123" s="8">
        <v>25.3</v>
      </c>
      <c r="O5123" s="8">
        <v>1001.9</v>
      </c>
      <c r="P5123" s="8">
        <v>100</v>
      </c>
      <c r="Q5123" s="17"/>
      <c r="R5123" s="17"/>
      <c r="S5123" s="17"/>
      <c r="T5123" s="17"/>
      <c r="U5123" s="17"/>
      <c r="V5123" s="17"/>
      <c r="W5123" s="17"/>
      <c r="X5123" s="17"/>
      <c r="Y5123" s="17"/>
      <c r="Z5123" s="17"/>
      <c r="AA5123" s="17"/>
      <c r="AB5123" s="17"/>
      <c r="AC5123" s="17"/>
      <c r="AD5123" s="17"/>
      <c r="AE5123" s="17"/>
    </row>
    <row r="5124" spans="1:31" s="7" customFormat="1" ht="16" customHeight="1" x14ac:dyDescent="0.2">
      <c r="F5124" s="8">
        <v>20</v>
      </c>
      <c r="G5124" s="17"/>
      <c r="I5124" s="33">
        <v>3.0000000000000001E-3</v>
      </c>
      <c r="J5124" s="33">
        <v>0.1</v>
      </c>
      <c r="K5124" s="33">
        <v>0.01</v>
      </c>
      <c r="L5124" s="33">
        <v>2.8000000000000001E-2</v>
      </c>
      <c r="M5124" s="33">
        <v>28</v>
      </c>
      <c r="N5124" s="8">
        <v>25.1</v>
      </c>
      <c r="O5124" s="8">
        <v>1002.3</v>
      </c>
      <c r="P5124" s="8">
        <v>100</v>
      </c>
    </row>
    <row r="5125" spans="1:31" s="7" customFormat="1" ht="16" customHeight="1" x14ac:dyDescent="0.2">
      <c r="F5125" s="8">
        <v>21</v>
      </c>
      <c r="G5125" s="17"/>
      <c r="I5125" s="33">
        <v>3.0000000000000001E-3</v>
      </c>
      <c r="J5125" s="33">
        <v>0.1</v>
      </c>
      <c r="K5125" s="33">
        <v>1.0999999999999999E-2</v>
      </c>
      <c r="L5125" s="33">
        <v>1.9E-2</v>
      </c>
      <c r="M5125" s="33">
        <v>22</v>
      </c>
      <c r="N5125" s="8">
        <v>25.1</v>
      </c>
      <c r="O5125" s="8">
        <v>1002.7</v>
      </c>
      <c r="P5125" s="8">
        <v>100</v>
      </c>
    </row>
    <row r="5126" spans="1:31" s="7" customFormat="1" ht="16" customHeight="1" x14ac:dyDescent="0.2">
      <c r="F5126" s="8">
        <v>22</v>
      </c>
      <c r="G5126" s="17"/>
      <c r="I5126" s="33">
        <v>2E-3</v>
      </c>
      <c r="J5126" s="33">
        <v>0.1</v>
      </c>
      <c r="K5126" s="33">
        <v>1.4E-2</v>
      </c>
      <c r="L5126" s="33">
        <v>1.4E-2</v>
      </c>
      <c r="M5126" s="33">
        <v>9</v>
      </c>
      <c r="N5126" s="8">
        <v>25.1</v>
      </c>
      <c r="O5126" s="8">
        <v>1002.7</v>
      </c>
      <c r="P5126" s="8">
        <v>100</v>
      </c>
    </row>
    <row r="5127" spans="1:31" s="7" customFormat="1" ht="16" customHeight="1" x14ac:dyDescent="0.2">
      <c r="F5127" s="8">
        <v>23</v>
      </c>
      <c r="G5127" s="17"/>
      <c r="I5127" s="33">
        <v>2E-3</v>
      </c>
      <c r="J5127" s="33">
        <v>0.1</v>
      </c>
      <c r="K5127" s="33">
        <v>1.0999999999999999E-2</v>
      </c>
      <c r="L5127" s="33">
        <v>1.7000000000000001E-2</v>
      </c>
      <c r="M5127" s="33">
        <v>8</v>
      </c>
      <c r="N5127" s="8">
        <v>25.2</v>
      </c>
      <c r="O5127" s="8">
        <v>1002.7</v>
      </c>
      <c r="P5127" s="8">
        <v>100</v>
      </c>
    </row>
    <row r="5128" spans="1:31" s="7" customFormat="1" ht="16" customHeight="1" x14ac:dyDescent="0.2">
      <c r="F5128" s="8">
        <v>24</v>
      </c>
      <c r="G5128" s="17"/>
      <c r="I5128" s="33">
        <v>2E-3</v>
      </c>
      <c r="J5128" s="33">
        <v>0.1</v>
      </c>
      <c r="K5128" s="33">
        <v>8.9999999999999993E-3</v>
      </c>
      <c r="L5128" s="33">
        <v>1.7000000000000001E-2</v>
      </c>
      <c r="M5128" s="33">
        <v>17</v>
      </c>
      <c r="N5128" s="8">
        <v>25.2</v>
      </c>
      <c r="O5128" s="8">
        <v>1002.5</v>
      </c>
      <c r="P5128" s="8">
        <v>100</v>
      </c>
    </row>
    <row r="5129" spans="1:31" s="7" customFormat="1" ht="16" customHeight="1" x14ac:dyDescent="0.2">
      <c r="F5129" s="8">
        <v>1</v>
      </c>
      <c r="G5129" s="17"/>
      <c r="I5129" s="33">
        <v>2E-3</v>
      </c>
      <c r="J5129" s="33">
        <v>0.5</v>
      </c>
      <c r="K5129" s="33">
        <v>8.0000000000000002E-3</v>
      </c>
      <c r="L5129" s="33">
        <v>1.7000000000000001E-2</v>
      </c>
      <c r="M5129" s="33">
        <v>25</v>
      </c>
      <c r="N5129" s="8">
        <v>25.2</v>
      </c>
      <c r="O5129" s="8">
        <v>1001.7</v>
      </c>
      <c r="P5129" s="8">
        <v>100</v>
      </c>
    </row>
    <row r="5130" spans="1:31" s="7" customFormat="1" ht="16" customHeight="1" x14ac:dyDescent="0.2">
      <c r="F5130" s="8">
        <v>2</v>
      </c>
      <c r="G5130" s="17"/>
      <c r="I5130" s="33">
        <v>2E-3</v>
      </c>
      <c r="J5130" s="33">
        <v>0.5</v>
      </c>
      <c r="K5130" s="33">
        <v>8.0000000000000002E-3</v>
      </c>
      <c r="L5130" s="33">
        <v>1.4999999999999999E-2</v>
      </c>
      <c r="M5130" s="33">
        <v>21</v>
      </c>
      <c r="N5130" s="8">
        <v>25.2</v>
      </c>
      <c r="O5130" s="8">
        <v>1001.2</v>
      </c>
      <c r="P5130" s="8">
        <v>100</v>
      </c>
    </row>
    <row r="5131" spans="1:31" s="7" customFormat="1" ht="16" customHeight="1" x14ac:dyDescent="0.2">
      <c r="F5131" s="8">
        <v>3</v>
      </c>
      <c r="G5131" s="17"/>
      <c r="I5131" s="33">
        <v>2E-3</v>
      </c>
      <c r="J5131" s="33">
        <v>0.4</v>
      </c>
      <c r="K5131" s="33">
        <v>1.2E-2</v>
      </c>
      <c r="L5131" s="33">
        <v>0.01</v>
      </c>
      <c r="M5131" s="33">
        <v>13</v>
      </c>
      <c r="N5131" s="8">
        <v>24.7</v>
      </c>
      <c r="O5131" s="8">
        <v>1000.8</v>
      </c>
      <c r="P5131" s="8">
        <v>100</v>
      </c>
    </row>
    <row r="5132" spans="1:31" s="7" customFormat="1" ht="16" customHeight="1" x14ac:dyDescent="0.2">
      <c r="F5132" s="8">
        <v>4</v>
      </c>
      <c r="G5132" s="17"/>
      <c r="I5132" s="33">
        <v>2E-3</v>
      </c>
      <c r="J5132" s="33">
        <v>0.5</v>
      </c>
      <c r="K5132" s="33">
        <v>1.2E-2</v>
      </c>
      <c r="L5132" s="33">
        <v>0.01</v>
      </c>
      <c r="M5132" s="33">
        <v>17</v>
      </c>
      <c r="N5132" s="8">
        <v>24.6</v>
      </c>
      <c r="O5132" s="8">
        <v>1000.4</v>
      </c>
      <c r="P5132" s="8">
        <v>100</v>
      </c>
    </row>
    <row r="5133" spans="1:31" s="7" customFormat="1" ht="16" customHeight="1" x14ac:dyDescent="0.2">
      <c r="F5133" s="8">
        <v>5</v>
      </c>
      <c r="G5133" s="17"/>
      <c r="I5133" s="33">
        <v>2E-3</v>
      </c>
      <c r="J5133" s="33">
        <v>0.4</v>
      </c>
      <c r="K5133" s="33">
        <v>1.4999999999999999E-2</v>
      </c>
      <c r="L5133" s="33">
        <v>8.0000000000000002E-3</v>
      </c>
      <c r="M5133" s="33">
        <v>9</v>
      </c>
      <c r="N5133" s="8">
        <v>24.7</v>
      </c>
      <c r="O5133" s="8">
        <v>1000.1</v>
      </c>
      <c r="P5133" s="8">
        <v>100</v>
      </c>
    </row>
    <row r="5134" spans="1:31" s="7" customFormat="1" ht="16" customHeight="1" x14ac:dyDescent="0.2">
      <c r="F5134" s="8">
        <v>6</v>
      </c>
      <c r="G5134" s="17"/>
      <c r="I5134" s="33">
        <v>2E-3</v>
      </c>
      <c r="J5134" s="33">
        <v>0.4</v>
      </c>
      <c r="K5134" s="33">
        <v>1.4999999999999999E-2</v>
      </c>
      <c r="L5134" s="33">
        <v>0.01</v>
      </c>
      <c r="M5134" s="33">
        <v>4</v>
      </c>
      <c r="N5134" s="8">
        <v>24.6</v>
      </c>
      <c r="O5134" s="8">
        <v>1000</v>
      </c>
      <c r="P5134" s="8">
        <v>100</v>
      </c>
    </row>
    <row r="5135" spans="1:31" s="7" customFormat="1" ht="16" customHeight="1" x14ac:dyDescent="0.2">
      <c r="F5135" s="8">
        <v>7</v>
      </c>
      <c r="G5135" s="17"/>
      <c r="I5135" s="33">
        <v>2E-3</v>
      </c>
      <c r="J5135" s="33">
        <v>0.4</v>
      </c>
      <c r="K5135" s="33">
        <v>0.02</v>
      </c>
      <c r="L5135" s="33">
        <v>8.9999999999999993E-3</v>
      </c>
      <c r="M5135" s="33">
        <v>5</v>
      </c>
      <c r="N5135" s="8">
        <v>24.7</v>
      </c>
      <c r="O5135" s="8">
        <v>1000</v>
      </c>
      <c r="P5135" s="8">
        <v>100</v>
      </c>
    </row>
    <row r="5136" spans="1:31" s="7" customFormat="1" ht="16" customHeight="1" x14ac:dyDescent="0.2">
      <c r="F5136" s="8">
        <v>8</v>
      </c>
      <c r="G5136" s="17"/>
      <c r="I5136" s="33">
        <v>2E-3</v>
      </c>
      <c r="J5136" s="33">
        <v>0.4</v>
      </c>
      <c r="K5136" s="33">
        <v>1.4999999999999999E-2</v>
      </c>
      <c r="L5136" s="33">
        <v>1.6E-2</v>
      </c>
      <c r="M5136" s="33">
        <v>8</v>
      </c>
      <c r="N5136" s="8">
        <v>24.5</v>
      </c>
      <c r="O5136" s="8">
        <v>1000.3</v>
      </c>
      <c r="P5136" s="8">
        <v>100</v>
      </c>
    </row>
    <row r="5137" spans="1:31" s="7" customFormat="1" ht="16" customHeight="1" x14ac:dyDescent="0.2">
      <c r="F5137" s="8">
        <v>9</v>
      </c>
      <c r="G5137" s="17"/>
      <c r="I5137" s="33">
        <v>2E-3</v>
      </c>
      <c r="J5137" s="33">
        <v>0.4</v>
      </c>
      <c r="K5137" s="33">
        <v>0.01</v>
      </c>
      <c r="L5137" s="33">
        <v>0.02</v>
      </c>
      <c r="M5137" s="33">
        <v>11</v>
      </c>
      <c r="N5137" s="8">
        <v>24.5</v>
      </c>
      <c r="O5137" s="8">
        <v>1000.2</v>
      </c>
      <c r="P5137" s="8">
        <v>100</v>
      </c>
    </row>
    <row r="5138" spans="1:31" s="7" customFormat="1" ht="16" customHeight="1" x14ac:dyDescent="0.2">
      <c r="F5138" s="8">
        <v>10</v>
      </c>
      <c r="G5138" s="17"/>
      <c r="I5138" s="33">
        <v>2E-3</v>
      </c>
      <c r="J5138" s="33">
        <v>0.5</v>
      </c>
      <c r="K5138" s="33">
        <v>0.01</v>
      </c>
      <c r="L5138" s="33">
        <v>0.02</v>
      </c>
      <c r="M5138" s="33">
        <v>12</v>
      </c>
      <c r="N5138" s="8">
        <v>24.6</v>
      </c>
      <c r="O5138" s="8">
        <v>1000.4</v>
      </c>
      <c r="P5138" s="8">
        <v>100</v>
      </c>
    </row>
    <row r="5139" spans="1:31" s="7" customFormat="1" ht="16" customHeight="1" x14ac:dyDescent="0.2">
      <c r="F5139" s="8">
        <v>11</v>
      </c>
      <c r="G5139" s="17"/>
      <c r="I5139" s="33">
        <v>2E-3</v>
      </c>
      <c r="J5139" s="33">
        <v>0.5</v>
      </c>
      <c r="K5139" s="33">
        <v>1.0999999999999999E-2</v>
      </c>
      <c r="L5139" s="33">
        <v>2.8000000000000001E-2</v>
      </c>
      <c r="M5139" s="33">
        <v>12</v>
      </c>
      <c r="N5139" s="8">
        <v>24.6</v>
      </c>
      <c r="O5139" s="8">
        <v>1000.5</v>
      </c>
      <c r="P5139" s="8">
        <v>100</v>
      </c>
    </row>
    <row r="5140" spans="1:31" s="7" customFormat="1" ht="16" customHeight="1" x14ac:dyDescent="0.2">
      <c r="E5140" s="10"/>
      <c r="F5140" s="8">
        <v>12</v>
      </c>
      <c r="G5140" s="17"/>
      <c r="I5140" s="33">
        <v>3.0000000000000001E-3</v>
      </c>
      <c r="J5140" s="33">
        <v>0.6</v>
      </c>
      <c r="K5140" s="33">
        <v>1.0999999999999999E-2</v>
      </c>
      <c r="L5140" s="33">
        <v>0.03</v>
      </c>
      <c r="M5140" s="33">
        <v>5</v>
      </c>
      <c r="N5140" s="8">
        <v>23.7</v>
      </c>
      <c r="O5140" s="8">
        <v>1000.8</v>
      </c>
      <c r="P5140" s="8">
        <v>100</v>
      </c>
    </row>
    <row r="5141" spans="1:31" s="7" customFormat="1" ht="16" customHeight="1" x14ac:dyDescent="0.2">
      <c r="E5141" s="10"/>
      <c r="F5141" s="8">
        <v>13</v>
      </c>
      <c r="G5141" s="17"/>
      <c r="I5141" s="33">
        <v>3.0000000000000001E-3</v>
      </c>
      <c r="J5141" s="33">
        <v>0.6</v>
      </c>
      <c r="K5141" s="33">
        <v>8.9999999999999993E-3</v>
      </c>
      <c r="L5141" s="33">
        <v>3.2000000000000001E-2</v>
      </c>
      <c r="M5141" s="33">
        <v>7</v>
      </c>
      <c r="N5141" s="8">
        <v>23.9</v>
      </c>
      <c r="O5141" s="8">
        <v>1000.7</v>
      </c>
      <c r="P5141" s="8">
        <v>100</v>
      </c>
    </row>
    <row r="5142" spans="1:31" s="7" customFormat="1" ht="16" customHeight="1" x14ac:dyDescent="0.2">
      <c r="E5142" s="10"/>
      <c r="F5142" s="8">
        <v>14</v>
      </c>
      <c r="G5142" s="17"/>
      <c r="I5142" s="33">
        <v>3.0000000000000001E-3</v>
      </c>
      <c r="J5142" s="33">
        <v>0.6</v>
      </c>
      <c r="K5142" s="33">
        <v>8.0000000000000002E-3</v>
      </c>
      <c r="L5142" s="33">
        <v>3.3000000000000002E-2</v>
      </c>
      <c r="M5142" s="33">
        <v>10</v>
      </c>
      <c r="N5142" s="8">
        <v>24</v>
      </c>
      <c r="O5142" s="8">
        <v>1000.8</v>
      </c>
      <c r="P5142" s="8">
        <v>100</v>
      </c>
    </row>
    <row r="5143" spans="1:31" s="7" customFormat="1" ht="16" customHeight="1" x14ac:dyDescent="0.2">
      <c r="E5143" s="10"/>
      <c r="F5143" s="8">
        <v>15</v>
      </c>
      <c r="G5143" s="17"/>
      <c r="I5143" s="33">
        <v>3.0000000000000001E-3</v>
      </c>
      <c r="J5143" s="33">
        <v>0.6</v>
      </c>
      <c r="K5143" s="33">
        <v>6.0000000000000001E-3</v>
      </c>
      <c r="L5143" s="33">
        <v>3.5000000000000003E-2</v>
      </c>
      <c r="M5143" s="33">
        <v>16</v>
      </c>
      <c r="N5143" s="8">
        <v>24.7</v>
      </c>
      <c r="O5143" s="8">
        <v>1000.8</v>
      </c>
      <c r="P5143" s="8">
        <v>100</v>
      </c>
    </row>
    <row r="5144" spans="1:31" s="7" customFormat="1" ht="16" customHeight="1" x14ac:dyDescent="0.2">
      <c r="E5144" s="10"/>
      <c r="F5144" s="8">
        <v>16</v>
      </c>
      <c r="G5144" s="17"/>
      <c r="I5144" s="33">
        <v>3.0000000000000001E-3</v>
      </c>
      <c r="J5144" s="33">
        <v>0.6</v>
      </c>
      <c r="K5144" s="33">
        <v>6.0000000000000001E-3</v>
      </c>
      <c r="L5144" s="33">
        <v>3.2000000000000001E-2</v>
      </c>
      <c r="M5144" s="33">
        <v>9</v>
      </c>
      <c r="N5144" s="8">
        <v>24.9</v>
      </c>
      <c r="O5144" s="8">
        <v>1000.8</v>
      </c>
      <c r="P5144" s="8">
        <v>100</v>
      </c>
    </row>
    <row r="5145" spans="1:31" s="7" customFormat="1" ht="16" customHeight="1" x14ac:dyDescent="0.2">
      <c r="E5145" s="10"/>
      <c r="F5145" s="8">
        <v>17</v>
      </c>
      <c r="G5145" s="17"/>
      <c r="I5145" s="33">
        <v>3.0000000000000001E-3</v>
      </c>
      <c r="J5145" s="33">
        <v>0.4</v>
      </c>
      <c r="K5145" s="33">
        <v>1.2E-2</v>
      </c>
      <c r="L5145" s="33">
        <v>2.1000000000000001E-2</v>
      </c>
      <c r="M5145" s="33">
        <v>10</v>
      </c>
      <c r="N5145" s="8">
        <v>24.8</v>
      </c>
      <c r="O5145" s="8">
        <v>1000.9</v>
      </c>
      <c r="P5145" s="8">
        <v>100</v>
      </c>
    </row>
    <row r="5146" spans="1:31" s="7" customFormat="1" ht="16" customHeight="1" x14ac:dyDescent="0.15">
      <c r="E5146" s="42">
        <v>42209</v>
      </c>
      <c r="F5146" s="43">
        <v>42713.775000000001</v>
      </c>
      <c r="G5146" s="44"/>
      <c r="H5146" s="57"/>
      <c r="I5146" s="33">
        <v>3.0000000000000001E-3</v>
      </c>
      <c r="J5146" s="33">
        <v>0.5</v>
      </c>
      <c r="K5146" s="33">
        <v>1.2E-2</v>
      </c>
      <c r="L5146" s="33">
        <v>2.1999999999999999E-2</v>
      </c>
      <c r="M5146" s="33">
        <v>11</v>
      </c>
      <c r="N5146" s="8">
        <v>24.9</v>
      </c>
      <c r="O5146" s="8">
        <v>1000.5</v>
      </c>
      <c r="P5146" s="8">
        <v>100</v>
      </c>
      <c r="R5146" s="35">
        <v>307</v>
      </c>
      <c r="S5146" s="36" t="str">
        <f>IF(R5146&gt;=296,"G",IF(AND(183&lt;=R5146,R5146&lt;296),"Y",IF(R5146&lt;185,"R")))</f>
        <v>G</v>
      </c>
      <c r="T5146" s="108"/>
      <c r="U5146" s="36"/>
      <c r="V5146" s="36"/>
      <c r="W5146" s="36"/>
      <c r="X5146" s="36"/>
      <c r="Y5146" s="36"/>
      <c r="Z5146" s="36"/>
      <c r="AA5146" s="36"/>
      <c r="AB5146" s="36"/>
      <c r="AC5146" s="36"/>
      <c r="AD5146" s="36"/>
      <c r="AE5146" s="37"/>
    </row>
    <row r="5147" spans="1:31" s="7" customFormat="1" ht="17" customHeight="1" x14ac:dyDescent="0.15">
      <c r="A5147" s="45">
        <v>206</v>
      </c>
      <c r="B5147" s="46">
        <v>42210</v>
      </c>
      <c r="C5147" s="47">
        <v>6</v>
      </c>
      <c r="D5147" s="47">
        <v>0</v>
      </c>
      <c r="E5147" s="46">
        <v>42209</v>
      </c>
      <c r="F5147" s="48">
        <v>42713.775000000001</v>
      </c>
      <c r="G5147" s="49"/>
      <c r="H5147" s="49"/>
      <c r="I5147" s="50">
        <v>3.0000000000000001E-3</v>
      </c>
      <c r="J5147" s="51">
        <v>0.5</v>
      </c>
      <c r="K5147" s="51">
        <v>1.2E-2</v>
      </c>
      <c r="L5147" s="51">
        <v>2.1999999999999999E-2</v>
      </c>
      <c r="M5147" s="51">
        <v>11</v>
      </c>
      <c r="N5147" s="52">
        <v>24.9</v>
      </c>
      <c r="O5147" s="52">
        <v>1000.5</v>
      </c>
      <c r="P5147" s="52">
        <v>100</v>
      </c>
      <c r="Q5147" s="53"/>
      <c r="R5147" s="58">
        <v>307</v>
      </c>
      <c r="S5147" s="61" t="str">
        <f>IF(R5147&gt;=296,"G",IF(AND(183&lt;=R5147,R5147&lt;296),"Y",IF(R5147&lt;185,"R")))</f>
        <v>G</v>
      </c>
      <c r="T5147" s="59"/>
      <c r="U5147" s="61"/>
      <c r="V5147" s="61"/>
      <c r="W5147" s="61"/>
      <c r="X5147" s="61"/>
      <c r="Y5147" s="61"/>
      <c r="Z5147" s="61"/>
      <c r="AA5147" s="61"/>
      <c r="AB5147" s="61"/>
      <c r="AC5147" s="61"/>
      <c r="AD5147" s="61"/>
      <c r="AE5147" s="61"/>
    </row>
    <row r="5148" spans="1:31" s="7" customFormat="1" ht="16" customHeight="1" x14ac:dyDescent="0.2">
      <c r="F5148" s="26">
        <v>19</v>
      </c>
      <c r="G5148" s="56"/>
      <c r="I5148" s="33">
        <v>4.0000000000000001E-3</v>
      </c>
      <c r="J5148" s="33">
        <v>0.5</v>
      </c>
      <c r="K5148" s="33">
        <v>1.2E-2</v>
      </c>
      <c r="L5148" s="33">
        <v>2.4E-2</v>
      </c>
      <c r="M5148" s="33">
        <v>22</v>
      </c>
      <c r="N5148" s="8">
        <v>24.8</v>
      </c>
      <c r="O5148" s="8">
        <v>1001</v>
      </c>
      <c r="P5148" s="8">
        <v>100</v>
      </c>
      <c r="Q5148" s="17"/>
      <c r="R5148" s="17"/>
      <c r="S5148" s="17"/>
      <c r="T5148" s="17"/>
      <c r="U5148" s="17"/>
      <c r="V5148" s="17"/>
      <c r="W5148" s="17"/>
      <c r="X5148" s="17"/>
      <c r="Y5148" s="17"/>
      <c r="Z5148" s="17"/>
      <c r="AA5148" s="17"/>
      <c r="AB5148" s="17"/>
      <c r="AC5148" s="17"/>
      <c r="AD5148" s="17"/>
      <c r="AE5148" s="17"/>
    </row>
    <row r="5149" spans="1:31" s="7" customFormat="1" ht="16" customHeight="1" x14ac:dyDescent="0.2">
      <c r="F5149" s="8">
        <v>20</v>
      </c>
      <c r="G5149" s="17"/>
      <c r="I5149" s="33">
        <v>3.0000000000000001E-3</v>
      </c>
      <c r="J5149" s="33">
        <v>0.5</v>
      </c>
      <c r="K5149" s="33">
        <v>8.9999999999999993E-3</v>
      </c>
      <c r="L5149" s="33">
        <v>2.3E-2</v>
      </c>
      <c r="M5149" s="33">
        <v>25</v>
      </c>
      <c r="N5149" s="8">
        <v>24.7</v>
      </c>
      <c r="O5149" s="8">
        <v>1001.7</v>
      </c>
      <c r="P5149" s="8">
        <v>100</v>
      </c>
    </row>
    <row r="5150" spans="1:31" s="7" customFormat="1" ht="16" customHeight="1" x14ac:dyDescent="0.2">
      <c r="F5150" s="8">
        <v>21</v>
      </c>
      <c r="G5150" s="17"/>
      <c r="I5150" s="33">
        <v>3.0000000000000001E-3</v>
      </c>
      <c r="J5150" s="33">
        <v>0.5</v>
      </c>
      <c r="K5150" s="33">
        <v>1.0999999999999999E-2</v>
      </c>
      <c r="L5150" s="33">
        <v>2.1000000000000001E-2</v>
      </c>
      <c r="M5150" s="33">
        <v>26</v>
      </c>
      <c r="N5150" s="8">
        <v>24.5</v>
      </c>
      <c r="O5150" s="8">
        <v>1002.1</v>
      </c>
      <c r="P5150" s="8">
        <v>100</v>
      </c>
    </row>
    <row r="5151" spans="1:31" s="7" customFormat="1" ht="16" customHeight="1" x14ac:dyDescent="0.2">
      <c r="F5151" s="8">
        <v>22</v>
      </c>
      <c r="G5151" s="17"/>
      <c r="I5151" s="33">
        <v>3.0000000000000001E-3</v>
      </c>
      <c r="J5151" s="33">
        <v>0.5</v>
      </c>
      <c r="K5151" s="33">
        <v>1.2999999999999999E-2</v>
      </c>
      <c r="L5151" s="33">
        <v>1.7999999999999999E-2</v>
      </c>
      <c r="M5151" s="33">
        <v>29</v>
      </c>
      <c r="N5151" s="8">
        <v>24.4</v>
      </c>
      <c r="O5151" s="8">
        <v>1002.5</v>
      </c>
      <c r="P5151" s="8">
        <v>100</v>
      </c>
    </row>
    <row r="5152" spans="1:31" s="7" customFormat="1" ht="16" customHeight="1" x14ac:dyDescent="0.2">
      <c r="F5152" s="8">
        <v>23</v>
      </c>
      <c r="G5152" s="17"/>
      <c r="I5152" s="33">
        <v>3.0000000000000001E-3</v>
      </c>
      <c r="J5152" s="33">
        <v>0.5</v>
      </c>
      <c r="K5152" s="33">
        <v>1.2999999999999999E-2</v>
      </c>
      <c r="L5152" s="33">
        <v>0.02</v>
      </c>
      <c r="M5152" s="33">
        <v>24</v>
      </c>
      <c r="N5152" s="8">
        <v>24.2</v>
      </c>
      <c r="O5152" s="8">
        <v>1002.5</v>
      </c>
      <c r="P5152" s="8">
        <v>100</v>
      </c>
    </row>
    <row r="5153" spans="5:16" s="7" customFormat="1" ht="16" customHeight="1" x14ac:dyDescent="0.2">
      <c r="F5153" s="8">
        <v>24</v>
      </c>
      <c r="G5153" s="17"/>
      <c r="I5153" s="33">
        <v>3.0000000000000001E-3</v>
      </c>
      <c r="J5153" s="33">
        <v>0.4</v>
      </c>
      <c r="K5153" s="33">
        <v>1.4E-2</v>
      </c>
      <c r="L5153" s="33">
        <v>1.7000000000000001E-2</v>
      </c>
      <c r="M5153" s="33">
        <v>21</v>
      </c>
      <c r="N5153" s="8">
        <v>24.2</v>
      </c>
      <c r="O5153" s="8">
        <v>1002.5</v>
      </c>
      <c r="P5153" s="8">
        <v>100</v>
      </c>
    </row>
    <row r="5154" spans="5:16" s="7" customFormat="1" ht="16" customHeight="1" x14ac:dyDescent="0.2">
      <c r="F5154" s="8">
        <v>1</v>
      </c>
      <c r="G5154" s="17"/>
      <c r="I5154" s="33">
        <v>3.0000000000000001E-3</v>
      </c>
      <c r="J5154" s="33">
        <v>0.4</v>
      </c>
      <c r="K5154" s="33">
        <v>1.4E-2</v>
      </c>
      <c r="L5154" s="33">
        <v>1.4999999999999999E-2</v>
      </c>
      <c r="M5154" s="33">
        <v>15</v>
      </c>
      <c r="N5154" s="8">
        <v>24.4</v>
      </c>
      <c r="O5154" s="8">
        <v>1002.1</v>
      </c>
      <c r="P5154" s="8">
        <v>100</v>
      </c>
    </row>
    <row r="5155" spans="5:16" s="7" customFormat="1" ht="16" customHeight="1" x14ac:dyDescent="0.2">
      <c r="F5155" s="8">
        <v>2</v>
      </c>
      <c r="G5155" s="17"/>
      <c r="I5155" s="33">
        <v>3.0000000000000001E-3</v>
      </c>
      <c r="J5155" s="33">
        <v>0.4</v>
      </c>
      <c r="K5155" s="33">
        <v>1.7000000000000001E-2</v>
      </c>
      <c r="L5155" s="33">
        <v>1.0999999999999999E-2</v>
      </c>
      <c r="M5155" s="33">
        <v>23</v>
      </c>
      <c r="N5155" s="8">
        <v>24.4</v>
      </c>
      <c r="O5155" s="8">
        <v>1001.8</v>
      </c>
      <c r="P5155" s="8">
        <v>100</v>
      </c>
    </row>
    <row r="5156" spans="5:16" s="7" customFormat="1" ht="16" customHeight="1" x14ac:dyDescent="0.2">
      <c r="F5156" s="8">
        <v>3</v>
      </c>
      <c r="G5156" s="17"/>
      <c r="I5156" s="33">
        <v>3.0000000000000001E-3</v>
      </c>
      <c r="J5156" s="33">
        <v>0.4</v>
      </c>
      <c r="K5156" s="33">
        <v>2.1000000000000001E-2</v>
      </c>
      <c r="L5156" s="33">
        <v>8.0000000000000002E-3</v>
      </c>
      <c r="M5156" s="33">
        <v>16</v>
      </c>
      <c r="N5156" s="8">
        <v>24.3</v>
      </c>
      <c r="O5156" s="8">
        <v>1001.6</v>
      </c>
      <c r="P5156" s="8">
        <v>100</v>
      </c>
    </row>
    <row r="5157" spans="5:16" s="7" customFormat="1" ht="16" customHeight="1" x14ac:dyDescent="0.2">
      <c r="F5157" s="8">
        <v>4</v>
      </c>
      <c r="G5157" s="17"/>
      <c r="I5157" s="33">
        <v>3.0000000000000001E-3</v>
      </c>
      <c r="J5157" s="33">
        <v>0.4</v>
      </c>
      <c r="K5157" s="33">
        <v>2.1999999999999999E-2</v>
      </c>
      <c r="L5157" s="33">
        <v>8.0000000000000002E-3</v>
      </c>
      <c r="M5157" s="33">
        <v>13</v>
      </c>
      <c r="N5157" s="8">
        <v>24.1</v>
      </c>
      <c r="O5157" s="8">
        <v>1001</v>
      </c>
      <c r="P5157" s="8">
        <v>100</v>
      </c>
    </row>
    <row r="5158" spans="5:16" s="7" customFormat="1" ht="16" customHeight="1" x14ac:dyDescent="0.2">
      <c r="F5158" s="8">
        <v>5</v>
      </c>
      <c r="G5158" s="17"/>
      <c r="I5158" s="33">
        <v>3.0000000000000001E-3</v>
      </c>
      <c r="J5158" s="33">
        <v>0.4</v>
      </c>
      <c r="K5158" s="33">
        <v>0.02</v>
      </c>
      <c r="L5158" s="33">
        <v>1.0999999999999999E-2</v>
      </c>
      <c r="M5158" s="33">
        <v>12</v>
      </c>
      <c r="N5158" s="8">
        <v>23.7</v>
      </c>
      <c r="O5158" s="8">
        <v>1001.4</v>
      </c>
      <c r="P5158" s="8">
        <v>100</v>
      </c>
    </row>
    <row r="5159" spans="5:16" s="7" customFormat="1" ht="16" customHeight="1" x14ac:dyDescent="0.2">
      <c r="F5159" s="8">
        <v>6</v>
      </c>
      <c r="G5159" s="17"/>
      <c r="I5159" s="33">
        <v>3.0000000000000001E-3</v>
      </c>
      <c r="J5159" s="33">
        <v>0.4</v>
      </c>
      <c r="K5159" s="33">
        <v>1.4999999999999999E-2</v>
      </c>
      <c r="L5159" s="33">
        <v>1.2999999999999999E-2</v>
      </c>
      <c r="M5159" s="33">
        <v>13</v>
      </c>
      <c r="N5159" s="8">
        <v>23.9</v>
      </c>
      <c r="O5159" s="8">
        <v>1001.5</v>
      </c>
      <c r="P5159" s="8">
        <v>100</v>
      </c>
    </row>
    <row r="5160" spans="5:16" s="7" customFormat="1" ht="16" customHeight="1" x14ac:dyDescent="0.2">
      <c r="F5160" s="8">
        <v>7</v>
      </c>
      <c r="G5160" s="17"/>
      <c r="I5160" s="33">
        <v>3.0000000000000001E-3</v>
      </c>
      <c r="J5160" s="33">
        <v>0.4</v>
      </c>
      <c r="K5160" s="33">
        <v>1.2E-2</v>
      </c>
      <c r="L5160" s="33">
        <v>1.4E-2</v>
      </c>
      <c r="M5160" s="33">
        <v>7</v>
      </c>
      <c r="N5160" s="8">
        <v>24.1</v>
      </c>
      <c r="O5160" s="8">
        <v>1001.6</v>
      </c>
      <c r="P5160" s="8">
        <v>100</v>
      </c>
    </row>
    <row r="5161" spans="5:16" s="7" customFormat="1" ht="16" customHeight="1" x14ac:dyDescent="0.2">
      <c r="F5161" s="8">
        <v>8</v>
      </c>
      <c r="G5161" s="17"/>
      <c r="I5161" s="33">
        <v>3.0000000000000001E-3</v>
      </c>
      <c r="J5161" s="33">
        <v>0.4</v>
      </c>
      <c r="K5161" s="33">
        <v>1.4E-2</v>
      </c>
      <c r="L5161" s="33">
        <v>1.0999999999999999E-2</v>
      </c>
      <c r="M5161" s="33">
        <v>17</v>
      </c>
      <c r="N5161" s="8">
        <v>25</v>
      </c>
      <c r="O5161" s="8">
        <v>1001.9</v>
      </c>
      <c r="P5161" s="8">
        <v>100</v>
      </c>
    </row>
    <row r="5162" spans="5:16" s="7" customFormat="1" ht="16" customHeight="1" x14ac:dyDescent="0.2">
      <c r="F5162" s="8">
        <v>9</v>
      </c>
      <c r="G5162" s="17"/>
      <c r="I5162" s="33">
        <v>3.0000000000000001E-3</v>
      </c>
      <c r="J5162" s="33">
        <v>0.4</v>
      </c>
      <c r="K5162" s="33">
        <v>1.4999999999999999E-2</v>
      </c>
      <c r="L5162" s="33">
        <v>0.01</v>
      </c>
      <c r="M5162" s="33">
        <v>18</v>
      </c>
      <c r="N5162" s="8">
        <v>25.8</v>
      </c>
      <c r="O5162" s="8">
        <v>1001.8</v>
      </c>
      <c r="P5162" s="8">
        <v>98</v>
      </c>
    </row>
    <row r="5163" spans="5:16" s="7" customFormat="1" ht="16" customHeight="1" x14ac:dyDescent="0.2">
      <c r="F5163" s="8">
        <v>10</v>
      </c>
      <c r="G5163" s="17"/>
      <c r="I5163" s="33">
        <v>3.0000000000000001E-3</v>
      </c>
      <c r="J5163" s="33">
        <v>0.4</v>
      </c>
      <c r="K5163" s="33">
        <v>1.4E-2</v>
      </c>
      <c r="L5163" s="33">
        <v>1.0999999999999999E-2</v>
      </c>
      <c r="M5163" s="33">
        <v>22</v>
      </c>
      <c r="N5163" s="8">
        <v>26</v>
      </c>
      <c r="O5163" s="8">
        <v>1001.8</v>
      </c>
      <c r="P5163" s="8">
        <v>93</v>
      </c>
    </row>
    <row r="5164" spans="5:16" s="7" customFormat="1" ht="16" customHeight="1" x14ac:dyDescent="0.2">
      <c r="E5164" s="10"/>
      <c r="F5164" s="8">
        <v>11</v>
      </c>
      <c r="G5164" s="17"/>
      <c r="I5164" s="33">
        <v>2E-3</v>
      </c>
      <c r="J5164" s="33">
        <v>0.6</v>
      </c>
      <c r="K5164" s="33">
        <v>8.9999999999999993E-3</v>
      </c>
      <c r="L5164" s="33">
        <v>8.0000000000000002E-3</v>
      </c>
      <c r="M5164" s="33">
        <v>15</v>
      </c>
      <c r="N5164" s="8">
        <v>26.1</v>
      </c>
      <c r="O5164" s="8">
        <v>1001.9</v>
      </c>
      <c r="P5164" s="8">
        <v>92</v>
      </c>
    </row>
    <row r="5165" spans="5:16" s="7" customFormat="1" ht="16" customHeight="1" x14ac:dyDescent="0.2">
      <c r="E5165" s="10"/>
      <c r="F5165" s="8">
        <v>12</v>
      </c>
      <c r="G5165" s="17"/>
      <c r="I5165" s="33">
        <v>3.0000000000000001E-3</v>
      </c>
      <c r="K5165" s="33">
        <v>5.0000000000000001E-3</v>
      </c>
      <c r="L5165" s="33">
        <v>0.01</v>
      </c>
      <c r="M5165" s="33">
        <v>4</v>
      </c>
      <c r="N5165" s="8">
        <v>26.8</v>
      </c>
      <c r="O5165" s="8">
        <v>1001.6</v>
      </c>
      <c r="P5165" s="8">
        <v>90</v>
      </c>
    </row>
    <row r="5166" spans="5:16" s="7" customFormat="1" ht="16" customHeight="1" x14ac:dyDescent="0.2">
      <c r="E5166" s="10"/>
      <c r="F5166" s="8">
        <v>13</v>
      </c>
      <c r="G5166" s="17"/>
      <c r="I5166" s="33">
        <v>4.0000000000000001E-3</v>
      </c>
      <c r="K5166" s="33">
        <v>1.2999999999999999E-2</v>
      </c>
      <c r="L5166" s="33">
        <v>1.2999999999999999E-2</v>
      </c>
      <c r="M5166" s="33">
        <v>4</v>
      </c>
      <c r="N5166" s="8">
        <v>26.9</v>
      </c>
      <c r="O5166" s="8">
        <v>1001.5</v>
      </c>
      <c r="P5166" s="8">
        <v>91</v>
      </c>
    </row>
    <row r="5167" spans="5:16" s="7" customFormat="1" ht="16" customHeight="1" x14ac:dyDescent="0.2">
      <c r="E5167" s="10"/>
      <c r="F5167" s="8">
        <v>14</v>
      </c>
      <c r="G5167" s="17"/>
      <c r="I5167" s="33">
        <v>4.0000000000000001E-3</v>
      </c>
      <c r="K5167" s="33">
        <v>1.0999999999999999E-2</v>
      </c>
      <c r="L5167" s="33">
        <v>1.7999999999999999E-2</v>
      </c>
      <c r="M5167" s="33">
        <v>4</v>
      </c>
      <c r="N5167" s="8">
        <v>27.1</v>
      </c>
      <c r="O5167" s="8">
        <v>1001.3</v>
      </c>
      <c r="P5167" s="8">
        <v>89</v>
      </c>
    </row>
    <row r="5168" spans="5:16" s="7" customFormat="1" ht="16" customHeight="1" x14ac:dyDescent="0.2">
      <c r="E5168" s="10"/>
      <c r="F5168" s="8">
        <v>15</v>
      </c>
      <c r="G5168" s="17"/>
      <c r="I5168" s="33">
        <v>4.0000000000000001E-3</v>
      </c>
      <c r="K5168" s="33">
        <v>0.01</v>
      </c>
      <c r="L5168" s="33">
        <v>1.7999999999999999E-2</v>
      </c>
      <c r="M5168" s="33">
        <v>5</v>
      </c>
      <c r="N5168" s="8">
        <v>27.1</v>
      </c>
      <c r="O5168" s="8">
        <v>1000.9</v>
      </c>
      <c r="P5168" s="8">
        <v>88</v>
      </c>
    </row>
    <row r="5169" spans="1:31" s="7" customFormat="1" ht="16" customHeight="1" x14ac:dyDescent="0.2">
      <c r="E5169" s="10"/>
      <c r="F5169" s="8">
        <v>16</v>
      </c>
      <c r="G5169" s="17"/>
      <c r="I5169" s="33">
        <v>4.0000000000000001E-3</v>
      </c>
      <c r="K5169" s="33">
        <v>1.2999999999999999E-2</v>
      </c>
      <c r="L5169" s="33">
        <v>1.7000000000000001E-2</v>
      </c>
      <c r="M5169" s="33">
        <v>5</v>
      </c>
      <c r="N5169" s="8">
        <v>27.1</v>
      </c>
      <c r="O5169" s="8">
        <v>1000.8</v>
      </c>
      <c r="P5169" s="8">
        <v>88</v>
      </c>
    </row>
    <row r="5170" spans="1:31" s="7" customFormat="1" ht="16" customHeight="1" x14ac:dyDescent="0.2">
      <c r="E5170" s="10"/>
      <c r="F5170" s="8">
        <v>17</v>
      </c>
      <c r="G5170" s="17"/>
      <c r="I5170" s="33">
        <v>4.0000000000000001E-3</v>
      </c>
      <c r="K5170" s="33">
        <v>1.4999999999999999E-2</v>
      </c>
      <c r="L5170" s="33">
        <v>1.6E-2</v>
      </c>
      <c r="M5170" s="33">
        <v>16</v>
      </c>
      <c r="N5170" s="8">
        <v>26.8</v>
      </c>
      <c r="O5170" s="8">
        <v>1000.9</v>
      </c>
      <c r="P5170" s="8">
        <v>90</v>
      </c>
    </row>
    <row r="5171" spans="1:31" s="7" customFormat="1" ht="16" customHeight="1" x14ac:dyDescent="0.15">
      <c r="F5171" s="8">
        <v>18</v>
      </c>
      <c r="G5171" s="17"/>
      <c r="H5171" s="40"/>
      <c r="I5171" s="33">
        <v>4.0000000000000001E-3</v>
      </c>
      <c r="K5171" s="33">
        <v>1.7000000000000001E-2</v>
      </c>
      <c r="L5171" s="33">
        <v>1.2999999999999999E-2</v>
      </c>
      <c r="M5171" s="33">
        <v>15</v>
      </c>
      <c r="N5171" s="8">
        <v>26.5</v>
      </c>
      <c r="O5171" s="8">
        <v>1001.3</v>
      </c>
      <c r="P5171" s="8">
        <v>90</v>
      </c>
      <c r="R5171" s="107"/>
      <c r="S5171" s="108"/>
      <c r="T5171" s="108"/>
      <c r="U5171" s="36"/>
      <c r="V5171" s="36"/>
      <c r="W5171" s="36"/>
      <c r="X5171" s="36"/>
      <c r="Y5171" s="36"/>
      <c r="Z5171" s="36"/>
      <c r="AA5171" s="36"/>
      <c r="AB5171" s="36"/>
      <c r="AC5171" s="36"/>
      <c r="AD5171" s="36"/>
      <c r="AE5171" s="37"/>
    </row>
    <row r="5172" spans="1:31" s="7" customFormat="1" ht="16" customHeight="1" x14ac:dyDescent="0.15">
      <c r="E5172" s="42">
        <v>42210</v>
      </c>
      <c r="F5172" s="43">
        <v>42713.796527777777</v>
      </c>
      <c r="G5172" s="44"/>
      <c r="I5172" s="33">
        <v>4.0000000000000001E-3</v>
      </c>
      <c r="K5172" s="33">
        <v>1.7000000000000001E-2</v>
      </c>
      <c r="L5172" s="33">
        <v>1.2E-2</v>
      </c>
      <c r="M5172" s="33">
        <v>9</v>
      </c>
      <c r="N5172" s="8">
        <v>26</v>
      </c>
      <c r="O5172" s="8">
        <v>1001.9</v>
      </c>
      <c r="P5172" s="8">
        <v>93</v>
      </c>
      <c r="Q5172" s="34"/>
      <c r="R5172" s="35">
        <v>248</v>
      </c>
      <c r="S5172" s="37" t="str">
        <f>IF(R5172&gt;=296,"G",IF(AND(183&lt;=R5172,R5172&lt;296),"Y",IF(R5172&lt;185,"R")))</f>
        <v>Y</v>
      </c>
      <c r="T5172" s="17"/>
      <c r="U5172" s="17"/>
      <c r="V5172" s="17"/>
      <c r="W5172" s="17"/>
      <c r="X5172" s="17"/>
      <c r="Y5172" s="17"/>
      <c r="Z5172" s="17"/>
      <c r="AA5172" s="17"/>
      <c r="AB5172" s="17"/>
      <c r="AC5172" s="17"/>
      <c r="AD5172" s="17"/>
      <c r="AE5172" s="17"/>
    </row>
    <row r="5173" spans="1:31" s="7" customFormat="1" ht="17" customHeight="1" x14ac:dyDescent="0.15">
      <c r="A5173" s="45">
        <v>207</v>
      </c>
      <c r="B5173" s="46">
        <v>42211</v>
      </c>
      <c r="C5173" s="47">
        <v>0</v>
      </c>
      <c r="D5173" s="47">
        <v>0</v>
      </c>
      <c r="E5173" s="46">
        <v>42210</v>
      </c>
      <c r="F5173" s="48">
        <v>42713.796527777777</v>
      </c>
      <c r="G5173" s="49"/>
      <c r="H5173" s="49"/>
      <c r="I5173" s="50">
        <v>4.0000000000000001E-3</v>
      </c>
      <c r="J5173" s="117"/>
      <c r="K5173" s="51">
        <v>1.7000000000000001E-2</v>
      </c>
      <c r="L5173" s="51">
        <v>1.2E-2</v>
      </c>
      <c r="M5173" s="51">
        <v>9</v>
      </c>
      <c r="N5173" s="52">
        <v>26</v>
      </c>
      <c r="O5173" s="52">
        <v>1001.9</v>
      </c>
      <c r="P5173" s="52">
        <v>93</v>
      </c>
      <c r="Q5173" s="53"/>
      <c r="R5173" s="58">
        <v>248</v>
      </c>
      <c r="S5173" s="61" t="str">
        <f>IF(R5173&gt;=296,"G",IF(AND(183&lt;=R5173,R5173&lt;296),"Y",IF(R5173&lt;185,"R")))</f>
        <v>Y</v>
      </c>
      <c r="T5173" s="59"/>
      <c r="U5173" s="61"/>
      <c r="V5173" s="61"/>
      <c r="W5173" s="61"/>
      <c r="X5173" s="61"/>
      <c r="Y5173" s="61"/>
      <c r="Z5173" s="61"/>
      <c r="AA5173" s="61"/>
      <c r="AB5173" s="61"/>
      <c r="AC5173" s="61"/>
      <c r="AD5173" s="61"/>
      <c r="AE5173" s="61"/>
    </row>
    <row r="5174" spans="1:31" s="7" customFormat="1" ht="16" customHeight="1" x14ac:dyDescent="0.2">
      <c r="F5174" s="26">
        <v>20</v>
      </c>
      <c r="G5174" s="56"/>
      <c r="I5174" s="33">
        <v>4.0000000000000001E-3</v>
      </c>
      <c r="K5174" s="33">
        <v>1.7000000000000001E-2</v>
      </c>
      <c r="L5174" s="33">
        <v>1.2E-2</v>
      </c>
      <c r="M5174" s="33">
        <v>6</v>
      </c>
      <c r="N5174" s="8">
        <v>24.9</v>
      </c>
      <c r="O5174" s="8">
        <v>1002.4</v>
      </c>
      <c r="P5174" s="8">
        <v>100</v>
      </c>
    </row>
    <row r="5175" spans="1:31" s="7" customFormat="1" ht="16" customHeight="1" x14ac:dyDescent="0.2">
      <c r="F5175" s="8">
        <v>21</v>
      </c>
      <c r="G5175" s="17"/>
      <c r="I5175" s="33">
        <v>3.0000000000000001E-3</v>
      </c>
      <c r="K5175" s="33">
        <v>0.02</v>
      </c>
      <c r="L5175" s="33">
        <v>1.0999999999999999E-2</v>
      </c>
      <c r="M5175" s="33">
        <v>22</v>
      </c>
      <c r="N5175" s="8">
        <v>24.7</v>
      </c>
      <c r="O5175" s="8">
        <v>1003</v>
      </c>
      <c r="P5175" s="8">
        <v>100</v>
      </c>
    </row>
    <row r="5176" spans="1:31" s="7" customFormat="1" ht="16" customHeight="1" x14ac:dyDescent="0.2">
      <c r="F5176" s="8">
        <v>22</v>
      </c>
      <c r="G5176" s="17"/>
      <c r="I5176" s="33">
        <v>3.0000000000000001E-3</v>
      </c>
      <c r="K5176" s="33">
        <v>2.1000000000000001E-2</v>
      </c>
      <c r="L5176" s="33">
        <v>1.0999999999999999E-2</v>
      </c>
      <c r="M5176" s="33">
        <v>25</v>
      </c>
      <c r="N5176" s="8">
        <v>24.6</v>
      </c>
      <c r="O5176" s="8">
        <v>1003.4</v>
      </c>
      <c r="P5176" s="8">
        <v>100</v>
      </c>
    </row>
    <row r="5177" spans="1:31" s="7" customFormat="1" ht="16" customHeight="1" x14ac:dyDescent="0.2">
      <c r="F5177" s="8">
        <v>23</v>
      </c>
      <c r="G5177" s="17"/>
      <c r="I5177" s="33">
        <v>3.0000000000000001E-3</v>
      </c>
      <c r="K5177" s="33">
        <v>1.7999999999999999E-2</v>
      </c>
      <c r="L5177" s="33">
        <v>1.2999999999999999E-2</v>
      </c>
      <c r="M5177" s="33">
        <v>23</v>
      </c>
      <c r="N5177" s="8">
        <v>24.7</v>
      </c>
      <c r="O5177" s="8">
        <v>1003.6</v>
      </c>
      <c r="P5177" s="8">
        <v>100</v>
      </c>
    </row>
    <row r="5178" spans="1:31" s="7" customFormat="1" ht="16" customHeight="1" x14ac:dyDescent="0.2">
      <c r="F5178" s="8">
        <v>24</v>
      </c>
      <c r="G5178" s="17"/>
      <c r="I5178" s="33">
        <v>3.0000000000000001E-3</v>
      </c>
      <c r="K5178" s="33">
        <v>1.7999999999999999E-2</v>
      </c>
      <c r="L5178" s="33">
        <v>8.9999999999999993E-3</v>
      </c>
      <c r="M5178" s="33">
        <v>22</v>
      </c>
      <c r="N5178" s="8">
        <v>24.4</v>
      </c>
      <c r="O5178" s="8">
        <v>1003.6</v>
      </c>
      <c r="P5178" s="8">
        <v>100</v>
      </c>
    </row>
    <row r="5179" spans="1:31" s="7" customFormat="1" ht="16" customHeight="1" x14ac:dyDescent="0.2">
      <c r="F5179" s="8">
        <v>1</v>
      </c>
      <c r="G5179" s="17"/>
      <c r="I5179" s="33">
        <v>2E-3</v>
      </c>
      <c r="J5179" s="33">
        <v>0.4</v>
      </c>
      <c r="K5179" s="33">
        <v>1.9E-2</v>
      </c>
      <c r="L5179" s="33">
        <v>8.0000000000000002E-3</v>
      </c>
      <c r="M5179" s="33">
        <v>17</v>
      </c>
      <c r="N5179" s="8">
        <v>24.4</v>
      </c>
      <c r="O5179" s="8">
        <v>1003.5</v>
      </c>
      <c r="P5179" s="8">
        <v>100</v>
      </c>
    </row>
    <row r="5180" spans="1:31" s="7" customFormat="1" ht="16" customHeight="1" x14ac:dyDescent="0.2">
      <c r="F5180" s="8">
        <v>2</v>
      </c>
      <c r="G5180" s="17"/>
      <c r="I5180" s="33">
        <v>2E-3</v>
      </c>
      <c r="J5180" s="33">
        <v>0.4</v>
      </c>
      <c r="K5180" s="33">
        <v>0.02</v>
      </c>
      <c r="L5180" s="33">
        <v>7.0000000000000001E-3</v>
      </c>
      <c r="M5180" s="33">
        <v>17</v>
      </c>
      <c r="N5180" s="8">
        <v>24.3</v>
      </c>
      <c r="O5180" s="8">
        <v>1003.6</v>
      </c>
      <c r="P5180" s="8">
        <v>100</v>
      </c>
    </row>
    <row r="5181" spans="1:31" s="7" customFormat="1" ht="16" customHeight="1" x14ac:dyDescent="0.2">
      <c r="F5181" s="8">
        <v>3</v>
      </c>
      <c r="G5181" s="17"/>
      <c r="I5181" s="33">
        <v>2E-3</v>
      </c>
      <c r="J5181" s="33">
        <v>0.4</v>
      </c>
      <c r="K5181" s="33">
        <v>1.7000000000000001E-2</v>
      </c>
      <c r="L5181" s="33">
        <v>6.0000000000000001E-3</v>
      </c>
      <c r="M5181" s="33">
        <v>12</v>
      </c>
      <c r="N5181" s="8">
        <v>24.3</v>
      </c>
      <c r="O5181" s="8">
        <v>1003.4</v>
      </c>
      <c r="P5181" s="8">
        <v>100</v>
      </c>
    </row>
    <row r="5182" spans="1:31" s="7" customFormat="1" ht="16" customHeight="1" x14ac:dyDescent="0.2">
      <c r="F5182" s="8">
        <v>4</v>
      </c>
      <c r="G5182" s="17"/>
      <c r="I5182" s="33">
        <v>2E-3</v>
      </c>
      <c r="J5182" s="33">
        <v>0.4</v>
      </c>
      <c r="K5182" s="33">
        <v>1.6E-2</v>
      </c>
      <c r="L5182" s="33">
        <v>5.0000000000000001E-3</v>
      </c>
      <c r="M5182" s="33">
        <v>6</v>
      </c>
      <c r="N5182" s="8">
        <v>24.2</v>
      </c>
      <c r="O5182" s="8">
        <v>1003.5</v>
      </c>
      <c r="P5182" s="8">
        <v>100</v>
      </c>
    </row>
    <row r="5183" spans="1:31" s="7" customFormat="1" ht="16" customHeight="1" x14ac:dyDescent="0.2">
      <c r="F5183" s="8">
        <v>5</v>
      </c>
      <c r="G5183" s="17"/>
      <c r="I5183" s="33">
        <v>2E-3</v>
      </c>
      <c r="J5183" s="33">
        <v>0.4</v>
      </c>
      <c r="K5183" s="33">
        <v>1.4999999999999999E-2</v>
      </c>
      <c r="L5183" s="33">
        <v>5.0000000000000001E-3</v>
      </c>
      <c r="M5183" s="33">
        <v>7</v>
      </c>
      <c r="N5183" s="8">
        <v>24.2</v>
      </c>
      <c r="O5183" s="8">
        <v>1003.8</v>
      </c>
      <c r="P5183" s="8">
        <v>100</v>
      </c>
    </row>
    <row r="5184" spans="1:31" s="7" customFormat="1" ht="16" customHeight="1" x14ac:dyDescent="0.2">
      <c r="F5184" s="8">
        <v>6</v>
      </c>
      <c r="G5184" s="17"/>
      <c r="I5184" s="33">
        <v>2E-3</v>
      </c>
      <c r="J5184" s="33">
        <v>0.4</v>
      </c>
      <c r="K5184" s="33">
        <v>1.4E-2</v>
      </c>
      <c r="L5184" s="33">
        <v>5.0000000000000001E-3</v>
      </c>
      <c r="M5184" s="33">
        <v>6</v>
      </c>
      <c r="N5184" s="8">
        <v>24</v>
      </c>
      <c r="O5184" s="8">
        <v>1004.2</v>
      </c>
      <c r="P5184" s="8">
        <v>100</v>
      </c>
    </row>
    <row r="5185" spans="1:31" s="7" customFormat="1" ht="16" customHeight="1" x14ac:dyDescent="0.2">
      <c r="F5185" s="8">
        <v>7</v>
      </c>
      <c r="G5185" s="17"/>
      <c r="I5185" s="33">
        <v>2E-3</v>
      </c>
      <c r="J5185" s="33">
        <v>0.5</v>
      </c>
      <c r="K5185" s="33">
        <v>8.9999999999999993E-3</v>
      </c>
      <c r="L5185" s="33">
        <v>8.9999999999999993E-3</v>
      </c>
      <c r="M5185" s="33">
        <v>8</v>
      </c>
      <c r="N5185" s="8">
        <v>24.3</v>
      </c>
      <c r="O5185" s="8">
        <v>1004.4</v>
      </c>
      <c r="P5185" s="8">
        <v>100</v>
      </c>
    </row>
    <row r="5186" spans="1:31" s="7" customFormat="1" ht="16" customHeight="1" x14ac:dyDescent="0.2">
      <c r="F5186" s="8">
        <v>8</v>
      </c>
      <c r="G5186" s="17"/>
      <c r="I5186" s="33">
        <v>2E-3</v>
      </c>
      <c r="J5186" s="33">
        <v>0.5</v>
      </c>
      <c r="K5186" s="33">
        <v>6.0000000000000001E-3</v>
      </c>
      <c r="L5186" s="33">
        <v>1.0999999999999999E-2</v>
      </c>
      <c r="M5186" s="33">
        <v>9</v>
      </c>
      <c r="N5186" s="8">
        <v>25</v>
      </c>
      <c r="O5186" s="8">
        <v>1004.8</v>
      </c>
      <c r="P5186" s="8">
        <v>100</v>
      </c>
    </row>
    <row r="5187" spans="1:31" s="7" customFormat="1" ht="16" customHeight="1" x14ac:dyDescent="0.2">
      <c r="F5187" s="8">
        <v>9</v>
      </c>
      <c r="G5187" s="17"/>
      <c r="I5187" s="33">
        <v>2E-3</v>
      </c>
      <c r="J5187" s="33">
        <v>0.6</v>
      </c>
      <c r="K5187" s="33">
        <v>5.0000000000000001E-3</v>
      </c>
      <c r="L5187" s="33">
        <v>1.0999999999999999E-2</v>
      </c>
      <c r="M5187" s="33">
        <v>7</v>
      </c>
      <c r="N5187" s="8">
        <v>27.2</v>
      </c>
      <c r="O5187" s="8">
        <v>1005.1</v>
      </c>
      <c r="P5187" s="8">
        <v>87</v>
      </c>
    </row>
    <row r="5188" spans="1:31" s="7" customFormat="1" ht="16" customHeight="1" x14ac:dyDescent="0.2">
      <c r="F5188" s="8">
        <v>10</v>
      </c>
      <c r="G5188" s="17"/>
      <c r="I5188" s="33">
        <v>3.0000000000000001E-3</v>
      </c>
      <c r="J5188" s="33">
        <v>0.7</v>
      </c>
      <c r="K5188" s="33">
        <v>4.0000000000000001E-3</v>
      </c>
      <c r="L5188" s="33">
        <v>1.2999999999999999E-2</v>
      </c>
      <c r="M5188" s="33">
        <v>12</v>
      </c>
      <c r="N5188" s="8">
        <v>27.8</v>
      </c>
      <c r="O5188" s="8">
        <v>1005.4</v>
      </c>
      <c r="P5188" s="8">
        <v>76</v>
      </c>
    </row>
    <row r="5189" spans="1:31" s="7" customFormat="1" ht="16" customHeight="1" x14ac:dyDescent="0.2">
      <c r="E5189" s="10"/>
      <c r="F5189" s="8">
        <v>11</v>
      </c>
      <c r="G5189" s="17"/>
      <c r="I5189" s="33">
        <v>4.0000000000000001E-3</v>
      </c>
      <c r="J5189" s="33">
        <v>0.7</v>
      </c>
      <c r="K5189" s="33">
        <v>6.0000000000000001E-3</v>
      </c>
      <c r="L5189" s="33">
        <v>1.2999999999999999E-2</v>
      </c>
      <c r="M5189" s="33">
        <v>16</v>
      </c>
      <c r="N5189" s="8">
        <v>30.1</v>
      </c>
      <c r="O5189" s="8">
        <v>1005.1</v>
      </c>
      <c r="P5189" s="8">
        <v>68</v>
      </c>
    </row>
    <row r="5190" spans="1:31" s="7" customFormat="1" ht="16" customHeight="1" x14ac:dyDescent="0.2">
      <c r="E5190" s="10"/>
      <c r="F5190" s="8">
        <v>12</v>
      </c>
      <c r="G5190" s="17"/>
      <c r="I5190" s="33">
        <v>5.0000000000000001E-3</v>
      </c>
      <c r="J5190" s="33">
        <v>0.7</v>
      </c>
      <c r="K5190" s="33">
        <v>8.9999999999999993E-3</v>
      </c>
      <c r="L5190" s="33">
        <v>1.4E-2</v>
      </c>
      <c r="M5190" s="33">
        <v>21</v>
      </c>
      <c r="N5190" s="8">
        <v>30.8</v>
      </c>
      <c r="O5190" s="8">
        <v>1004.7</v>
      </c>
      <c r="P5190" s="8">
        <v>59</v>
      </c>
    </row>
    <row r="5191" spans="1:31" s="7" customFormat="1" ht="16" customHeight="1" x14ac:dyDescent="0.2">
      <c r="E5191" s="10"/>
      <c r="F5191" s="8">
        <v>13</v>
      </c>
      <c r="G5191" s="17"/>
      <c r="I5191" s="33">
        <v>4.0000000000000001E-3</v>
      </c>
      <c r="J5191" s="33">
        <v>0.4</v>
      </c>
      <c r="K5191" s="33">
        <v>1.7000000000000001E-2</v>
      </c>
      <c r="L5191" s="33">
        <v>1.0999999999999999E-2</v>
      </c>
      <c r="M5191" s="33">
        <v>19</v>
      </c>
      <c r="N5191" s="8">
        <v>30.9</v>
      </c>
      <c r="O5191" s="8">
        <v>1004.5</v>
      </c>
      <c r="P5191" s="8">
        <v>63</v>
      </c>
    </row>
    <row r="5192" spans="1:31" s="7" customFormat="1" ht="16" customHeight="1" x14ac:dyDescent="0.2">
      <c r="E5192" s="10"/>
      <c r="F5192" s="8">
        <v>14</v>
      </c>
      <c r="G5192" s="17"/>
      <c r="I5192" s="33">
        <v>3.0000000000000001E-3</v>
      </c>
      <c r="J5192" s="33">
        <v>0.4</v>
      </c>
      <c r="K5192" s="33">
        <v>2.5000000000000001E-2</v>
      </c>
      <c r="L5192" s="33">
        <v>0.01</v>
      </c>
      <c r="M5192" s="33">
        <v>17</v>
      </c>
      <c r="N5192" s="8">
        <v>31.4</v>
      </c>
      <c r="O5192" s="8">
        <v>1003.9</v>
      </c>
      <c r="P5192" s="8">
        <v>60</v>
      </c>
    </row>
    <row r="5193" spans="1:31" s="7" customFormat="1" ht="16" customHeight="1" x14ac:dyDescent="0.2">
      <c r="E5193" s="10"/>
      <c r="F5193" s="8">
        <v>15</v>
      </c>
      <c r="G5193" s="17"/>
      <c r="I5193" s="33">
        <v>3.0000000000000001E-3</v>
      </c>
      <c r="J5193" s="33">
        <v>0.5</v>
      </c>
      <c r="K5193" s="33">
        <v>2.5999999999999999E-2</v>
      </c>
      <c r="L5193" s="33">
        <v>8.9999999999999993E-3</v>
      </c>
      <c r="M5193" s="33">
        <v>20</v>
      </c>
      <c r="N5193" s="8">
        <v>31.8</v>
      </c>
      <c r="O5193" s="8">
        <v>1003.5</v>
      </c>
      <c r="P5193" s="8">
        <v>62</v>
      </c>
    </row>
    <row r="5194" spans="1:31" s="7" customFormat="1" ht="16" customHeight="1" x14ac:dyDescent="0.2">
      <c r="E5194" s="10"/>
      <c r="F5194" s="8">
        <v>16</v>
      </c>
      <c r="G5194" s="17"/>
      <c r="I5194" s="33">
        <v>4.0000000000000001E-3</v>
      </c>
      <c r="J5194" s="33">
        <v>0.6</v>
      </c>
      <c r="K5194" s="33">
        <v>2.1999999999999999E-2</v>
      </c>
      <c r="L5194" s="33">
        <v>1.0999999999999999E-2</v>
      </c>
      <c r="M5194" s="33">
        <v>12</v>
      </c>
      <c r="N5194" s="8">
        <v>31.9</v>
      </c>
      <c r="O5194" s="8">
        <v>1003.3</v>
      </c>
      <c r="P5194" s="8">
        <v>60</v>
      </c>
    </row>
    <row r="5195" spans="1:31" s="7" customFormat="1" ht="16" customHeight="1" x14ac:dyDescent="0.2">
      <c r="E5195" s="10"/>
      <c r="F5195" s="8">
        <v>17</v>
      </c>
      <c r="G5195" s="17"/>
      <c r="I5195" s="33">
        <v>4.0000000000000001E-3</v>
      </c>
      <c r="J5195" s="33">
        <v>0.6</v>
      </c>
      <c r="K5195" s="33">
        <v>2.1000000000000001E-2</v>
      </c>
      <c r="L5195" s="33">
        <v>1.4999999999999999E-2</v>
      </c>
      <c r="M5195" s="33">
        <v>24</v>
      </c>
      <c r="N5195" s="8">
        <v>31.6</v>
      </c>
      <c r="O5195" s="8">
        <v>1003.1</v>
      </c>
      <c r="P5195" s="8">
        <v>62</v>
      </c>
    </row>
    <row r="5196" spans="1:31" s="7" customFormat="1" ht="16" customHeight="1" x14ac:dyDescent="0.15">
      <c r="F5196" s="8">
        <v>18</v>
      </c>
      <c r="G5196" s="17"/>
      <c r="H5196" s="40"/>
      <c r="I5196" s="33">
        <v>4.0000000000000001E-3</v>
      </c>
      <c r="J5196" s="33">
        <v>0.6</v>
      </c>
      <c r="K5196" s="33">
        <v>1.7999999999999999E-2</v>
      </c>
      <c r="L5196" s="33">
        <v>1.4999999999999999E-2</v>
      </c>
      <c r="M5196" s="33">
        <v>28</v>
      </c>
      <c r="N5196" s="8">
        <v>30.5</v>
      </c>
      <c r="O5196" s="8">
        <v>1003</v>
      </c>
      <c r="P5196" s="8">
        <v>65</v>
      </c>
      <c r="R5196" s="107"/>
      <c r="S5196" s="108"/>
      <c r="T5196" s="108"/>
      <c r="U5196" s="36"/>
      <c r="V5196" s="36"/>
      <c r="W5196" s="36"/>
      <c r="X5196" s="36"/>
      <c r="Y5196" s="36"/>
      <c r="Z5196" s="36"/>
      <c r="AA5196" s="36"/>
      <c r="AB5196" s="36"/>
      <c r="AC5196" s="36"/>
      <c r="AD5196" s="36"/>
      <c r="AE5196" s="37"/>
    </row>
    <row r="5197" spans="1:31" s="7" customFormat="1" ht="16" customHeight="1" x14ac:dyDescent="0.15">
      <c r="E5197" s="42">
        <v>42211</v>
      </c>
      <c r="F5197" s="43">
        <v>42713.830555555556</v>
      </c>
      <c r="G5197" s="44"/>
      <c r="I5197" s="33">
        <v>3.0000000000000001E-3</v>
      </c>
      <c r="J5197" s="33">
        <v>0.5</v>
      </c>
      <c r="K5197" s="33">
        <v>1.2E-2</v>
      </c>
      <c r="L5197" s="33">
        <v>1.7000000000000001E-2</v>
      </c>
      <c r="M5197" s="33">
        <v>23</v>
      </c>
      <c r="N5197" s="8">
        <v>28.7</v>
      </c>
      <c r="O5197" s="8">
        <v>1003.3</v>
      </c>
      <c r="P5197" s="8">
        <v>76</v>
      </c>
      <c r="Q5197" s="34"/>
      <c r="R5197" s="35">
        <v>256</v>
      </c>
      <c r="S5197" s="37" t="str">
        <f>IF(R5197&gt;=296,"G",IF(AND(183&lt;=R5197,R5197&lt;296),"Y",IF(R5197&lt;185,"R")))</f>
        <v>Y</v>
      </c>
      <c r="T5197" s="17"/>
      <c r="U5197" s="17"/>
      <c r="V5197" s="17"/>
      <c r="W5197" s="17"/>
      <c r="X5197" s="17"/>
      <c r="Y5197" s="17"/>
      <c r="Z5197" s="17"/>
      <c r="AA5197" s="17"/>
      <c r="AB5197" s="17"/>
      <c r="AC5197" s="17"/>
      <c r="AD5197" s="17"/>
      <c r="AE5197" s="17"/>
    </row>
    <row r="5198" spans="1:31" s="7" customFormat="1" ht="17" customHeight="1" x14ac:dyDescent="0.15">
      <c r="A5198" s="45">
        <v>208</v>
      </c>
      <c r="B5198" s="46">
        <v>42212</v>
      </c>
      <c r="C5198" s="47">
        <v>1</v>
      </c>
      <c r="D5198" s="47">
        <v>0</v>
      </c>
      <c r="E5198" s="46">
        <v>42211</v>
      </c>
      <c r="F5198" s="48">
        <v>42713.830555555556</v>
      </c>
      <c r="G5198" s="49"/>
      <c r="H5198" s="49"/>
      <c r="I5198" s="50">
        <v>3.0000000000000001E-3</v>
      </c>
      <c r="J5198" s="51">
        <v>0.5</v>
      </c>
      <c r="K5198" s="51">
        <v>1.2E-2</v>
      </c>
      <c r="L5198" s="51">
        <v>1.7000000000000001E-2</v>
      </c>
      <c r="M5198" s="51">
        <v>23</v>
      </c>
      <c r="N5198" s="52">
        <v>28.7</v>
      </c>
      <c r="O5198" s="52">
        <v>1003.3</v>
      </c>
      <c r="P5198" s="52">
        <v>76</v>
      </c>
      <c r="Q5198" s="53"/>
      <c r="R5198" s="58">
        <v>256</v>
      </c>
      <c r="S5198" s="61" t="str">
        <f>IF(R5198&gt;=296,"G",IF(AND(183&lt;=R5198,R5198&lt;296),"Y",IF(R5198&lt;185,"R")))</f>
        <v>Y</v>
      </c>
      <c r="T5198" s="59"/>
      <c r="U5198" s="61"/>
      <c r="V5198" s="61"/>
      <c r="W5198" s="61"/>
      <c r="X5198" s="61"/>
      <c r="Y5198" s="61"/>
      <c r="Z5198" s="61"/>
      <c r="AA5198" s="61"/>
      <c r="AB5198" s="61"/>
      <c r="AC5198" s="61"/>
      <c r="AD5198" s="61"/>
      <c r="AE5198" s="61"/>
    </row>
    <row r="5199" spans="1:31" s="7" customFormat="1" ht="16" customHeight="1" x14ac:dyDescent="0.2">
      <c r="F5199" s="26">
        <v>20</v>
      </c>
      <c r="G5199" s="56"/>
      <c r="I5199" s="33">
        <v>3.0000000000000001E-3</v>
      </c>
      <c r="J5199" s="33">
        <v>0.5</v>
      </c>
      <c r="K5199" s="33">
        <v>6.0000000000000001E-3</v>
      </c>
      <c r="L5199" s="33">
        <v>0.02</v>
      </c>
      <c r="M5199" s="33">
        <v>10</v>
      </c>
      <c r="N5199" s="8">
        <v>27.1</v>
      </c>
      <c r="O5199" s="8">
        <v>1003.6</v>
      </c>
      <c r="P5199" s="8">
        <v>85</v>
      </c>
    </row>
    <row r="5200" spans="1:31" s="7" customFormat="1" ht="16" customHeight="1" x14ac:dyDescent="0.2">
      <c r="F5200" s="8">
        <v>21</v>
      </c>
      <c r="G5200" s="17"/>
      <c r="I5200" s="33">
        <v>3.0000000000000001E-3</v>
      </c>
      <c r="J5200" s="33">
        <v>0.5</v>
      </c>
      <c r="K5200" s="33">
        <v>3.0000000000000001E-3</v>
      </c>
      <c r="L5200" s="33">
        <v>2.1999999999999999E-2</v>
      </c>
      <c r="M5200" s="33">
        <v>18</v>
      </c>
      <c r="N5200" s="8">
        <v>26.4</v>
      </c>
      <c r="O5200" s="8">
        <v>1003.9</v>
      </c>
      <c r="P5200" s="8">
        <v>87</v>
      </c>
    </row>
    <row r="5201" spans="5:16" s="7" customFormat="1" ht="16" customHeight="1" x14ac:dyDescent="0.2">
      <c r="F5201" s="8">
        <v>22</v>
      </c>
      <c r="G5201" s="17"/>
      <c r="I5201" s="33">
        <v>2E-3</v>
      </c>
      <c r="J5201" s="33">
        <v>0.5</v>
      </c>
      <c r="K5201" s="33">
        <v>2E-3</v>
      </c>
      <c r="L5201" s="33">
        <v>2.1999999999999999E-2</v>
      </c>
      <c r="M5201" s="33">
        <v>19</v>
      </c>
      <c r="N5201" s="8">
        <v>26.1</v>
      </c>
      <c r="O5201" s="8">
        <v>1003.8</v>
      </c>
      <c r="P5201" s="8">
        <v>90</v>
      </c>
    </row>
    <row r="5202" spans="5:16" s="7" customFormat="1" ht="16" customHeight="1" x14ac:dyDescent="0.2">
      <c r="F5202" s="8">
        <v>23</v>
      </c>
      <c r="G5202" s="17"/>
      <c r="I5202" s="33">
        <v>2E-3</v>
      </c>
      <c r="J5202" s="33">
        <v>0.5</v>
      </c>
      <c r="K5202" s="33">
        <v>2E-3</v>
      </c>
      <c r="L5202" s="33">
        <v>2.1000000000000001E-2</v>
      </c>
      <c r="M5202" s="33">
        <v>22</v>
      </c>
      <c r="N5202" s="8">
        <v>25.9</v>
      </c>
      <c r="O5202" s="8">
        <v>1003.9</v>
      </c>
      <c r="P5202" s="8">
        <v>91</v>
      </c>
    </row>
    <row r="5203" spans="5:16" s="7" customFormat="1" ht="16" customHeight="1" x14ac:dyDescent="0.2">
      <c r="F5203" s="8">
        <v>24</v>
      </c>
      <c r="G5203" s="17"/>
      <c r="I5203" s="33">
        <v>2E-3</v>
      </c>
      <c r="J5203" s="33">
        <v>0.5</v>
      </c>
      <c r="K5203" s="33">
        <v>2E-3</v>
      </c>
      <c r="L5203" s="33">
        <v>0.02</v>
      </c>
      <c r="M5203" s="33">
        <v>20</v>
      </c>
      <c r="N5203" s="8">
        <v>25.3</v>
      </c>
      <c r="O5203" s="8">
        <v>1003.9</v>
      </c>
      <c r="P5203" s="8">
        <v>93</v>
      </c>
    </row>
    <row r="5204" spans="5:16" s="7" customFormat="1" ht="16" customHeight="1" x14ac:dyDescent="0.2">
      <c r="F5204" s="8">
        <v>1</v>
      </c>
      <c r="G5204" s="17"/>
      <c r="I5204" s="33">
        <v>3.0000000000000001E-3</v>
      </c>
      <c r="J5204" s="33">
        <v>0.4</v>
      </c>
      <c r="K5204" s="33">
        <v>2E-3</v>
      </c>
      <c r="L5204" s="33">
        <v>1.7999999999999999E-2</v>
      </c>
      <c r="M5204" s="33">
        <v>20</v>
      </c>
      <c r="N5204" s="8">
        <v>25.3</v>
      </c>
      <c r="O5204" s="8">
        <v>1004.1</v>
      </c>
      <c r="P5204" s="8">
        <v>93</v>
      </c>
    </row>
    <row r="5205" spans="5:16" s="7" customFormat="1" ht="16" customHeight="1" x14ac:dyDescent="0.2">
      <c r="F5205" s="8">
        <v>2</v>
      </c>
      <c r="G5205" s="17"/>
      <c r="I5205" s="33">
        <v>3.0000000000000001E-3</v>
      </c>
      <c r="J5205" s="33">
        <v>0.4</v>
      </c>
      <c r="K5205" s="33">
        <v>7.0000000000000001E-3</v>
      </c>
      <c r="L5205" s="33">
        <v>1.0999999999999999E-2</v>
      </c>
      <c r="M5205" s="33">
        <v>22</v>
      </c>
      <c r="N5205" s="8">
        <v>25.2</v>
      </c>
      <c r="O5205" s="8">
        <v>1004.5</v>
      </c>
      <c r="P5205" s="8">
        <v>95</v>
      </c>
    </row>
    <row r="5206" spans="5:16" s="7" customFormat="1" ht="16" customHeight="1" x14ac:dyDescent="0.2">
      <c r="F5206" s="8">
        <v>3</v>
      </c>
      <c r="G5206" s="17"/>
      <c r="I5206" s="33">
        <v>3.0000000000000001E-3</v>
      </c>
      <c r="J5206" s="33">
        <v>0.4</v>
      </c>
      <c r="K5206" s="33">
        <v>8.0000000000000002E-3</v>
      </c>
      <c r="L5206" s="33">
        <v>0.01</v>
      </c>
      <c r="M5206" s="33">
        <v>19</v>
      </c>
      <c r="N5206" s="8">
        <v>24.9</v>
      </c>
      <c r="O5206" s="8">
        <v>1004.5</v>
      </c>
      <c r="P5206" s="8">
        <v>97</v>
      </c>
    </row>
    <row r="5207" spans="5:16" s="7" customFormat="1" ht="16" customHeight="1" x14ac:dyDescent="0.2">
      <c r="F5207" s="8">
        <v>4</v>
      </c>
      <c r="G5207" s="17"/>
      <c r="I5207" s="33">
        <v>3.0000000000000001E-3</v>
      </c>
      <c r="J5207" s="33">
        <v>0.4</v>
      </c>
      <c r="K5207" s="33">
        <v>6.0000000000000001E-3</v>
      </c>
      <c r="L5207" s="33">
        <v>1.2E-2</v>
      </c>
      <c r="M5207" s="33">
        <v>18</v>
      </c>
      <c r="N5207" s="8">
        <v>24.6</v>
      </c>
      <c r="O5207" s="8">
        <v>1004</v>
      </c>
      <c r="P5207" s="8">
        <v>97</v>
      </c>
    </row>
    <row r="5208" spans="5:16" s="7" customFormat="1" ht="16" customHeight="1" x14ac:dyDescent="0.2">
      <c r="F5208" s="8">
        <v>5</v>
      </c>
      <c r="G5208" s="17"/>
      <c r="I5208" s="33">
        <v>3.0000000000000001E-3</v>
      </c>
      <c r="J5208" s="33">
        <v>0.5</v>
      </c>
      <c r="K5208" s="33">
        <v>3.0000000000000001E-3</v>
      </c>
      <c r="L5208" s="33">
        <v>1.6E-2</v>
      </c>
      <c r="M5208" s="33">
        <v>24</v>
      </c>
      <c r="N5208" s="8">
        <v>24.4</v>
      </c>
      <c r="O5208" s="8">
        <v>1003.9</v>
      </c>
      <c r="P5208" s="8">
        <v>98</v>
      </c>
    </row>
    <row r="5209" spans="5:16" s="7" customFormat="1" ht="16" customHeight="1" x14ac:dyDescent="0.2">
      <c r="F5209" s="8">
        <v>6</v>
      </c>
      <c r="G5209" s="17"/>
      <c r="I5209" s="33">
        <v>3.0000000000000001E-3</v>
      </c>
      <c r="J5209" s="33">
        <v>0.5</v>
      </c>
      <c r="K5209" s="33">
        <v>2E-3</v>
      </c>
      <c r="L5209" s="33">
        <v>1.6E-2</v>
      </c>
      <c r="M5209" s="33">
        <v>25</v>
      </c>
      <c r="N5209" s="8">
        <v>24.4</v>
      </c>
      <c r="O5209" s="8">
        <v>1003.9</v>
      </c>
      <c r="P5209" s="8">
        <v>97</v>
      </c>
    </row>
    <row r="5210" spans="5:16" s="7" customFormat="1" ht="16" customHeight="1" x14ac:dyDescent="0.2">
      <c r="F5210" s="8">
        <v>7</v>
      </c>
      <c r="G5210" s="17"/>
      <c r="I5210" s="33">
        <v>6.0000000000000001E-3</v>
      </c>
      <c r="J5210" s="33">
        <v>0.5</v>
      </c>
      <c r="K5210" s="33">
        <v>3.0000000000000001E-3</v>
      </c>
      <c r="L5210" s="33">
        <v>1.7000000000000001E-2</v>
      </c>
      <c r="M5210" s="33">
        <v>24</v>
      </c>
      <c r="N5210" s="8">
        <v>24.1</v>
      </c>
      <c r="O5210" s="8">
        <v>1003.9</v>
      </c>
      <c r="P5210" s="8">
        <v>100</v>
      </c>
    </row>
    <row r="5211" spans="5:16" s="7" customFormat="1" ht="16" customHeight="1" x14ac:dyDescent="0.2">
      <c r="F5211" s="8">
        <v>8</v>
      </c>
      <c r="G5211" s="17"/>
      <c r="I5211" s="33">
        <v>8.9999999999999993E-3</v>
      </c>
      <c r="J5211" s="33">
        <v>0.5</v>
      </c>
      <c r="K5211" s="33">
        <v>4.0000000000000001E-3</v>
      </c>
      <c r="L5211" s="33">
        <v>1.4999999999999999E-2</v>
      </c>
      <c r="M5211" s="33">
        <v>30</v>
      </c>
      <c r="N5211" s="8">
        <v>25</v>
      </c>
      <c r="O5211" s="8">
        <v>1004.1</v>
      </c>
      <c r="P5211" s="8">
        <v>99</v>
      </c>
    </row>
    <row r="5212" spans="5:16" s="7" customFormat="1" ht="16" customHeight="1" x14ac:dyDescent="0.2">
      <c r="F5212" s="8">
        <v>9</v>
      </c>
      <c r="G5212" s="17"/>
      <c r="I5212" s="33">
        <v>8.0000000000000002E-3</v>
      </c>
      <c r="J5212" s="33">
        <v>0.5</v>
      </c>
      <c r="K5212" s="33">
        <v>7.0000000000000001E-3</v>
      </c>
      <c r="L5212" s="33">
        <v>1.4E-2</v>
      </c>
      <c r="M5212" s="33">
        <v>23</v>
      </c>
      <c r="N5212" s="8">
        <v>25.7</v>
      </c>
      <c r="O5212" s="8">
        <v>1004.7</v>
      </c>
      <c r="P5212" s="8">
        <v>91</v>
      </c>
    </row>
    <row r="5213" spans="5:16" s="7" customFormat="1" ht="16" customHeight="1" x14ac:dyDescent="0.2">
      <c r="F5213" s="8">
        <v>10</v>
      </c>
      <c r="G5213" s="17"/>
      <c r="I5213" s="33">
        <v>6.0000000000000001E-3</v>
      </c>
      <c r="J5213" s="33">
        <v>0.5</v>
      </c>
      <c r="K5213" s="33">
        <v>6.0000000000000001E-3</v>
      </c>
      <c r="L5213" s="33">
        <v>1.7999999999999999E-2</v>
      </c>
      <c r="M5213" s="33">
        <v>22</v>
      </c>
      <c r="N5213" s="8">
        <v>26.1</v>
      </c>
      <c r="O5213" s="8">
        <v>1005.1</v>
      </c>
      <c r="P5213" s="8">
        <v>89</v>
      </c>
    </row>
    <row r="5214" spans="5:16" s="7" customFormat="1" ht="16" customHeight="1" x14ac:dyDescent="0.2">
      <c r="E5214" s="10"/>
      <c r="F5214" s="8">
        <v>11</v>
      </c>
      <c r="G5214" s="17"/>
      <c r="I5214" s="33">
        <v>7.0000000000000001E-3</v>
      </c>
      <c r="J5214" s="33">
        <v>0.5</v>
      </c>
      <c r="K5214" s="33">
        <v>0.01</v>
      </c>
      <c r="L5214" s="33">
        <v>1.7000000000000001E-2</v>
      </c>
      <c r="M5214" s="33">
        <v>28</v>
      </c>
      <c r="N5214" s="8">
        <v>26.7</v>
      </c>
      <c r="O5214" s="8">
        <v>1005.2</v>
      </c>
      <c r="P5214" s="8">
        <v>85</v>
      </c>
    </row>
    <row r="5215" spans="5:16" s="7" customFormat="1" ht="16" customHeight="1" x14ac:dyDescent="0.2">
      <c r="E5215" s="10"/>
      <c r="F5215" s="8">
        <v>12</v>
      </c>
      <c r="G5215" s="17"/>
      <c r="I5215" s="33">
        <v>6.0000000000000001E-3</v>
      </c>
      <c r="J5215" s="33">
        <v>0.5</v>
      </c>
      <c r="K5215" s="33">
        <v>8.0000000000000002E-3</v>
      </c>
      <c r="L5215" s="33">
        <v>1.7999999999999999E-2</v>
      </c>
      <c r="M5215" s="33">
        <v>22</v>
      </c>
      <c r="N5215" s="8">
        <v>25.7</v>
      </c>
      <c r="O5215" s="8">
        <v>1005.2</v>
      </c>
      <c r="P5215" s="8">
        <v>90</v>
      </c>
    </row>
    <row r="5216" spans="5:16" s="7" customFormat="1" ht="16" customHeight="1" x14ac:dyDescent="0.2">
      <c r="E5216" s="10"/>
      <c r="F5216" s="8">
        <v>13</v>
      </c>
      <c r="G5216" s="17"/>
      <c r="I5216" s="33">
        <v>5.0000000000000001E-3</v>
      </c>
      <c r="J5216" s="33">
        <v>0.4</v>
      </c>
      <c r="K5216" s="33">
        <v>1.4E-2</v>
      </c>
      <c r="L5216" s="33">
        <v>1.4999999999999999E-2</v>
      </c>
      <c r="M5216" s="33">
        <v>24</v>
      </c>
      <c r="N5216" s="8">
        <v>26.1</v>
      </c>
      <c r="O5216" s="8">
        <v>1004.7</v>
      </c>
      <c r="P5216" s="8">
        <v>91</v>
      </c>
    </row>
    <row r="5217" spans="1:31" s="7" customFormat="1" ht="16" customHeight="1" x14ac:dyDescent="0.2">
      <c r="E5217" s="10"/>
      <c r="F5217" s="8">
        <v>14</v>
      </c>
      <c r="G5217" s="17"/>
      <c r="I5217" s="33">
        <v>5.0000000000000001E-3</v>
      </c>
      <c r="J5217" s="33">
        <v>0.4</v>
      </c>
      <c r="K5217" s="33">
        <v>1.6E-2</v>
      </c>
      <c r="L5217" s="33">
        <v>1.6E-2</v>
      </c>
      <c r="M5217" s="33">
        <v>24</v>
      </c>
      <c r="N5217" s="8">
        <v>27.4</v>
      </c>
      <c r="O5217" s="8">
        <v>1004.4</v>
      </c>
      <c r="P5217" s="8">
        <v>85</v>
      </c>
    </row>
    <row r="5218" spans="1:31" s="7" customFormat="1" ht="16" customHeight="1" x14ac:dyDescent="0.2">
      <c r="E5218" s="10"/>
      <c r="F5218" s="8">
        <v>15</v>
      </c>
      <c r="G5218" s="17"/>
      <c r="I5218" s="33">
        <v>5.0000000000000001E-3</v>
      </c>
      <c r="J5218" s="33">
        <v>0.5</v>
      </c>
      <c r="K5218" s="33">
        <v>1.0999999999999999E-2</v>
      </c>
      <c r="L5218" s="33">
        <v>1.7999999999999999E-2</v>
      </c>
      <c r="M5218" s="33">
        <v>27</v>
      </c>
      <c r="N5218" s="8">
        <v>27.8</v>
      </c>
      <c r="O5218" s="8">
        <v>1004</v>
      </c>
      <c r="P5218" s="8">
        <v>83</v>
      </c>
    </row>
    <row r="5219" spans="1:31" s="7" customFormat="1" ht="16" customHeight="1" x14ac:dyDescent="0.2">
      <c r="E5219" s="10"/>
      <c r="F5219" s="8">
        <v>16</v>
      </c>
      <c r="G5219" s="17"/>
      <c r="I5219" s="33">
        <v>5.0000000000000001E-3</v>
      </c>
      <c r="J5219" s="33">
        <v>0.5</v>
      </c>
      <c r="K5219" s="33">
        <v>0.01</v>
      </c>
      <c r="L5219" s="33">
        <v>1.4999999999999999E-2</v>
      </c>
      <c r="M5219" s="33">
        <v>18</v>
      </c>
      <c r="N5219" s="8">
        <v>28.9</v>
      </c>
      <c r="O5219" s="8">
        <v>1003.6</v>
      </c>
      <c r="P5219" s="8">
        <v>82</v>
      </c>
    </row>
    <row r="5220" spans="1:31" s="7" customFormat="1" ht="16" customHeight="1" x14ac:dyDescent="0.2">
      <c r="E5220" s="10"/>
      <c r="F5220" s="8">
        <v>17</v>
      </c>
      <c r="G5220" s="17"/>
      <c r="I5220" s="33">
        <v>4.0000000000000001E-3</v>
      </c>
      <c r="J5220" s="33">
        <v>0.6</v>
      </c>
      <c r="K5220" s="33">
        <v>1.2E-2</v>
      </c>
      <c r="L5220" s="33">
        <v>1.4999999999999999E-2</v>
      </c>
      <c r="M5220" s="33">
        <v>23</v>
      </c>
      <c r="N5220" s="8">
        <v>29.6</v>
      </c>
      <c r="O5220" s="8">
        <v>1003.3</v>
      </c>
      <c r="P5220" s="8">
        <v>76</v>
      </c>
    </row>
    <row r="5221" spans="1:31" s="7" customFormat="1" ht="16" customHeight="1" x14ac:dyDescent="0.15">
      <c r="E5221" s="42">
        <v>42212</v>
      </c>
      <c r="F5221" s="43">
        <v>42713.78402777778</v>
      </c>
      <c r="G5221" s="44"/>
      <c r="H5221" s="57"/>
      <c r="I5221" s="33">
        <v>3.0000000000000001E-3</v>
      </c>
      <c r="J5221" s="33">
        <v>0.6</v>
      </c>
      <c r="K5221" s="33">
        <v>1.4999999999999999E-2</v>
      </c>
      <c r="L5221" s="33">
        <v>1.6E-2</v>
      </c>
      <c r="M5221" s="33">
        <v>21</v>
      </c>
      <c r="N5221" s="8">
        <v>28.3</v>
      </c>
      <c r="O5221" s="8">
        <v>1003.3</v>
      </c>
      <c r="P5221" s="8">
        <v>82</v>
      </c>
      <c r="R5221" s="35">
        <v>269</v>
      </c>
      <c r="S5221" s="36" t="str">
        <f>IF(R5221&gt;=296,"G",IF(AND(183&lt;=R5221,R5221&lt;296),"Y",IF(R5221&lt;185,"R")))</f>
        <v>Y</v>
      </c>
      <c r="T5221" s="108"/>
      <c r="U5221" s="36"/>
      <c r="V5221" s="36"/>
      <c r="W5221" s="36"/>
      <c r="X5221" s="36"/>
      <c r="Y5221" s="36"/>
      <c r="Z5221" s="36"/>
      <c r="AA5221" s="36"/>
      <c r="AB5221" s="36"/>
      <c r="AC5221" s="36"/>
      <c r="AD5221" s="36"/>
      <c r="AE5221" s="37"/>
    </row>
    <row r="5222" spans="1:31" s="7" customFormat="1" ht="17" customHeight="1" x14ac:dyDescent="0.15">
      <c r="A5222" s="45">
        <v>209</v>
      </c>
      <c r="B5222" s="46">
        <v>42213</v>
      </c>
      <c r="C5222" s="47">
        <v>2</v>
      </c>
      <c r="D5222" s="47">
        <v>0</v>
      </c>
      <c r="E5222" s="46">
        <v>42212</v>
      </c>
      <c r="F5222" s="48">
        <v>42713.78402777778</v>
      </c>
      <c r="G5222" s="49"/>
      <c r="H5222" s="49"/>
      <c r="I5222" s="50">
        <v>3.0000000000000001E-3</v>
      </c>
      <c r="J5222" s="51">
        <v>0.6</v>
      </c>
      <c r="K5222" s="51">
        <v>1.4999999999999999E-2</v>
      </c>
      <c r="L5222" s="51">
        <v>1.6E-2</v>
      </c>
      <c r="M5222" s="51">
        <v>21</v>
      </c>
      <c r="N5222" s="52">
        <v>28.3</v>
      </c>
      <c r="O5222" s="52">
        <v>1003.3</v>
      </c>
      <c r="P5222" s="52">
        <v>82</v>
      </c>
      <c r="Q5222" s="53"/>
      <c r="R5222" s="58">
        <v>269</v>
      </c>
      <c r="S5222" s="61" t="str">
        <f>IF(R5222&gt;=296,"G",IF(AND(183&lt;=R5222,R5222&lt;296),"Y",IF(R5222&lt;185,"R")))</f>
        <v>Y</v>
      </c>
      <c r="T5222" s="59"/>
      <c r="U5222" s="61"/>
      <c r="V5222" s="61"/>
      <c r="W5222" s="61"/>
      <c r="X5222" s="61"/>
      <c r="Y5222" s="61"/>
      <c r="Z5222" s="61"/>
      <c r="AA5222" s="61"/>
      <c r="AB5222" s="61"/>
      <c r="AC5222" s="61"/>
      <c r="AD5222" s="61"/>
      <c r="AE5222" s="61"/>
    </row>
    <row r="5223" spans="1:31" s="7" customFormat="1" ht="16" customHeight="1" x14ac:dyDescent="0.2">
      <c r="F5223" s="26">
        <v>19</v>
      </c>
      <c r="G5223" s="56"/>
      <c r="I5223" s="33">
        <v>4.0000000000000001E-3</v>
      </c>
      <c r="J5223" s="33">
        <v>0.7</v>
      </c>
      <c r="K5223" s="33">
        <v>2.1000000000000001E-2</v>
      </c>
      <c r="L5223" s="33">
        <v>1.7999999999999999E-2</v>
      </c>
      <c r="M5223" s="33">
        <v>30</v>
      </c>
      <c r="N5223" s="8">
        <v>27.3</v>
      </c>
      <c r="O5223" s="8">
        <v>1003.8</v>
      </c>
      <c r="P5223" s="8">
        <v>87</v>
      </c>
      <c r="Q5223" s="17"/>
      <c r="R5223" s="17"/>
      <c r="S5223" s="17"/>
      <c r="T5223" s="17"/>
      <c r="U5223" s="17"/>
      <c r="V5223" s="17"/>
      <c r="W5223" s="17"/>
      <c r="X5223" s="17"/>
      <c r="Y5223" s="17"/>
      <c r="Z5223" s="17"/>
      <c r="AA5223" s="17"/>
      <c r="AB5223" s="17"/>
      <c r="AC5223" s="17"/>
      <c r="AD5223" s="17"/>
      <c r="AE5223" s="17"/>
    </row>
    <row r="5224" spans="1:31" s="7" customFormat="1" ht="16" customHeight="1" x14ac:dyDescent="0.2">
      <c r="F5224" s="8">
        <v>20</v>
      </c>
      <c r="G5224" s="17"/>
      <c r="I5224" s="33">
        <v>4.0000000000000001E-3</v>
      </c>
      <c r="J5224" s="33">
        <v>0.6</v>
      </c>
      <c r="K5224" s="33">
        <v>1.0999999999999999E-2</v>
      </c>
      <c r="L5224" s="33">
        <v>2.1000000000000001E-2</v>
      </c>
      <c r="M5224" s="33">
        <v>22</v>
      </c>
      <c r="N5224" s="8">
        <v>26</v>
      </c>
      <c r="O5224" s="8">
        <v>1004.2</v>
      </c>
      <c r="P5224" s="8">
        <v>93</v>
      </c>
    </row>
    <row r="5225" spans="1:31" s="7" customFormat="1" ht="16" customHeight="1" x14ac:dyDescent="0.2">
      <c r="F5225" s="8">
        <v>21</v>
      </c>
      <c r="G5225" s="17"/>
      <c r="I5225" s="33">
        <v>4.0000000000000001E-3</v>
      </c>
      <c r="J5225" s="33">
        <v>0.5</v>
      </c>
      <c r="K5225" s="33">
        <v>6.0000000000000001E-3</v>
      </c>
      <c r="L5225" s="33">
        <v>2.3E-2</v>
      </c>
      <c r="M5225" s="33">
        <v>22</v>
      </c>
      <c r="N5225" s="8">
        <v>25.4</v>
      </c>
      <c r="O5225" s="8">
        <v>1004.6</v>
      </c>
      <c r="P5225" s="8">
        <v>95</v>
      </c>
    </row>
    <row r="5226" spans="1:31" s="7" customFormat="1" ht="16" customHeight="1" x14ac:dyDescent="0.2">
      <c r="F5226" s="8">
        <v>22</v>
      </c>
      <c r="G5226" s="17"/>
      <c r="I5226" s="33">
        <v>4.0000000000000001E-3</v>
      </c>
      <c r="J5226" s="33">
        <v>0.5</v>
      </c>
      <c r="K5226" s="33">
        <v>4.0000000000000001E-3</v>
      </c>
      <c r="L5226" s="33">
        <v>2.5000000000000001E-2</v>
      </c>
      <c r="M5226" s="33">
        <v>28</v>
      </c>
      <c r="N5226" s="8">
        <v>25.5</v>
      </c>
      <c r="O5226" s="8">
        <v>1005</v>
      </c>
      <c r="P5226" s="8">
        <v>96</v>
      </c>
    </row>
    <row r="5227" spans="1:31" s="7" customFormat="1" ht="16" customHeight="1" x14ac:dyDescent="0.2">
      <c r="F5227" s="8">
        <v>23</v>
      </c>
      <c r="G5227" s="17"/>
      <c r="I5227" s="33">
        <v>4.0000000000000001E-3</v>
      </c>
      <c r="J5227" s="33">
        <v>0.5</v>
      </c>
      <c r="K5227" s="33">
        <v>8.0000000000000002E-3</v>
      </c>
      <c r="L5227" s="33">
        <v>1.7000000000000001E-2</v>
      </c>
      <c r="M5227" s="33">
        <v>31</v>
      </c>
      <c r="N5227" s="8">
        <v>24.9</v>
      </c>
      <c r="O5227" s="8">
        <v>1004.5</v>
      </c>
      <c r="P5227" s="8">
        <v>98</v>
      </c>
    </row>
    <row r="5228" spans="1:31" s="7" customFormat="1" ht="16" customHeight="1" x14ac:dyDescent="0.2">
      <c r="F5228" s="8">
        <v>24</v>
      </c>
      <c r="G5228" s="17"/>
      <c r="I5228" s="33">
        <v>4.0000000000000001E-3</v>
      </c>
      <c r="J5228" s="33">
        <v>0.5</v>
      </c>
      <c r="K5228" s="33">
        <v>4.0000000000000001E-3</v>
      </c>
      <c r="L5228" s="33">
        <v>1.9E-2</v>
      </c>
      <c r="M5228" s="33">
        <v>29</v>
      </c>
      <c r="N5228" s="8">
        <v>25</v>
      </c>
      <c r="O5228" s="8">
        <v>1004.5</v>
      </c>
      <c r="P5228" s="8">
        <v>98</v>
      </c>
    </row>
    <row r="5229" spans="1:31" s="7" customFormat="1" ht="16" customHeight="1" x14ac:dyDescent="0.2">
      <c r="F5229" s="8">
        <v>1</v>
      </c>
      <c r="G5229" s="17"/>
      <c r="I5229" s="33">
        <v>5.0000000000000001E-3</v>
      </c>
      <c r="J5229" s="33">
        <v>0.5</v>
      </c>
      <c r="K5229" s="33">
        <v>4.0000000000000001E-3</v>
      </c>
      <c r="L5229" s="33">
        <v>0.02</v>
      </c>
      <c r="M5229" s="33">
        <v>26</v>
      </c>
      <c r="N5229" s="8">
        <v>25.1</v>
      </c>
      <c r="O5229" s="8">
        <v>1004.3</v>
      </c>
      <c r="P5229" s="8">
        <v>97</v>
      </c>
    </row>
    <row r="5230" spans="1:31" s="7" customFormat="1" ht="16" customHeight="1" x14ac:dyDescent="0.2">
      <c r="F5230" s="8">
        <v>2</v>
      </c>
      <c r="G5230" s="17"/>
      <c r="I5230" s="33">
        <v>5.0000000000000001E-3</v>
      </c>
      <c r="J5230" s="33">
        <v>0.5</v>
      </c>
      <c r="K5230" s="33">
        <v>6.0000000000000001E-3</v>
      </c>
      <c r="L5230" s="33">
        <v>1.6E-2</v>
      </c>
      <c r="M5230" s="33">
        <v>32</v>
      </c>
      <c r="N5230" s="8">
        <v>25</v>
      </c>
      <c r="O5230" s="8">
        <v>1004.3</v>
      </c>
      <c r="P5230" s="8">
        <v>98</v>
      </c>
    </row>
    <row r="5231" spans="1:31" s="7" customFormat="1" ht="16" customHeight="1" x14ac:dyDescent="0.2">
      <c r="F5231" s="8">
        <v>3</v>
      </c>
      <c r="G5231" s="17"/>
      <c r="I5231" s="33">
        <v>4.0000000000000001E-3</v>
      </c>
      <c r="J5231" s="33">
        <v>0.5</v>
      </c>
      <c r="K5231" s="33">
        <v>8.0000000000000002E-3</v>
      </c>
      <c r="L5231" s="33">
        <v>1.2999999999999999E-2</v>
      </c>
      <c r="M5231" s="33">
        <v>27</v>
      </c>
      <c r="N5231" s="8">
        <v>24.5</v>
      </c>
      <c r="O5231" s="8">
        <v>1004.4</v>
      </c>
      <c r="P5231" s="8">
        <v>100</v>
      </c>
    </row>
    <row r="5232" spans="1:31" s="7" customFormat="1" ht="16" customHeight="1" x14ac:dyDescent="0.2">
      <c r="F5232" s="8">
        <v>4</v>
      </c>
      <c r="G5232" s="17"/>
      <c r="I5232" s="33">
        <v>4.0000000000000001E-3</v>
      </c>
      <c r="J5232" s="33">
        <v>0.5</v>
      </c>
      <c r="K5232" s="33">
        <v>7.0000000000000001E-3</v>
      </c>
      <c r="L5232" s="33">
        <v>1.4999999999999999E-2</v>
      </c>
      <c r="M5232" s="33">
        <v>27</v>
      </c>
      <c r="N5232" s="8">
        <v>24.5</v>
      </c>
      <c r="O5232" s="8">
        <v>1004.5</v>
      </c>
      <c r="P5232" s="8">
        <v>99</v>
      </c>
    </row>
    <row r="5233" spans="1:31" s="7" customFormat="1" ht="16" customHeight="1" x14ac:dyDescent="0.2">
      <c r="F5233" s="8">
        <v>5</v>
      </c>
      <c r="G5233" s="17"/>
      <c r="I5233" s="33">
        <v>4.0000000000000001E-3</v>
      </c>
      <c r="J5233" s="33">
        <v>0.5</v>
      </c>
      <c r="K5233" s="33">
        <v>6.0000000000000001E-3</v>
      </c>
      <c r="L5233" s="33">
        <v>1.4999999999999999E-2</v>
      </c>
      <c r="M5233" s="33">
        <v>24</v>
      </c>
      <c r="N5233" s="8">
        <v>24.5</v>
      </c>
      <c r="O5233" s="8">
        <v>1004.5</v>
      </c>
      <c r="P5233" s="8">
        <v>99</v>
      </c>
    </row>
    <row r="5234" spans="1:31" s="7" customFormat="1" ht="16" customHeight="1" x14ac:dyDescent="0.2">
      <c r="F5234" s="8">
        <v>6</v>
      </c>
      <c r="G5234" s="17"/>
      <c r="I5234" s="33">
        <v>4.0000000000000001E-3</v>
      </c>
      <c r="J5234" s="33">
        <v>0.5</v>
      </c>
      <c r="K5234" s="33">
        <v>4.0000000000000001E-3</v>
      </c>
      <c r="L5234" s="33">
        <v>1.6E-2</v>
      </c>
      <c r="M5234" s="33">
        <v>20</v>
      </c>
      <c r="N5234" s="8">
        <v>24.6</v>
      </c>
      <c r="O5234" s="8">
        <v>1004.6</v>
      </c>
      <c r="P5234" s="8">
        <v>99</v>
      </c>
    </row>
    <row r="5235" spans="1:31" s="7" customFormat="1" ht="16" customHeight="1" x14ac:dyDescent="0.2">
      <c r="F5235" s="8">
        <v>7</v>
      </c>
      <c r="G5235" s="17"/>
      <c r="I5235" s="33">
        <v>4.0000000000000001E-3</v>
      </c>
      <c r="J5235" s="33">
        <v>0.5</v>
      </c>
      <c r="K5235" s="33">
        <v>5.0000000000000001E-3</v>
      </c>
      <c r="L5235" s="33">
        <v>1.7000000000000001E-2</v>
      </c>
      <c r="M5235" s="33">
        <v>21</v>
      </c>
      <c r="N5235" s="8">
        <v>25.1</v>
      </c>
      <c r="O5235" s="8">
        <v>1004.6</v>
      </c>
      <c r="P5235" s="8">
        <v>97</v>
      </c>
    </row>
    <row r="5236" spans="1:31" s="7" customFormat="1" ht="16" customHeight="1" x14ac:dyDescent="0.2">
      <c r="F5236" s="8">
        <v>8</v>
      </c>
      <c r="G5236" s="17"/>
      <c r="I5236" s="33">
        <v>4.0000000000000001E-3</v>
      </c>
      <c r="J5236" s="33">
        <v>0.6</v>
      </c>
      <c r="K5236" s="33">
        <v>6.0000000000000001E-3</v>
      </c>
      <c r="L5236" s="33">
        <v>1.4E-2</v>
      </c>
      <c r="M5236" s="33">
        <v>21</v>
      </c>
      <c r="N5236" s="8">
        <v>26.2</v>
      </c>
      <c r="O5236" s="8">
        <v>1004.8</v>
      </c>
      <c r="P5236" s="8">
        <v>89</v>
      </c>
    </row>
    <row r="5237" spans="1:31" s="7" customFormat="1" ht="16" customHeight="1" x14ac:dyDescent="0.2">
      <c r="F5237" s="8">
        <v>9</v>
      </c>
      <c r="G5237" s="17"/>
      <c r="I5237" s="33">
        <v>4.0000000000000001E-3</v>
      </c>
      <c r="J5237" s="33">
        <v>0.6</v>
      </c>
      <c r="K5237" s="33">
        <v>1.0999999999999999E-2</v>
      </c>
      <c r="L5237" s="33">
        <v>1.0999999999999999E-2</v>
      </c>
      <c r="M5237" s="33">
        <v>18</v>
      </c>
      <c r="N5237" s="8">
        <v>27.4</v>
      </c>
      <c r="O5237" s="8">
        <v>1004.8</v>
      </c>
      <c r="P5237" s="8">
        <v>83</v>
      </c>
    </row>
    <row r="5238" spans="1:31" s="7" customFormat="1" ht="16" customHeight="1" x14ac:dyDescent="0.2">
      <c r="F5238" s="8">
        <v>10</v>
      </c>
      <c r="G5238" s="17"/>
      <c r="I5238" s="33">
        <v>4.0000000000000001E-3</v>
      </c>
      <c r="J5238" s="33">
        <v>0.6</v>
      </c>
      <c r="K5238" s="33">
        <v>1.4999999999999999E-2</v>
      </c>
      <c r="L5238" s="33">
        <v>1.2999999999999999E-2</v>
      </c>
      <c r="M5238" s="33">
        <v>20</v>
      </c>
      <c r="N5238" s="8">
        <v>28.2</v>
      </c>
      <c r="O5238" s="8">
        <v>1004.6</v>
      </c>
      <c r="P5238" s="8">
        <v>75</v>
      </c>
    </row>
    <row r="5239" spans="1:31" s="7" customFormat="1" ht="16" customHeight="1" x14ac:dyDescent="0.2">
      <c r="E5239" s="10"/>
      <c r="F5239" s="8">
        <v>11</v>
      </c>
      <c r="G5239" s="17"/>
      <c r="I5239" s="33">
        <v>4.0000000000000001E-3</v>
      </c>
      <c r="J5239" s="33">
        <v>0.6</v>
      </c>
      <c r="K5239" s="33">
        <v>2.1000000000000001E-2</v>
      </c>
      <c r="L5239" s="33">
        <v>1.7000000000000001E-2</v>
      </c>
      <c r="M5239" s="33">
        <v>25</v>
      </c>
      <c r="N5239" s="8">
        <v>28.9</v>
      </c>
      <c r="O5239" s="8">
        <v>1004.5</v>
      </c>
      <c r="P5239" s="8">
        <v>70</v>
      </c>
    </row>
    <row r="5240" spans="1:31" s="7" customFormat="1" ht="16" customHeight="1" x14ac:dyDescent="0.2">
      <c r="E5240" s="10"/>
      <c r="F5240" s="8">
        <v>12</v>
      </c>
      <c r="G5240" s="17"/>
      <c r="I5240" s="33">
        <v>5.0000000000000001E-3</v>
      </c>
      <c r="J5240" s="33">
        <v>0.7</v>
      </c>
      <c r="K5240" s="33">
        <v>2.9000000000000001E-2</v>
      </c>
      <c r="L5240" s="33">
        <v>1.7000000000000001E-2</v>
      </c>
      <c r="M5240" s="33">
        <v>30</v>
      </c>
      <c r="N5240" s="8">
        <v>30.5</v>
      </c>
      <c r="O5240" s="8">
        <v>1004.6</v>
      </c>
      <c r="P5240" s="8">
        <v>63</v>
      </c>
    </row>
    <row r="5241" spans="1:31" s="7" customFormat="1" ht="15" customHeight="1" x14ac:dyDescent="0.2">
      <c r="E5241" s="10"/>
      <c r="F5241" s="8">
        <v>13</v>
      </c>
      <c r="G5241" s="17"/>
      <c r="I5241" s="73"/>
      <c r="J5241" s="73"/>
      <c r="K5241" s="73"/>
      <c r="L5241" s="73"/>
      <c r="M5241" s="73"/>
      <c r="N5241" s="8">
        <v>30.6</v>
      </c>
      <c r="O5241" s="8">
        <v>1004.5</v>
      </c>
      <c r="P5241" s="8">
        <v>63</v>
      </c>
    </row>
    <row r="5242" spans="1:31" s="7" customFormat="1" ht="16" customHeight="1" x14ac:dyDescent="0.2">
      <c r="E5242" s="10"/>
      <c r="F5242" s="8">
        <v>14</v>
      </c>
      <c r="G5242" s="17"/>
      <c r="I5242" s="33">
        <v>3.0000000000000001E-3</v>
      </c>
      <c r="J5242" s="33">
        <v>0.4</v>
      </c>
      <c r="K5242" s="33">
        <v>4.7E-2</v>
      </c>
      <c r="L5242" s="33">
        <v>1.2999999999999999E-2</v>
      </c>
      <c r="M5242" s="33">
        <v>31</v>
      </c>
      <c r="N5242" s="8">
        <v>30.7</v>
      </c>
      <c r="O5242" s="8">
        <v>1004.1</v>
      </c>
      <c r="P5242" s="8">
        <v>64</v>
      </c>
    </row>
    <row r="5243" spans="1:31" s="7" customFormat="1" ht="16" customHeight="1" x14ac:dyDescent="0.2">
      <c r="E5243" s="10"/>
      <c r="F5243" s="8">
        <v>15</v>
      </c>
      <c r="G5243" s="17"/>
      <c r="I5243" s="33">
        <v>4.0000000000000001E-3</v>
      </c>
      <c r="J5243" s="33">
        <v>0.4</v>
      </c>
      <c r="K5243" s="33">
        <v>3.7999999999999999E-2</v>
      </c>
      <c r="L5243" s="33">
        <v>1.4999999999999999E-2</v>
      </c>
      <c r="M5243" s="33">
        <v>24</v>
      </c>
      <c r="N5243" s="8">
        <v>31.2</v>
      </c>
      <c r="O5243" s="8">
        <v>1003.6</v>
      </c>
      <c r="P5243" s="8">
        <v>61</v>
      </c>
    </row>
    <row r="5244" spans="1:31" s="7" customFormat="1" ht="16" customHeight="1" x14ac:dyDescent="0.2">
      <c r="E5244" s="10"/>
      <c r="F5244" s="8">
        <v>16</v>
      </c>
      <c r="G5244" s="17"/>
      <c r="I5244" s="33">
        <v>3.0000000000000001E-3</v>
      </c>
      <c r="J5244" s="33">
        <v>0.4</v>
      </c>
      <c r="K5244" s="33">
        <v>4.3999999999999997E-2</v>
      </c>
      <c r="L5244" s="33">
        <v>1.4E-2</v>
      </c>
      <c r="M5244" s="33">
        <v>29</v>
      </c>
      <c r="N5244" s="8">
        <v>30.3</v>
      </c>
      <c r="O5244" s="8">
        <v>1002.8</v>
      </c>
      <c r="P5244" s="8">
        <v>63</v>
      </c>
    </row>
    <row r="5245" spans="1:31" s="7" customFormat="1" ht="16" customHeight="1" x14ac:dyDescent="0.2">
      <c r="E5245" s="10"/>
      <c r="F5245" s="8">
        <v>17</v>
      </c>
      <c r="G5245" s="17"/>
      <c r="I5245" s="33">
        <v>4.0000000000000001E-3</v>
      </c>
      <c r="J5245" s="33">
        <v>0.4</v>
      </c>
      <c r="K5245" s="33">
        <v>0.05</v>
      </c>
      <c r="L5245" s="33">
        <v>1.7999999999999999E-2</v>
      </c>
      <c r="M5245" s="33">
        <v>24</v>
      </c>
      <c r="N5245" s="8">
        <v>30.2</v>
      </c>
      <c r="O5245" s="8">
        <v>1002.6</v>
      </c>
      <c r="P5245" s="8">
        <v>67</v>
      </c>
    </row>
    <row r="5246" spans="1:31" s="7" customFormat="1" ht="16" customHeight="1" x14ac:dyDescent="0.15">
      <c r="E5246" s="42">
        <v>42213</v>
      </c>
      <c r="F5246" s="43">
        <v>42713.765972222223</v>
      </c>
      <c r="G5246" s="44"/>
      <c r="H5246" s="57"/>
      <c r="I5246" s="33">
        <v>4.0000000000000001E-3</v>
      </c>
      <c r="J5246" s="33">
        <v>0.4</v>
      </c>
      <c r="K5246" s="33">
        <v>3.7999999999999999E-2</v>
      </c>
      <c r="L5246" s="33">
        <v>1.6E-2</v>
      </c>
      <c r="M5246" s="33">
        <v>34</v>
      </c>
      <c r="N5246" s="8">
        <v>29.9</v>
      </c>
      <c r="O5246" s="8">
        <v>1002.5</v>
      </c>
      <c r="P5246" s="8">
        <v>72</v>
      </c>
      <c r="R5246" s="35">
        <v>300</v>
      </c>
      <c r="S5246" s="36" t="str">
        <f>IF(R5246&gt;=296,"G",IF(AND(183&lt;=R5246,R5246&lt;296),"Y",IF(R5246&lt;185,"R")))</f>
        <v>G</v>
      </c>
      <c r="T5246" s="36"/>
      <c r="U5246" s="36"/>
      <c r="V5246" s="36"/>
      <c r="W5246" s="36"/>
      <c r="X5246" s="36"/>
      <c r="Y5246" s="36"/>
      <c r="Z5246" s="36"/>
      <c r="AA5246" s="36"/>
      <c r="AB5246" s="36"/>
      <c r="AC5246" s="36"/>
      <c r="AD5246" s="36"/>
      <c r="AE5246" s="37"/>
    </row>
    <row r="5247" spans="1:31" s="7" customFormat="1" ht="17" customHeight="1" x14ac:dyDescent="0.15">
      <c r="A5247" s="45">
        <v>210</v>
      </c>
      <c r="B5247" s="46">
        <v>42214</v>
      </c>
      <c r="C5247" s="47">
        <v>3</v>
      </c>
      <c r="D5247" s="47">
        <v>0</v>
      </c>
      <c r="E5247" s="46">
        <v>42213</v>
      </c>
      <c r="F5247" s="48">
        <v>42713.765972222223</v>
      </c>
      <c r="G5247" s="49"/>
      <c r="H5247" s="49"/>
      <c r="I5247" s="50">
        <v>4.0000000000000001E-3</v>
      </c>
      <c r="J5247" s="51">
        <v>0.4</v>
      </c>
      <c r="K5247" s="51">
        <v>3.7999999999999999E-2</v>
      </c>
      <c r="L5247" s="51">
        <v>1.6E-2</v>
      </c>
      <c r="M5247" s="51">
        <v>34</v>
      </c>
      <c r="N5247" s="52">
        <v>29.9</v>
      </c>
      <c r="O5247" s="52">
        <v>1002.5</v>
      </c>
      <c r="P5247" s="52">
        <v>72</v>
      </c>
      <c r="Q5247" s="53"/>
      <c r="R5247" s="58">
        <v>300</v>
      </c>
      <c r="S5247" s="61" t="str">
        <f>IF(R5247&gt;=296,"G",IF(AND(183&lt;=R5247,R5247&lt;296),"Y",IF(R5247&lt;185,"R")))</f>
        <v>G</v>
      </c>
      <c r="T5247" s="61"/>
      <c r="U5247" s="61"/>
      <c r="V5247" s="61"/>
      <c r="W5247" s="61"/>
      <c r="X5247" s="61"/>
      <c r="Y5247" s="61"/>
      <c r="Z5247" s="61"/>
      <c r="AA5247" s="61"/>
      <c r="AB5247" s="61"/>
      <c r="AC5247" s="61"/>
      <c r="AD5247" s="61"/>
      <c r="AE5247" s="61"/>
    </row>
    <row r="5248" spans="1:31" s="7" customFormat="1" ht="16" customHeight="1" x14ac:dyDescent="0.2">
      <c r="F5248" s="26">
        <v>19</v>
      </c>
      <c r="G5248" s="56"/>
      <c r="I5248" s="33">
        <v>4.0000000000000001E-3</v>
      </c>
      <c r="J5248" s="33">
        <v>0.4</v>
      </c>
      <c r="K5248" s="33">
        <v>2.9000000000000001E-2</v>
      </c>
      <c r="L5248" s="33">
        <v>0.02</v>
      </c>
      <c r="M5248" s="33">
        <v>29</v>
      </c>
      <c r="N5248" s="8">
        <v>29</v>
      </c>
      <c r="O5248" s="8">
        <v>1002.6</v>
      </c>
      <c r="P5248" s="8">
        <v>76</v>
      </c>
    </row>
    <row r="5249" spans="5:16" s="7" customFormat="1" ht="16" customHeight="1" x14ac:dyDescent="0.2">
      <c r="F5249" s="8">
        <v>20</v>
      </c>
      <c r="G5249" s="17"/>
      <c r="I5249" s="33">
        <v>4.0000000000000001E-3</v>
      </c>
      <c r="J5249" s="33">
        <v>0.3</v>
      </c>
      <c r="K5249" s="33">
        <v>2.7E-2</v>
      </c>
      <c r="L5249" s="33">
        <v>2.1000000000000001E-2</v>
      </c>
      <c r="M5249" s="33">
        <v>26</v>
      </c>
      <c r="N5249" s="8">
        <v>28</v>
      </c>
      <c r="O5249" s="8">
        <v>1003.1</v>
      </c>
      <c r="P5249" s="8">
        <v>84</v>
      </c>
    </row>
    <row r="5250" spans="5:16" s="7" customFormat="1" ht="16" customHeight="1" x14ac:dyDescent="0.2">
      <c r="F5250" s="8">
        <v>21</v>
      </c>
      <c r="G5250" s="17"/>
      <c r="I5250" s="33">
        <v>3.0000000000000001E-3</v>
      </c>
      <c r="J5250" s="33">
        <v>0.2</v>
      </c>
      <c r="K5250" s="33">
        <v>2.3E-2</v>
      </c>
      <c r="L5250" s="33">
        <v>2.1000000000000001E-2</v>
      </c>
      <c r="M5250" s="33">
        <v>34</v>
      </c>
      <c r="N5250" s="8">
        <v>27.5</v>
      </c>
      <c r="O5250" s="8">
        <v>1003.7</v>
      </c>
      <c r="P5250" s="8">
        <v>89</v>
      </c>
    </row>
    <row r="5251" spans="5:16" s="7" customFormat="1" ht="16" customHeight="1" x14ac:dyDescent="0.2">
      <c r="F5251" s="8">
        <v>22</v>
      </c>
      <c r="G5251" s="17"/>
      <c r="I5251" s="33">
        <v>4.0000000000000001E-3</v>
      </c>
      <c r="J5251" s="33">
        <v>0.2</v>
      </c>
      <c r="K5251" s="33">
        <v>0.02</v>
      </c>
      <c r="L5251" s="33">
        <v>0.02</v>
      </c>
      <c r="M5251" s="33">
        <v>36</v>
      </c>
      <c r="N5251" s="8">
        <v>26.5</v>
      </c>
      <c r="O5251" s="8">
        <v>1004.1</v>
      </c>
      <c r="P5251" s="8">
        <v>88</v>
      </c>
    </row>
    <row r="5252" spans="5:16" s="7" customFormat="1" ht="16" customHeight="1" x14ac:dyDescent="0.2">
      <c r="F5252" s="8">
        <v>23</v>
      </c>
      <c r="G5252" s="17"/>
      <c r="I5252" s="33">
        <v>4.0000000000000001E-3</v>
      </c>
      <c r="J5252" s="33">
        <v>0.1</v>
      </c>
      <c r="K5252" s="33">
        <v>2.3E-2</v>
      </c>
      <c r="L5252" s="33">
        <v>1.4999999999999999E-2</v>
      </c>
      <c r="M5252" s="33">
        <v>28</v>
      </c>
      <c r="N5252" s="8">
        <v>26.1</v>
      </c>
      <c r="O5252" s="8">
        <v>1004.1</v>
      </c>
      <c r="P5252" s="8">
        <v>89</v>
      </c>
    </row>
    <row r="5253" spans="5:16" s="7" customFormat="1" ht="16" customHeight="1" x14ac:dyDescent="0.2">
      <c r="F5253" s="8">
        <v>24</v>
      </c>
      <c r="G5253" s="17"/>
      <c r="I5253" s="33">
        <v>4.0000000000000001E-3</v>
      </c>
      <c r="J5253" s="33">
        <v>0.2</v>
      </c>
      <c r="K5253" s="33">
        <v>2.1999999999999999E-2</v>
      </c>
      <c r="L5253" s="33">
        <v>1.4E-2</v>
      </c>
      <c r="M5253" s="33">
        <v>10</v>
      </c>
      <c r="N5253" s="8">
        <v>26</v>
      </c>
      <c r="O5253" s="8">
        <v>1003.9</v>
      </c>
      <c r="P5253" s="8">
        <v>88</v>
      </c>
    </row>
    <row r="5254" spans="5:16" s="7" customFormat="1" ht="16" customHeight="1" x14ac:dyDescent="0.2">
      <c r="F5254" s="8">
        <v>1</v>
      </c>
      <c r="G5254" s="17"/>
      <c r="I5254" s="33">
        <v>4.0000000000000001E-3</v>
      </c>
      <c r="J5254" s="33">
        <v>0.4</v>
      </c>
      <c r="K5254" s="33">
        <v>2.1000000000000001E-2</v>
      </c>
      <c r="L5254" s="33">
        <v>1.4999999999999999E-2</v>
      </c>
      <c r="M5254" s="33">
        <v>10</v>
      </c>
      <c r="N5254" s="8">
        <v>25.9</v>
      </c>
      <c r="O5254" s="8">
        <v>1003.5</v>
      </c>
      <c r="P5254" s="8">
        <v>87</v>
      </c>
    </row>
    <row r="5255" spans="5:16" s="7" customFormat="1" ht="16" customHeight="1" x14ac:dyDescent="0.2">
      <c r="F5255" s="8">
        <v>2</v>
      </c>
      <c r="G5255" s="17"/>
      <c r="I5255" s="33">
        <v>6.0000000000000001E-3</v>
      </c>
      <c r="J5255" s="33">
        <v>0.5</v>
      </c>
      <c r="K5255" s="33">
        <v>1.6E-2</v>
      </c>
      <c r="L5255" s="33">
        <v>1.7000000000000001E-2</v>
      </c>
      <c r="M5255" s="33">
        <v>15</v>
      </c>
      <c r="N5255" s="8">
        <v>25.8</v>
      </c>
      <c r="O5255" s="8">
        <v>1002.9</v>
      </c>
      <c r="P5255" s="8">
        <v>90</v>
      </c>
    </row>
    <row r="5256" spans="5:16" s="7" customFormat="1" ht="16" customHeight="1" x14ac:dyDescent="0.2">
      <c r="F5256" s="8">
        <v>3</v>
      </c>
      <c r="G5256" s="17"/>
      <c r="I5256" s="33">
        <v>5.0000000000000001E-3</v>
      </c>
      <c r="J5256" s="33">
        <v>0.5</v>
      </c>
      <c r="K5256" s="33">
        <v>1.7999999999999999E-2</v>
      </c>
      <c r="L5256" s="33">
        <v>1.4999999999999999E-2</v>
      </c>
      <c r="M5256" s="33">
        <v>15</v>
      </c>
      <c r="N5256" s="8">
        <v>25.6</v>
      </c>
      <c r="O5256" s="8">
        <v>1002.3</v>
      </c>
      <c r="P5256" s="8">
        <v>90</v>
      </c>
    </row>
    <row r="5257" spans="5:16" s="7" customFormat="1" ht="16" customHeight="1" x14ac:dyDescent="0.2">
      <c r="F5257" s="8">
        <v>4</v>
      </c>
      <c r="G5257" s="17"/>
      <c r="I5257" s="33">
        <v>5.0000000000000001E-3</v>
      </c>
      <c r="J5257" s="33">
        <v>0.5</v>
      </c>
      <c r="K5257" s="33">
        <v>2.1000000000000001E-2</v>
      </c>
      <c r="L5257" s="33">
        <v>1.2999999999999999E-2</v>
      </c>
      <c r="M5257" s="33">
        <v>9</v>
      </c>
      <c r="N5257" s="8">
        <v>25.7</v>
      </c>
      <c r="O5257" s="8">
        <v>1001.9</v>
      </c>
      <c r="P5257" s="8">
        <v>89</v>
      </c>
    </row>
    <row r="5258" spans="5:16" s="7" customFormat="1" ht="16" customHeight="1" x14ac:dyDescent="0.2">
      <c r="F5258" s="8">
        <v>5</v>
      </c>
      <c r="G5258" s="17"/>
      <c r="I5258" s="33">
        <v>5.0000000000000001E-3</v>
      </c>
      <c r="J5258" s="33">
        <v>0.6</v>
      </c>
      <c r="K5258" s="33">
        <v>0.02</v>
      </c>
      <c r="L5258" s="33">
        <v>1.4E-2</v>
      </c>
      <c r="M5258" s="33">
        <v>22</v>
      </c>
      <c r="N5258" s="8">
        <v>25.7</v>
      </c>
      <c r="O5258" s="8">
        <v>1001.7</v>
      </c>
      <c r="P5258" s="8">
        <v>91</v>
      </c>
    </row>
    <row r="5259" spans="5:16" s="7" customFormat="1" ht="16" customHeight="1" x14ac:dyDescent="0.2">
      <c r="F5259" s="8">
        <v>6</v>
      </c>
      <c r="G5259" s="17"/>
      <c r="I5259" s="33">
        <v>5.0000000000000001E-3</v>
      </c>
      <c r="J5259" s="33">
        <v>0.6</v>
      </c>
      <c r="K5259" s="33">
        <v>1.9E-2</v>
      </c>
      <c r="L5259" s="33">
        <v>1.6E-2</v>
      </c>
      <c r="M5259" s="33">
        <v>21</v>
      </c>
      <c r="N5259" s="8">
        <v>25.7</v>
      </c>
      <c r="O5259" s="8">
        <v>1001.9</v>
      </c>
      <c r="P5259" s="8">
        <v>91</v>
      </c>
    </row>
    <row r="5260" spans="5:16" s="7" customFormat="1" ht="16" customHeight="1" x14ac:dyDescent="0.2">
      <c r="F5260" s="8">
        <v>7</v>
      </c>
      <c r="G5260" s="17"/>
      <c r="I5260" s="33">
        <v>4.0000000000000001E-3</v>
      </c>
      <c r="J5260" s="33">
        <v>0.6</v>
      </c>
      <c r="K5260" s="33">
        <v>1.7999999999999999E-2</v>
      </c>
      <c r="L5260" s="33">
        <v>1.9E-2</v>
      </c>
      <c r="M5260" s="33">
        <v>35</v>
      </c>
      <c r="N5260" s="8">
        <v>25.8</v>
      </c>
      <c r="O5260" s="8">
        <v>1002.1</v>
      </c>
      <c r="P5260" s="8">
        <v>92</v>
      </c>
    </row>
    <row r="5261" spans="5:16" s="7" customFormat="1" ht="16" customHeight="1" x14ac:dyDescent="0.2">
      <c r="F5261" s="8">
        <v>8</v>
      </c>
      <c r="G5261" s="17"/>
      <c r="I5261" s="33">
        <v>3.0000000000000001E-3</v>
      </c>
      <c r="J5261" s="33">
        <v>0.6</v>
      </c>
      <c r="K5261" s="33">
        <v>1.6E-2</v>
      </c>
      <c r="L5261" s="33">
        <v>2.1999999999999999E-2</v>
      </c>
      <c r="M5261" s="33">
        <v>39</v>
      </c>
      <c r="N5261" s="8">
        <v>24.6</v>
      </c>
      <c r="O5261" s="8">
        <v>1002.8</v>
      </c>
      <c r="P5261" s="8">
        <v>98</v>
      </c>
    </row>
    <row r="5262" spans="5:16" s="7" customFormat="1" ht="16" customHeight="1" x14ac:dyDescent="0.2">
      <c r="F5262" s="8">
        <v>9</v>
      </c>
      <c r="G5262" s="17"/>
      <c r="I5262" s="33">
        <v>2E-3</v>
      </c>
      <c r="J5262" s="33">
        <v>0.6</v>
      </c>
      <c r="K5262" s="33">
        <v>2.5999999999999999E-2</v>
      </c>
      <c r="L5262" s="33">
        <v>1.7000000000000001E-2</v>
      </c>
      <c r="M5262" s="33">
        <v>17</v>
      </c>
      <c r="N5262" s="8">
        <v>24</v>
      </c>
      <c r="O5262" s="8">
        <v>1002.7</v>
      </c>
      <c r="P5262" s="8">
        <v>100</v>
      </c>
    </row>
    <row r="5263" spans="5:16" s="7" customFormat="1" ht="16" customHeight="1" x14ac:dyDescent="0.2">
      <c r="E5263" s="10"/>
      <c r="F5263" s="8">
        <v>10</v>
      </c>
      <c r="G5263" s="17"/>
      <c r="I5263" s="33">
        <v>2E-3</v>
      </c>
      <c r="J5263" s="33">
        <v>0.6</v>
      </c>
      <c r="K5263" s="33">
        <v>2.4E-2</v>
      </c>
      <c r="L5263" s="33">
        <v>2.3E-2</v>
      </c>
      <c r="M5263" s="33">
        <v>7</v>
      </c>
      <c r="N5263" s="8">
        <v>24.3</v>
      </c>
      <c r="O5263" s="8">
        <v>1002.8</v>
      </c>
      <c r="P5263" s="8">
        <v>99</v>
      </c>
    </row>
    <row r="5264" spans="5:16" s="7" customFormat="1" ht="16" customHeight="1" x14ac:dyDescent="0.2">
      <c r="E5264" s="10"/>
      <c r="F5264" s="8">
        <v>11</v>
      </c>
      <c r="G5264" s="17"/>
      <c r="I5264" s="33">
        <v>2E-3</v>
      </c>
      <c r="J5264" s="33">
        <v>0.6</v>
      </c>
      <c r="K5264" s="33">
        <v>2.7E-2</v>
      </c>
      <c r="L5264" s="33">
        <v>2.1000000000000001E-2</v>
      </c>
      <c r="M5264" s="33">
        <v>6</v>
      </c>
      <c r="N5264" s="8">
        <v>24.1</v>
      </c>
      <c r="O5264" s="8">
        <v>1002.9</v>
      </c>
      <c r="P5264" s="8">
        <v>100</v>
      </c>
    </row>
    <row r="5265" spans="1:31" s="7" customFormat="1" ht="16" customHeight="1" x14ac:dyDescent="0.2">
      <c r="E5265" s="10"/>
      <c r="F5265" s="8">
        <v>12</v>
      </c>
      <c r="G5265" s="17"/>
      <c r="I5265" s="33">
        <v>2E-3</v>
      </c>
      <c r="J5265" s="33">
        <v>0.6</v>
      </c>
      <c r="K5265" s="33">
        <v>2.4E-2</v>
      </c>
      <c r="L5265" s="33">
        <v>2.4E-2</v>
      </c>
      <c r="M5265" s="33">
        <v>16</v>
      </c>
      <c r="N5265" s="8">
        <v>24.6</v>
      </c>
      <c r="O5265" s="8">
        <v>1003.5</v>
      </c>
      <c r="P5265" s="8">
        <v>100</v>
      </c>
    </row>
    <row r="5266" spans="1:31" s="7" customFormat="1" ht="16" customHeight="1" x14ac:dyDescent="0.2">
      <c r="E5266" s="10"/>
      <c r="F5266" s="8">
        <v>13</v>
      </c>
      <c r="G5266" s="17"/>
      <c r="I5266" s="33">
        <v>2E-3</v>
      </c>
      <c r="J5266" s="33">
        <v>0.6</v>
      </c>
      <c r="K5266" s="33">
        <v>2.5000000000000001E-2</v>
      </c>
      <c r="L5266" s="33">
        <v>2.3E-2</v>
      </c>
      <c r="M5266" s="33">
        <v>17</v>
      </c>
      <c r="N5266" s="8">
        <v>26.5</v>
      </c>
      <c r="O5266" s="8">
        <v>1003.1</v>
      </c>
      <c r="P5266" s="8">
        <v>96</v>
      </c>
    </row>
    <row r="5267" spans="1:31" s="7" customFormat="1" ht="16" customHeight="1" x14ac:dyDescent="0.2">
      <c r="E5267" s="10"/>
      <c r="F5267" s="8">
        <v>14</v>
      </c>
      <c r="G5267" s="17"/>
      <c r="I5267" s="33">
        <v>2E-3</v>
      </c>
      <c r="J5267" s="33">
        <v>0.6</v>
      </c>
      <c r="K5267" s="33">
        <v>3.3000000000000002E-2</v>
      </c>
      <c r="L5267" s="33">
        <v>2.1000000000000001E-2</v>
      </c>
      <c r="M5267" s="33">
        <v>29</v>
      </c>
      <c r="N5267" s="8">
        <v>27.4</v>
      </c>
      <c r="O5267" s="8">
        <v>1002.7</v>
      </c>
      <c r="P5267" s="8">
        <v>92</v>
      </c>
    </row>
    <row r="5268" spans="1:31" s="7" customFormat="1" ht="16" customHeight="1" x14ac:dyDescent="0.2">
      <c r="E5268" s="10"/>
      <c r="F5268" s="8">
        <v>15</v>
      </c>
      <c r="G5268" s="17"/>
      <c r="I5268" s="33">
        <v>3.0000000000000001E-3</v>
      </c>
      <c r="J5268" s="33">
        <v>0.7</v>
      </c>
      <c r="K5268" s="33">
        <v>3.3000000000000002E-2</v>
      </c>
      <c r="L5268" s="33">
        <v>2.3E-2</v>
      </c>
      <c r="M5268" s="33">
        <v>32</v>
      </c>
      <c r="N5268" s="8">
        <v>27.8</v>
      </c>
      <c r="O5268" s="8">
        <v>1002.4</v>
      </c>
      <c r="P5268" s="8">
        <v>92</v>
      </c>
    </row>
    <row r="5269" spans="1:31" s="7" customFormat="1" ht="16" customHeight="1" x14ac:dyDescent="0.2">
      <c r="E5269" s="10"/>
      <c r="F5269" s="8">
        <v>16</v>
      </c>
      <c r="G5269" s="17"/>
      <c r="I5269" s="33">
        <v>3.0000000000000001E-3</v>
      </c>
      <c r="J5269" s="33">
        <v>0.7</v>
      </c>
      <c r="K5269" s="33">
        <v>3.7999999999999999E-2</v>
      </c>
      <c r="L5269" s="33">
        <v>2.1000000000000001E-2</v>
      </c>
      <c r="M5269" s="33">
        <v>32</v>
      </c>
      <c r="N5269" s="8">
        <v>28.8</v>
      </c>
      <c r="O5269" s="8">
        <v>1002.1</v>
      </c>
      <c r="P5269" s="8">
        <v>88</v>
      </c>
    </row>
    <row r="5270" spans="1:31" s="7" customFormat="1" ht="16" customHeight="1" x14ac:dyDescent="0.2">
      <c r="E5270" s="10"/>
      <c r="F5270" s="8">
        <v>17</v>
      </c>
      <c r="G5270" s="17"/>
      <c r="H5270" s="40"/>
      <c r="I5270" s="33">
        <v>4.0000000000000001E-3</v>
      </c>
      <c r="J5270" s="33">
        <v>0.7</v>
      </c>
      <c r="K5270" s="33">
        <v>0.04</v>
      </c>
      <c r="L5270" s="33">
        <v>2.1000000000000001E-2</v>
      </c>
      <c r="M5270" s="33">
        <v>39</v>
      </c>
      <c r="N5270" s="8">
        <v>29.4</v>
      </c>
      <c r="O5270" s="8">
        <v>1001.9</v>
      </c>
      <c r="P5270" s="8">
        <v>89</v>
      </c>
    </row>
    <row r="5271" spans="1:31" s="7" customFormat="1" ht="16" customHeight="1" x14ac:dyDescent="0.15">
      <c r="E5271" s="42">
        <v>42214</v>
      </c>
      <c r="F5271" s="43">
        <v>42713.772222222222</v>
      </c>
      <c r="G5271" s="44"/>
      <c r="H5271" s="57"/>
      <c r="I5271" s="33">
        <v>3.0000000000000001E-3</v>
      </c>
      <c r="J5271" s="33">
        <v>0.7</v>
      </c>
      <c r="K5271" s="33">
        <v>3.4000000000000002E-2</v>
      </c>
      <c r="L5271" s="33">
        <v>2.9000000000000001E-2</v>
      </c>
      <c r="M5271" s="33">
        <v>53</v>
      </c>
      <c r="N5271" s="8">
        <v>29.5</v>
      </c>
      <c r="O5271" s="8">
        <v>1001.5</v>
      </c>
      <c r="P5271" s="8">
        <v>89</v>
      </c>
      <c r="R5271" s="35">
        <v>253</v>
      </c>
      <c r="S5271" s="36" t="str">
        <f>IF(R5271&gt;=296,"G",IF(AND(183&lt;=R5271,R5271&lt;296),"Y",IF(R5271&lt;185,"R")))</f>
        <v>Y</v>
      </c>
      <c r="T5271" s="36"/>
      <c r="U5271" s="36"/>
      <c r="V5271" s="36"/>
      <c r="W5271" s="36"/>
      <c r="X5271" s="36"/>
      <c r="Y5271" s="36"/>
      <c r="Z5271" s="36"/>
      <c r="AA5271" s="36"/>
      <c r="AB5271" s="36"/>
      <c r="AC5271" s="36"/>
      <c r="AD5271" s="36"/>
      <c r="AE5271" s="37"/>
    </row>
    <row r="5272" spans="1:31" s="7" customFormat="1" ht="17" customHeight="1" x14ac:dyDescent="0.15">
      <c r="A5272" s="45">
        <v>211</v>
      </c>
      <c r="B5272" s="46">
        <v>42215</v>
      </c>
      <c r="C5272" s="47">
        <v>4</v>
      </c>
      <c r="D5272" s="122"/>
      <c r="E5272" s="46">
        <v>42214</v>
      </c>
      <c r="F5272" s="48">
        <v>42713.772222222222</v>
      </c>
      <c r="G5272" s="49"/>
      <c r="H5272" s="49"/>
      <c r="I5272" s="50">
        <v>3.0000000000000001E-3</v>
      </c>
      <c r="J5272" s="51">
        <v>0.7</v>
      </c>
      <c r="K5272" s="51">
        <v>3.4000000000000002E-2</v>
      </c>
      <c r="L5272" s="51">
        <v>2.9000000000000001E-2</v>
      </c>
      <c r="M5272" s="51">
        <v>53</v>
      </c>
      <c r="N5272" s="52">
        <v>29.5</v>
      </c>
      <c r="O5272" s="52">
        <v>1001.5</v>
      </c>
      <c r="P5272" s="52">
        <v>89</v>
      </c>
      <c r="Q5272" s="53"/>
      <c r="R5272" s="58">
        <v>253</v>
      </c>
      <c r="S5272" s="61" t="str">
        <f>IF(R5272&gt;=296,"G",IF(AND(183&lt;=R5272,R5272&lt;296),"Y",IF(R5272&lt;185,"R")))</f>
        <v>Y</v>
      </c>
      <c r="T5272" s="61"/>
      <c r="U5272" s="61"/>
      <c r="V5272" s="61"/>
      <c r="W5272" s="61"/>
      <c r="X5272" s="61"/>
      <c r="Y5272" s="61"/>
      <c r="Z5272" s="61"/>
      <c r="AA5272" s="61"/>
      <c r="AB5272" s="61"/>
      <c r="AC5272" s="61"/>
      <c r="AD5272" s="61"/>
      <c r="AE5272" s="61"/>
    </row>
    <row r="5273" spans="1:31" s="7" customFormat="1" ht="16" customHeight="1" x14ac:dyDescent="0.2">
      <c r="F5273" s="26">
        <v>19</v>
      </c>
      <c r="G5273" s="56"/>
      <c r="I5273" s="33">
        <v>3.0000000000000001E-3</v>
      </c>
      <c r="J5273" s="33">
        <v>0.8</v>
      </c>
      <c r="K5273" s="33">
        <v>0.03</v>
      </c>
      <c r="L5273" s="33">
        <v>2.9000000000000001E-2</v>
      </c>
      <c r="M5273" s="33">
        <v>59</v>
      </c>
      <c r="N5273" s="8">
        <v>29.1</v>
      </c>
      <c r="O5273" s="8">
        <v>1001.9</v>
      </c>
      <c r="P5273" s="8">
        <v>90</v>
      </c>
      <c r="Q5273" s="17"/>
      <c r="R5273" s="17"/>
      <c r="S5273" s="17"/>
      <c r="T5273" s="17"/>
      <c r="U5273" s="17"/>
      <c r="V5273" s="17"/>
      <c r="W5273" s="17"/>
      <c r="X5273" s="17"/>
      <c r="Y5273" s="17"/>
      <c r="Z5273" s="17"/>
      <c r="AA5273" s="17"/>
      <c r="AB5273" s="17"/>
      <c r="AC5273" s="17"/>
      <c r="AD5273" s="17"/>
      <c r="AE5273" s="17"/>
    </row>
    <row r="5274" spans="1:31" s="7" customFormat="1" ht="16" customHeight="1" x14ac:dyDescent="0.2">
      <c r="F5274" s="8">
        <v>20</v>
      </c>
      <c r="G5274" s="17"/>
      <c r="I5274" s="33">
        <v>3.0000000000000001E-3</v>
      </c>
      <c r="J5274" s="33">
        <v>0.7</v>
      </c>
      <c r="K5274" s="33">
        <v>3.6999999999999998E-2</v>
      </c>
      <c r="L5274" s="33">
        <v>2.4E-2</v>
      </c>
      <c r="M5274" s="33">
        <v>72</v>
      </c>
      <c r="N5274" s="8">
        <v>28.4</v>
      </c>
      <c r="O5274" s="8">
        <v>1002.4</v>
      </c>
      <c r="P5274" s="8">
        <v>92</v>
      </c>
    </row>
    <row r="5275" spans="1:31" s="7" customFormat="1" ht="16" customHeight="1" x14ac:dyDescent="0.2">
      <c r="F5275" s="8">
        <v>21</v>
      </c>
      <c r="G5275" s="17"/>
      <c r="I5275" s="33">
        <v>2E-3</v>
      </c>
      <c r="J5275" s="33">
        <v>0.8</v>
      </c>
      <c r="K5275" s="33">
        <v>3.7999999999999999E-2</v>
      </c>
      <c r="L5275" s="33">
        <v>2.7E-2</v>
      </c>
      <c r="M5275" s="33">
        <v>92</v>
      </c>
      <c r="N5275" s="8">
        <v>27.3</v>
      </c>
      <c r="O5275" s="8">
        <v>1002.9</v>
      </c>
      <c r="P5275" s="8">
        <v>94</v>
      </c>
    </row>
    <row r="5276" spans="1:31" s="7" customFormat="1" ht="16" customHeight="1" x14ac:dyDescent="0.2">
      <c r="F5276" s="8">
        <v>22</v>
      </c>
      <c r="G5276" s="17"/>
      <c r="I5276" s="33">
        <v>2E-3</v>
      </c>
      <c r="J5276" s="33">
        <v>0.8</v>
      </c>
      <c r="K5276" s="33">
        <v>2.4E-2</v>
      </c>
      <c r="L5276" s="33">
        <v>3.2000000000000001E-2</v>
      </c>
      <c r="M5276" s="33">
        <v>78</v>
      </c>
      <c r="N5276" s="8">
        <v>26.7</v>
      </c>
      <c r="O5276" s="8">
        <v>1003.5</v>
      </c>
      <c r="P5276" s="8">
        <v>96</v>
      </c>
    </row>
    <row r="5277" spans="1:31" s="7" customFormat="1" ht="16" customHeight="1" x14ac:dyDescent="0.2">
      <c r="F5277" s="8">
        <v>23</v>
      </c>
      <c r="G5277" s="17"/>
      <c r="I5277" s="33">
        <v>2E-3</v>
      </c>
      <c r="J5277" s="33">
        <v>0.7</v>
      </c>
      <c r="K5277" s="33">
        <v>2.4E-2</v>
      </c>
      <c r="L5277" s="33">
        <v>2.5999999999999999E-2</v>
      </c>
      <c r="M5277" s="33">
        <v>61</v>
      </c>
      <c r="N5277" s="8">
        <v>26.2</v>
      </c>
      <c r="O5277" s="8">
        <v>1004</v>
      </c>
      <c r="P5277" s="8">
        <v>98</v>
      </c>
    </row>
    <row r="5278" spans="1:31" s="7" customFormat="1" ht="16" customHeight="1" x14ac:dyDescent="0.2">
      <c r="F5278" s="8">
        <v>24</v>
      </c>
      <c r="G5278" s="17"/>
      <c r="I5278" s="33">
        <v>2E-3</v>
      </c>
      <c r="J5278" s="33">
        <v>0.6</v>
      </c>
      <c r="K5278" s="33">
        <v>2.9000000000000001E-2</v>
      </c>
      <c r="L5278" s="33">
        <v>0.02</v>
      </c>
      <c r="M5278" s="33">
        <v>54</v>
      </c>
      <c r="N5278" s="8">
        <v>25.7</v>
      </c>
      <c r="O5278" s="8">
        <v>1004</v>
      </c>
      <c r="P5278" s="8">
        <v>99</v>
      </c>
    </row>
    <row r="5279" spans="1:31" s="7" customFormat="1" ht="16" customHeight="1" x14ac:dyDescent="0.2">
      <c r="F5279" s="8">
        <v>1</v>
      </c>
      <c r="G5279" s="17"/>
      <c r="I5279" s="33">
        <v>2E-3</v>
      </c>
      <c r="J5279" s="33">
        <v>0.5</v>
      </c>
      <c r="K5279" s="33">
        <v>2.8000000000000001E-2</v>
      </c>
      <c r="L5279" s="33">
        <v>0.02</v>
      </c>
      <c r="M5279" s="33">
        <v>50</v>
      </c>
      <c r="N5279" s="8">
        <v>25.3</v>
      </c>
      <c r="O5279" s="8">
        <v>1004</v>
      </c>
      <c r="P5279" s="8">
        <v>100</v>
      </c>
    </row>
    <row r="5280" spans="1:31" s="7" customFormat="1" ht="16" customHeight="1" x14ac:dyDescent="0.2">
      <c r="F5280" s="8">
        <v>2</v>
      </c>
      <c r="G5280" s="17"/>
      <c r="I5280" s="33">
        <v>2E-3</v>
      </c>
      <c r="J5280" s="33">
        <v>0.5</v>
      </c>
      <c r="K5280" s="33">
        <v>3.3000000000000002E-2</v>
      </c>
      <c r="L5280" s="33">
        <v>1.6E-2</v>
      </c>
      <c r="M5280" s="33">
        <v>47</v>
      </c>
      <c r="N5280" s="8">
        <v>25.3</v>
      </c>
      <c r="O5280" s="8">
        <v>1003.6</v>
      </c>
      <c r="P5280" s="8">
        <v>100</v>
      </c>
    </row>
    <row r="5281" spans="5:31" s="7" customFormat="1" ht="16" customHeight="1" x14ac:dyDescent="0.2">
      <c r="F5281" s="8">
        <v>3</v>
      </c>
      <c r="G5281" s="17"/>
      <c r="I5281" s="33">
        <v>3.0000000000000001E-3</v>
      </c>
      <c r="J5281" s="33">
        <v>0.5</v>
      </c>
      <c r="K5281" s="33">
        <v>0.03</v>
      </c>
      <c r="L5281" s="33">
        <v>1.4999999999999999E-2</v>
      </c>
      <c r="M5281" s="33">
        <v>42</v>
      </c>
      <c r="N5281" s="8">
        <v>25.6</v>
      </c>
      <c r="O5281" s="8">
        <v>1003.9</v>
      </c>
      <c r="P5281" s="8">
        <v>100</v>
      </c>
    </row>
    <row r="5282" spans="5:31" s="7" customFormat="1" ht="16" customHeight="1" x14ac:dyDescent="0.2">
      <c r="F5282" s="8">
        <v>4</v>
      </c>
      <c r="G5282" s="17"/>
      <c r="I5282" s="33">
        <v>2E-3</v>
      </c>
      <c r="J5282" s="33">
        <v>0.6</v>
      </c>
      <c r="K5282" s="33">
        <v>2.3E-2</v>
      </c>
      <c r="L5282" s="33">
        <v>1.7000000000000001E-2</v>
      </c>
      <c r="M5282" s="33">
        <v>47</v>
      </c>
      <c r="N5282" s="8">
        <v>25.7</v>
      </c>
      <c r="O5282" s="8">
        <v>1004.1</v>
      </c>
      <c r="P5282" s="8">
        <v>100</v>
      </c>
    </row>
    <row r="5283" spans="5:31" s="7" customFormat="1" ht="16" customHeight="1" x14ac:dyDescent="0.2">
      <c r="F5283" s="8">
        <v>5</v>
      </c>
      <c r="G5283" s="17"/>
      <c r="I5283" s="33">
        <v>3.0000000000000001E-3</v>
      </c>
      <c r="J5283" s="33">
        <v>0.5</v>
      </c>
      <c r="K5283" s="33">
        <v>2.7E-2</v>
      </c>
      <c r="L5283" s="33">
        <v>1.4E-2</v>
      </c>
      <c r="M5283" s="33">
        <v>48</v>
      </c>
      <c r="N5283" s="8">
        <v>25.7</v>
      </c>
      <c r="O5283" s="8">
        <v>1004.2</v>
      </c>
      <c r="P5283" s="8">
        <v>100</v>
      </c>
    </row>
    <row r="5284" spans="5:31" s="7" customFormat="1" ht="16" customHeight="1" x14ac:dyDescent="0.2">
      <c r="F5284" s="8">
        <v>6</v>
      </c>
      <c r="G5284" s="17"/>
      <c r="I5284" s="33">
        <v>2E-3</v>
      </c>
      <c r="J5284" s="33">
        <v>0.5</v>
      </c>
      <c r="K5284" s="33">
        <v>3.5999999999999997E-2</v>
      </c>
      <c r="L5284" s="33">
        <v>1.9E-2</v>
      </c>
      <c r="M5284" s="33">
        <v>54</v>
      </c>
      <c r="N5284" s="8">
        <v>25.7</v>
      </c>
      <c r="O5284" s="8">
        <v>1004.2</v>
      </c>
      <c r="P5284" s="8">
        <v>100</v>
      </c>
    </row>
    <row r="5285" spans="5:31" s="7" customFormat="1" ht="16" customHeight="1" x14ac:dyDescent="0.2">
      <c r="F5285" s="8">
        <v>7</v>
      </c>
      <c r="G5285" s="17"/>
      <c r="I5285" s="33">
        <v>2E-3</v>
      </c>
      <c r="J5285" s="33">
        <v>0.7</v>
      </c>
      <c r="K5285" s="33">
        <v>3.5999999999999997E-2</v>
      </c>
      <c r="L5285" s="33">
        <v>2.1999999999999999E-2</v>
      </c>
      <c r="M5285" s="33">
        <v>57</v>
      </c>
      <c r="N5285" s="8">
        <v>26.3</v>
      </c>
      <c r="O5285" s="8">
        <v>1004.3</v>
      </c>
      <c r="P5285" s="8">
        <v>98</v>
      </c>
    </row>
    <row r="5286" spans="5:31" s="7" customFormat="1" ht="16" customHeight="1" x14ac:dyDescent="0.2">
      <c r="F5286" s="8">
        <v>8</v>
      </c>
      <c r="G5286" s="17"/>
      <c r="I5286" s="33">
        <v>3.0000000000000001E-3</v>
      </c>
      <c r="J5286" s="33">
        <v>0.7</v>
      </c>
      <c r="K5286" s="33">
        <v>3.4000000000000002E-2</v>
      </c>
      <c r="L5286" s="33">
        <v>2.5999999999999999E-2</v>
      </c>
      <c r="M5286" s="33">
        <v>65</v>
      </c>
      <c r="N5286" s="8">
        <v>26.6</v>
      </c>
      <c r="O5286" s="8">
        <v>1005.1</v>
      </c>
      <c r="P5286" s="8">
        <v>96</v>
      </c>
    </row>
    <row r="5287" spans="5:31" s="7" customFormat="1" ht="16" customHeight="1" x14ac:dyDescent="0.2">
      <c r="F5287" s="8">
        <v>9</v>
      </c>
      <c r="G5287" s="17"/>
      <c r="I5287" s="33">
        <v>3.0000000000000001E-3</v>
      </c>
      <c r="J5287" s="33">
        <v>0.6</v>
      </c>
      <c r="K5287" s="33">
        <v>3.5999999999999997E-2</v>
      </c>
      <c r="L5287" s="33">
        <v>2.5000000000000001E-2</v>
      </c>
      <c r="M5287" s="33">
        <v>67</v>
      </c>
      <c r="N5287" s="8">
        <v>27.4</v>
      </c>
      <c r="O5287" s="8">
        <v>1005.1</v>
      </c>
      <c r="P5287" s="8">
        <v>90</v>
      </c>
    </row>
    <row r="5288" spans="5:31" s="7" customFormat="1" ht="16" customHeight="1" x14ac:dyDescent="0.2">
      <c r="F5288" s="8">
        <v>10</v>
      </c>
      <c r="G5288" s="17"/>
      <c r="I5288" s="33">
        <v>2E-3</v>
      </c>
      <c r="J5288" s="33">
        <v>0.6</v>
      </c>
      <c r="K5288" s="33">
        <v>4.4999999999999998E-2</v>
      </c>
      <c r="L5288" s="33">
        <v>2.1999999999999999E-2</v>
      </c>
      <c r="M5288" s="33">
        <v>72</v>
      </c>
      <c r="N5288" s="8">
        <v>27.9</v>
      </c>
      <c r="O5288" s="8">
        <v>1005.4</v>
      </c>
      <c r="P5288" s="8">
        <v>89</v>
      </c>
    </row>
    <row r="5289" spans="5:31" s="7" customFormat="1" ht="16" customHeight="1" x14ac:dyDescent="0.2">
      <c r="E5289" s="10"/>
      <c r="F5289" s="8">
        <v>11</v>
      </c>
      <c r="G5289" s="17"/>
      <c r="I5289" s="33">
        <v>3.0000000000000001E-3</v>
      </c>
      <c r="J5289" s="33">
        <v>0.7</v>
      </c>
      <c r="K5289" s="33">
        <v>5.5E-2</v>
      </c>
      <c r="L5289" s="33">
        <v>0.02</v>
      </c>
      <c r="M5289" s="33">
        <v>74</v>
      </c>
      <c r="N5289" s="8">
        <v>29.5</v>
      </c>
      <c r="O5289" s="8">
        <v>1005.2</v>
      </c>
      <c r="P5289" s="8">
        <v>83</v>
      </c>
    </row>
    <row r="5290" spans="5:31" s="7" customFormat="1" ht="16" customHeight="1" x14ac:dyDescent="0.2">
      <c r="E5290" s="10"/>
      <c r="F5290" s="8">
        <v>12</v>
      </c>
      <c r="G5290" s="17"/>
      <c r="I5290" s="33">
        <v>3.0000000000000001E-3</v>
      </c>
      <c r="J5290" s="33">
        <v>0.8</v>
      </c>
      <c r="K5290" s="33">
        <v>6.5000000000000002E-2</v>
      </c>
      <c r="L5290" s="33">
        <v>1.7999999999999999E-2</v>
      </c>
      <c r="M5290" s="33">
        <v>96</v>
      </c>
      <c r="N5290" s="8">
        <v>30.8</v>
      </c>
      <c r="O5290" s="8">
        <v>1004.7</v>
      </c>
      <c r="P5290" s="8">
        <v>76</v>
      </c>
    </row>
    <row r="5291" spans="5:31" s="7" customFormat="1" ht="16" customHeight="1" x14ac:dyDescent="0.2">
      <c r="E5291" s="10"/>
      <c r="F5291" s="8">
        <v>13</v>
      </c>
      <c r="G5291" s="17"/>
      <c r="I5291" s="33">
        <v>3.0000000000000001E-3</v>
      </c>
      <c r="J5291" s="33">
        <v>0.6</v>
      </c>
      <c r="K5291" s="33">
        <v>7.5999999999999998E-2</v>
      </c>
      <c r="L5291" s="33">
        <v>1.4999999999999999E-2</v>
      </c>
      <c r="M5291" s="33">
        <v>84</v>
      </c>
      <c r="N5291" s="8">
        <v>32.1</v>
      </c>
      <c r="O5291" s="8">
        <v>1003.8</v>
      </c>
      <c r="P5291" s="8">
        <v>71</v>
      </c>
    </row>
    <row r="5292" spans="5:31" s="7" customFormat="1" ht="16" customHeight="1" x14ac:dyDescent="0.2">
      <c r="E5292" s="10"/>
      <c r="F5292" s="8">
        <v>14</v>
      </c>
      <c r="G5292" s="17"/>
      <c r="I5292" s="33">
        <v>4.0000000000000001E-3</v>
      </c>
      <c r="J5292" s="33">
        <v>0.6</v>
      </c>
      <c r="K5292" s="33">
        <v>7.4999999999999997E-2</v>
      </c>
      <c r="L5292" s="33">
        <v>1.6E-2</v>
      </c>
      <c r="M5292" s="33">
        <v>71</v>
      </c>
      <c r="N5292" s="8">
        <v>33</v>
      </c>
      <c r="O5292" s="8">
        <v>1003.4</v>
      </c>
      <c r="P5292" s="8">
        <v>68</v>
      </c>
    </row>
    <row r="5293" spans="5:31" s="7" customFormat="1" ht="16" customHeight="1" x14ac:dyDescent="0.2">
      <c r="E5293" s="10"/>
      <c r="F5293" s="8">
        <v>15</v>
      </c>
      <c r="G5293" s="17"/>
      <c r="I5293" s="33">
        <v>4.0000000000000001E-3</v>
      </c>
      <c r="J5293" s="33">
        <v>0.6</v>
      </c>
      <c r="K5293" s="33">
        <v>7.2999999999999995E-2</v>
      </c>
      <c r="L5293" s="33">
        <v>1.4999999999999999E-2</v>
      </c>
      <c r="M5293" s="33">
        <v>61</v>
      </c>
      <c r="N5293" s="8">
        <v>32.799999999999997</v>
      </c>
      <c r="O5293" s="8">
        <v>1003.2</v>
      </c>
      <c r="P5293" s="8">
        <v>64</v>
      </c>
    </row>
    <row r="5294" spans="5:31" s="7" customFormat="1" ht="16" customHeight="1" x14ac:dyDescent="0.2">
      <c r="E5294" s="10"/>
      <c r="F5294" s="8">
        <v>16</v>
      </c>
      <c r="G5294" s="17"/>
      <c r="I5294" s="33">
        <v>5.0000000000000001E-3</v>
      </c>
      <c r="J5294" s="33">
        <v>0.6</v>
      </c>
      <c r="K5294" s="33">
        <v>6.7000000000000004E-2</v>
      </c>
      <c r="L5294" s="33">
        <v>1.4999999999999999E-2</v>
      </c>
      <c r="M5294" s="33">
        <v>60</v>
      </c>
      <c r="N5294" s="8">
        <v>33</v>
      </c>
      <c r="O5294" s="8">
        <v>1002.6</v>
      </c>
      <c r="P5294" s="8">
        <v>61</v>
      </c>
    </row>
    <row r="5295" spans="5:31" s="7" customFormat="1" ht="16" customHeight="1" x14ac:dyDescent="0.2">
      <c r="E5295" s="10"/>
      <c r="F5295" s="8">
        <v>17</v>
      </c>
      <c r="G5295" s="17"/>
      <c r="I5295" s="33">
        <v>4.0000000000000001E-3</v>
      </c>
      <c r="J5295" s="33">
        <v>0.5</v>
      </c>
      <c r="K5295" s="33">
        <v>0.06</v>
      </c>
      <c r="L5295" s="33">
        <v>1.4E-2</v>
      </c>
      <c r="M5295" s="33">
        <v>55</v>
      </c>
      <c r="N5295" s="8">
        <v>32.200000000000003</v>
      </c>
      <c r="O5295" s="8">
        <v>1002.7</v>
      </c>
      <c r="P5295" s="8">
        <v>71</v>
      </c>
    </row>
    <row r="5296" spans="5:31" s="7" customFormat="1" ht="16" customHeight="1" x14ac:dyDescent="0.15">
      <c r="F5296" s="8">
        <v>18</v>
      </c>
      <c r="G5296" s="17"/>
      <c r="H5296" s="40"/>
      <c r="I5296" s="33">
        <v>5.0000000000000001E-3</v>
      </c>
      <c r="J5296" s="33">
        <v>0.5</v>
      </c>
      <c r="K5296" s="33">
        <v>5.2999999999999999E-2</v>
      </c>
      <c r="L5296" s="33">
        <v>1.7000000000000001E-2</v>
      </c>
      <c r="M5296" s="33">
        <v>58</v>
      </c>
      <c r="N5296" s="8">
        <v>30.7</v>
      </c>
      <c r="O5296" s="8">
        <v>1002.7</v>
      </c>
      <c r="P5296" s="8">
        <v>77</v>
      </c>
      <c r="R5296" s="107"/>
      <c r="S5296" s="108"/>
      <c r="T5296" s="36"/>
      <c r="U5296" s="36"/>
      <c r="V5296" s="36"/>
      <c r="W5296" s="36"/>
      <c r="X5296" s="36"/>
      <c r="Y5296" s="36"/>
      <c r="Z5296" s="36"/>
      <c r="AA5296" s="36"/>
      <c r="AB5296" s="36"/>
      <c r="AC5296" s="36"/>
      <c r="AD5296" s="36"/>
      <c r="AE5296" s="37"/>
    </row>
    <row r="5297" spans="1:31" s="7" customFormat="1" ht="16" customHeight="1" x14ac:dyDescent="0.15">
      <c r="E5297" s="42">
        <v>42215</v>
      </c>
      <c r="F5297" s="43">
        <v>42713.803472222222</v>
      </c>
      <c r="G5297" s="44"/>
      <c r="I5297" s="33">
        <v>4.0000000000000001E-3</v>
      </c>
      <c r="J5297" s="33">
        <v>0.5</v>
      </c>
      <c r="K5297" s="33">
        <v>4.5999999999999999E-2</v>
      </c>
      <c r="L5297" s="33">
        <v>1.7999999999999999E-2</v>
      </c>
      <c r="M5297" s="33">
        <v>53</v>
      </c>
      <c r="N5297" s="8">
        <v>29.9</v>
      </c>
      <c r="O5297" s="8">
        <v>1002.9</v>
      </c>
      <c r="P5297" s="8">
        <v>79</v>
      </c>
      <c r="Q5297" s="34"/>
      <c r="R5297" s="35">
        <v>286</v>
      </c>
      <c r="S5297" s="37" t="str">
        <f>IF(R5297&gt;=296,"G",IF(AND(183&lt;=R5297,R5297&lt;296),"Y",IF(R5297&lt;185,"R")))</f>
        <v>Y</v>
      </c>
      <c r="T5297" s="17"/>
      <c r="U5297" s="17"/>
      <c r="V5297" s="17"/>
      <c r="W5297" s="17"/>
      <c r="X5297" s="17"/>
      <c r="Y5297" s="17"/>
      <c r="Z5297" s="17"/>
      <c r="AA5297" s="17"/>
      <c r="AB5297" s="17"/>
      <c r="AC5297" s="17"/>
      <c r="AD5297" s="17"/>
      <c r="AE5297" s="17"/>
    </row>
    <row r="5298" spans="1:31" s="7" customFormat="1" ht="17" customHeight="1" x14ac:dyDescent="0.15">
      <c r="A5298" s="45">
        <v>212</v>
      </c>
      <c r="B5298" s="46">
        <v>42216</v>
      </c>
      <c r="C5298" s="47">
        <v>5</v>
      </c>
      <c r="D5298" s="47">
        <v>0</v>
      </c>
      <c r="E5298" s="46">
        <v>42215</v>
      </c>
      <c r="F5298" s="48">
        <v>42713.803472222222</v>
      </c>
      <c r="G5298" s="49"/>
      <c r="H5298" s="49"/>
      <c r="I5298" s="50">
        <v>4.0000000000000001E-3</v>
      </c>
      <c r="J5298" s="51">
        <v>0.5</v>
      </c>
      <c r="K5298" s="51">
        <v>4.5999999999999999E-2</v>
      </c>
      <c r="L5298" s="51">
        <v>1.7999999999999999E-2</v>
      </c>
      <c r="M5298" s="51">
        <v>53</v>
      </c>
      <c r="N5298" s="52">
        <v>29.9</v>
      </c>
      <c r="O5298" s="52">
        <v>1002.9</v>
      </c>
      <c r="P5298" s="52">
        <v>79</v>
      </c>
      <c r="Q5298" s="53"/>
      <c r="R5298" s="58">
        <v>286</v>
      </c>
      <c r="S5298" s="61" t="str">
        <f>IF(R5298&gt;=296,"G",IF(AND(183&lt;=R5298,R5298&lt;296),"Y",IF(R5298&lt;185,"R")))</f>
        <v>Y</v>
      </c>
      <c r="T5298" s="61"/>
      <c r="U5298" s="61"/>
      <c r="V5298" s="61"/>
      <c r="W5298" s="61"/>
      <c r="X5298" s="61"/>
      <c r="Y5298" s="61"/>
      <c r="Z5298" s="61"/>
      <c r="AA5298" s="61"/>
      <c r="AB5298" s="61"/>
      <c r="AC5298" s="61"/>
      <c r="AD5298" s="61"/>
      <c r="AE5298" s="61"/>
    </row>
    <row r="5299" spans="1:31" s="7" customFormat="1" ht="16" customHeight="1" x14ac:dyDescent="0.2">
      <c r="F5299" s="26">
        <v>20</v>
      </c>
      <c r="G5299" s="56"/>
      <c r="I5299" s="33">
        <v>3.0000000000000001E-3</v>
      </c>
      <c r="J5299" s="33">
        <v>0.5</v>
      </c>
      <c r="K5299" s="33">
        <v>3.9E-2</v>
      </c>
      <c r="L5299" s="33">
        <v>2.1999999999999999E-2</v>
      </c>
      <c r="M5299" s="33">
        <v>52</v>
      </c>
      <c r="N5299" s="8">
        <v>28.7</v>
      </c>
      <c r="O5299" s="8">
        <v>1003.6</v>
      </c>
      <c r="P5299" s="8">
        <v>84</v>
      </c>
    </row>
    <row r="5300" spans="1:31" s="7" customFormat="1" ht="16" customHeight="1" x14ac:dyDescent="0.2">
      <c r="F5300" s="8">
        <v>21</v>
      </c>
      <c r="G5300" s="17"/>
      <c r="I5300" s="33">
        <v>3.0000000000000001E-3</v>
      </c>
      <c r="J5300" s="33">
        <v>0.3</v>
      </c>
      <c r="K5300" s="33">
        <v>3.4000000000000002E-2</v>
      </c>
      <c r="L5300" s="33">
        <v>2.1000000000000001E-2</v>
      </c>
      <c r="M5300" s="33">
        <v>56</v>
      </c>
      <c r="N5300" s="8">
        <v>27.9</v>
      </c>
      <c r="O5300" s="8">
        <v>1004.8</v>
      </c>
      <c r="P5300" s="8">
        <v>89</v>
      </c>
    </row>
    <row r="5301" spans="1:31" s="7" customFormat="1" ht="16" customHeight="1" x14ac:dyDescent="0.2">
      <c r="F5301" s="8">
        <v>22</v>
      </c>
      <c r="G5301" s="17"/>
      <c r="I5301" s="33">
        <v>3.0000000000000001E-3</v>
      </c>
      <c r="J5301" s="33">
        <v>0.1</v>
      </c>
      <c r="K5301" s="33">
        <v>3.5000000000000003E-2</v>
      </c>
      <c r="L5301" s="33">
        <v>1.6E-2</v>
      </c>
      <c r="M5301" s="33">
        <v>52</v>
      </c>
      <c r="N5301" s="8">
        <v>27.2</v>
      </c>
      <c r="O5301" s="8">
        <v>1005.6</v>
      </c>
      <c r="P5301" s="8">
        <v>93</v>
      </c>
    </row>
    <row r="5302" spans="1:31" s="7" customFormat="1" ht="16" customHeight="1" x14ac:dyDescent="0.2">
      <c r="F5302" s="8">
        <v>23</v>
      </c>
      <c r="G5302" s="17"/>
      <c r="I5302" s="33">
        <v>3.0000000000000001E-3</v>
      </c>
      <c r="J5302" s="33">
        <v>0.1</v>
      </c>
      <c r="K5302" s="33">
        <v>3.2000000000000001E-2</v>
      </c>
      <c r="L5302" s="33">
        <v>1.7000000000000001E-2</v>
      </c>
      <c r="M5302" s="33">
        <v>53</v>
      </c>
      <c r="N5302" s="8">
        <v>27.1</v>
      </c>
      <c r="O5302" s="8">
        <v>1005.6</v>
      </c>
      <c r="P5302" s="8">
        <v>93</v>
      </c>
    </row>
    <row r="5303" spans="1:31" s="7" customFormat="1" ht="16" customHeight="1" x14ac:dyDescent="0.2">
      <c r="F5303" s="8">
        <v>24</v>
      </c>
      <c r="G5303" s="17"/>
      <c r="I5303" s="33">
        <v>3.0000000000000001E-3</v>
      </c>
      <c r="J5303" s="33">
        <v>0.2</v>
      </c>
      <c r="K5303" s="33">
        <v>0.03</v>
      </c>
      <c r="L5303" s="33">
        <v>1.9E-2</v>
      </c>
      <c r="M5303" s="33">
        <v>52</v>
      </c>
      <c r="N5303" s="8">
        <v>26.8</v>
      </c>
      <c r="O5303" s="8">
        <v>1005.3</v>
      </c>
      <c r="P5303" s="8">
        <v>94</v>
      </c>
    </row>
    <row r="5304" spans="1:31" s="7" customFormat="1" ht="16" customHeight="1" x14ac:dyDescent="0.2">
      <c r="F5304" s="8">
        <v>1</v>
      </c>
      <c r="G5304" s="17"/>
      <c r="I5304" s="33">
        <v>4.0000000000000001E-3</v>
      </c>
      <c r="J5304" s="33">
        <v>0.6</v>
      </c>
      <c r="K5304" s="33">
        <v>2.5999999999999999E-2</v>
      </c>
      <c r="L5304" s="33">
        <v>1.9E-2</v>
      </c>
      <c r="M5304" s="33">
        <v>48</v>
      </c>
      <c r="N5304" s="8">
        <v>26.7</v>
      </c>
      <c r="O5304" s="8">
        <v>1005.1</v>
      </c>
      <c r="P5304" s="8">
        <v>96</v>
      </c>
    </row>
    <row r="5305" spans="1:31" s="7" customFormat="1" ht="16" customHeight="1" x14ac:dyDescent="0.2">
      <c r="F5305" s="8">
        <v>2</v>
      </c>
      <c r="G5305" s="17"/>
      <c r="I5305" s="33">
        <v>3.0000000000000001E-3</v>
      </c>
      <c r="J5305" s="33">
        <v>0.5</v>
      </c>
      <c r="K5305" s="33">
        <v>3.3000000000000002E-2</v>
      </c>
      <c r="L5305" s="33">
        <v>1.4999999999999999E-2</v>
      </c>
      <c r="M5305" s="33">
        <v>50</v>
      </c>
      <c r="N5305" s="8">
        <v>26.1</v>
      </c>
      <c r="O5305" s="8">
        <v>1005</v>
      </c>
      <c r="P5305" s="8">
        <v>98</v>
      </c>
    </row>
    <row r="5306" spans="1:31" s="7" customFormat="1" ht="16" customHeight="1" x14ac:dyDescent="0.2">
      <c r="F5306" s="8">
        <v>3</v>
      </c>
      <c r="G5306" s="17"/>
      <c r="I5306" s="33">
        <v>3.0000000000000001E-3</v>
      </c>
      <c r="J5306" s="33">
        <v>0.6</v>
      </c>
      <c r="K5306" s="33">
        <v>4.2999999999999997E-2</v>
      </c>
      <c r="L5306" s="33">
        <v>1.0999999999999999E-2</v>
      </c>
      <c r="M5306" s="33">
        <v>44</v>
      </c>
      <c r="N5306" s="8">
        <v>25.6</v>
      </c>
      <c r="O5306" s="8">
        <v>1004.6</v>
      </c>
      <c r="P5306" s="8">
        <v>99</v>
      </c>
    </row>
    <row r="5307" spans="1:31" s="7" customFormat="1" ht="16" customHeight="1" x14ac:dyDescent="0.2">
      <c r="F5307" s="8">
        <v>4</v>
      </c>
      <c r="G5307" s="17"/>
      <c r="I5307" s="33">
        <v>3.0000000000000001E-3</v>
      </c>
      <c r="J5307" s="33">
        <v>0.7</v>
      </c>
      <c r="K5307" s="33">
        <v>4.4999999999999998E-2</v>
      </c>
      <c r="L5307" s="33">
        <v>1.0999999999999999E-2</v>
      </c>
      <c r="M5307" s="33">
        <v>52</v>
      </c>
      <c r="N5307" s="8">
        <v>25.5</v>
      </c>
      <c r="O5307" s="8">
        <v>1004.6</v>
      </c>
      <c r="P5307" s="8">
        <v>98</v>
      </c>
    </row>
    <row r="5308" spans="1:31" s="7" customFormat="1" ht="16" customHeight="1" x14ac:dyDescent="0.2">
      <c r="F5308" s="8">
        <v>5</v>
      </c>
      <c r="G5308" s="17"/>
      <c r="I5308" s="33">
        <v>3.0000000000000001E-3</v>
      </c>
      <c r="J5308" s="33">
        <v>0.7</v>
      </c>
      <c r="K5308" s="33">
        <v>4.3999999999999997E-2</v>
      </c>
      <c r="L5308" s="33">
        <v>1.2E-2</v>
      </c>
      <c r="M5308" s="33">
        <v>55</v>
      </c>
      <c r="N5308" s="8">
        <v>25.2</v>
      </c>
      <c r="O5308" s="8">
        <v>1005.6</v>
      </c>
      <c r="P5308" s="8">
        <v>99</v>
      </c>
    </row>
    <row r="5309" spans="1:31" s="7" customFormat="1" ht="16" customHeight="1" x14ac:dyDescent="0.2">
      <c r="F5309" s="8">
        <v>6</v>
      </c>
      <c r="G5309" s="17"/>
      <c r="I5309" s="33">
        <v>3.0000000000000001E-3</v>
      </c>
      <c r="J5309" s="33">
        <v>0.6</v>
      </c>
      <c r="K5309" s="33">
        <v>3.4000000000000002E-2</v>
      </c>
      <c r="L5309" s="33">
        <v>1.4999999999999999E-2</v>
      </c>
      <c r="M5309" s="33">
        <v>48</v>
      </c>
      <c r="N5309" s="8">
        <v>25.8</v>
      </c>
      <c r="O5309" s="8">
        <v>1005.5</v>
      </c>
      <c r="P5309" s="8">
        <v>96</v>
      </c>
    </row>
    <row r="5310" spans="1:31" s="7" customFormat="1" ht="16" customHeight="1" x14ac:dyDescent="0.2">
      <c r="F5310" s="8">
        <v>7</v>
      </c>
      <c r="G5310" s="17"/>
      <c r="I5310" s="33">
        <v>3.0000000000000001E-3</v>
      </c>
      <c r="J5310" s="33">
        <v>0.5</v>
      </c>
      <c r="K5310" s="33">
        <v>2.8000000000000001E-2</v>
      </c>
      <c r="L5310" s="33">
        <v>1.9E-2</v>
      </c>
      <c r="M5310" s="33">
        <v>46</v>
      </c>
      <c r="N5310" s="8">
        <v>25.9</v>
      </c>
      <c r="O5310" s="8">
        <v>1005.8</v>
      </c>
      <c r="P5310" s="8">
        <v>96</v>
      </c>
    </row>
    <row r="5311" spans="1:31" s="7" customFormat="1" ht="16" customHeight="1" x14ac:dyDescent="0.2">
      <c r="F5311" s="8">
        <v>8</v>
      </c>
      <c r="G5311" s="17"/>
      <c r="I5311" s="33">
        <v>3.0000000000000001E-3</v>
      </c>
      <c r="J5311" s="33">
        <v>0.5</v>
      </c>
      <c r="K5311" s="33">
        <v>2.5999999999999999E-2</v>
      </c>
      <c r="L5311" s="33">
        <v>0.02</v>
      </c>
      <c r="M5311" s="33">
        <v>44</v>
      </c>
      <c r="N5311" s="8">
        <v>26.4</v>
      </c>
      <c r="O5311" s="8">
        <v>1005.8</v>
      </c>
      <c r="P5311" s="8">
        <v>93</v>
      </c>
    </row>
    <row r="5312" spans="1:31" s="7" customFormat="1" ht="16" customHeight="1" x14ac:dyDescent="0.2">
      <c r="F5312" s="8">
        <v>9</v>
      </c>
      <c r="G5312" s="17"/>
      <c r="I5312" s="33">
        <v>3.0000000000000001E-3</v>
      </c>
      <c r="J5312" s="33">
        <v>0.6</v>
      </c>
      <c r="K5312" s="33">
        <v>3.4000000000000002E-2</v>
      </c>
      <c r="L5312" s="33">
        <v>0.02</v>
      </c>
      <c r="M5312" s="33">
        <v>44</v>
      </c>
      <c r="N5312" s="8">
        <v>27.1</v>
      </c>
      <c r="O5312" s="8">
        <v>1005.8</v>
      </c>
      <c r="P5312" s="8">
        <v>88</v>
      </c>
    </row>
    <row r="5313" spans="1:31" s="7" customFormat="1" ht="16" customHeight="1" x14ac:dyDescent="0.2">
      <c r="F5313" s="8">
        <v>10</v>
      </c>
      <c r="G5313" s="17"/>
      <c r="I5313" s="33">
        <v>3.0000000000000001E-3</v>
      </c>
      <c r="J5313" s="33">
        <v>0.6</v>
      </c>
      <c r="K5313" s="33">
        <v>3.6999999999999998E-2</v>
      </c>
      <c r="L5313" s="33">
        <v>0.02</v>
      </c>
      <c r="M5313" s="33">
        <v>48</v>
      </c>
      <c r="N5313" s="8">
        <v>28.8</v>
      </c>
      <c r="O5313" s="8">
        <v>1005.6</v>
      </c>
      <c r="P5313" s="8">
        <v>81</v>
      </c>
    </row>
    <row r="5314" spans="1:31" s="7" customFormat="1" ht="16" customHeight="1" x14ac:dyDescent="0.2">
      <c r="E5314" s="10"/>
      <c r="F5314" s="8">
        <v>11</v>
      </c>
      <c r="G5314" s="17"/>
      <c r="I5314" s="33">
        <v>3.0000000000000001E-3</v>
      </c>
      <c r="J5314" s="33">
        <v>0.6</v>
      </c>
      <c r="K5314" s="33">
        <v>3.9E-2</v>
      </c>
      <c r="L5314" s="33">
        <v>1.7999999999999999E-2</v>
      </c>
      <c r="M5314" s="33">
        <v>48</v>
      </c>
      <c r="N5314" s="8">
        <v>30</v>
      </c>
      <c r="O5314" s="8">
        <v>1005.7</v>
      </c>
      <c r="P5314" s="8">
        <v>79</v>
      </c>
    </row>
    <row r="5315" spans="1:31" s="7" customFormat="1" ht="16" customHeight="1" x14ac:dyDescent="0.2">
      <c r="E5315" s="10"/>
      <c r="F5315" s="8">
        <v>12</v>
      </c>
      <c r="G5315" s="17"/>
      <c r="I5315" s="33">
        <v>3.0000000000000001E-3</v>
      </c>
      <c r="J5315" s="33">
        <v>0.6</v>
      </c>
      <c r="K5315" s="33">
        <v>4.4999999999999998E-2</v>
      </c>
      <c r="L5315" s="33">
        <v>0.02</v>
      </c>
      <c r="M5315" s="33">
        <v>52</v>
      </c>
      <c r="N5315" s="8">
        <v>31</v>
      </c>
      <c r="O5315" s="8">
        <v>1005.3</v>
      </c>
      <c r="P5315" s="8">
        <v>73</v>
      </c>
    </row>
    <row r="5316" spans="1:31" s="7" customFormat="1" ht="16" customHeight="1" x14ac:dyDescent="0.2">
      <c r="E5316" s="10"/>
      <c r="F5316" s="8">
        <v>13</v>
      </c>
      <c r="G5316" s="17"/>
      <c r="I5316" s="33">
        <v>3.0000000000000001E-3</v>
      </c>
      <c r="J5316" s="33">
        <v>0.6</v>
      </c>
      <c r="K5316" s="33">
        <v>4.8000000000000001E-2</v>
      </c>
      <c r="L5316" s="33">
        <v>2.1000000000000001E-2</v>
      </c>
      <c r="M5316" s="33">
        <v>51</v>
      </c>
      <c r="N5316" s="8">
        <v>31.3</v>
      </c>
      <c r="O5316" s="8">
        <v>1004.9</v>
      </c>
      <c r="P5316" s="8">
        <v>70</v>
      </c>
    </row>
    <row r="5317" spans="1:31" s="7" customFormat="1" ht="16" customHeight="1" x14ac:dyDescent="0.2">
      <c r="E5317" s="10"/>
      <c r="F5317" s="8">
        <v>14</v>
      </c>
      <c r="G5317" s="17"/>
      <c r="I5317" s="33">
        <v>5.0000000000000001E-3</v>
      </c>
      <c r="J5317" s="33">
        <v>0.7</v>
      </c>
      <c r="K5317" s="33">
        <v>6.2E-2</v>
      </c>
      <c r="L5317" s="33">
        <v>1.7999999999999999E-2</v>
      </c>
      <c r="M5317" s="33">
        <v>59</v>
      </c>
      <c r="N5317" s="8">
        <v>31.4</v>
      </c>
      <c r="O5317" s="8">
        <v>1005.1</v>
      </c>
      <c r="P5317" s="8">
        <v>70</v>
      </c>
    </row>
    <row r="5318" spans="1:31" s="7" customFormat="1" ht="16" customHeight="1" x14ac:dyDescent="0.15">
      <c r="E5318" s="10"/>
      <c r="F5318" s="8">
        <v>15</v>
      </c>
      <c r="G5318" s="17"/>
      <c r="H5318" s="40"/>
      <c r="I5318" s="33">
        <v>5.0000000000000001E-3</v>
      </c>
      <c r="J5318" s="33">
        <v>0.7</v>
      </c>
      <c r="K5318" s="33">
        <v>6.2E-2</v>
      </c>
      <c r="L5318" s="33">
        <v>1.9E-2</v>
      </c>
      <c r="M5318" s="33">
        <v>70</v>
      </c>
      <c r="N5318" s="8">
        <v>31.8</v>
      </c>
      <c r="O5318" s="8">
        <v>1004.8</v>
      </c>
      <c r="P5318" s="8">
        <v>69</v>
      </c>
      <c r="R5318" s="107"/>
      <c r="S5318" s="108"/>
      <c r="T5318" s="36"/>
      <c r="U5318" s="36"/>
      <c r="V5318" s="36"/>
      <c r="W5318" s="36"/>
      <c r="X5318" s="36"/>
      <c r="Y5318" s="36"/>
      <c r="Z5318" s="36"/>
      <c r="AA5318" s="36"/>
      <c r="AB5318" s="36"/>
      <c r="AC5318" s="36"/>
      <c r="AD5318" s="36"/>
      <c r="AE5318" s="37"/>
    </row>
    <row r="5319" spans="1:31" s="7" customFormat="1" ht="16" customHeight="1" x14ac:dyDescent="0.15">
      <c r="E5319" s="10"/>
      <c r="F5319" s="8">
        <v>16</v>
      </c>
      <c r="G5319" s="17"/>
      <c r="H5319" s="40"/>
      <c r="I5319" s="33">
        <v>5.0000000000000001E-3</v>
      </c>
      <c r="J5319" s="33">
        <v>0.7</v>
      </c>
      <c r="K5319" s="33">
        <v>5.6000000000000001E-2</v>
      </c>
      <c r="L5319" s="33">
        <v>1.7000000000000001E-2</v>
      </c>
      <c r="M5319" s="33">
        <v>53</v>
      </c>
      <c r="N5319" s="8">
        <v>31.4</v>
      </c>
      <c r="O5319" s="8">
        <v>1005</v>
      </c>
      <c r="P5319" s="8">
        <v>70</v>
      </c>
      <c r="R5319" s="107"/>
      <c r="S5319" s="108"/>
      <c r="T5319" s="36"/>
      <c r="U5319" s="36"/>
      <c r="V5319" s="36"/>
      <c r="W5319" s="36"/>
      <c r="X5319" s="36"/>
      <c r="Y5319" s="36"/>
      <c r="Z5319" s="36"/>
      <c r="AA5319" s="36"/>
      <c r="AB5319" s="36"/>
      <c r="AC5319" s="36"/>
      <c r="AD5319" s="36"/>
      <c r="AE5319" s="37"/>
    </row>
    <row r="5320" spans="1:31" s="7" customFormat="1" ht="16" customHeight="1" x14ac:dyDescent="0.15">
      <c r="E5320" s="10"/>
      <c r="F5320" s="8">
        <v>17</v>
      </c>
      <c r="G5320" s="17"/>
      <c r="H5320" s="40"/>
      <c r="I5320" s="33">
        <v>4.0000000000000001E-3</v>
      </c>
      <c r="J5320" s="33">
        <v>0.7</v>
      </c>
      <c r="K5320" s="33">
        <v>5.0999999999999997E-2</v>
      </c>
      <c r="L5320" s="33">
        <v>1.9E-2</v>
      </c>
      <c r="M5320" s="33">
        <v>46</v>
      </c>
      <c r="N5320" s="8">
        <v>32</v>
      </c>
      <c r="O5320" s="8">
        <v>1004.4</v>
      </c>
      <c r="P5320" s="8">
        <v>65</v>
      </c>
      <c r="R5320" s="107"/>
      <c r="S5320" s="108"/>
      <c r="T5320" s="36"/>
      <c r="U5320" s="36"/>
      <c r="V5320" s="36"/>
      <c r="W5320" s="36"/>
      <c r="X5320" s="36"/>
      <c r="Y5320" s="36"/>
      <c r="Z5320" s="36"/>
      <c r="AA5320" s="36"/>
      <c r="AB5320" s="36"/>
      <c r="AC5320" s="36"/>
      <c r="AD5320" s="36"/>
      <c r="AE5320" s="37"/>
    </row>
    <row r="5321" spans="1:31" s="7" customFormat="1" ht="16" customHeight="1" x14ac:dyDescent="0.15">
      <c r="E5321" s="42">
        <v>42216</v>
      </c>
      <c r="F5321" s="16">
        <v>42713.773611111108</v>
      </c>
      <c r="G5321" s="44"/>
      <c r="H5321" s="57"/>
      <c r="I5321" s="33">
        <v>5.0000000000000001E-3</v>
      </c>
      <c r="J5321" s="33">
        <v>0.7</v>
      </c>
      <c r="K5321" s="33">
        <v>4.8000000000000001E-2</v>
      </c>
      <c r="L5321" s="33">
        <v>2.4E-2</v>
      </c>
      <c r="M5321" s="33">
        <v>32</v>
      </c>
      <c r="N5321" s="8">
        <v>27.7</v>
      </c>
      <c r="O5321" s="8">
        <v>1004.6</v>
      </c>
      <c r="P5321" s="8">
        <v>83</v>
      </c>
      <c r="R5321" s="35">
        <v>260</v>
      </c>
      <c r="S5321" s="36" t="str">
        <f>IF(R5321&gt;=296,"G",IF(AND(183&lt;=R5321,R5321&lt;296),"Y",IF(R5321&lt;185,"R")))</f>
        <v>Y</v>
      </c>
      <c r="T5321" s="36"/>
      <c r="U5321" s="36"/>
      <c r="V5321" s="36"/>
      <c r="W5321" s="36"/>
      <c r="X5321" s="36"/>
      <c r="Y5321" s="36"/>
      <c r="Z5321" s="36"/>
      <c r="AA5321" s="36"/>
      <c r="AB5321" s="36"/>
      <c r="AC5321" s="36"/>
      <c r="AD5321" s="36"/>
      <c r="AE5321" s="37"/>
    </row>
    <row r="5322" spans="1:31" s="7" customFormat="1" ht="17" customHeight="1" x14ac:dyDescent="0.15">
      <c r="A5322" s="45">
        <v>213</v>
      </c>
      <c r="B5322" s="46">
        <v>42217</v>
      </c>
      <c r="C5322" s="47">
        <v>6</v>
      </c>
      <c r="D5322" s="47">
        <v>0</v>
      </c>
      <c r="E5322" s="46">
        <v>42216</v>
      </c>
      <c r="F5322" s="64">
        <v>42713.773611111108</v>
      </c>
      <c r="G5322" s="49"/>
      <c r="H5322" s="49"/>
      <c r="I5322" s="50">
        <v>5.0000000000000001E-3</v>
      </c>
      <c r="J5322" s="51">
        <v>0.7</v>
      </c>
      <c r="K5322" s="51">
        <v>4.8000000000000001E-2</v>
      </c>
      <c r="L5322" s="51">
        <v>2.4E-2</v>
      </c>
      <c r="M5322" s="51">
        <v>32</v>
      </c>
      <c r="N5322" s="52">
        <v>27.7</v>
      </c>
      <c r="O5322" s="52">
        <v>1004.6</v>
      </c>
      <c r="P5322" s="52">
        <v>83</v>
      </c>
      <c r="Q5322" s="53"/>
      <c r="R5322" s="58">
        <v>260</v>
      </c>
      <c r="S5322" s="61" t="str">
        <f>IF(R5322&gt;=296,"G",IF(AND(183&lt;=R5322,R5322&lt;296),"Y",IF(R5322&lt;185,"R")))</f>
        <v>Y</v>
      </c>
      <c r="T5322" s="61"/>
      <c r="U5322" s="61"/>
      <c r="V5322" s="61"/>
      <c r="W5322" s="61"/>
      <c r="X5322" s="61"/>
      <c r="Y5322" s="61"/>
      <c r="Z5322" s="61"/>
      <c r="AA5322" s="61"/>
      <c r="AB5322" s="61"/>
      <c r="AC5322" s="61"/>
      <c r="AD5322" s="61"/>
      <c r="AE5322" s="61"/>
    </row>
    <row r="5323" spans="1:31" s="7" customFormat="1" ht="16" customHeight="1" x14ac:dyDescent="0.2">
      <c r="F5323" s="8">
        <v>19</v>
      </c>
      <c r="G5323" s="56"/>
      <c r="I5323" s="33">
        <v>4.0000000000000001E-3</v>
      </c>
      <c r="J5323" s="33">
        <v>0.6</v>
      </c>
      <c r="K5323" s="33">
        <v>3.2000000000000001E-2</v>
      </c>
      <c r="L5323" s="33">
        <v>2.7E-2</v>
      </c>
      <c r="M5323" s="33">
        <v>48</v>
      </c>
      <c r="N5323" s="8">
        <v>27</v>
      </c>
      <c r="O5323" s="8">
        <v>1005.1</v>
      </c>
      <c r="P5323" s="8">
        <v>86</v>
      </c>
      <c r="Q5323" s="17"/>
      <c r="R5323" s="17"/>
      <c r="S5323" s="17"/>
      <c r="T5323" s="17"/>
      <c r="U5323" s="17"/>
      <c r="V5323" s="17"/>
      <c r="W5323" s="17"/>
      <c r="X5323" s="17"/>
      <c r="Y5323" s="17"/>
      <c r="Z5323" s="17"/>
      <c r="AA5323" s="17"/>
      <c r="AB5323" s="17"/>
      <c r="AC5323" s="17"/>
      <c r="AD5323" s="17"/>
      <c r="AE5323" s="17"/>
    </row>
    <row r="5324" spans="1:31" s="7" customFormat="1" ht="16" customHeight="1" x14ac:dyDescent="0.2">
      <c r="F5324" s="8">
        <v>20</v>
      </c>
      <c r="G5324" s="17"/>
      <c r="I5324" s="33">
        <v>3.0000000000000001E-3</v>
      </c>
      <c r="J5324" s="33">
        <v>0.5</v>
      </c>
      <c r="K5324" s="33">
        <v>2.9000000000000001E-2</v>
      </c>
      <c r="L5324" s="33">
        <v>2.5000000000000001E-2</v>
      </c>
      <c r="M5324" s="33">
        <v>27</v>
      </c>
      <c r="N5324" s="8">
        <v>26.9</v>
      </c>
      <c r="O5324" s="8">
        <v>1005</v>
      </c>
      <c r="P5324" s="8">
        <v>83</v>
      </c>
    </row>
    <row r="5325" spans="1:31" s="7" customFormat="1" ht="16" customHeight="1" x14ac:dyDescent="0.2">
      <c r="F5325" s="8">
        <v>21</v>
      </c>
      <c r="G5325" s="17"/>
      <c r="I5325" s="33">
        <v>3.0000000000000001E-3</v>
      </c>
      <c r="J5325" s="33">
        <v>0.5</v>
      </c>
      <c r="K5325" s="33">
        <v>2.3E-2</v>
      </c>
      <c r="L5325" s="33">
        <v>0.03</v>
      </c>
      <c r="M5325" s="33">
        <v>38</v>
      </c>
      <c r="N5325" s="8">
        <v>26.4</v>
      </c>
      <c r="O5325" s="8">
        <v>1005.5</v>
      </c>
      <c r="P5325" s="8">
        <v>86</v>
      </c>
    </row>
    <row r="5326" spans="1:31" s="7" customFormat="1" ht="16" customHeight="1" x14ac:dyDescent="0.2">
      <c r="F5326" s="8">
        <v>22</v>
      </c>
      <c r="G5326" s="17"/>
      <c r="I5326" s="33">
        <v>4.0000000000000001E-3</v>
      </c>
      <c r="J5326" s="33">
        <v>0.4</v>
      </c>
      <c r="K5326" s="33">
        <v>2.1999999999999999E-2</v>
      </c>
      <c r="L5326" s="33">
        <v>2.5999999999999999E-2</v>
      </c>
      <c r="M5326" s="33">
        <v>39</v>
      </c>
      <c r="N5326" s="8">
        <v>25.8</v>
      </c>
      <c r="O5326" s="8">
        <v>1005.9</v>
      </c>
      <c r="P5326" s="8">
        <v>90</v>
      </c>
    </row>
    <row r="5327" spans="1:31" s="7" customFormat="1" ht="16" customHeight="1" x14ac:dyDescent="0.2">
      <c r="F5327" s="8">
        <v>23</v>
      </c>
      <c r="G5327" s="17"/>
      <c r="I5327" s="33">
        <v>4.0000000000000001E-3</v>
      </c>
      <c r="J5327" s="33">
        <v>0.5</v>
      </c>
      <c r="K5327" s="33">
        <v>8.0000000000000002E-3</v>
      </c>
      <c r="L5327" s="33">
        <v>0.04</v>
      </c>
      <c r="M5327" s="33">
        <v>42</v>
      </c>
      <c r="N5327" s="8">
        <v>25.8</v>
      </c>
      <c r="O5327" s="8">
        <v>1006</v>
      </c>
      <c r="P5327" s="8">
        <v>90</v>
      </c>
    </row>
    <row r="5328" spans="1:31" s="7" customFormat="1" ht="16" customHeight="1" x14ac:dyDescent="0.2">
      <c r="F5328" s="8">
        <v>24</v>
      </c>
      <c r="G5328" s="17"/>
      <c r="I5328" s="33">
        <v>5.0000000000000001E-3</v>
      </c>
      <c r="J5328" s="33">
        <v>0.4</v>
      </c>
      <c r="K5328" s="33">
        <v>1.4999999999999999E-2</v>
      </c>
      <c r="L5328" s="33">
        <v>2.5000000000000001E-2</v>
      </c>
      <c r="M5328" s="33">
        <v>41</v>
      </c>
      <c r="N5328" s="8">
        <v>25.5</v>
      </c>
      <c r="O5328" s="8">
        <v>1005.8</v>
      </c>
      <c r="P5328" s="8">
        <v>91</v>
      </c>
    </row>
    <row r="5329" spans="5:16" s="7" customFormat="1" ht="16" customHeight="1" x14ac:dyDescent="0.2">
      <c r="F5329" s="8">
        <v>1</v>
      </c>
      <c r="G5329" s="17"/>
      <c r="I5329" s="33">
        <v>5.0000000000000001E-3</v>
      </c>
      <c r="J5329" s="33">
        <v>0.5</v>
      </c>
      <c r="K5329" s="33">
        <v>2.1999999999999999E-2</v>
      </c>
      <c r="L5329" s="33">
        <v>1.7999999999999999E-2</v>
      </c>
      <c r="M5329" s="33">
        <v>32</v>
      </c>
      <c r="N5329" s="8">
        <v>25.4</v>
      </c>
      <c r="O5329" s="8">
        <v>1005.8</v>
      </c>
      <c r="P5329" s="8">
        <v>92</v>
      </c>
    </row>
    <row r="5330" spans="5:16" s="7" customFormat="1" ht="16" customHeight="1" x14ac:dyDescent="0.2">
      <c r="F5330" s="8">
        <v>2</v>
      </c>
      <c r="G5330" s="17"/>
      <c r="I5330" s="33">
        <v>4.0000000000000001E-3</v>
      </c>
      <c r="J5330" s="33">
        <v>0.5</v>
      </c>
      <c r="K5330" s="33">
        <v>2.4E-2</v>
      </c>
      <c r="L5330" s="33">
        <v>1.2E-2</v>
      </c>
      <c r="M5330" s="33">
        <v>34</v>
      </c>
      <c r="N5330" s="8">
        <v>25.5</v>
      </c>
      <c r="O5330" s="8">
        <v>1005.6</v>
      </c>
      <c r="P5330" s="8">
        <v>93</v>
      </c>
    </row>
    <row r="5331" spans="5:16" s="7" customFormat="1" ht="16" customHeight="1" x14ac:dyDescent="0.2">
      <c r="F5331" s="8">
        <v>3</v>
      </c>
      <c r="G5331" s="17"/>
      <c r="I5331" s="33">
        <v>6.0000000000000001E-3</v>
      </c>
      <c r="J5331" s="33">
        <v>0.5</v>
      </c>
      <c r="K5331" s="33">
        <v>2.5000000000000001E-2</v>
      </c>
      <c r="L5331" s="33">
        <v>1.2999999999999999E-2</v>
      </c>
      <c r="M5331" s="33">
        <v>34</v>
      </c>
      <c r="N5331" s="8">
        <v>25.3</v>
      </c>
      <c r="O5331" s="8">
        <v>1005.3</v>
      </c>
      <c r="P5331" s="8">
        <v>94</v>
      </c>
    </row>
    <row r="5332" spans="5:16" s="7" customFormat="1" ht="16" customHeight="1" x14ac:dyDescent="0.2">
      <c r="F5332" s="8">
        <v>4</v>
      </c>
      <c r="G5332" s="17"/>
      <c r="I5332" s="33">
        <v>6.0000000000000001E-3</v>
      </c>
      <c r="J5332" s="33">
        <v>0.5</v>
      </c>
      <c r="K5332" s="33">
        <v>3.4000000000000002E-2</v>
      </c>
      <c r="L5332" s="33">
        <v>1.0999999999999999E-2</v>
      </c>
      <c r="M5332" s="33">
        <v>50</v>
      </c>
      <c r="N5332" s="8">
        <v>25.8</v>
      </c>
      <c r="O5332" s="8">
        <v>1005.5</v>
      </c>
      <c r="P5332" s="8">
        <v>94</v>
      </c>
    </row>
    <row r="5333" spans="5:16" s="7" customFormat="1" ht="16" customHeight="1" x14ac:dyDescent="0.2">
      <c r="F5333" s="8">
        <v>5</v>
      </c>
      <c r="G5333" s="17"/>
      <c r="I5333" s="33">
        <v>5.0000000000000001E-3</v>
      </c>
      <c r="J5333" s="33">
        <v>0.5</v>
      </c>
      <c r="K5333" s="33">
        <v>3.9E-2</v>
      </c>
      <c r="L5333" s="33">
        <v>1.2E-2</v>
      </c>
      <c r="M5333" s="33">
        <v>46</v>
      </c>
      <c r="N5333" s="8">
        <v>25.5</v>
      </c>
      <c r="O5333" s="8">
        <v>1005.1</v>
      </c>
      <c r="P5333" s="8">
        <v>95</v>
      </c>
    </row>
    <row r="5334" spans="5:16" s="7" customFormat="1" ht="16" customHeight="1" x14ac:dyDescent="0.2">
      <c r="F5334" s="8">
        <v>6</v>
      </c>
      <c r="G5334" s="17"/>
      <c r="I5334" s="33">
        <v>4.0000000000000001E-3</v>
      </c>
      <c r="J5334" s="33">
        <v>0.5</v>
      </c>
      <c r="K5334" s="33">
        <v>3.7999999999999999E-2</v>
      </c>
      <c r="L5334" s="33">
        <v>1.2999999999999999E-2</v>
      </c>
      <c r="M5334" s="33">
        <v>49</v>
      </c>
      <c r="N5334" s="8">
        <v>25.6</v>
      </c>
      <c r="O5334" s="8">
        <v>1005.9</v>
      </c>
      <c r="P5334" s="8">
        <v>95</v>
      </c>
    </row>
    <row r="5335" spans="5:16" s="7" customFormat="1" ht="16" customHeight="1" x14ac:dyDescent="0.2">
      <c r="F5335" s="8">
        <v>7</v>
      </c>
      <c r="G5335" s="17"/>
      <c r="I5335" s="33">
        <v>4.0000000000000001E-3</v>
      </c>
      <c r="J5335" s="33">
        <v>0.5</v>
      </c>
      <c r="K5335" s="33">
        <v>3.9E-2</v>
      </c>
      <c r="L5335" s="33">
        <v>1.2999999999999999E-2</v>
      </c>
      <c r="M5335" s="33">
        <v>52</v>
      </c>
      <c r="N5335" s="8">
        <v>26</v>
      </c>
      <c r="O5335" s="8">
        <v>1006.3</v>
      </c>
      <c r="P5335" s="8">
        <v>94</v>
      </c>
    </row>
    <row r="5336" spans="5:16" s="7" customFormat="1" ht="16" customHeight="1" x14ac:dyDescent="0.2">
      <c r="F5336" s="8">
        <v>8</v>
      </c>
      <c r="G5336" s="17"/>
      <c r="I5336" s="33">
        <v>4.0000000000000001E-3</v>
      </c>
      <c r="J5336" s="33">
        <v>0.6</v>
      </c>
      <c r="K5336" s="33">
        <v>3.7999999999999999E-2</v>
      </c>
      <c r="L5336" s="33">
        <v>1.7999999999999999E-2</v>
      </c>
      <c r="M5336" s="33">
        <v>43</v>
      </c>
      <c r="N5336" s="8">
        <v>26.6</v>
      </c>
      <c r="O5336" s="8">
        <v>1006.8</v>
      </c>
      <c r="P5336" s="8">
        <v>91</v>
      </c>
    </row>
    <row r="5337" spans="5:16" s="7" customFormat="1" ht="16" customHeight="1" x14ac:dyDescent="0.2">
      <c r="F5337" s="8">
        <v>9</v>
      </c>
      <c r="G5337" s="17"/>
      <c r="I5337" s="33">
        <v>4.0000000000000001E-3</v>
      </c>
      <c r="J5337" s="33">
        <v>0.5</v>
      </c>
      <c r="K5337" s="33">
        <v>3.2000000000000001E-2</v>
      </c>
      <c r="L5337" s="33">
        <v>0.02</v>
      </c>
      <c r="M5337" s="33">
        <v>49</v>
      </c>
      <c r="N5337" s="8">
        <v>27.2</v>
      </c>
      <c r="O5337" s="8">
        <v>1006.8</v>
      </c>
      <c r="P5337" s="8">
        <v>88</v>
      </c>
    </row>
    <row r="5338" spans="5:16" s="7" customFormat="1" ht="16" customHeight="1" x14ac:dyDescent="0.2">
      <c r="F5338" s="8">
        <v>10</v>
      </c>
      <c r="G5338" s="17"/>
      <c r="I5338" s="33">
        <v>4.0000000000000001E-3</v>
      </c>
      <c r="J5338" s="33">
        <v>0.5</v>
      </c>
      <c r="K5338" s="33">
        <v>3.6999999999999998E-2</v>
      </c>
      <c r="L5338" s="33">
        <v>1.7000000000000001E-2</v>
      </c>
      <c r="M5338" s="33">
        <v>47</v>
      </c>
      <c r="N5338" s="8">
        <v>27.9</v>
      </c>
      <c r="O5338" s="8">
        <v>1006.9</v>
      </c>
      <c r="P5338" s="8">
        <v>85</v>
      </c>
    </row>
    <row r="5339" spans="5:16" s="7" customFormat="1" ht="16" customHeight="1" x14ac:dyDescent="0.2">
      <c r="E5339" s="10"/>
      <c r="F5339" s="8">
        <v>11</v>
      </c>
      <c r="G5339" s="17"/>
      <c r="I5339" s="33">
        <v>5.0000000000000001E-3</v>
      </c>
      <c r="J5339" s="33">
        <v>0.6</v>
      </c>
      <c r="K5339" s="33">
        <v>4.1000000000000002E-2</v>
      </c>
      <c r="L5339" s="33">
        <v>1.6E-2</v>
      </c>
      <c r="M5339" s="33">
        <v>45</v>
      </c>
      <c r="N5339" s="8">
        <v>29</v>
      </c>
      <c r="O5339" s="8">
        <v>1006.7</v>
      </c>
      <c r="P5339" s="8">
        <v>79</v>
      </c>
    </row>
    <row r="5340" spans="5:16" s="7" customFormat="1" ht="16" customHeight="1" x14ac:dyDescent="0.2">
      <c r="E5340" s="10"/>
      <c r="F5340" s="8">
        <v>12</v>
      </c>
      <c r="G5340" s="17"/>
      <c r="I5340" s="33">
        <v>4.0000000000000001E-3</v>
      </c>
      <c r="J5340" s="33">
        <v>0.6</v>
      </c>
      <c r="K5340" s="33">
        <v>5.0999999999999997E-2</v>
      </c>
      <c r="L5340" s="33">
        <v>1.2999999999999999E-2</v>
      </c>
      <c r="M5340" s="33">
        <v>50</v>
      </c>
      <c r="N5340" s="8">
        <v>30.7</v>
      </c>
      <c r="O5340" s="8">
        <v>1006.3</v>
      </c>
      <c r="P5340" s="8">
        <v>69</v>
      </c>
    </row>
    <row r="5341" spans="5:16" s="7" customFormat="1" ht="16" customHeight="1" x14ac:dyDescent="0.2">
      <c r="E5341" s="10"/>
      <c r="F5341" s="8">
        <v>13</v>
      </c>
      <c r="G5341" s="17"/>
      <c r="I5341" s="33">
        <v>4.0000000000000001E-3</v>
      </c>
      <c r="J5341" s="33">
        <v>0.6</v>
      </c>
      <c r="K5341" s="33">
        <v>5.7000000000000002E-2</v>
      </c>
      <c r="L5341" s="33">
        <v>1.2999999999999999E-2</v>
      </c>
      <c r="M5341" s="33">
        <v>47</v>
      </c>
      <c r="N5341" s="8">
        <v>31</v>
      </c>
      <c r="O5341" s="8">
        <v>1005.9</v>
      </c>
      <c r="P5341" s="8">
        <v>67</v>
      </c>
    </row>
    <row r="5342" spans="5:16" s="7" customFormat="1" ht="16" customHeight="1" x14ac:dyDescent="0.2">
      <c r="E5342" s="10"/>
      <c r="F5342" s="8">
        <v>14</v>
      </c>
      <c r="G5342" s="17"/>
      <c r="I5342" s="33">
        <v>5.0000000000000001E-3</v>
      </c>
      <c r="J5342" s="33">
        <v>0.6</v>
      </c>
      <c r="K5342" s="33">
        <v>6.2E-2</v>
      </c>
      <c r="L5342" s="33">
        <v>1.0999999999999999E-2</v>
      </c>
      <c r="M5342" s="33">
        <v>52</v>
      </c>
      <c r="N5342" s="8">
        <v>31.4</v>
      </c>
      <c r="O5342" s="8">
        <v>1005.8</v>
      </c>
      <c r="P5342" s="8">
        <v>67</v>
      </c>
    </row>
    <row r="5343" spans="5:16" s="7" customFormat="1" ht="16" customHeight="1" x14ac:dyDescent="0.2">
      <c r="E5343" s="10"/>
      <c r="F5343" s="8">
        <v>15</v>
      </c>
      <c r="G5343" s="17"/>
      <c r="I5343" s="33">
        <v>4.0000000000000001E-3</v>
      </c>
      <c r="J5343" s="33">
        <v>0.5</v>
      </c>
      <c r="K5343" s="33">
        <v>0.06</v>
      </c>
      <c r="L5343" s="33">
        <v>1.0999999999999999E-2</v>
      </c>
      <c r="M5343" s="33">
        <v>45</v>
      </c>
      <c r="N5343" s="8">
        <v>32.1</v>
      </c>
      <c r="O5343" s="8">
        <v>1004.9</v>
      </c>
      <c r="P5343" s="8">
        <v>66</v>
      </c>
    </row>
    <row r="5344" spans="5:16" s="7" customFormat="1" ht="16" customHeight="1" x14ac:dyDescent="0.2">
      <c r="E5344" s="10"/>
      <c r="F5344" s="8">
        <v>16</v>
      </c>
      <c r="G5344" s="17"/>
      <c r="I5344" s="33">
        <v>4.0000000000000001E-3</v>
      </c>
      <c r="J5344" s="33">
        <v>0.5</v>
      </c>
      <c r="K5344" s="33">
        <v>5.7000000000000002E-2</v>
      </c>
      <c r="L5344" s="33">
        <v>1.2999999999999999E-2</v>
      </c>
      <c r="M5344" s="33">
        <v>42</v>
      </c>
      <c r="N5344" s="8">
        <v>31.9</v>
      </c>
      <c r="O5344" s="8">
        <v>1004.7</v>
      </c>
      <c r="P5344" s="8">
        <v>64</v>
      </c>
    </row>
    <row r="5345" spans="1:31" s="7" customFormat="1" ht="16" customHeight="1" x14ac:dyDescent="0.2">
      <c r="E5345" s="10"/>
      <c r="F5345" s="8">
        <v>17</v>
      </c>
      <c r="G5345" s="17"/>
      <c r="I5345" s="33">
        <v>4.0000000000000001E-3</v>
      </c>
      <c r="J5345" s="33">
        <v>0.5</v>
      </c>
      <c r="K5345" s="33">
        <v>4.9000000000000002E-2</v>
      </c>
      <c r="L5345" s="33">
        <v>1.0999999999999999E-2</v>
      </c>
      <c r="M5345" s="33">
        <v>33</v>
      </c>
      <c r="N5345" s="8">
        <v>31.6</v>
      </c>
      <c r="O5345" s="8">
        <v>1004.8</v>
      </c>
      <c r="P5345" s="8">
        <v>63</v>
      </c>
    </row>
    <row r="5346" spans="1:31" s="7" customFormat="1" ht="16" customHeight="1" x14ac:dyDescent="0.15">
      <c r="F5346" s="8">
        <v>18</v>
      </c>
      <c r="G5346" s="17"/>
      <c r="H5346" s="40"/>
      <c r="I5346" s="33">
        <v>4.0000000000000001E-3</v>
      </c>
      <c r="J5346" s="33">
        <v>0.5</v>
      </c>
      <c r="K5346" s="33">
        <v>3.9E-2</v>
      </c>
      <c r="L5346" s="33">
        <v>1.4E-2</v>
      </c>
      <c r="M5346" s="33">
        <v>43</v>
      </c>
      <c r="N5346" s="8">
        <v>30.3</v>
      </c>
      <c r="O5346" s="8">
        <v>1004.9</v>
      </c>
      <c r="P5346" s="8">
        <v>70</v>
      </c>
      <c r="R5346" s="107"/>
      <c r="S5346" s="108"/>
      <c r="T5346" s="36"/>
      <c r="U5346" s="36"/>
      <c r="V5346" s="36"/>
      <c r="W5346" s="36"/>
      <c r="X5346" s="36"/>
      <c r="Y5346" s="36"/>
      <c r="Z5346" s="36"/>
      <c r="AA5346" s="36"/>
      <c r="AB5346" s="36"/>
      <c r="AC5346" s="36"/>
      <c r="AD5346" s="36"/>
      <c r="AE5346" s="37"/>
    </row>
    <row r="5347" spans="1:31" s="7" customFormat="1" ht="16" customHeight="1" x14ac:dyDescent="0.15">
      <c r="E5347" s="42">
        <v>42217</v>
      </c>
      <c r="F5347" s="43">
        <v>42714.793055555558</v>
      </c>
      <c r="G5347" s="44"/>
      <c r="I5347" s="33">
        <v>4.0000000000000001E-3</v>
      </c>
      <c r="J5347" s="33">
        <v>0.5</v>
      </c>
      <c r="K5347" s="33">
        <v>3.2000000000000001E-2</v>
      </c>
      <c r="L5347" s="33">
        <v>1.6E-2</v>
      </c>
      <c r="M5347" s="33">
        <v>34</v>
      </c>
      <c r="N5347" s="8">
        <v>29.1</v>
      </c>
      <c r="O5347" s="8">
        <v>1005.1</v>
      </c>
      <c r="P5347" s="8">
        <v>74</v>
      </c>
      <c r="Q5347" s="34"/>
      <c r="R5347" s="35">
        <v>246</v>
      </c>
      <c r="S5347" s="37" t="str">
        <f>IF(R5347&gt;=296,"G",IF(AND(183&lt;=R5347,R5347&lt;296),"Y",IF(R5347&lt;185,"R")))</f>
        <v>Y</v>
      </c>
      <c r="T5347" s="17"/>
      <c r="U5347" s="17"/>
      <c r="V5347" s="17"/>
      <c r="W5347" s="17"/>
      <c r="X5347" s="17"/>
      <c r="Y5347" s="17"/>
      <c r="Z5347" s="17"/>
      <c r="AA5347" s="17"/>
      <c r="AB5347" s="17"/>
      <c r="AC5347" s="17"/>
      <c r="AD5347" s="17"/>
      <c r="AE5347" s="17"/>
    </row>
    <row r="5348" spans="1:31" s="7" customFormat="1" ht="17" customHeight="1" x14ac:dyDescent="0.15">
      <c r="A5348" s="45">
        <v>214</v>
      </c>
      <c r="B5348" s="46">
        <v>42218</v>
      </c>
      <c r="C5348" s="47">
        <v>0</v>
      </c>
      <c r="D5348" s="47">
        <v>0</v>
      </c>
      <c r="E5348" s="46">
        <v>42217</v>
      </c>
      <c r="F5348" s="48">
        <v>42714.793055555558</v>
      </c>
      <c r="G5348" s="49"/>
      <c r="H5348" s="49"/>
      <c r="I5348" s="50">
        <v>4.0000000000000001E-3</v>
      </c>
      <c r="J5348" s="51">
        <v>0.5</v>
      </c>
      <c r="K5348" s="51">
        <v>3.2000000000000001E-2</v>
      </c>
      <c r="L5348" s="51">
        <v>1.6E-2</v>
      </c>
      <c r="M5348" s="51">
        <v>34</v>
      </c>
      <c r="N5348" s="52">
        <v>29.1</v>
      </c>
      <c r="O5348" s="52">
        <v>1005.1</v>
      </c>
      <c r="P5348" s="52">
        <v>74</v>
      </c>
      <c r="Q5348" s="53"/>
      <c r="R5348" s="58">
        <v>246</v>
      </c>
      <c r="S5348" s="61" t="str">
        <f>IF(R5348&gt;=296,"G",IF(AND(183&lt;=R5348,R5348&lt;296),"Y",IF(R5348&lt;185,"R")))</f>
        <v>Y</v>
      </c>
      <c r="T5348" s="61"/>
      <c r="U5348" s="61"/>
      <c r="V5348" s="61"/>
      <c r="W5348" s="61"/>
      <c r="X5348" s="61"/>
      <c r="Y5348" s="61"/>
      <c r="Z5348" s="61"/>
      <c r="AA5348" s="61"/>
      <c r="AB5348" s="61"/>
      <c r="AC5348" s="61"/>
      <c r="AD5348" s="61"/>
      <c r="AE5348" s="61"/>
    </row>
    <row r="5349" spans="1:31" s="7" customFormat="1" ht="16" customHeight="1" x14ac:dyDescent="0.2">
      <c r="F5349" s="26">
        <v>20</v>
      </c>
      <c r="G5349" s="56"/>
      <c r="I5349" s="33">
        <v>4.0000000000000001E-3</v>
      </c>
      <c r="J5349" s="33">
        <v>0.3</v>
      </c>
      <c r="K5349" s="33">
        <v>2.9000000000000001E-2</v>
      </c>
      <c r="L5349" s="33">
        <v>1.9E-2</v>
      </c>
      <c r="M5349" s="33">
        <v>27</v>
      </c>
      <c r="N5349" s="8">
        <v>28.5</v>
      </c>
      <c r="O5349" s="8">
        <v>1005.3</v>
      </c>
      <c r="P5349" s="8">
        <v>78</v>
      </c>
    </row>
    <row r="5350" spans="1:31" s="7" customFormat="1" ht="16" customHeight="1" x14ac:dyDescent="0.2">
      <c r="F5350" s="8">
        <v>21</v>
      </c>
      <c r="G5350" s="17"/>
      <c r="I5350" s="33">
        <v>4.0000000000000001E-3</v>
      </c>
      <c r="J5350" s="33">
        <v>0.3</v>
      </c>
      <c r="K5350" s="33">
        <v>2.5000000000000001E-2</v>
      </c>
      <c r="L5350" s="33">
        <v>1.7000000000000001E-2</v>
      </c>
      <c r="M5350" s="33">
        <v>36</v>
      </c>
      <c r="N5350" s="8">
        <v>27.9</v>
      </c>
      <c r="O5350" s="8">
        <v>1005.9</v>
      </c>
      <c r="P5350" s="8">
        <v>84</v>
      </c>
    </row>
    <row r="5351" spans="1:31" s="7" customFormat="1" ht="16" customHeight="1" x14ac:dyDescent="0.2">
      <c r="F5351" s="8">
        <v>22</v>
      </c>
      <c r="G5351" s="17"/>
      <c r="I5351" s="33">
        <v>4.0000000000000001E-3</v>
      </c>
      <c r="J5351" s="33">
        <v>0.3</v>
      </c>
      <c r="K5351" s="33">
        <v>2.1000000000000001E-2</v>
      </c>
      <c r="L5351" s="33">
        <v>1.7999999999999999E-2</v>
      </c>
      <c r="M5351" s="33">
        <v>35</v>
      </c>
      <c r="N5351" s="8">
        <v>27.4</v>
      </c>
      <c r="O5351" s="8">
        <v>1006.2</v>
      </c>
      <c r="P5351" s="8">
        <v>88</v>
      </c>
    </row>
    <row r="5352" spans="1:31" s="7" customFormat="1" ht="16" customHeight="1" x14ac:dyDescent="0.2">
      <c r="F5352" s="8">
        <v>23</v>
      </c>
      <c r="G5352" s="17"/>
      <c r="I5352" s="33">
        <v>4.0000000000000001E-3</v>
      </c>
      <c r="J5352" s="33">
        <v>0.3</v>
      </c>
      <c r="K5352" s="33">
        <v>1.9E-2</v>
      </c>
      <c r="L5352" s="33">
        <v>1.7000000000000001E-2</v>
      </c>
      <c r="M5352" s="33">
        <v>38</v>
      </c>
      <c r="N5352" s="8">
        <v>27.3</v>
      </c>
      <c r="O5352" s="8">
        <v>1006.1</v>
      </c>
      <c r="P5352" s="8">
        <v>88</v>
      </c>
    </row>
    <row r="5353" spans="1:31" s="7" customFormat="1" ht="16" customHeight="1" x14ac:dyDescent="0.2">
      <c r="F5353" s="8">
        <v>24</v>
      </c>
      <c r="G5353" s="17"/>
      <c r="I5353" s="33">
        <v>4.0000000000000001E-3</v>
      </c>
      <c r="J5353" s="33">
        <v>0.3</v>
      </c>
      <c r="K5353" s="33">
        <v>1.9E-2</v>
      </c>
      <c r="L5353" s="33">
        <v>1.6E-2</v>
      </c>
      <c r="M5353" s="33">
        <v>34</v>
      </c>
      <c r="N5353" s="8">
        <v>26.7</v>
      </c>
      <c r="O5353" s="8">
        <v>1006.2</v>
      </c>
      <c r="P5353" s="8">
        <v>92</v>
      </c>
    </row>
    <row r="5354" spans="1:31" s="7" customFormat="1" ht="16" customHeight="1" x14ac:dyDescent="0.2">
      <c r="F5354" s="8">
        <v>1</v>
      </c>
      <c r="G5354" s="17"/>
      <c r="I5354" s="33">
        <v>3.0000000000000001E-3</v>
      </c>
      <c r="J5354" s="33">
        <v>0.5</v>
      </c>
      <c r="K5354" s="33">
        <v>2.1999999999999999E-2</v>
      </c>
      <c r="L5354" s="33">
        <v>1.2E-2</v>
      </c>
      <c r="M5354" s="33">
        <v>36</v>
      </c>
      <c r="N5354" s="8">
        <v>25.8</v>
      </c>
      <c r="O5354" s="8">
        <v>1005.9</v>
      </c>
      <c r="P5354" s="8">
        <v>100</v>
      </c>
    </row>
    <row r="5355" spans="1:31" s="7" customFormat="1" ht="16" customHeight="1" x14ac:dyDescent="0.2">
      <c r="F5355" s="8">
        <v>2</v>
      </c>
      <c r="G5355" s="17"/>
      <c r="I5355" s="33">
        <v>4.0000000000000001E-3</v>
      </c>
      <c r="J5355" s="33">
        <v>0.5</v>
      </c>
      <c r="K5355" s="33">
        <v>2.3E-2</v>
      </c>
      <c r="L5355" s="33">
        <v>1.0999999999999999E-2</v>
      </c>
      <c r="M5355" s="33">
        <v>33</v>
      </c>
      <c r="N5355" s="8">
        <v>25.7</v>
      </c>
      <c r="O5355" s="8">
        <v>1005.8</v>
      </c>
      <c r="P5355" s="8">
        <v>99</v>
      </c>
    </row>
    <row r="5356" spans="1:31" s="7" customFormat="1" ht="16" customHeight="1" x14ac:dyDescent="0.2">
      <c r="F5356" s="8">
        <v>3</v>
      </c>
      <c r="G5356" s="17"/>
      <c r="I5356" s="33">
        <v>3.0000000000000001E-3</v>
      </c>
      <c r="J5356" s="33">
        <v>0.4</v>
      </c>
      <c r="K5356" s="33">
        <v>4.1000000000000002E-2</v>
      </c>
      <c r="L5356" s="33">
        <v>7.0000000000000001E-3</v>
      </c>
      <c r="M5356" s="33">
        <v>23</v>
      </c>
      <c r="N5356" s="8">
        <v>25.8</v>
      </c>
      <c r="O5356" s="8">
        <v>1005.7</v>
      </c>
      <c r="P5356" s="8">
        <v>98</v>
      </c>
    </row>
    <row r="5357" spans="1:31" s="7" customFormat="1" ht="16" customHeight="1" x14ac:dyDescent="0.2">
      <c r="F5357" s="8">
        <v>4</v>
      </c>
      <c r="G5357" s="17"/>
      <c r="I5357" s="33">
        <v>3.0000000000000001E-3</v>
      </c>
      <c r="J5357" s="33">
        <v>0.4</v>
      </c>
      <c r="K5357" s="33">
        <v>3.5000000000000003E-2</v>
      </c>
      <c r="L5357" s="33">
        <v>7.0000000000000001E-3</v>
      </c>
      <c r="M5357" s="33">
        <v>7</v>
      </c>
      <c r="N5357" s="8">
        <v>23.9</v>
      </c>
      <c r="O5357" s="8">
        <v>1005.7</v>
      </c>
      <c r="P5357" s="8">
        <v>100</v>
      </c>
    </row>
    <row r="5358" spans="1:31" s="7" customFormat="1" ht="16" customHeight="1" x14ac:dyDescent="0.2">
      <c r="F5358" s="8">
        <v>5</v>
      </c>
      <c r="G5358" s="17"/>
      <c r="I5358" s="33">
        <v>3.0000000000000001E-3</v>
      </c>
      <c r="J5358" s="33">
        <v>0.4</v>
      </c>
      <c r="K5358" s="33">
        <v>2.9000000000000001E-2</v>
      </c>
      <c r="L5358" s="33">
        <v>8.0000000000000002E-3</v>
      </c>
      <c r="M5358" s="33">
        <v>23</v>
      </c>
      <c r="N5358" s="8">
        <v>23</v>
      </c>
      <c r="O5358" s="8">
        <v>1005.6</v>
      </c>
      <c r="P5358" s="8">
        <v>99</v>
      </c>
    </row>
    <row r="5359" spans="1:31" s="7" customFormat="1" ht="16" customHeight="1" x14ac:dyDescent="0.2">
      <c r="F5359" s="8">
        <v>6</v>
      </c>
      <c r="G5359" s="17"/>
      <c r="I5359" s="33">
        <v>3.0000000000000001E-3</v>
      </c>
      <c r="J5359" s="33">
        <v>0.4</v>
      </c>
      <c r="K5359" s="33">
        <v>0.03</v>
      </c>
      <c r="L5359" s="33">
        <v>8.9999999999999993E-3</v>
      </c>
      <c r="M5359" s="33">
        <v>12</v>
      </c>
      <c r="N5359" s="8">
        <v>23.3</v>
      </c>
      <c r="O5359" s="8">
        <v>1006.2</v>
      </c>
      <c r="P5359" s="8">
        <v>100</v>
      </c>
    </row>
    <row r="5360" spans="1:31" s="7" customFormat="1" ht="16" customHeight="1" x14ac:dyDescent="0.2">
      <c r="F5360" s="8">
        <v>7</v>
      </c>
      <c r="G5360" s="17"/>
      <c r="I5360" s="33">
        <v>3.0000000000000001E-3</v>
      </c>
      <c r="J5360" s="33">
        <v>0.4</v>
      </c>
      <c r="K5360" s="33">
        <v>2.9000000000000001E-2</v>
      </c>
      <c r="L5360" s="33">
        <v>1.2E-2</v>
      </c>
      <c r="M5360" s="33">
        <v>8</v>
      </c>
      <c r="N5360" s="8">
        <v>23.7</v>
      </c>
      <c r="O5360" s="8">
        <v>1006.1</v>
      </c>
      <c r="P5360" s="8">
        <v>100</v>
      </c>
    </row>
    <row r="5361" spans="1:31" s="7" customFormat="1" ht="16" customHeight="1" x14ac:dyDescent="0.2">
      <c r="F5361" s="8">
        <v>8</v>
      </c>
      <c r="G5361" s="17"/>
      <c r="I5361" s="33">
        <v>3.0000000000000001E-3</v>
      </c>
      <c r="J5361" s="33">
        <v>0.4</v>
      </c>
      <c r="K5361" s="33">
        <v>2.5999999999999999E-2</v>
      </c>
      <c r="L5361" s="33">
        <v>1.4E-2</v>
      </c>
      <c r="M5361" s="33">
        <v>14</v>
      </c>
      <c r="N5361" s="8">
        <v>24.2</v>
      </c>
      <c r="O5361" s="8">
        <v>1006.6</v>
      </c>
      <c r="P5361" s="8">
        <v>100</v>
      </c>
    </row>
    <row r="5362" spans="1:31" s="7" customFormat="1" ht="16" customHeight="1" x14ac:dyDescent="0.2">
      <c r="F5362" s="8">
        <v>9</v>
      </c>
      <c r="G5362" s="17"/>
      <c r="I5362" s="33">
        <v>3.0000000000000001E-3</v>
      </c>
      <c r="J5362" s="33">
        <v>0.5</v>
      </c>
      <c r="K5362" s="33">
        <v>2.4E-2</v>
      </c>
      <c r="L5362" s="33">
        <v>1.4999999999999999E-2</v>
      </c>
      <c r="M5362" s="33">
        <v>16</v>
      </c>
      <c r="N5362" s="8">
        <v>25.7</v>
      </c>
      <c r="O5362" s="8">
        <v>1006.7</v>
      </c>
      <c r="P5362" s="8">
        <v>97</v>
      </c>
    </row>
    <row r="5363" spans="1:31" s="7" customFormat="1" ht="16" customHeight="1" x14ac:dyDescent="0.2">
      <c r="F5363" s="8">
        <v>10</v>
      </c>
      <c r="G5363" s="17"/>
      <c r="I5363" s="33">
        <v>4.0000000000000001E-3</v>
      </c>
      <c r="J5363" s="33">
        <v>0.5</v>
      </c>
      <c r="K5363" s="33">
        <v>2.7E-2</v>
      </c>
      <c r="L5363" s="33">
        <v>1.4E-2</v>
      </c>
      <c r="M5363" s="33">
        <v>21</v>
      </c>
      <c r="N5363" s="8">
        <v>27.1</v>
      </c>
      <c r="O5363" s="8">
        <v>1006.9</v>
      </c>
      <c r="P5363" s="8">
        <v>95</v>
      </c>
    </row>
    <row r="5364" spans="1:31" s="7" customFormat="1" ht="16" customHeight="1" x14ac:dyDescent="0.2">
      <c r="E5364" s="10"/>
      <c r="F5364" s="8">
        <v>11</v>
      </c>
      <c r="G5364" s="17"/>
      <c r="I5364" s="33">
        <v>4.0000000000000001E-3</v>
      </c>
      <c r="J5364" s="33">
        <v>0.5</v>
      </c>
      <c r="K5364" s="33">
        <v>0.03</v>
      </c>
      <c r="L5364" s="33">
        <v>1.2E-2</v>
      </c>
      <c r="M5364" s="33">
        <v>22</v>
      </c>
      <c r="N5364" s="8">
        <v>28.2</v>
      </c>
      <c r="O5364" s="8">
        <v>1006.7</v>
      </c>
      <c r="P5364" s="8">
        <v>89</v>
      </c>
    </row>
    <row r="5365" spans="1:31" s="7" customFormat="1" ht="16" customHeight="1" x14ac:dyDescent="0.2">
      <c r="E5365" s="10"/>
      <c r="F5365" s="8">
        <v>12</v>
      </c>
      <c r="G5365" s="17"/>
      <c r="I5365" s="33">
        <v>4.0000000000000001E-3</v>
      </c>
      <c r="J5365" s="33">
        <v>0.5</v>
      </c>
      <c r="K5365" s="33">
        <v>3.3000000000000002E-2</v>
      </c>
      <c r="L5365" s="33">
        <v>1.0999999999999999E-2</v>
      </c>
      <c r="M5365" s="33">
        <v>20</v>
      </c>
      <c r="N5365" s="8">
        <v>29.4</v>
      </c>
      <c r="O5365" s="8">
        <v>1006.3</v>
      </c>
      <c r="P5365" s="8">
        <v>77</v>
      </c>
    </row>
    <row r="5366" spans="1:31" s="7" customFormat="1" ht="16" customHeight="1" x14ac:dyDescent="0.2">
      <c r="E5366" s="10"/>
      <c r="F5366" s="8">
        <v>13</v>
      </c>
      <c r="G5366" s="17"/>
      <c r="I5366" s="33">
        <v>4.0000000000000001E-3</v>
      </c>
      <c r="J5366" s="33">
        <v>0.5</v>
      </c>
      <c r="K5366" s="33">
        <v>4.2999999999999997E-2</v>
      </c>
      <c r="L5366" s="33">
        <v>0.01</v>
      </c>
      <c r="M5366" s="33">
        <v>17</v>
      </c>
      <c r="N5366" s="8">
        <v>28.2</v>
      </c>
      <c r="O5366" s="8">
        <v>1006.4</v>
      </c>
      <c r="P5366" s="8">
        <v>82</v>
      </c>
    </row>
    <row r="5367" spans="1:31" s="7" customFormat="1" ht="16" customHeight="1" x14ac:dyDescent="0.2">
      <c r="E5367" s="10"/>
      <c r="F5367" s="8">
        <v>14</v>
      </c>
      <c r="G5367" s="17"/>
      <c r="I5367" s="33">
        <v>4.0000000000000001E-3</v>
      </c>
      <c r="J5367" s="33">
        <v>0.5</v>
      </c>
      <c r="K5367" s="33">
        <v>4.2999999999999997E-2</v>
      </c>
      <c r="M5367" s="33">
        <v>27</v>
      </c>
      <c r="N5367" s="8">
        <v>27.2</v>
      </c>
      <c r="O5367" s="8">
        <v>1006.6</v>
      </c>
      <c r="P5367" s="8">
        <v>86</v>
      </c>
    </row>
    <row r="5368" spans="1:31" s="7" customFormat="1" ht="16" customHeight="1" x14ac:dyDescent="0.2">
      <c r="E5368" s="10"/>
      <c r="F5368" s="8">
        <v>15</v>
      </c>
      <c r="G5368" s="17"/>
      <c r="I5368" s="33">
        <v>4.0000000000000001E-3</v>
      </c>
      <c r="J5368" s="33">
        <v>0.5</v>
      </c>
      <c r="K5368" s="33">
        <v>4.1000000000000002E-2</v>
      </c>
      <c r="L5368" s="33">
        <v>1.4E-2</v>
      </c>
      <c r="M5368" s="33">
        <v>27</v>
      </c>
      <c r="N5368" s="8">
        <v>26</v>
      </c>
      <c r="O5368" s="8">
        <v>1005.9</v>
      </c>
      <c r="P5368" s="8">
        <v>96</v>
      </c>
    </row>
    <row r="5369" spans="1:31" s="7" customFormat="1" ht="16" customHeight="1" x14ac:dyDescent="0.2">
      <c r="E5369" s="10"/>
      <c r="F5369" s="8">
        <v>16</v>
      </c>
      <c r="G5369" s="17"/>
      <c r="I5369" s="33">
        <v>3.0000000000000001E-3</v>
      </c>
      <c r="J5369" s="33">
        <v>0.5</v>
      </c>
      <c r="K5369" s="33">
        <v>3.9E-2</v>
      </c>
      <c r="L5369" s="33">
        <v>1.2999999999999999E-2</v>
      </c>
      <c r="M5369" s="33">
        <v>22</v>
      </c>
      <c r="N5369" s="8">
        <v>28.1</v>
      </c>
      <c r="O5369" s="8">
        <v>1005.3</v>
      </c>
      <c r="P5369" s="8">
        <v>86</v>
      </c>
    </row>
    <row r="5370" spans="1:31" s="7" customFormat="1" ht="16" customHeight="1" x14ac:dyDescent="0.15">
      <c r="E5370" s="10"/>
      <c r="F5370" s="8">
        <v>17</v>
      </c>
      <c r="G5370" s="17"/>
      <c r="H5370" s="40"/>
      <c r="I5370" s="33">
        <v>4.0000000000000001E-3</v>
      </c>
      <c r="J5370" s="33">
        <v>0.5</v>
      </c>
      <c r="K5370" s="33">
        <v>3.7999999999999999E-2</v>
      </c>
      <c r="L5370" s="33">
        <v>1.2999999999999999E-2</v>
      </c>
      <c r="M5370" s="33">
        <v>28</v>
      </c>
      <c r="N5370" s="8">
        <v>28.7</v>
      </c>
      <c r="O5370" s="8">
        <v>1005.2</v>
      </c>
      <c r="P5370" s="8">
        <v>86</v>
      </c>
      <c r="R5370" s="107"/>
      <c r="S5370" s="108"/>
      <c r="T5370" s="36"/>
      <c r="U5370" s="36"/>
      <c r="V5370" s="36"/>
      <c r="W5370" s="36"/>
      <c r="X5370" s="36"/>
      <c r="Y5370" s="36"/>
      <c r="Z5370" s="36"/>
      <c r="AA5370" s="36"/>
      <c r="AB5370" s="36"/>
      <c r="AC5370" s="36"/>
      <c r="AD5370" s="36"/>
      <c r="AE5370" s="37"/>
    </row>
    <row r="5371" spans="1:31" s="7" customFormat="1" ht="16" customHeight="1" x14ac:dyDescent="0.15">
      <c r="E5371" s="42">
        <v>42218</v>
      </c>
      <c r="F5371" s="16">
        <v>42714.773611111108</v>
      </c>
      <c r="G5371" s="44"/>
      <c r="H5371" s="57"/>
      <c r="I5371" s="33">
        <v>3.0000000000000001E-3</v>
      </c>
      <c r="J5371" s="33">
        <v>0.5</v>
      </c>
      <c r="K5371" s="33">
        <v>3.3000000000000002E-2</v>
      </c>
      <c r="L5371" s="33">
        <v>1.4999999999999999E-2</v>
      </c>
      <c r="M5371" s="33">
        <v>35</v>
      </c>
      <c r="N5371" s="8">
        <v>28.6</v>
      </c>
      <c r="O5371" s="8">
        <v>1005</v>
      </c>
      <c r="P5371" s="8">
        <v>89</v>
      </c>
      <c r="R5371" s="35">
        <v>267</v>
      </c>
      <c r="S5371" s="36" t="str">
        <f>IF(R5371&gt;=296,"G",IF(AND(183&lt;=R5371,R5371&lt;296),"Y",IF(R5371&lt;185,"R")))</f>
        <v>Y</v>
      </c>
      <c r="T5371" s="36"/>
      <c r="U5371" s="36"/>
      <c r="V5371" s="36"/>
      <c r="W5371" s="36"/>
      <c r="X5371" s="36"/>
      <c r="Y5371" s="36"/>
      <c r="Z5371" s="36"/>
      <c r="AA5371" s="36"/>
      <c r="AB5371" s="36"/>
      <c r="AC5371" s="36"/>
      <c r="AD5371" s="36"/>
      <c r="AE5371" s="37"/>
    </row>
    <row r="5372" spans="1:31" s="7" customFormat="1" ht="17" customHeight="1" x14ac:dyDescent="0.15">
      <c r="A5372" s="45">
        <v>215</v>
      </c>
      <c r="B5372" s="46">
        <v>42219</v>
      </c>
      <c r="C5372" s="47">
        <v>1</v>
      </c>
      <c r="D5372" s="47">
        <v>0</v>
      </c>
      <c r="E5372" s="46">
        <v>42218</v>
      </c>
      <c r="F5372" s="64">
        <v>42714.773611111108</v>
      </c>
      <c r="G5372" s="49"/>
      <c r="H5372" s="49"/>
      <c r="I5372" s="50">
        <v>3.0000000000000001E-3</v>
      </c>
      <c r="J5372" s="51">
        <v>0.5</v>
      </c>
      <c r="K5372" s="51">
        <v>3.3000000000000002E-2</v>
      </c>
      <c r="L5372" s="51">
        <v>1.4999999999999999E-2</v>
      </c>
      <c r="M5372" s="51">
        <v>35</v>
      </c>
      <c r="N5372" s="52">
        <v>28.6</v>
      </c>
      <c r="O5372" s="52">
        <v>1005</v>
      </c>
      <c r="P5372" s="52">
        <v>89</v>
      </c>
      <c r="Q5372" s="53"/>
      <c r="R5372" s="58">
        <v>267</v>
      </c>
      <c r="S5372" s="61" t="str">
        <f>IF(R5372&gt;=296,"G",IF(AND(183&lt;=R5372,R5372&lt;296),"Y",IF(R5372&lt;185,"R")))</f>
        <v>Y</v>
      </c>
      <c r="T5372" s="61"/>
      <c r="U5372" s="61"/>
      <c r="V5372" s="61"/>
      <c r="W5372" s="61"/>
      <c r="X5372" s="61"/>
      <c r="Y5372" s="61"/>
      <c r="Z5372" s="61"/>
      <c r="AA5372" s="61"/>
      <c r="AB5372" s="61"/>
      <c r="AC5372" s="61"/>
      <c r="AD5372" s="61"/>
      <c r="AE5372" s="61"/>
    </row>
    <row r="5373" spans="1:31" s="7" customFormat="1" ht="16" customHeight="1" x14ac:dyDescent="0.2">
      <c r="F5373" s="8">
        <v>19</v>
      </c>
      <c r="G5373" s="56"/>
      <c r="I5373" s="33">
        <v>3.0000000000000001E-3</v>
      </c>
      <c r="J5373" s="33">
        <v>0.5</v>
      </c>
      <c r="K5373" s="33">
        <v>3.2000000000000001E-2</v>
      </c>
      <c r="L5373" s="33">
        <v>1.2999999999999999E-2</v>
      </c>
      <c r="M5373" s="33">
        <v>35</v>
      </c>
      <c r="N5373" s="8">
        <v>28.4</v>
      </c>
      <c r="O5373" s="8">
        <v>1005.3</v>
      </c>
      <c r="P5373" s="8">
        <v>90</v>
      </c>
      <c r="Q5373" s="17"/>
      <c r="R5373" s="17"/>
      <c r="S5373" s="17"/>
      <c r="T5373" s="17"/>
      <c r="U5373" s="17"/>
      <c r="V5373" s="17"/>
      <c r="W5373" s="17"/>
      <c r="X5373" s="17"/>
      <c r="Y5373" s="17"/>
      <c r="Z5373" s="17"/>
      <c r="AA5373" s="17"/>
      <c r="AB5373" s="17"/>
      <c r="AC5373" s="17"/>
      <c r="AD5373" s="17"/>
      <c r="AE5373" s="17"/>
    </row>
    <row r="5374" spans="1:31" s="7" customFormat="1" ht="16" customHeight="1" x14ac:dyDescent="0.2">
      <c r="F5374" s="8">
        <v>20</v>
      </c>
      <c r="G5374" s="17"/>
      <c r="I5374" s="33">
        <v>3.0000000000000001E-3</v>
      </c>
      <c r="J5374" s="33">
        <v>0.5</v>
      </c>
      <c r="K5374" s="33">
        <v>3.1E-2</v>
      </c>
      <c r="L5374" s="33">
        <v>1.6E-2</v>
      </c>
      <c r="M5374" s="33">
        <v>42</v>
      </c>
      <c r="N5374" s="8">
        <v>27.4</v>
      </c>
      <c r="O5374" s="8">
        <v>1005.4</v>
      </c>
      <c r="P5374" s="8">
        <v>91</v>
      </c>
    </row>
    <row r="5375" spans="1:31" s="7" customFormat="1" ht="16" customHeight="1" x14ac:dyDescent="0.2">
      <c r="F5375" s="8">
        <v>21</v>
      </c>
      <c r="G5375" s="17"/>
      <c r="I5375" s="33">
        <v>3.0000000000000001E-3</v>
      </c>
      <c r="J5375" s="33">
        <v>0.5</v>
      </c>
      <c r="K5375" s="33">
        <v>2.5999999999999999E-2</v>
      </c>
      <c r="L5375" s="33">
        <v>1.9E-2</v>
      </c>
      <c r="M5375" s="33">
        <v>56</v>
      </c>
      <c r="N5375" s="8">
        <v>27</v>
      </c>
      <c r="O5375" s="8">
        <v>1006</v>
      </c>
      <c r="P5375" s="8">
        <v>92</v>
      </c>
    </row>
    <row r="5376" spans="1:31" s="7" customFormat="1" ht="16" customHeight="1" x14ac:dyDescent="0.2">
      <c r="F5376" s="8">
        <v>22</v>
      </c>
      <c r="G5376" s="17"/>
      <c r="I5376" s="33">
        <v>3.0000000000000001E-3</v>
      </c>
      <c r="J5376" s="33">
        <v>0.4</v>
      </c>
      <c r="K5376" s="33">
        <v>2.1999999999999999E-2</v>
      </c>
      <c r="L5376" s="33">
        <v>1.6E-2</v>
      </c>
      <c r="M5376" s="33">
        <v>49</v>
      </c>
      <c r="N5376" s="8">
        <v>26.4</v>
      </c>
      <c r="O5376" s="8">
        <v>1005.9</v>
      </c>
      <c r="P5376" s="8">
        <v>95</v>
      </c>
    </row>
    <row r="5377" spans="5:16" s="7" customFormat="1" ht="16" customHeight="1" x14ac:dyDescent="0.2">
      <c r="F5377" s="8">
        <v>23</v>
      </c>
      <c r="G5377" s="17"/>
      <c r="I5377" s="33">
        <v>3.0000000000000001E-3</v>
      </c>
      <c r="J5377" s="33">
        <v>0.5</v>
      </c>
      <c r="K5377" s="33">
        <v>0.02</v>
      </c>
      <c r="L5377" s="33">
        <v>1.2999999999999999E-2</v>
      </c>
      <c r="M5377" s="33">
        <v>27</v>
      </c>
      <c r="N5377" s="8">
        <v>26.5</v>
      </c>
      <c r="O5377" s="8">
        <v>1005.9</v>
      </c>
      <c r="P5377" s="8">
        <v>94</v>
      </c>
    </row>
    <row r="5378" spans="5:16" s="7" customFormat="1" ht="16" customHeight="1" x14ac:dyDescent="0.2">
      <c r="F5378" s="8">
        <v>24</v>
      </c>
      <c r="G5378" s="17"/>
      <c r="I5378" s="33">
        <v>5.0000000000000001E-3</v>
      </c>
      <c r="J5378" s="33">
        <v>0.7</v>
      </c>
      <c r="K5378" s="33">
        <v>1.7000000000000001E-2</v>
      </c>
      <c r="L5378" s="33">
        <v>1.4999999999999999E-2</v>
      </c>
      <c r="M5378" s="33">
        <v>27</v>
      </c>
      <c r="N5378" s="8">
        <v>26.5</v>
      </c>
      <c r="O5378" s="8">
        <v>1006.3</v>
      </c>
      <c r="P5378" s="8">
        <v>94</v>
      </c>
    </row>
    <row r="5379" spans="5:16" s="7" customFormat="1" ht="16" customHeight="1" x14ac:dyDescent="0.2">
      <c r="F5379" s="8">
        <v>1</v>
      </c>
      <c r="G5379" s="17"/>
      <c r="I5379" s="33">
        <v>6.0000000000000001E-3</v>
      </c>
      <c r="J5379" s="33">
        <v>0.7</v>
      </c>
      <c r="K5379" s="33">
        <v>1.2999999999999999E-2</v>
      </c>
      <c r="L5379" s="33">
        <v>1.6E-2</v>
      </c>
      <c r="M5379" s="33">
        <v>31</v>
      </c>
      <c r="N5379" s="8">
        <v>26.6</v>
      </c>
      <c r="O5379" s="8">
        <v>1006.3</v>
      </c>
      <c r="P5379" s="8">
        <v>92</v>
      </c>
    </row>
    <row r="5380" spans="5:16" s="7" customFormat="1" ht="16" customHeight="1" x14ac:dyDescent="0.2">
      <c r="F5380" s="8">
        <v>2</v>
      </c>
      <c r="G5380" s="17"/>
      <c r="I5380" s="33">
        <v>5.0000000000000001E-3</v>
      </c>
      <c r="J5380" s="33">
        <v>0.5</v>
      </c>
      <c r="K5380" s="33">
        <v>1.7999999999999999E-2</v>
      </c>
      <c r="L5380" s="33">
        <v>1.2E-2</v>
      </c>
      <c r="M5380" s="33">
        <v>32</v>
      </c>
      <c r="N5380" s="8">
        <v>26.3</v>
      </c>
      <c r="O5380" s="8">
        <v>1006.2</v>
      </c>
      <c r="P5380" s="8">
        <v>92</v>
      </c>
    </row>
    <row r="5381" spans="5:16" s="7" customFormat="1" ht="16" customHeight="1" x14ac:dyDescent="0.2">
      <c r="F5381" s="8">
        <v>3</v>
      </c>
      <c r="G5381" s="17"/>
      <c r="I5381" s="33">
        <v>4.0000000000000001E-3</v>
      </c>
      <c r="J5381" s="33">
        <v>0.4</v>
      </c>
      <c r="K5381" s="33">
        <v>0.02</v>
      </c>
      <c r="L5381" s="33">
        <v>0.01</v>
      </c>
      <c r="M5381" s="33">
        <v>29</v>
      </c>
      <c r="N5381" s="8">
        <v>25.7</v>
      </c>
      <c r="O5381" s="8">
        <v>1005.9</v>
      </c>
      <c r="P5381" s="8">
        <v>94</v>
      </c>
    </row>
    <row r="5382" spans="5:16" s="7" customFormat="1" ht="16" customHeight="1" x14ac:dyDescent="0.2">
      <c r="F5382" s="8">
        <v>4</v>
      </c>
      <c r="G5382" s="17"/>
      <c r="I5382" s="33">
        <v>4.0000000000000001E-3</v>
      </c>
      <c r="J5382" s="33">
        <v>0.4</v>
      </c>
      <c r="K5382" s="33">
        <v>1.7999999999999999E-2</v>
      </c>
      <c r="L5382" s="33">
        <v>1.0999999999999999E-2</v>
      </c>
      <c r="M5382" s="33">
        <v>24</v>
      </c>
      <c r="N5382" s="8">
        <v>26</v>
      </c>
      <c r="O5382" s="8">
        <v>1005.9</v>
      </c>
      <c r="P5382" s="8">
        <v>92</v>
      </c>
    </row>
    <row r="5383" spans="5:16" s="7" customFormat="1" ht="16" customHeight="1" x14ac:dyDescent="0.2">
      <c r="F5383" s="8">
        <v>5</v>
      </c>
      <c r="G5383" s="17"/>
      <c r="I5383" s="33">
        <v>4.0000000000000001E-3</v>
      </c>
      <c r="J5383" s="33">
        <v>0.4</v>
      </c>
      <c r="K5383" s="33">
        <v>1.6E-2</v>
      </c>
      <c r="L5383" s="33">
        <v>0.01</v>
      </c>
      <c r="M5383" s="33">
        <v>26</v>
      </c>
      <c r="N5383" s="8">
        <v>25.3</v>
      </c>
      <c r="O5383" s="8">
        <v>1005.7</v>
      </c>
      <c r="P5383" s="8">
        <v>96</v>
      </c>
    </row>
    <row r="5384" spans="5:16" s="7" customFormat="1" ht="16" customHeight="1" x14ac:dyDescent="0.2">
      <c r="F5384" s="8">
        <v>6</v>
      </c>
      <c r="G5384" s="17"/>
      <c r="I5384" s="33">
        <v>3.0000000000000001E-3</v>
      </c>
      <c r="J5384" s="33">
        <v>0.3</v>
      </c>
      <c r="K5384" s="33">
        <v>1.7000000000000001E-2</v>
      </c>
      <c r="L5384" s="33">
        <v>0.01</v>
      </c>
      <c r="M5384" s="33">
        <v>24</v>
      </c>
      <c r="N5384" s="8">
        <v>24.9</v>
      </c>
      <c r="O5384" s="8">
        <v>1005.9</v>
      </c>
      <c r="P5384" s="8">
        <v>98</v>
      </c>
    </row>
    <row r="5385" spans="5:16" s="7" customFormat="1" ht="16" customHeight="1" x14ac:dyDescent="0.2">
      <c r="F5385" s="8">
        <v>7</v>
      </c>
      <c r="G5385" s="17"/>
      <c r="I5385" s="33">
        <v>3.0000000000000001E-3</v>
      </c>
      <c r="J5385" s="33">
        <v>0.3</v>
      </c>
      <c r="K5385" s="33">
        <v>1.2E-2</v>
      </c>
      <c r="L5385" s="33">
        <v>1.4999999999999999E-2</v>
      </c>
      <c r="M5385" s="33">
        <v>24</v>
      </c>
      <c r="N5385" s="8">
        <v>26.2</v>
      </c>
      <c r="O5385" s="8">
        <v>1006</v>
      </c>
      <c r="P5385" s="8">
        <v>91</v>
      </c>
    </row>
    <row r="5386" spans="5:16" s="7" customFormat="1" ht="16" customHeight="1" x14ac:dyDescent="0.2">
      <c r="F5386" s="8">
        <v>8</v>
      </c>
      <c r="G5386" s="17"/>
      <c r="I5386" s="33">
        <v>3.0000000000000001E-3</v>
      </c>
      <c r="J5386" s="33">
        <v>0.3</v>
      </c>
      <c r="K5386" s="33">
        <v>1.2E-2</v>
      </c>
      <c r="L5386" s="33">
        <v>1.4999999999999999E-2</v>
      </c>
      <c r="M5386" s="33">
        <v>19</v>
      </c>
      <c r="N5386" s="8">
        <v>26.6</v>
      </c>
      <c r="O5386" s="8">
        <v>1005.9</v>
      </c>
      <c r="P5386" s="8">
        <v>85</v>
      </c>
    </row>
    <row r="5387" spans="5:16" s="7" customFormat="1" ht="16" customHeight="1" x14ac:dyDescent="0.2">
      <c r="F5387" s="8">
        <v>9</v>
      </c>
      <c r="G5387" s="17"/>
      <c r="I5387" s="33">
        <v>5.0000000000000001E-3</v>
      </c>
      <c r="J5387" s="33">
        <v>0.4</v>
      </c>
      <c r="K5387" s="33">
        <v>1.2E-2</v>
      </c>
      <c r="L5387" s="33">
        <v>1.4E-2</v>
      </c>
      <c r="M5387" s="33">
        <v>24</v>
      </c>
      <c r="N5387" s="8">
        <v>27.4</v>
      </c>
      <c r="O5387" s="8">
        <v>1006</v>
      </c>
      <c r="P5387" s="8">
        <v>77</v>
      </c>
    </row>
    <row r="5388" spans="5:16" s="7" customFormat="1" ht="16" customHeight="1" x14ac:dyDescent="0.2">
      <c r="F5388" s="8">
        <v>10</v>
      </c>
      <c r="G5388" s="17"/>
      <c r="I5388" s="33">
        <v>5.0000000000000001E-3</v>
      </c>
      <c r="J5388" s="33">
        <v>0.4</v>
      </c>
      <c r="K5388" s="33">
        <v>1.4E-2</v>
      </c>
      <c r="L5388" s="33">
        <v>1.2999999999999999E-2</v>
      </c>
      <c r="M5388" s="33">
        <v>20</v>
      </c>
      <c r="N5388" s="8">
        <v>28.1</v>
      </c>
      <c r="O5388" s="8">
        <v>1005.8</v>
      </c>
      <c r="P5388" s="8">
        <v>75</v>
      </c>
    </row>
    <row r="5389" spans="5:16" s="7" customFormat="1" ht="16" customHeight="1" x14ac:dyDescent="0.2">
      <c r="E5389" s="10"/>
      <c r="F5389" s="8">
        <v>11</v>
      </c>
      <c r="G5389" s="17"/>
      <c r="I5389" s="33">
        <v>5.0000000000000001E-3</v>
      </c>
      <c r="J5389" s="33">
        <v>0.5</v>
      </c>
      <c r="K5389" s="33">
        <v>1.6E-2</v>
      </c>
      <c r="L5389" s="33">
        <v>1.2999999999999999E-2</v>
      </c>
      <c r="M5389" s="33">
        <v>23</v>
      </c>
      <c r="N5389" s="8">
        <v>28.9</v>
      </c>
      <c r="O5389" s="8">
        <v>1005.7</v>
      </c>
      <c r="P5389" s="8">
        <v>76</v>
      </c>
    </row>
    <row r="5390" spans="5:16" s="7" customFormat="1" ht="16" customHeight="1" x14ac:dyDescent="0.2">
      <c r="E5390" s="10"/>
      <c r="F5390" s="8">
        <v>12</v>
      </c>
      <c r="G5390" s="17"/>
      <c r="I5390" s="33">
        <v>5.0000000000000001E-3</v>
      </c>
      <c r="J5390" s="33">
        <v>0.5</v>
      </c>
      <c r="K5390" s="33">
        <v>0.02</v>
      </c>
      <c r="L5390" s="33">
        <v>1.2999999999999999E-2</v>
      </c>
      <c r="M5390" s="33">
        <v>24</v>
      </c>
      <c r="N5390" s="8">
        <v>29.6</v>
      </c>
      <c r="O5390" s="8">
        <v>1005.3</v>
      </c>
      <c r="P5390" s="8">
        <v>74</v>
      </c>
    </row>
    <row r="5391" spans="5:16" s="7" customFormat="1" ht="16" customHeight="1" x14ac:dyDescent="0.2">
      <c r="E5391" s="10"/>
      <c r="F5391" s="8">
        <v>13</v>
      </c>
      <c r="G5391" s="17"/>
      <c r="I5391" s="33">
        <v>4.0000000000000001E-3</v>
      </c>
      <c r="J5391" s="33">
        <v>0.5</v>
      </c>
      <c r="K5391" s="33">
        <v>2.8000000000000001E-2</v>
      </c>
      <c r="L5391" s="33">
        <v>1.2E-2</v>
      </c>
      <c r="M5391" s="33">
        <v>30</v>
      </c>
      <c r="N5391" s="8">
        <v>30.5</v>
      </c>
      <c r="O5391" s="8">
        <v>1004.7</v>
      </c>
      <c r="P5391" s="8">
        <v>69</v>
      </c>
    </row>
    <row r="5392" spans="5:16" s="7" customFormat="1" ht="16" customHeight="1" x14ac:dyDescent="0.2">
      <c r="E5392" s="10"/>
      <c r="F5392" s="8">
        <v>14</v>
      </c>
      <c r="G5392" s="17"/>
      <c r="I5392" s="33">
        <v>5.0000000000000001E-3</v>
      </c>
      <c r="J5392" s="33">
        <v>0.6</v>
      </c>
      <c r="K5392" s="33">
        <v>3.4000000000000002E-2</v>
      </c>
      <c r="L5392" s="33">
        <v>0.01</v>
      </c>
      <c r="M5392" s="33">
        <v>33</v>
      </c>
      <c r="N5392" s="8">
        <v>31</v>
      </c>
      <c r="O5392" s="8">
        <v>1004.1</v>
      </c>
      <c r="P5392" s="8">
        <v>68</v>
      </c>
    </row>
    <row r="5393" spans="1:31" s="7" customFormat="1" ht="16" customHeight="1" x14ac:dyDescent="0.2">
      <c r="E5393" s="10"/>
      <c r="F5393" s="8">
        <v>15</v>
      </c>
      <c r="G5393" s="17"/>
      <c r="I5393" s="33">
        <v>6.0000000000000001E-3</v>
      </c>
      <c r="J5393" s="33">
        <v>0.6</v>
      </c>
      <c r="K5393" s="33">
        <v>3.6999999999999998E-2</v>
      </c>
      <c r="L5393" s="33">
        <v>1.0999999999999999E-2</v>
      </c>
      <c r="M5393" s="33">
        <v>40</v>
      </c>
      <c r="N5393" s="8">
        <v>31</v>
      </c>
      <c r="O5393" s="8">
        <v>1003.8</v>
      </c>
      <c r="P5393" s="8">
        <v>65</v>
      </c>
    </row>
    <row r="5394" spans="1:31" s="7" customFormat="1" ht="16" customHeight="1" x14ac:dyDescent="0.2">
      <c r="E5394" s="10"/>
      <c r="F5394" s="8">
        <v>16</v>
      </c>
      <c r="G5394" s="17"/>
      <c r="I5394" s="33">
        <v>5.0000000000000001E-3</v>
      </c>
      <c r="J5394" s="33">
        <v>0.6</v>
      </c>
      <c r="K5394" s="33">
        <v>3.4000000000000002E-2</v>
      </c>
      <c r="L5394" s="33">
        <v>8.9999999999999993E-3</v>
      </c>
      <c r="M5394" s="33">
        <v>28</v>
      </c>
      <c r="N5394" s="8">
        <v>31.2</v>
      </c>
      <c r="O5394" s="8">
        <v>1003.9</v>
      </c>
      <c r="P5394" s="8">
        <v>60</v>
      </c>
    </row>
    <row r="5395" spans="1:31" s="7" customFormat="1" ht="16" customHeight="1" x14ac:dyDescent="0.15">
      <c r="E5395" s="10"/>
      <c r="F5395" s="8">
        <v>17</v>
      </c>
      <c r="G5395" s="17"/>
      <c r="H5395" s="40"/>
      <c r="I5395" s="33">
        <v>4.0000000000000001E-3</v>
      </c>
      <c r="J5395" s="33">
        <v>0.5</v>
      </c>
      <c r="K5395" s="33">
        <v>0.03</v>
      </c>
      <c r="L5395" s="33">
        <v>0.01</v>
      </c>
      <c r="M5395" s="33">
        <v>23</v>
      </c>
      <c r="N5395" s="8">
        <v>30.8</v>
      </c>
      <c r="O5395" s="8">
        <v>1003.7</v>
      </c>
      <c r="P5395" s="8">
        <v>63</v>
      </c>
      <c r="R5395" s="107"/>
      <c r="S5395" s="108"/>
      <c r="T5395" s="36"/>
      <c r="U5395" s="36"/>
      <c r="V5395" s="36"/>
      <c r="W5395" s="36"/>
      <c r="X5395" s="36"/>
      <c r="Y5395" s="36"/>
      <c r="Z5395" s="36"/>
      <c r="AA5395" s="36"/>
      <c r="AB5395" s="36"/>
      <c r="AC5395" s="36"/>
      <c r="AD5395" s="36"/>
      <c r="AE5395" s="37"/>
    </row>
    <row r="5396" spans="1:31" s="7" customFormat="1" ht="16" customHeight="1" x14ac:dyDescent="0.15">
      <c r="F5396" s="8">
        <v>18</v>
      </c>
      <c r="G5396" s="17"/>
      <c r="H5396" s="40"/>
      <c r="I5396" s="33">
        <v>3.0000000000000001E-3</v>
      </c>
      <c r="J5396" s="33">
        <v>0.4</v>
      </c>
      <c r="K5396" s="33">
        <v>2.3E-2</v>
      </c>
      <c r="L5396" s="33">
        <v>1.0999999999999999E-2</v>
      </c>
      <c r="M5396" s="33">
        <v>20</v>
      </c>
      <c r="N5396" s="8">
        <v>29.6</v>
      </c>
      <c r="O5396" s="8">
        <v>1003.8</v>
      </c>
      <c r="P5396" s="8">
        <v>68</v>
      </c>
      <c r="R5396" s="107"/>
      <c r="S5396" s="108"/>
      <c r="T5396" s="36"/>
      <c r="U5396" s="36"/>
      <c r="V5396" s="36"/>
      <c r="W5396" s="36"/>
      <c r="X5396" s="36"/>
      <c r="Y5396" s="36"/>
      <c r="Z5396" s="36"/>
      <c r="AA5396" s="36"/>
      <c r="AB5396" s="36"/>
      <c r="AC5396" s="36"/>
      <c r="AD5396" s="36"/>
      <c r="AE5396" s="37"/>
    </row>
    <row r="5397" spans="1:31" s="7" customFormat="1" ht="16" customHeight="1" x14ac:dyDescent="0.2">
      <c r="F5397" s="8">
        <v>19</v>
      </c>
      <c r="G5397" s="17"/>
      <c r="I5397" s="33">
        <v>3.0000000000000001E-3</v>
      </c>
      <c r="J5397" s="33">
        <v>0.4</v>
      </c>
      <c r="K5397" s="33">
        <v>1.7000000000000001E-2</v>
      </c>
      <c r="L5397" s="33">
        <v>1.4E-2</v>
      </c>
      <c r="M5397" s="33">
        <v>16</v>
      </c>
      <c r="N5397" s="8">
        <v>28.8</v>
      </c>
      <c r="O5397" s="8">
        <v>1003.9</v>
      </c>
      <c r="P5397" s="8">
        <v>71</v>
      </c>
      <c r="Q5397" s="17"/>
      <c r="R5397" s="38"/>
      <c r="S5397" s="17"/>
      <c r="T5397" s="17"/>
      <c r="U5397" s="17"/>
      <c r="V5397" s="17"/>
      <c r="W5397" s="17"/>
      <c r="X5397" s="17"/>
      <c r="Y5397" s="17"/>
      <c r="Z5397" s="17"/>
      <c r="AA5397" s="17"/>
      <c r="AB5397" s="17"/>
      <c r="AC5397" s="17"/>
      <c r="AD5397" s="17"/>
      <c r="AE5397" s="17"/>
    </row>
    <row r="5398" spans="1:31" s="7" customFormat="1" ht="16" customHeight="1" x14ac:dyDescent="0.2">
      <c r="F5398" s="8">
        <v>20</v>
      </c>
      <c r="G5398" s="17"/>
      <c r="I5398" s="33">
        <v>4.0000000000000001E-3</v>
      </c>
      <c r="J5398" s="33">
        <v>0.4</v>
      </c>
      <c r="K5398" s="33">
        <v>0.01</v>
      </c>
      <c r="L5398" s="33">
        <v>0.02</v>
      </c>
      <c r="M5398" s="33">
        <v>14</v>
      </c>
      <c r="N5398" s="8">
        <v>27.7</v>
      </c>
      <c r="O5398" s="8">
        <v>1003.9</v>
      </c>
      <c r="P5398" s="8">
        <v>74</v>
      </c>
    </row>
    <row r="5399" spans="1:31" s="7" customFormat="1" ht="16" customHeight="1" x14ac:dyDescent="0.2">
      <c r="F5399" s="8">
        <v>21</v>
      </c>
      <c r="G5399" s="17"/>
      <c r="I5399" s="33">
        <v>5.0000000000000001E-3</v>
      </c>
      <c r="J5399" s="33">
        <v>0.4</v>
      </c>
      <c r="K5399" s="33">
        <v>0.01</v>
      </c>
      <c r="L5399" s="33">
        <v>1.7000000000000001E-2</v>
      </c>
      <c r="M5399" s="33">
        <v>27</v>
      </c>
      <c r="N5399" s="8">
        <v>27.3</v>
      </c>
      <c r="O5399" s="8">
        <v>1004.2</v>
      </c>
      <c r="P5399" s="8">
        <v>78</v>
      </c>
    </row>
    <row r="5400" spans="1:31" s="7" customFormat="1" ht="16" customHeight="1" x14ac:dyDescent="0.2">
      <c r="F5400" s="8">
        <v>22</v>
      </c>
      <c r="G5400" s="17"/>
      <c r="I5400" s="33">
        <v>6.0000000000000001E-3</v>
      </c>
      <c r="J5400" s="33">
        <v>0.5</v>
      </c>
      <c r="K5400" s="33">
        <v>8.0000000000000002E-3</v>
      </c>
      <c r="L5400" s="33">
        <v>1.7999999999999999E-2</v>
      </c>
      <c r="M5400" s="33">
        <v>23</v>
      </c>
      <c r="N5400" s="8">
        <v>26.6</v>
      </c>
      <c r="O5400" s="8">
        <v>1004.2</v>
      </c>
      <c r="P5400" s="8">
        <v>81</v>
      </c>
    </row>
    <row r="5401" spans="1:31" s="7" customFormat="1" ht="16" customHeight="1" x14ac:dyDescent="0.15">
      <c r="E5401" s="42">
        <v>42219</v>
      </c>
      <c r="F5401" s="16">
        <v>42714.979166666664</v>
      </c>
      <c r="G5401" s="44"/>
      <c r="I5401" s="33">
        <v>7.0000000000000001E-3</v>
      </c>
      <c r="J5401" s="33">
        <v>0.5</v>
      </c>
      <c r="K5401" s="33">
        <v>6.0000000000000001E-3</v>
      </c>
      <c r="L5401" s="33">
        <v>1.7999999999999999E-2</v>
      </c>
      <c r="M5401" s="33">
        <v>18</v>
      </c>
      <c r="N5401" s="8">
        <v>26.2</v>
      </c>
      <c r="O5401" s="8">
        <v>1004.1</v>
      </c>
      <c r="P5401" s="8">
        <v>84</v>
      </c>
      <c r="R5401" s="35">
        <v>256</v>
      </c>
      <c r="S5401" s="37" t="str">
        <f>IF(R5401&gt;=296,"G",IF(AND(183&lt;=R5401,R5401&lt;296),"Y",IF(R5401&lt;185,"R")))</f>
        <v>Y</v>
      </c>
    </row>
    <row r="5402" spans="1:31" s="7" customFormat="1" ht="17" customHeight="1" x14ac:dyDescent="0.15">
      <c r="A5402" s="45">
        <v>216</v>
      </c>
      <c r="B5402" s="46">
        <v>42220</v>
      </c>
      <c r="C5402" s="47">
        <v>2</v>
      </c>
      <c r="D5402" s="47">
        <v>0</v>
      </c>
      <c r="E5402" s="46">
        <v>42219</v>
      </c>
      <c r="F5402" s="64">
        <v>42714.979166666664</v>
      </c>
      <c r="G5402" s="49"/>
      <c r="H5402" s="49"/>
      <c r="I5402" s="50">
        <v>7.0000000000000001E-3</v>
      </c>
      <c r="J5402" s="51">
        <v>0.5</v>
      </c>
      <c r="K5402" s="51">
        <v>6.0000000000000001E-3</v>
      </c>
      <c r="L5402" s="51">
        <v>1.7999999999999999E-2</v>
      </c>
      <c r="M5402" s="51">
        <v>18</v>
      </c>
      <c r="N5402" s="52">
        <v>26.2</v>
      </c>
      <c r="O5402" s="52">
        <v>1004.1</v>
      </c>
      <c r="P5402" s="52">
        <v>84</v>
      </c>
      <c r="Q5402" s="53"/>
      <c r="R5402" s="58">
        <v>256</v>
      </c>
      <c r="S5402" s="61" t="str">
        <f>IF(R5402&gt;=296,"G",IF(AND(183&lt;=R5402,R5402&lt;296),"Y",IF(R5402&lt;185,"R")))</f>
        <v>Y</v>
      </c>
      <c r="T5402" s="61"/>
      <c r="U5402" s="61"/>
      <c r="V5402" s="61"/>
      <c r="W5402" s="61"/>
      <c r="X5402" s="61"/>
      <c r="Y5402" s="61"/>
      <c r="Z5402" s="61"/>
      <c r="AA5402" s="61"/>
      <c r="AB5402" s="61"/>
      <c r="AC5402" s="61"/>
      <c r="AD5402" s="61"/>
      <c r="AE5402" s="61"/>
    </row>
    <row r="5403" spans="1:31" s="7" customFormat="1" ht="16" customHeight="1" x14ac:dyDescent="0.2">
      <c r="F5403" s="8">
        <v>24</v>
      </c>
      <c r="G5403" s="56"/>
      <c r="I5403" s="33">
        <v>6.0000000000000001E-3</v>
      </c>
      <c r="J5403" s="33">
        <v>0.4</v>
      </c>
      <c r="K5403" s="33">
        <v>5.0000000000000001E-3</v>
      </c>
      <c r="L5403" s="33">
        <v>0.02</v>
      </c>
      <c r="M5403" s="33">
        <v>21</v>
      </c>
      <c r="N5403" s="8">
        <v>25.7</v>
      </c>
      <c r="O5403" s="8">
        <v>1004.1</v>
      </c>
      <c r="P5403" s="8">
        <v>88</v>
      </c>
    </row>
    <row r="5404" spans="1:31" s="7" customFormat="1" ht="16" customHeight="1" x14ac:dyDescent="0.2">
      <c r="F5404" s="8">
        <v>1</v>
      </c>
      <c r="G5404" s="17"/>
      <c r="I5404" s="33">
        <v>6.0000000000000001E-3</v>
      </c>
      <c r="J5404" s="33">
        <v>0.4</v>
      </c>
      <c r="K5404" s="33">
        <v>6.0000000000000001E-3</v>
      </c>
      <c r="L5404" s="33">
        <v>1.7000000000000001E-2</v>
      </c>
      <c r="M5404" s="33">
        <v>17</v>
      </c>
      <c r="N5404" s="8">
        <v>25.7</v>
      </c>
      <c r="O5404" s="8">
        <v>1004.1</v>
      </c>
      <c r="P5404" s="8">
        <v>85</v>
      </c>
    </row>
    <row r="5405" spans="1:31" s="7" customFormat="1" ht="16" customHeight="1" x14ac:dyDescent="0.2">
      <c r="F5405" s="8">
        <v>2</v>
      </c>
      <c r="G5405" s="17"/>
      <c r="I5405" s="33">
        <v>5.0000000000000001E-3</v>
      </c>
      <c r="J5405" s="33">
        <v>0.4</v>
      </c>
      <c r="K5405" s="33">
        <v>8.9999999999999993E-3</v>
      </c>
      <c r="L5405" s="33">
        <v>1.4E-2</v>
      </c>
      <c r="M5405" s="33">
        <v>19</v>
      </c>
      <c r="N5405" s="8">
        <v>24.8</v>
      </c>
      <c r="O5405" s="8">
        <v>1004.6</v>
      </c>
      <c r="P5405" s="8">
        <v>89</v>
      </c>
    </row>
    <row r="5406" spans="1:31" s="7" customFormat="1" ht="16" customHeight="1" x14ac:dyDescent="0.2">
      <c r="F5406" s="8">
        <v>3</v>
      </c>
      <c r="G5406" s="17"/>
      <c r="I5406" s="33">
        <v>5.0000000000000001E-3</v>
      </c>
      <c r="J5406" s="33">
        <v>0.3</v>
      </c>
      <c r="K5406" s="33">
        <v>1.2999999999999999E-2</v>
      </c>
      <c r="L5406" s="33">
        <v>0.01</v>
      </c>
      <c r="M5406" s="33">
        <v>14</v>
      </c>
      <c r="N5406" s="8">
        <v>24.4</v>
      </c>
      <c r="O5406" s="8">
        <v>1004.3</v>
      </c>
      <c r="P5406" s="8">
        <v>92</v>
      </c>
    </row>
    <row r="5407" spans="1:31" s="7" customFormat="1" ht="16" customHeight="1" x14ac:dyDescent="0.2">
      <c r="F5407" s="8">
        <v>4</v>
      </c>
      <c r="G5407" s="17"/>
      <c r="I5407" s="33">
        <v>4.0000000000000001E-3</v>
      </c>
      <c r="J5407" s="33">
        <v>0.4</v>
      </c>
      <c r="K5407" s="33">
        <v>1.4E-2</v>
      </c>
      <c r="L5407" s="33">
        <v>0.01</v>
      </c>
      <c r="M5407" s="33">
        <v>18</v>
      </c>
      <c r="N5407" s="8">
        <v>25.1</v>
      </c>
      <c r="O5407" s="8">
        <v>1003.9</v>
      </c>
      <c r="P5407" s="8">
        <v>90</v>
      </c>
    </row>
    <row r="5408" spans="1:31" s="7" customFormat="1" ht="16" customHeight="1" x14ac:dyDescent="0.2">
      <c r="F5408" s="8">
        <v>5</v>
      </c>
      <c r="G5408" s="17"/>
      <c r="I5408" s="33">
        <v>5.0000000000000001E-3</v>
      </c>
      <c r="J5408" s="33">
        <v>0.3</v>
      </c>
      <c r="K5408" s="33">
        <v>1.2E-2</v>
      </c>
      <c r="L5408" s="33">
        <v>1.0999999999999999E-2</v>
      </c>
      <c r="M5408" s="33">
        <v>17</v>
      </c>
      <c r="N5408" s="8">
        <v>24.7</v>
      </c>
      <c r="O5408" s="8">
        <v>1004.1</v>
      </c>
      <c r="P5408" s="8">
        <v>91</v>
      </c>
    </row>
    <row r="5409" spans="1:31" s="7" customFormat="1" ht="16" customHeight="1" x14ac:dyDescent="0.2">
      <c r="F5409" s="8">
        <v>6</v>
      </c>
      <c r="G5409" s="17"/>
      <c r="I5409" s="33">
        <v>4.0000000000000001E-3</v>
      </c>
      <c r="J5409" s="33">
        <v>0.3</v>
      </c>
      <c r="K5409" s="33">
        <v>1.2999999999999999E-2</v>
      </c>
      <c r="L5409" s="33">
        <v>0.01</v>
      </c>
      <c r="M5409" s="33">
        <v>18</v>
      </c>
      <c r="N5409" s="8">
        <v>24.5</v>
      </c>
      <c r="O5409" s="8">
        <v>1004.1</v>
      </c>
      <c r="P5409" s="8">
        <v>90</v>
      </c>
    </row>
    <row r="5410" spans="1:31" s="7" customFormat="1" ht="16" customHeight="1" x14ac:dyDescent="0.2">
      <c r="F5410" s="8">
        <v>7</v>
      </c>
      <c r="G5410" s="17"/>
      <c r="I5410" s="33">
        <v>4.0000000000000001E-3</v>
      </c>
      <c r="J5410" s="33">
        <v>0.3</v>
      </c>
      <c r="K5410" s="33">
        <v>1.2E-2</v>
      </c>
      <c r="L5410" s="33">
        <v>1.0999999999999999E-2</v>
      </c>
      <c r="M5410" s="33">
        <v>17</v>
      </c>
      <c r="N5410" s="8">
        <v>25.2</v>
      </c>
      <c r="O5410" s="8">
        <v>1003.9</v>
      </c>
      <c r="P5410" s="8">
        <v>85</v>
      </c>
    </row>
    <row r="5411" spans="1:31" s="7" customFormat="1" ht="16" customHeight="1" x14ac:dyDescent="0.2">
      <c r="F5411" s="8">
        <v>8</v>
      </c>
      <c r="G5411" s="17"/>
      <c r="I5411" s="33">
        <v>4.0000000000000001E-3</v>
      </c>
      <c r="J5411" s="33">
        <v>0.3</v>
      </c>
      <c r="K5411" s="33">
        <v>1.4E-2</v>
      </c>
      <c r="L5411" s="33">
        <v>1.0999999999999999E-2</v>
      </c>
      <c r="M5411" s="33">
        <v>17</v>
      </c>
      <c r="N5411" s="8">
        <v>26.3</v>
      </c>
      <c r="O5411" s="8">
        <v>1003.8</v>
      </c>
      <c r="P5411" s="8">
        <v>79</v>
      </c>
    </row>
    <row r="5412" spans="1:31" s="7" customFormat="1" ht="16" customHeight="1" x14ac:dyDescent="0.2">
      <c r="F5412" s="8">
        <v>9</v>
      </c>
      <c r="G5412" s="17"/>
      <c r="I5412" s="33">
        <v>4.0000000000000001E-3</v>
      </c>
      <c r="J5412" s="33">
        <v>0.4</v>
      </c>
      <c r="K5412" s="33">
        <v>1.6E-2</v>
      </c>
      <c r="L5412" s="33">
        <v>0.01</v>
      </c>
      <c r="M5412" s="33">
        <v>12</v>
      </c>
      <c r="N5412" s="8">
        <v>26.9</v>
      </c>
      <c r="O5412" s="8">
        <v>1003.9</v>
      </c>
      <c r="P5412" s="8">
        <v>79</v>
      </c>
    </row>
    <row r="5413" spans="1:31" s="7" customFormat="1" ht="16" customHeight="1" x14ac:dyDescent="0.2">
      <c r="F5413" s="8">
        <v>10</v>
      </c>
      <c r="G5413" s="17"/>
      <c r="I5413" s="33">
        <v>4.0000000000000001E-3</v>
      </c>
      <c r="J5413" s="33">
        <v>0.4</v>
      </c>
      <c r="K5413" s="33">
        <v>1.6E-2</v>
      </c>
      <c r="L5413" s="33">
        <v>1.0999999999999999E-2</v>
      </c>
      <c r="M5413" s="33">
        <v>16</v>
      </c>
      <c r="N5413" s="8">
        <v>27.6</v>
      </c>
      <c r="O5413" s="8">
        <v>1003.7</v>
      </c>
      <c r="P5413" s="8">
        <v>78</v>
      </c>
    </row>
    <row r="5414" spans="1:31" s="7" customFormat="1" ht="16" customHeight="1" x14ac:dyDescent="0.2">
      <c r="E5414" s="10"/>
      <c r="F5414" s="8">
        <v>11</v>
      </c>
      <c r="G5414" s="17"/>
      <c r="I5414" s="33">
        <v>4.0000000000000001E-3</v>
      </c>
      <c r="J5414" s="33">
        <v>0.4</v>
      </c>
      <c r="K5414" s="33">
        <v>1.7000000000000001E-2</v>
      </c>
      <c r="L5414" s="33">
        <v>1.2E-2</v>
      </c>
      <c r="M5414" s="33">
        <v>22</v>
      </c>
      <c r="N5414" s="8">
        <v>29</v>
      </c>
      <c r="O5414" s="8">
        <v>1003.1</v>
      </c>
      <c r="P5414" s="8">
        <v>73</v>
      </c>
    </row>
    <row r="5415" spans="1:31" s="7" customFormat="1" ht="16" customHeight="1" x14ac:dyDescent="0.2">
      <c r="E5415" s="10"/>
      <c r="F5415" s="8">
        <v>12</v>
      </c>
      <c r="G5415" s="17"/>
      <c r="I5415" s="33">
        <v>4.0000000000000001E-3</v>
      </c>
      <c r="J5415" s="33">
        <v>0.5</v>
      </c>
      <c r="K5415" s="33">
        <v>1.7999999999999999E-2</v>
      </c>
      <c r="L5415" s="33">
        <v>1.0999999999999999E-2</v>
      </c>
      <c r="M5415" s="33">
        <v>26</v>
      </c>
      <c r="N5415" s="8">
        <v>29.4</v>
      </c>
      <c r="O5415" s="8">
        <v>1002.9</v>
      </c>
      <c r="P5415" s="8">
        <v>70</v>
      </c>
    </row>
    <row r="5416" spans="1:31" s="7" customFormat="1" ht="16" customHeight="1" x14ac:dyDescent="0.2">
      <c r="E5416" s="10"/>
      <c r="F5416" s="8">
        <v>13</v>
      </c>
      <c r="G5416" s="17"/>
      <c r="I5416" s="33">
        <v>7.0000000000000001E-3</v>
      </c>
      <c r="J5416" s="33">
        <v>0.6</v>
      </c>
      <c r="K5416" s="33">
        <v>2.3E-2</v>
      </c>
      <c r="L5416" s="33">
        <v>8.9999999999999993E-3</v>
      </c>
      <c r="M5416" s="33">
        <v>26</v>
      </c>
      <c r="N5416" s="8">
        <v>29.9</v>
      </c>
      <c r="O5416" s="8">
        <v>1002.5</v>
      </c>
      <c r="P5416" s="8">
        <v>69</v>
      </c>
    </row>
    <row r="5417" spans="1:31" s="7" customFormat="1" ht="16" customHeight="1" x14ac:dyDescent="0.2">
      <c r="E5417" s="10"/>
      <c r="F5417" s="8">
        <v>14</v>
      </c>
      <c r="G5417" s="17"/>
      <c r="I5417" s="33">
        <v>5.0000000000000001E-3</v>
      </c>
      <c r="J5417" s="33">
        <v>0.6</v>
      </c>
      <c r="K5417" s="33">
        <v>2.7E-2</v>
      </c>
      <c r="L5417" s="33">
        <v>8.0000000000000002E-3</v>
      </c>
      <c r="M5417" s="33">
        <v>30</v>
      </c>
      <c r="N5417" s="8">
        <v>30.9</v>
      </c>
      <c r="O5417" s="8">
        <v>1002.1</v>
      </c>
      <c r="P5417" s="8">
        <v>66</v>
      </c>
    </row>
    <row r="5418" spans="1:31" s="7" customFormat="1" ht="16" customHeight="1" x14ac:dyDescent="0.2">
      <c r="E5418" s="10"/>
      <c r="F5418" s="8">
        <v>15</v>
      </c>
      <c r="G5418" s="17"/>
      <c r="I5418" s="33">
        <v>4.0000000000000001E-3</v>
      </c>
      <c r="J5418" s="33">
        <v>0.5</v>
      </c>
      <c r="K5418" s="33">
        <v>2.8000000000000001E-2</v>
      </c>
      <c r="L5418" s="33">
        <v>8.9999999999999993E-3</v>
      </c>
      <c r="M5418" s="33">
        <v>29</v>
      </c>
      <c r="N5418" s="8">
        <v>31.4</v>
      </c>
      <c r="O5418" s="8">
        <v>1001.9</v>
      </c>
      <c r="P5418" s="8">
        <v>64</v>
      </c>
    </row>
    <row r="5419" spans="1:31" s="7" customFormat="1" ht="16" customHeight="1" x14ac:dyDescent="0.2">
      <c r="E5419" s="10"/>
      <c r="F5419" s="8">
        <v>16</v>
      </c>
      <c r="G5419" s="17"/>
      <c r="I5419" s="33">
        <v>4.0000000000000001E-3</v>
      </c>
      <c r="J5419" s="33">
        <v>0.5</v>
      </c>
      <c r="K5419" s="33">
        <v>2.1999999999999999E-2</v>
      </c>
      <c r="L5419" s="33">
        <v>0.01</v>
      </c>
      <c r="M5419" s="33">
        <v>16</v>
      </c>
      <c r="N5419" s="8">
        <v>31.2</v>
      </c>
      <c r="O5419" s="8">
        <v>1001.6</v>
      </c>
      <c r="P5419" s="8">
        <v>66</v>
      </c>
    </row>
    <row r="5420" spans="1:31" s="7" customFormat="1" ht="16" customHeight="1" x14ac:dyDescent="0.2">
      <c r="E5420" s="10"/>
      <c r="F5420" s="8">
        <v>17</v>
      </c>
      <c r="G5420" s="17"/>
      <c r="I5420" s="33">
        <v>4.0000000000000001E-3</v>
      </c>
      <c r="J5420" s="33">
        <v>0.5</v>
      </c>
      <c r="K5420" s="33">
        <v>2.4E-2</v>
      </c>
      <c r="L5420" s="33">
        <v>8.9999999999999993E-3</v>
      </c>
      <c r="M5420" s="33">
        <v>23</v>
      </c>
      <c r="N5420" s="8">
        <v>30.9</v>
      </c>
      <c r="O5420" s="8">
        <v>1001.6</v>
      </c>
      <c r="P5420" s="8">
        <v>71</v>
      </c>
    </row>
    <row r="5421" spans="1:31" s="7" customFormat="1" ht="16" customHeight="1" x14ac:dyDescent="0.15">
      <c r="E5421" s="42">
        <v>42220</v>
      </c>
      <c r="F5421" s="43">
        <v>42714.782638888886</v>
      </c>
      <c r="G5421" s="44"/>
      <c r="H5421" s="57"/>
      <c r="I5421" s="33">
        <v>4.0000000000000001E-3</v>
      </c>
      <c r="J5421" s="33">
        <v>0.4</v>
      </c>
      <c r="K5421" s="33">
        <v>2.3E-2</v>
      </c>
      <c r="L5421" s="33">
        <v>1.0999999999999999E-2</v>
      </c>
      <c r="M5421" s="33">
        <v>32</v>
      </c>
      <c r="N5421" s="8">
        <v>29.1</v>
      </c>
      <c r="O5421" s="8">
        <v>1001.8</v>
      </c>
      <c r="P5421" s="8">
        <v>75</v>
      </c>
      <c r="R5421" s="35">
        <v>251</v>
      </c>
      <c r="S5421" s="36" t="str">
        <f>IF(R5421&gt;=296,"G",IF(AND(183&lt;=R5421,R5421&lt;296),"Y",IF(R5421&lt;185,"R")))</f>
        <v>Y</v>
      </c>
      <c r="T5421" s="36"/>
      <c r="U5421" s="36"/>
      <c r="V5421" s="36"/>
      <c r="W5421" s="36"/>
      <c r="X5421" s="36"/>
      <c r="Y5421" s="36"/>
      <c r="Z5421" s="36"/>
      <c r="AA5421" s="36"/>
      <c r="AB5421" s="36"/>
      <c r="AC5421" s="36"/>
      <c r="AD5421" s="36"/>
      <c r="AE5421" s="37"/>
    </row>
    <row r="5422" spans="1:31" s="7" customFormat="1" ht="17" customHeight="1" x14ac:dyDescent="0.15">
      <c r="A5422" s="45">
        <v>217</v>
      </c>
      <c r="B5422" s="46">
        <v>42221</v>
      </c>
      <c r="C5422" s="47">
        <v>3</v>
      </c>
      <c r="D5422" s="47">
        <v>0</v>
      </c>
      <c r="E5422" s="46">
        <v>42220</v>
      </c>
      <c r="F5422" s="48">
        <v>42714.782638888886</v>
      </c>
      <c r="G5422" s="49"/>
      <c r="H5422" s="49"/>
      <c r="I5422" s="50">
        <v>4.0000000000000001E-3</v>
      </c>
      <c r="J5422" s="51">
        <v>0.4</v>
      </c>
      <c r="K5422" s="51">
        <v>2.3E-2</v>
      </c>
      <c r="L5422" s="51">
        <v>1.0999999999999999E-2</v>
      </c>
      <c r="M5422" s="51">
        <v>32</v>
      </c>
      <c r="N5422" s="52">
        <v>29.1</v>
      </c>
      <c r="O5422" s="52">
        <v>1001.8</v>
      </c>
      <c r="P5422" s="52">
        <v>75</v>
      </c>
      <c r="Q5422" s="53"/>
      <c r="R5422" s="58">
        <v>251</v>
      </c>
      <c r="S5422" s="61" t="str">
        <f>IF(R5422&gt;=296,"G",IF(AND(183&lt;=R5422,R5422&lt;296),"Y",IF(R5422&lt;185,"R")))</f>
        <v>Y</v>
      </c>
      <c r="T5422" s="61"/>
      <c r="U5422" s="61"/>
      <c r="V5422" s="61"/>
      <c r="W5422" s="61"/>
      <c r="X5422" s="61"/>
      <c r="Y5422" s="61"/>
      <c r="Z5422" s="61"/>
      <c r="AA5422" s="61"/>
      <c r="AB5422" s="61"/>
      <c r="AC5422" s="61"/>
      <c r="AD5422" s="61"/>
      <c r="AE5422" s="61"/>
    </row>
    <row r="5423" spans="1:31" s="7" customFormat="1" ht="16" customHeight="1" x14ac:dyDescent="0.2">
      <c r="F5423" s="26">
        <v>19</v>
      </c>
      <c r="G5423" s="56"/>
      <c r="I5423" s="33">
        <v>3.0000000000000001E-3</v>
      </c>
      <c r="J5423" s="33">
        <v>0.3</v>
      </c>
      <c r="K5423" s="33">
        <v>0.02</v>
      </c>
      <c r="L5423" s="33">
        <v>1.2E-2</v>
      </c>
      <c r="M5423" s="33">
        <v>19</v>
      </c>
      <c r="N5423" s="8">
        <v>28.5</v>
      </c>
      <c r="O5423" s="8">
        <v>1001.9</v>
      </c>
      <c r="P5423" s="8">
        <v>77</v>
      </c>
      <c r="Q5423" s="17"/>
      <c r="R5423" s="17"/>
      <c r="S5423" s="17"/>
      <c r="T5423" s="17"/>
      <c r="U5423" s="17"/>
      <c r="V5423" s="17"/>
      <c r="W5423" s="17"/>
      <c r="X5423" s="17"/>
      <c r="Y5423" s="17"/>
      <c r="Z5423" s="17"/>
      <c r="AA5423" s="17"/>
      <c r="AB5423" s="17"/>
      <c r="AC5423" s="17"/>
      <c r="AD5423" s="17"/>
      <c r="AE5423" s="17"/>
    </row>
    <row r="5424" spans="1:31" s="7" customFormat="1" ht="16" customHeight="1" x14ac:dyDescent="0.2">
      <c r="F5424" s="8">
        <v>20</v>
      </c>
      <c r="G5424" s="17"/>
      <c r="I5424" s="33">
        <v>3.0000000000000001E-3</v>
      </c>
      <c r="J5424" s="33">
        <v>0.3</v>
      </c>
      <c r="K5424" s="33">
        <v>1.6E-2</v>
      </c>
      <c r="L5424" s="33">
        <v>1.4E-2</v>
      </c>
      <c r="M5424" s="33">
        <v>24</v>
      </c>
      <c r="N5424" s="8">
        <v>27.9</v>
      </c>
      <c r="O5424" s="8">
        <v>1002.2</v>
      </c>
      <c r="P5424" s="8">
        <v>80</v>
      </c>
    </row>
    <row r="5425" spans="5:16" s="7" customFormat="1" ht="16" customHeight="1" x14ac:dyDescent="0.2">
      <c r="F5425" s="8">
        <v>21</v>
      </c>
      <c r="G5425" s="17"/>
      <c r="I5425" s="33">
        <v>3.0000000000000001E-3</v>
      </c>
      <c r="J5425" s="33">
        <v>0.3</v>
      </c>
      <c r="K5425" s="33">
        <v>2.3E-2</v>
      </c>
      <c r="L5425" s="33">
        <v>0.01</v>
      </c>
      <c r="M5425" s="33">
        <v>28</v>
      </c>
      <c r="N5425" s="8">
        <v>27.3</v>
      </c>
      <c r="O5425" s="8">
        <v>1002.7</v>
      </c>
      <c r="P5425" s="8">
        <v>83</v>
      </c>
    </row>
    <row r="5426" spans="5:16" s="7" customFormat="1" ht="16" customHeight="1" x14ac:dyDescent="0.2">
      <c r="F5426" s="8">
        <v>22</v>
      </c>
      <c r="G5426" s="17"/>
      <c r="I5426" s="33">
        <v>4.0000000000000001E-3</v>
      </c>
      <c r="J5426" s="33">
        <v>0.3</v>
      </c>
      <c r="K5426" s="33">
        <v>2.3E-2</v>
      </c>
      <c r="L5426" s="33">
        <v>1.0999999999999999E-2</v>
      </c>
      <c r="M5426" s="33">
        <v>32</v>
      </c>
      <c r="N5426" s="8">
        <v>27.1</v>
      </c>
      <c r="O5426" s="8">
        <v>1003.1</v>
      </c>
      <c r="P5426" s="8">
        <v>85</v>
      </c>
    </row>
    <row r="5427" spans="5:16" s="7" customFormat="1" ht="16" customHeight="1" x14ac:dyDescent="0.2">
      <c r="F5427" s="8">
        <v>23</v>
      </c>
      <c r="G5427" s="17"/>
      <c r="I5427" s="33">
        <v>3.0000000000000001E-3</v>
      </c>
      <c r="J5427" s="33">
        <v>0.3</v>
      </c>
      <c r="K5427" s="33">
        <v>2.8000000000000001E-2</v>
      </c>
      <c r="L5427" s="33">
        <v>0.01</v>
      </c>
      <c r="M5427" s="33">
        <v>33</v>
      </c>
      <c r="N5427" s="8">
        <v>26.8</v>
      </c>
      <c r="O5427" s="8">
        <v>1003</v>
      </c>
      <c r="P5427" s="8">
        <v>87</v>
      </c>
    </row>
    <row r="5428" spans="5:16" s="7" customFormat="1" ht="16" customHeight="1" x14ac:dyDescent="0.2">
      <c r="F5428" s="8">
        <v>24</v>
      </c>
      <c r="G5428" s="17"/>
      <c r="I5428" s="33">
        <v>3.0000000000000001E-3</v>
      </c>
      <c r="J5428" s="33">
        <v>0.3</v>
      </c>
      <c r="K5428" s="33">
        <v>3.4000000000000002E-2</v>
      </c>
      <c r="L5428" s="33">
        <v>8.0000000000000002E-3</v>
      </c>
      <c r="M5428" s="33">
        <v>32</v>
      </c>
      <c r="N5428" s="8">
        <v>26.7</v>
      </c>
      <c r="O5428" s="8">
        <v>1003</v>
      </c>
      <c r="P5428" s="8">
        <v>87</v>
      </c>
    </row>
    <row r="5429" spans="5:16" s="7" customFormat="1" ht="16" customHeight="1" x14ac:dyDescent="0.2">
      <c r="F5429" s="8">
        <v>1</v>
      </c>
      <c r="G5429" s="17"/>
      <c r="I5429" s="33">
        <v>3.0000000000000001E-3</v>
      </c>
      <c r="J5429" s="33">
        <v>0.4</v>
      </c>
      <c r="K5429" s="33">
        <v>3.1E-2</v>
      </c>
      <c r="L5429" s="33">
        <v>6.0000000000000001E-3</v>
      </c>
      <c r="M5429" s="33">
        <v>35</v>
      </c>
      <c r="N5429" s="8">
        <v>26.7</v>
      </c>
      <c r="O5429" s="8">
        <v>1002.9</v>
      </c>
      <c r="P5429" s="8">
        <v>86</v>
      </c>
    </row>
    <row r="5430" spans="5:16" s="7" customFormat="1" ht="16" customHeight="1" x14ac:dyDescent="0.2">
      <c r="F5430" s="8">
        <v>2</v>
      </c>
      <c r="G5430" s="17"/>
      <c r="I5430" s="33">
        <v>3.0000000000000001E-3</v>
      </c>
      <c r="J5430" s="33">
        <v>0.4</v>
      </c>
      <c r="K5430" s="33">
        <v>0.03</v>
      </c>
      <c r="L5430" s="33">
        <v>5.0000000000000001E-3</v>
      </c>
      <c r="M5430" s="33">
        <v>33</v>
      </c>
      <c r="N5430" s="8">
        <v>26.6</v>
      </c>
      <c r="O5430" s="8">
        <v>1002.9</v>
      </c>
      <c r="P5430" s="8">
        <v>86</v>
      </c>
    </row>
    <row r="5431" spans="5:16" s="7" customFormat="1" ht="16" customHeight="1" x14ac:dyDescent="0.2">
      <c r="F5431" s="8">
        <v>3</v>
      </c>
      <c r="G5431" s="17"/>
      <c r="I5431" s="33">
        <v>3.0000000000000001E-3</v>
      </c>
      <c r="J5431" s="33">
        <v>0.4</v>
      </c>
      <c r="K5431" s="33">
        <v>0.03</v>
      </c>
      <c r="L5431" s="33">
        <v>4.0000000000000001E-3</v>
      </c>
      <c r="M5431" s="33">
        <v>30</v>
      </c>
      <c r="N5431" s="8">
        <v>26.5</v>
      </c>
      <c r="O5431" s="8">
        <v>1003</v>
      </c>
      <c r="P5431" s="8">
        <v>87</v>
      </c>
    </row>
    <row r="5432" spans="5:16" s="7" customFormat="1" ht="16" customHeight="1" x14ac:dyDescent="0.2">
      <c r="F5432" s="8">
        <v>4</v>
      </c>
      <c r="G5432" s="17"/>
      <c r="I5432" s="33">
        <v>2E-3</v>
      </c>
      <c r="J5432" s="33">
        <v>0.4</v>
      </c>
      <c r="K5432" s="33">
        <v>0.03</v>
      </c>
      <c r="L5432" s="33">
        <v>5.0000000000000001E-3</v>
      </c>
      <c r="M5432" s="33">
        <v>32</v>
      </c>
      <c r="N5432" s="8">
        <v>26.4</v>
      </c>
      <c r="O5432" s="8">
        <v>1002.7</v>
      </c>
      <c r="P5432" s="8">
        <v>87</v>
      </c>
    </row>
    <row r="5433" spans="5:16" s="7" customFormat="1" ht="16" customHeight="1" x14ac:dyDescent="0.2">
      <c r="F5433" s="8">
        <v>5</v>
      </c>
      <c r="G5433" s="17"/>
      <c r="I5433" s="33">
        <v>2E-3</v>
      </c>
      <c r="J5433" s="33">
        <v>0.4</v>
      </c>
      <c r="K5433" s="33">
        <v>2.8000000000000001E-2</v>
      </c>
      <c r="L5433" s="33">
        <v>6.0000000000000001E-3</v>
      </c>
      <c r="M5433" s="33">
        <v>34</v>
      </c>
      <c r="N5433" s="8">
        <v>26.2</v>
      </c>
      <c r="O5433" s="8">
        <v>1003</v>
      </c>
      <c r="P5433" s="8">
        <v>87</v>
      </c>
    </row>
    <row r="5434" spans="5:16" s="7" customFormat="1" ht="16" customHeight="1" x14ac:dyDescent="0.2">
      <c r="F5434" s="8">
        <v>6</v>
      </c>
      <c r="G5434" s="17"/>
      <c r="I5434" s="33">
        <v>3.0000000000000001E-3</v>
      </c>
      <c r="J5434" s="33">
        <v>0.5</v>
      </c>
      <c r="K5434" s="33">
        <v>2.3E-2</v>
      </c>
      <c r="L5434" s="33">
        <v>8.9999999999999993E-3</v>
      </c>
      <c r="M5434" s="33">
        <v>30</v>
      </c>
      <c r="N5434" s="8">
        <v>26.1</v>
      </c>
      <c r="O5434" s="8">
        <v>1003.6</v>
      </c>
      <c r="P5434" s="8">
        <v>87</v>
      </c>
    </row>
    <row r="5435" spans="5:16" s="7" customFormat="1" ht="16" customHeight="1" x14ac:dyDescent="0.2">
      <c r="F5435" s="8">
        <v>7</v>
      </c>
      <c r="G5435" s="17"/>
      <c r="I5435" s="33">
        <v>4.0000000000000001E-3</v>
      </c>
      <c r="J5435" s="33">
        <v>0.5</v>
      </c>
      <c r="K5435" s="33">
        <v>1.6E-2</v>
      </c>
      <c r="L5435" s="33">
        <v>1.7999999999999999E-2</v>
      </c>
      <c r="M5435" s="33">
        <v>32</v>
      </c>
      <c r="N5435" s="8">
        <v>26.2</v>
      </c>
      <c r="O5435" s="8">
        <v>1004.6</v>
      </c>
      <c r="P5435" s="8">
        <v>86</v>
      </c>
    </row>
    <row r="5436" spans="5:16" s="7" customFormat="1" ht="16" customHeight="1" x14ac:dyDescent="0.2">
      <c r="F5436" s="8">
        <v>8</v>
      </c>
      <c r="G5436" s="17"/>
      <c r="I5436" s="33">
        <v>3.0000000000000001E-3</v>
      </c>
      <c r="J5436" s="33">
        <v>0.4</v>
      </c>
      <c r="K5436" s="33">
        <v>1.7999999999999999E-2</v>
      </c>
      <c r="L5436" s="33">
        <v>1.2999999999999999E-2</v>
      </c>
      <c r="M5436" s="33">
        <v>31</v>
      </c>
      <c r="N5436" s="8">
        <v>26.4</v>
      </c>
      <c r="O5436" s="8">
        <v>1004.8</v>
      </c>
      <c r="P5436" s="8">
        <v>87</v>
      </c>
    </row>
    <row r="5437" spans="5:16" s="7" customFormat="1" ht="16" customHeight="1" x14ac:dyDescent="0.2">
      <c r="F5437" s="8">
        <v>9</v>
      </c>
      <c r="G5437" s="17"/>
      <c r="I5437" s="33">
        <v>3.0000000000000001E-3</v>
      </c>
      <c r="J5437" s="33">
        <v>0.4</v>
      </c>
      <c r="K5437" s="33">
        <v>2.3E-2</v>
      </c>
      <c r="L5437" s="33">
        <v>1.2E-2</v>
      </c>
      <c r="M5437" s="33">
        <v>33</v>
      </c>
      <c r="N5437" s="8">
        <v>28.3</v>
      </c>
      <c r="O5437" s="8">
        <v>1004.9</v>
      </c>
      <c r="P5437" s="8">
        <v>80</v>
      </c>
    </row>
    <row r="5438" spans="5:16" s="7" customFormat="1" ht="16" customHeight="1" x14ac:dyDescent="0.2">
      <c r="F5438" s="8">
        <v>10</v>
      </c>
      <c r="G5438" s="17"/>
      <c r="I5438" s="33">
        <v>4.0000000000000001E-3</v>
      </c>
      <c r="J5438" s="33">
        <v>0.5</v>
      </c>
      <c r="K5438" s="33">
        <v>2.7E-2</v>
      </c>
      <c r="L5438" s="33">
        <v>1.2E-2</v>
      </c>
      <c r="M5438" s="33">
        <v>29</v>
      </c>
      <c r="N5438" s="8">
        <v>29.6</v>
      </c>
      <c r="O5438" s="8">
        <v>1005.3</v>
      </c>
      <c r="P5438" s="8">
        <v>69</v>
      </c>
    </row>
    <row r="5439" spans="5:16" s="7" customFormat="1" ht="16" customHeight="1" x14ac:dyDescent="0.2">
      <c r="E5439" s="10"/>
      <c r="F5439" s="8">
        <v>11</v>
      </c>
      <c r="G5439" s="17"/>
      <c r="I5439" s="33">
        <v>5.0000000000000001E-3</v>
      </c>
      <c r="J5439" s="33">
        <v>0.5</v>
      </c>
      <c r="K5439" s="33">
        <v>3.4000000000000002E-2</v>
      </c>
      <c r="L5439" s="33">
        <v>1.2999999999999999E-2</v>
      </c>
      <c r="M5439" s="33">
        <v>23</v>
      </c>
      <c r="N5439" s="8">
        <v>29.8</v>
      </c>
      <c r="O5439" s="8">
        <v>1002.7</v>
      </c>
      <c r="P5439" s="8">
        <v>67</v>
      </c>
    </row>
    <row r="5440" spans="5:16" s="7" customFormat="1" ht="16" customHeight="1" x14ac:dyDescent="0.2">
      <c r="E5440" s="10"/>
      <c r="F5440" s="8">
        <v>12</v>
      </c>
      <c r="G5440" s="17"/>
      <c r="I5440" s="33">
        <v>4.0000000000000001E-3</v>
      </c>
      <c r="J5440" s="33">
        <v>0.6</v>
      </c>
      <c r="K5440" s="33">
        <v>3.6999999999999998E-2</v>
      </c>
      <c r="L5440" s="33">
        <v>1.4999999999999999E-2</v>
      </c>
      <c r="M5440" s="33">
        <v>16</v>
      </c>
      <c r="N5440" s="8">
        <v>31.2</v>
      </c>
      <c r="O5440" s="8">
        <v>1004</v>
      </c>
      <c r="P5440" s="8">
        <v>65</v>
      </c>
    </row>
    <row r="5441" spans="1:31" s="7" customFormat="1" ht="16" customHeight="1" x14ac:dyDescent="0.2">
      <c r="E5441" s="10"/>
      <c r="F5441" s="8">
        <v>13</v>
      </c>
      <c r="G5441" s="17"/>
      <c r="I5441" s="33">
        <v>3.0000000000000001E-3</v>
      </c>
      <c r="J5441" s="33">
        <v>0.5</v>
      </c>
      <c r="K5441" s="33">
        <v>4.2000000000000003E-2</v>
      </c>
      <c r="L5441" s="33">
        <v>1.2999999999999999E-2</v>
      </c>
      <c r="M5441" s="33">
        <v>26</v>
      </c>
      <c r="N5441" s="8">
        <v>32.9</v>
      </c>
      <c r="O5441" s="8">
        <v>1003.8</v>
      </c>
      <c r="P5441" s="8">
        <v>58</v>
      </c>
    </row>
    <row r="5442" spans="1:31" s="7" customFormat="1" ht="16" customHeight="1" x14ac:dyDescent="0.2">
      <c r="E5442" s="10"/>
      <c r="F5442" s="8">
        <v>14</v>
      </c>
      <c r="G5442" s="17"/>
      <c r="I5442" s="33">
        <v>4.0000000000000001E-3</v>
      </c>
      <c r="J5442" s="33">
        <v>0.5</v>
      </c>
      <c r="K5442" s="33">
        <v>4.8000000000000001E-2</v>
      </c>
      <c r="L5442" s="33">
        <v>1.4E-2</v>
      </c>
      <c r="M5442" s="33">
        <v>21</v>
      </c>
      <c r="N5442" s="8">
        <v>32.6</v>
      </c>
      <c r="O5442" s="8">
        <v>1003.4</v>
      </c>
      <c r="P5442" s="8">
        <v>56</v>
      </c>
    </row>
    <row r="5443" spans="1:31" s="7" customFormat="1" ht="16" customHeight="1" x14ac:dyDescent="0.2">
      <c r="E5443" s="10"/>
      <c r="F5443" s="8">
        <v>15</v>
      </c>
      <c r="G5443" s="17"/>
      <c r="I5443" s="33">
        <v>4.0000000000000001E-3</v>
      </c>
      <c r="J5443" s="33">
        <v>0.5</v>
      </c>
      <c r="K5443" s="33">
        <v>0.05</v>
      </c>
      <c r="L5443" s="33">
        <v>1.2999999999999999E-2</v>
      </c>
      <c r="M5443" s="33">
        <v>16</v>
      </c>
      <c r="N5443" s="8">
        <v>32.5</v>
      </c>
      <c r="O5443" s="8">
        <v>1003.2</v>
      </c>
      <c r="P5443" s="8">
        <v>57</v>
      </c>
    </row>
    <row r="5444" spans="1:31" s="7" customFormat="1" ht="16" customHeight="1" x14ac:dyDescent="0.2">
      <c r="E5444" s="10"/>
      <c r="F5444" s="8">
        <v>16</v>
      </c>
      <c r="G5444" s="17"/>
      <c r="I5444" s="33">
        <v>4.0000000000000001E-3</v>
      </c>
      <c r="J5444" s="33">
        <v>0.6</v>
      </c>
      <c r="K5444" s="33">
        <v>5.5E-2</v>
      </c>
      <c r="L5444" s="33">
        <v>1.7000000000000001E-2</v>
      </c>
      <c r="M5444" s="33">
        <v>19</v>
      </c>
      <c r="N5444" s="8">
        <v>33.6</v>
      </c>
      <c r="O5444" s="8">
        <v>1003.2</v>
      </c>
      <c r="P5444" s="8">
        <v>51</v>
      </c>
    </row>
    <row r="5445" spans="1:31" s="7" customFormat="1" ht="16" customHeight="1" x14ac:dyDescent="0.2">
      <c r="E5445" s="10"/>
      <c r="F5445" s="8">
        <v>17</v>
      </c>
      <c r="G5445" s="17"/>
      <c r="I5445" s="33">
        <v>4.0000000000000001E-3</v>
      </c>
      <c r="J5445" s="33">
        <v>0.6</v>
      </c>
      <c r="K5445" s="33">
        <v>6.4000000000000001E-2</v>
      </c>
      <c r="L5445" s="33">
        <v>1.4E-2</v>
      </c>
      <c r="M5445" s="33">
        <v>23</v>
      </c>
      <c r="N5445" s="8">
        <v>32.9</v>
      </c>
      <c r="O5445" s="8">
        <v>1003.1</v>
      </c>
      <c r="P5445" s="8">
        <v>54</v>
      </c>
    </row>
    <row r="5446" spans="1:31" s="7" customFormat="1" ht="16" customHeight="1" x14ac:dyDescent="0.15">
      <c r="F5446" s="8">
        <v>18</v>
      </c>
      <c r="G5446" s="17"/>
      <c r="H5446" s="40"/>
      <c r="I5446" s="33">
        <v>4.0000000000000001E-3</v>
      </c>
      <c r="J5446" s="33">
        <v>0.6</v>
      </c>
      <c r="K5446" s="33">
        <v>5.6000000000000001E-2</v>
      </c>
      <c r="L5446" s="33">
        <v>1.4E-2</v>
      </c>
      <c r="M5446" s="33">
        <v>37</v>
      </c>
      <c r="N5446" s="8">
        <v>31.4</v>
      </c>
      <c r="O5446" s="8">
        <v>1003.2</v>
      </c>
      <c r="P5446" s="8">
        <v>69</v>
      </c>
      <c r="R5446" s="107"/>
      <c r="S5446" s="108"/>
      <c r="T5446" s="36"/>
      <c r="U5446" s="36"/>
      <c r="V5446" s="36"/>
      <c r="W5446" s="36"/>
      <c r="X5446" s="36"/>
      <c r="Y5446" s="36"/>
      <c r="Z5446" s="36"/>
      <c r="AA5446" s="36"/>
      <c r="AB5446" s="36"/>
      <c r="AC5446" s="36"/>
      <c r="AD5446" s="36"/>
      <c r="AE5446" s="37"/>
    </row>
    <row r="5447" spans="1:31" s="7" customFormat="1" ht="16" customHeight="1" x14ac:dyDescent="0.2">
      <c r="F5447" s="8">
        <v>19</v>
      </c>
      <c r="G5447" s="17"/>
      <c r="I5447" s="33">
        <v>4.0000000000000001E-3</v>
      </c>
      <c r="J5447" s="33">
        <v>0.6</v>
      </c>
      <c r="K5447" s="33">
        <v>3.7999999999999999E-2</v>
      </c>
      <c r="L5447" s="33">
        <v>3.1E-2</v>
      </c>
      <c r="M5447" s="33">
        <v>37</v>
      </c>
      <c r="N5447" s="8">
        <v>29.9</v>
      </c>
      <c r="O5447" s="8">
        <v>1003.9</v>
      </c>
      <c r="P5447" s="8">
        <v>76</v>
      </c>
      <c r="Q5447" s="17"/>
      <c r="R5447" s="110"/>
      <c r="S5447" s="17"/>
      <c r="T5447" s="17"/>
      <c r="U5447" s="17"/>
      <c r="V5447" s="17"/>
      <c r="W5447" s="17"/>
      <c r="X5447" s="17"/>
      <c r="Y5447" s="17"/>
      <c r="Z5447" s="17"/>
      <c r="AA5447" s="17"/>
      <c r="AB5447" s="17"/>
      <c r="AC5447" s="17"/>
      <c r="AD5447" s="17"/>
      <c r="AE5447" s="17"/>
    </row>
    <row r="5448" spans="1:31" s="7" customFormat="1" ht="16" customHeight="1" x14ac:dyDescent="0.15">
      <c r="E5448" s="42">
        <v>42221</v>
      </c>
      <c r="F5448" s="43">
        <v>42714.864583333336</v>
      </c>
      <c r="G5448" s="44"/>
      <c r="I5448" s="33">
        <v>5.0000000000000001E-3</v>
      </c>
      <c r="J5448" s="33">
        <v>0.4</v>
      </c>
      <c r="K5448" s="33">
        <v>2.7E-2</v>
      </c>
      <c r="L5448" s="33">
        <v>2.1999999999999999E-2</v>
      </c>
      <c r="M5448" s="33">
        <v>28</v>
      </c>
      <c r="N5448" s="8">
        <v>29</v>
      </c>
      <c r="O5448" s="8">
        <v>1004.5</v>
      </c>
      <c r="P5448" s="8">
        <v>78</v>
      </c>
      <c r="R5448" s="35">
        <v>236</v>
      </c>
      <c r="S5448" s="37" t="str">
        <f>IF(R5448&gt;=296,"G",IF(AND(183&lt;=R5448,R5448&lt;296),"Y",IF(R5448&lt;185,"R")))</f>
        <v>Y</v>
      </c>
    </row>
    <row r="5449" spans="1:31" s="7" customFormat="1" ht="17" customHeight="1" x14ac:dyDescent="0.15">
      <c r="A5449" s="45">
        <v>218</v>
      </c>
      <c r="B5449" s="46">
        <v>42222</v>
      </c>
      <c r="C5449" s="47">
        <v>4</v>
      </c>
      <c r="D5449" s="47">
        <v>0</v>
      </c>
      <c r="E5449" s="46">
        <v>42221</v>
      </c>
      <c r="F5449" s="48">
        <v>42714.864583333336</v>
      </c>
      <c r="G5449" s="49"/>
      <c r="H5449" s="49"/>
      <c r="I5449" s="50">
        <v>5.0000000000000001E-3</v>
      </c>
      <c r="J5449" s="51">
        <v>0.4</v>
      </c>
      <c r="K5449" s="51">
        <v>2.7E-2</v>
      </c>
      <c r="L5449" s="51">
        <v>2.1999999999999999E-2</v>
      </c>
      <c r="M5449" s="51">
        <v>28</v>
      </c>
      <c r="N5449" s="52">
        <v>29</v>
      </c>
      <c r="O5449" s="52">
        <v>1004.5</v>
      </c>
      <c r="P5449" s="52">
        <v>78</v>
      </c>
      <c r="Q5449" s="53"/>
      <c r="R5449" s="58">
        <v>236</v>
      </c>
      <c r="S5449" s="61" t="str">
        <f>IF(R5449&gt;=296,"G",IF(AND(183&lt;=R5449,R5449&lt;296),"Y",IF(R5449&lt;185,"R")))</f>
        <v>Y</v>
      </c>
      <c r="T5449" s="61"/>
      <c r="U5449" s="61"/>
      <c r="V5449" s="61"/>
      <c r="W5449" s="61"/>
      <c r="X5449" s="61"/>
      <c r="Y5449" s="61"/>
      <c r="Z5449" s="61"/>
      <c r="AA5449" s="61"/>
      <c r="AB5449" s="61"/>
      <c r="AC5449" s="61"/>
      <c r="AD5449" s="61"/>
      <c r="AE5449" s="61"/>
    </row>
    <row r="5450" spans="1:31" s="7" customFormat="1" ht="16" customHeight="1" x14ac:dyDescent="0.2">
      <c r="F5450" s="26">
        <v>21</v>
      </c>
      <c r="G5450" s="56"/>
      <c r="I5450" s="33">
        <v>4.0000000000000001E-3</v>
      </c>
      <c r="J5450" s="33">
        <v>0.3</v>
      </c>
      <c r="K5450" s="33">
        <v>2.1999999999999999E-2</v>
      </c>
      <c r="L5450" s="33">
        <v>1.7999999999999999E-2</v>
      </c>
      <c r="M5450" s="33">
        <v>23</v>
      </c>
      <c r="N5450" s="8">
        <v>28.4</v>
      </c>
      <c r="O5450" s="8">
        <v>1005.4</v>
      </c>
      <c r="P5450" s="8">
        <v>68</v>
      </c>
    </row>
    <row r="5451" spans="1:31" s="7" customFormat="1" ht="16" customHeight="1" x14ac:dyDescent="0.2">
      <c r="F5451" s="8">
        <v>22</v>
      </c>
      <c r="G5451" s="17"/>
      <c r="I5451" s="33">
        <v>4.0000000000000001E-3</v>
      </c>
      <c r="J5451" s="33">
        <v>0.3</v>
      </c>
      <c r="K5451" s="33">
        <v>1.7000000000000001E-2</v>
      </c>
      <c r="L5451" s="33">
        <v>0.02</v>
      </c>
      <c r="M5451" s="33">
        <v>35</v>
      </c>
      <c r="N5451" s="8">
        <v>27.6</v>
      </c>
      <c r="O5451" s="8">
        <v>1006.1</v>
      </c>
      <c r="P5451" s="8">
        <v>70</v>
      </c>
    </row>
    <row r="5452" spans="1:31" s="7" customFormat="1" ht="16" customHeight="1" x14ac:dyDescent="0.2">
      <c r="F5452" s="8">
        <v>23</v>
      </c>
      <c r="G5452" s="17"/>
      <c r="I5452" s="33">
        <v>4.0000000000000001E-3</v>
      </c>
      <c r="J5452" s="33">
        <v>0.3</v>
      </c>
      <c r="K5452" s="33">
        <v>1.2E-2</v>
      </c>
      <c r="L5452" s="33">
        <v>2.1000000000000001E-2</v>
      </c>
      <c r="M5452" s="33">
        <v>28</v>
      </c>
      <c r="N5452" s="8">
        <v>26.9</v>
      </c>
      <c r="O5452" s="8">
        <v>1006.1</v>
      </c>
      <c r="P5452" s="8">
        <v>75</v>
      </c>
    </row>
    <row r="5453" spans="1:31" s="7" customFormat="1" ht="16" customHeight="1" x14ac:dyDescent="0.2">
      <c r="F5453" s="8">
        <v>24</v>
      </c>
      <c r="G5453" s="17"/>
      <c r="I5453" s="33">
        <v>4.0000000000000001E-3</v>
      </c>
      <c r="J5453" s="33">
        <v>0.3</v>
      </c>
      <c r="K5453" s="33">
        <v>0.01</v>
      </c>
      <c r="L5453" s="33">
        <v>1.7999999999999999E-2</v>
      </c>
      <c r="M5453" s="33">
        <v>27</v>
      </c>
      <c r="N5453" s="8">
        <v>26</v>
      </c>
      <c r="O5453" s="8">
        <v>1006.2</v>
      </c>
      <c r="P5453" s="8">
        <v>87</v>
      </c>
    </row>
    <row r="5454" spans="1:31" s="7" customFormat="1" ht="16" customHeight="1" x14ac:dyDescent="0.2">
      <c r="F5454" s="8">
        <v>1</v>
      </c>
      <c r="G5454" s="17"/>
      <c r="I5454" s="33">
        <v>4.0000000000000001E-3</v>
      </c>
      <c r="J5454" s="33">
        <v>0.4</v>
      </c>
      <c r="K5454" s="33">
        <v>7.0000000000000001E-3</v>
      </c>
      <c r="L5454" s="33">
        <v>1.7999999999999999E-2</v>
      </c>
      <c r="M5454" s="33">
        <v>27</v>
      </c>
      <c r="N5454" s="8">
        <v>26.2</v>
      </c>
      <c r="O5454" s="8">
        <v>1006.4</v>
      </c>
      <c r="P5454" s="8">
        <v>86</v>
      </c>
    </row>
    <row r="5455" spans="1:31" s="7" customFormat="1" ht="16" customHeight="1" x14ac:dyDescent="0.2">
      <c r="F5455" s="8">
        <v>2</v>
      </c>
      <c r="G5455" s="17"/>
      <c r="I5455" s="33">
        <v>4.0000000000000001E-3</v>
      </c>
      <c r="J5455" s="33">
        <v>0.4</v>
      </c>
      <c r="K5455" s="33">
        <v>6.0000000000000001E-3</v>
      </c>
      <c r="L5455" s="33">
        <v>1.6E-2</v>
      </c>
      <c r="M5455" s="33">
        <v>19</v>
      </c>
      <c r="N5455" s="8">
        <v>25.2</v>
      </c>
      <c r="O5455" s="8">
        <v>1006.6</v>
      </c>
      <c r="P5455" s="8">
        <v>91</v>
      </c>
    </row>
    <row r="5456" spans="1:31" s="7" customFormat="1" ht="16" customHeight="1" x14ac:dyDescent="0.2">
      <c r="F5456" s="8">
        <v>3</v>
      </c>
      <c r="G5456" s="17"/>
      <c r="I5456" s="33">
        <v>3.0000000000000001E-3</v>
      </c>
      <c r="J5456" s="33">
        <v>0.4</v>
      </c>
      <c r="K5456" s="33">
        <v>8.9999999999999993E-3</v>
      </c>
      <c r="L5456" s="33">
        <v>1.0999999999999999E-2</v>
      </c>
      <c r="M5456" s="33">
        <v>15</v>
      </c>
      <c r="N5456" s="8">
        <v>24.6</v>
      </c>
      <c r="O5456" s="8">
        <v>1006.7</v>
      </c>
      <c r="P5456" s="8">
        <v>93</v>
      </c>
    </row>
    <row r="5457" spans="5:31" s="7" customFormat="1" ht="16" customHeight="1" x14ac:dyDescent="0.2">
      <c r="F5457" s="8">
        <v>4</v>
      </c>
      <c r="G5457" s="17"/>
      <c r="I5457" s="33">
        <v>4.0000000000000001E-3</v>
      </c>
      <c r="J5457" s="33">
        <v>0.4</v>
      </c>
      <c r="K5457" s="33">
        <v>8.0000000000000002E-3</v>
      </c>
      <c r="L5457" s="33">
        <v>1.2E-2</v>
      </c>
      <c r="M5457" s="33">
        <v>21</v>
      </c>
      <c r="N5457" s="8">
        <v>24.4</v>
      </c>
      <c r="O5457" s="8">
        <v>1006.6</v>
      </c>
      <c r="P5457" s="8">
        <v>94</v>
      </c>
    </row>
    <row r="5458" spans="5:31" s="7" customFormat="1" ht="16" customHeight="1" x14ac:dyDescent="0.2">
      <c r="F5458" s="8">
        <v>5</v>
      </c>
      <c r="G5458" s="17"/>
      <c r="I5458" s="33">
        <v>5.0000000000000001E-3</v>
      </c>
      <c r="J5458" s="33">
        <v>0.4</v>
      </c>
      <c r="K5458" s="33">
        <v>3.0000000000000001E-3</v>
      </c>
      <c r="L5458" s="33">
        <v>1.6E-2</v>
      </c>
      <c r="M5458" s="33">
        <v>18</v>
      </c>
      <c r="N5458" s="8">
        <v>25.1</v>
      </c>
      <c r="O5458" s="8">
        <v>1007.2</v>
      </c>
      <c r="P5458" s="8">
        <v>90</v>
      </c>
    </row>
    <row r="5459" spans="5:31" s="7" customFormat="1" ht="16" customHeight="1" x14ac:dyDescent="0.2">
      <c r="F5459" s="8">
        <v>6</v>
      </c>
      <c r="G5459" s="17"/>
      <c r="I5459" s="33">
        <v>6.0000000000000001E-3</v>
      </c>
      <c r="J5459" s="33">
        <v>0.4</v>
      </c>
      <c r="K5459" s="33">
        <v>2E-3</v>
      </c>
      <c r="L5459" s="33">
        <v>1.7000000000000001E-2</v>
      </c>
      <c r="M5459" s="33">
        <v>24</v>
      </c>
      <c r="N5459" s="8">
        <v>24.8</v>
      </c>
      <c r="O5459" s="8">
        <v>1007.6</v>
      </c>
      <c r="P5459" s="8">
        <v>93</v>
      </c>
    </row>
    <row r="5460" spans="5:31" s="7" customFormat="1" ht="16" customHeight="1" x14ac:dyDescent="0.2">
      <c r="F5460" s="8">
        <v>7</v>
      </c>
      <c r="G5460" s="17"/>
      <c r="I5460" s="33">
        <v>6.0000000000000001E-3</v>
      </c>
      <c r="J5460" s="33">
        <v>0.5</v>
      </c>
      <c r="K5460" s="33">
        <v>3.0000000000000001E-3</v>
      </c>
      <c r="L5460" s="33">
        <v>1.7000000000000001E-2</v>
      </c>
      <c r="M5460" s="33">
        <v>24</v>
      </c>
      <c r="N5460" s="8">
        <v>26.3</v>
      </c>
      <c r="O5460" s="8">
        <v>1007.7</v>
      </c>
      <c r="P5460" s="8">
        <v>87</v>
      </c>
    </row>
    <row r="5461" spans="5:31" s="7" customFormat="1" ht="16" customHeight="1" x14ac:dyDescent="0.2">
      <c r="F5461" s="8">
        <v>8</v>
      </c>
      <c r="G5461" s="17"/>
      <c r="I5461" s="33">
        <v>5.0000000000000001E-3</v>
      </c>
      <c r="J5461" s="33">
        <v>0.4</v>
      </c>
      <c r="K5461" s="33">
        <v>7.0000000000000001E-3</v>
      </c>
      <c r="L5461" s="33">
        <v>1.4E-2</v>
      </c>
      <c r="M5461" s="33">
        <v>22</v>
      </c>
      <c r="N5461" s="8">
        <v>28.1</v>
      </c>
      <c r="O5461" s="8">
        <v>1007.8</v>
      </c>
      <c r="P5461" s="8">
        <v>78</v>
      </c>
    </row>
    <row r="5462" spans="5:31" s="7" customFormat="1" ht="16" customHeight="1" x14ac:dyDescent="0.2">
      <c r="F5462" s="8">
        <v>9</v>
      </c>
      <c r="G5462" s="17"/>
      <c r="I5462" s="33">
        <v>4.0000000000000001E-3</v>
      </c>
      <c r="J5462" s="33">
        <v>0.4</v>
      </c>
      <c r="K5462" s="33">
        <v>0.01</v>
      </c>
      <c r="L5462" s="33">
        <v>1.2E-2</v>
      </c>
      <c r="M5462" s="33">
        <v>22</v>
      </c>
      <c r="N5462" s="8">
        <v>29.4</v>
      </c>
      <c r="O5462" s="8">
        <v>1008.2</v>
      </c>
      <c r="P5462" s="8">
        <v>72</v>
      </c>
    </row>
    <row r="5463" spans="5:31" s="7" customFormat="1" ht="16" customHeight="1" x14ac:dyDescent="0.2">
      <c r="F5463" s="8">
        <v>10</v>
      </c>
      <c r="G5463" s="17"/>
      <c r="I5463" s="33">
        <v>5.0000000000000001E-3</v>
      </c>
      <c r="J5463" s="33">
        <v>0.5</v>
      </c>
      <c r="K5463" s="33">
        <v>1.4E-2</v>
      </c>
      <c r="L5463" s="33">
        <v>1.0999999999999999E-2</v>
      </c>
      <c r="M5463" s="33">
        <v>22</v>
      </c>
      <c r="N5463" s="8">
        <v>30.7</v>
      </c>
      <c r="O5463" s="8">
        <v>1008.3</v>
      </c>
      <c r="P5463" s="8">
        <v>68</v>
      </c>
    </row>
    <row r="5464" spans="5:31" s="7" customFormat="1" ht="16" customHeight="1" x14ac:dyDescent="0.2">
      <c r="E5464" s="10"/>
      <c r="F5464" s="8">
        <v>11</v>
      </c>
      <c r="G5464" s="17"/>
      <c r="I5464" s="33">
        <v>5.0000000000000001E-3</v>
      </c>
      <c r="J5464" s="33">
        <v>0.5</v>
      </c>
      <c r="K5464" s="33">
        <v>1.4999999999999999E-2</v>
      </c>
      <c r="L5464" s="33">
        <v>1.6E-2</v>
      </c>
      <c r="M5464" s="33">
        <v>23</v>
      </c>
      <c r="N5464" s="8">
        <v>31.2</v>
      </c>
      <c r="O5464" s="8">
        <v>1008.4</v>
      </c>
      <c r="P5464" s="8">
        <v>62</v>
      </c>
    </row>
    <row r="5465" spans="5:31" s="7" customFormat="1" ht="16" customHeight="1" x14ac:dyDescent="0.2">
      <c r="E5465" s="10"/>
      <c r="F5465" s="8">
        <v>12</v>
      </c>
      <c r="G5465" s="17"/>
      <c r="I5465" s="33">
        <v>5.0000000000000001E-3</v>
      </c>
      <c r="J5465" s="33">
        <v>0.6</v>
      </c>
      <c r="K5465" s="33">
        <v>2.1000000000000001E-2</v>
      </c>
      <c r="L5465" s="33">
        <v>1.7000000000000001E-2</v>
      </c>
      <c r="M5465" s="33">
        <v>21</v>
      </c>
      <c r="N5465" s="8">
        <v>31.3</v>
      </c>
      <c r="O5465" s="8">
        <v>1008.4</v>
      </c>
      <c r="P5465" s="8">
        <v>63</v>
      </c>
    </row>
    <row r="5466" spans="5:31" s="7" customFormat="1" ht="16" customHeight="1" x14ac:dyDescent="0.2">
      <c r="E5466" s="10"/>
      <c r="F5466" s="8">
        <v>13</v>
      </c>
      <c r="G5466" s="17"/>
      <c r="I5466" s="33">
        <v>4.0000000000000001E-3</v>
      </c>
      <c r="J5466" s="33">
        <v>0.5</v>
      </c>
      <c r="K5466" s="33">
        <v>0.03</v>
      </c>
      <c r="L5466" s="33">
        <v>1.4999999999999999E-2</v>
      </c>
      <c r="M5466" s="33">
        <v>37</v>
      </c>
      <c r="N5466" s="8">
        <v>32.799999999999997</v>
      </c>
      <c r="O5466" s="8">
        <v>1008</v>
      </c>
      <c r="P5466" s="8">
        <v>59</v>
      </c>
    </row>
    <row r="5467" spans="5:31" s="7" customFormat="1" ht="16" customHeight="1" x14ac:dyDescent="0.2">
      <c r="E5467" s="10"/>
      <c r="F5467" s="8">
        <v>14</v>
      </c>
      <c r="G5467" s="17"/>
      <c r="I5467" s="33">
        <v>4.0000000000000001E-3</v>
      </c>
      <c r="J5467" s="33">
        <v>0.5</v>
      </c>
      <c r="K5467" s="33">
        <v>4.5999999999999999E-2</v>
      </c>
      <c r="L5467" s="33">
        <v>1.4999999999999999E-2</v>
      </c>
      <c r="M5467" s="33">
        <v>34</v>
      </c>
      <c r="N5467" s="8">
        <v>33.1</v>
      </c>
      <c r="O5467" s="8">
        <v>1007.5</v>
      </c>
      <c r="P5467" s="8">
        <v>53</v>
      </c>
    </row>
    <row r="5468" spans="5:31" s="7" customFormat="1" ht="16" customHeight="1" x14ac:dyDescent="0.2">
      <c r="E5468" s="10"/>
      <c r="F5468" s="8">
        <v>15</v>
      </c>
      <c r="G5468" s="17"/>
      <c r="I5468" s="33">
        <v>5.0000000000000001E-3</v>
      </c>
      <c r="J5468" s="33">
        <v>0.6</v>
      </c>
      <c r="K5468" s="33">
        <v>7.0000000000000007E-2</v>
      </c>
      <c r="L5468" s="33">
        <v>1.9E-2</v>
      </c>
      <c r="M5468" s="33">
        <v>42</v>
      </c>
      <c r="N5468" s="8">
        <v>34.299999999999997</v>
      </c>
      <c r="O5468" s="8">
        <v>1007.3</v>
      </c>
      <c r="P5468" s="8">
        <v>54</v>
      </c>
    </row>
    <row r="5469" spans="5:31" s="7" customFormat="1" ht="16" customHeight="1" x14ac:dyDescent="0.2">
      <c r="E5469" s="10"/>
      <c r="F5469" s="8">
        <v>16</v>
      </c>
      <c r="G5469" s="17"/>
      <c r="I5469" s="33">
        <v>5.0000000000000001E-3</v>
      </c>
      <c r="J5469" s="33">
        <v>0.6</v>
      </c>
      <c r="K5469" s="33">
        <v>5.8999999999999997E-2</v>
      </c>
      <c r="L5469" s="33">
        <v>0.02</v>
      </c>
      <c r="M5469" s="33">
        <v>39</v>
      </c>
      <c r="N5469" s="8">
        <v>34.5</v>
      </c>
      <c r="O5469" s="8">
        <v>1007</v>
      </c>
      <c r="P5469" s="8">
        <v>51</v>
      </c>
    </row>
    <row r="5470" spans="5:31" s="7" customFormat="1" ht="16" customHeight="1" x14ac:dyDescent="0.2">
      <c r="E5470" s="10"/>
      <c r="F5470" s="8">
        <v>17</v>
      </c>
      <c r="G5470" s="17"/>
      <c r="I5470" s="33">
        <v>4.0000000000000001E-3</v>
      </c>
      <c r="J5470" s="33">
        <v>0.6</v>
      </c>
      <c r="K5470" s="33">
        <v>0.06</v>
      </c>
      <c r="L5470" s="33">
        <v>2.3E-2</v>
      </c>
      <c r="M5470" s="33">
        <v>36</v>
      </c>
      <c r="N5470" s="8">
        <v>33.6</v>
      </c>
      <c r="O5470" s="8">
        <v>1006.9</v>
      </c>
      <c r="P5470" s="8">
        <v>54</v>
      </c>
    </row>
    <row r="5471" spans="5:31" s="7" customFormat="1" ht="16" customHeight="1" x14ac:dyDescent="0.15">
      <c r="F5471" s="8">
        <v>18</v>
      </c>
      <c r="G5471" s="17"/>
      <c r="H5471" s="40"/>
      <c r="I5471" s="33">
        <v>5.0000000000000001E-3</v>
      </c>
      <c r="J5471" s="33">
        <v>0.6</v>
      </c>
      <c r="K5471" s="33">
        <v>5.8000000000000003E-2</v>
      </c>
      <c r="L5471" s="33">
        <v>2.5000000000000001E-2</v>
      </c>
      <c r="M5471" s="33">
        <v>38</v>
      </c>
      <c r="N5471" s="8">
        <v>31.2</v>
      </c>
      <c r="O5471" s="8">
        <v>1007.1</v>
      </c>
      <c r="P5471" s="8">
        <v>62</v>
      </c>
      <c r="R5471" s="107"/>
      <c r="S5471" s="108"/>
      <c r="T5471" s="36"/>
      <c r="U5471" s="36"/>
      <c r="V5471" s="36"/>
      <c r="W5471" s="36"/>
      <c r="X5471" s="36"/>
      <c r="Y5471" s="36"/>
      <c r="Z5471" s="36"/>
      <c r="AA5471" s="36"/>
      <c r="AB5471" s="36"/>
      <c r="AC5471" s="36"/>
      <c r="AD5471" s="36"/>
      <c r="AE5471" s="37"/>
    </row>
    <row r="5472" spans="5:31" s="7" customFormat="1" ht="16" customHeight="1" x14ac:dyDescent="0.15">
      <c r="E5472" s="42">
        <v>42222</v>
      </c>
      <c r="F5472" s="43">
        <v>42714.79583333333</v>
      </c>
      <c r="G5472" s="44"/>
      <c r="I5472" s="33">
        <v>4.0000000000000001E-3</v>
      </c>
      <c r="J5472" s="33">
        <v>0.5</v>
      </c>
      <c r="K5472" s="33">
        <v>5.0999999999999997E-2</v>
      </c>
      <c r="L5472" s="33">
        <v>2.5000000000000001E-2</v>
      </c>
      <c r="M5472" s="33">
        <v>36</v>
      </c>
      <c r="N5472" s="8">
        <v>30.4</v>
      </c>
      <c r="O5472" s="8">
        <v>1007.2</v>
      </c>
      <c r="P5472" s="8">
        <v>66</v>
      </c>
      <c r="Q5472" s="34"/>
      <c r="R5472" s="35">
        <v>254</v>
      </c>
      <c r="S5472" s="37" t="str">
        <f>IF(R5472&gt;=296,"G",IF(AND(183&lt;=R5472,R5472&lt;296),"Y",IF(R5472&lt;185,"R")))</f>
        <v>Y</v>
      </c>
      <c r="T5472" s="17"/>
      <c r="U5472" s="17"/>
      <c r="V5472" s="17"/>
      <c r="W5472" s="17"/>
      <c r="X5472" s="17"/>
      <c r="Y5472" s="17"/>
      <c r="Z5472" s="17"/>
      <c r="AA5472" s="17"/>
      <c r="AB5472" s="17"/>
      <c r="AC5472" s="17"/>
      <c r="AD5472" s="17"/>
      <c r="AE5472" s="17"/>
    </row>
    <row r="5473" spans="1:31" s="7" customFormat="1" ht="17" customHeight="1" x14ac:dyDescent="0.15">
      <c r="A5473" s="45">
        <v>219</v>
      </c>
      <c r="B5473" s="46">
        <v>42223</v>
      </c>
      <c r="C5473" s="47">
        <v>5</v>
      </c>
      <c r="D5473" s="47">
        <v>0</v>
      </c>
      <c r="E5473" s="46">
        <v>42222</v>
      </c>
      <c r="F5473" s="48">
        <v>42714.79583333333</v>
      </c>
      <c r="G5473" s="49"/>
      <c r="H5473" s="49"/>
      <c r="I5473" s="50">
        <v>4.0000000000000001E-3</v>
      </c>
      <c r="J5473" s="51">
        <v>0.5</v>
      </c>
      <c r="K5473" s="51">
        <v>5.0999999999999997E-2</v>
      </c>
      <c r="L5473" s="51">
        <v>2.5000000000000001E-2</v>
      </c>
      <c r="M5473" s="51">
        <v>36</v>
      </c>
      <c r="N5473" s="52">
        <v>30.4</v>
      </c>
      <c r="O5473" s="52">
        <v>1007.2</v>
      </c>
      <c r="P5473" s="52">
        <v>66</v>
      </c>
      <c r="Q5473" s="53"/>
      <c r="R5473" s="58">
        <v>254</v>
      </c>
      <c r="S5473" s="61" t="str">
        <f>IF(R5473&gt;=296,"G",IF(AND(183&lt;=R5473,R5473&lt;296),"Y",IF(R5473&lt;185,"R")))</f>
        <v>Y</v>
      </c>
      <c r="T5473" s="61"/>
      <c r="U5473" s="61"/>
      <c r="V5473" s="61"/>
      <c r="W5473" s="61"/>
      <c r="X5473" s="61"/>
      <c r="Y5473" s="61"/>
      <c r="Z5473" s="61"/>
      <c r="AA5473" s="61"/>
      <c r="AB5473" s="61"/>
      <c r="AC5473" s="61"/>
      <c r="AD5473" s="61"/>
      <c r="AE5473" s="61"/>
    </row>
    <row r="5474" spans="1:31" s="7" customFormat="1" ht="16" customHeight="1" x14ac:dyDescent="0.2">
      <c r="F5474" s="26">
        <v>20</v>
      </c>
      <c r="G5474" s="56"/>
      <c r="I5474" s="33">
        <v>4.0000000000000001E-3</v>
      </c>
      <c r="J5474" s="33">
        <v>0.5</v>
      </c>
      <c r="K5474" s="33">
        <v>3.9E-2</v>
      </c>
      <c r="L5474" s="33">
        <v>2.5999999999999999E-2</v>
      </c>
      <c r="M5474" s="33">
        <v>38</v>
      </c>
      <c r="N5474" s="8">
        <v>29.4</v>
      </c>
      <c r="O5474" s="8">
        <v>1007.7</v>
      </c>
      <c r="P5474" s="8">
        <v>70</v>
      </c>
    </row>
    <row r="5475" spans="1:31" s="7" customFormat="1" ht="16" customHeight="1" x14ac:dyDescent="0.2">
      <c r="F5475" s="8">
        <v>21</v>
      </c>
      <c r="G5475" s="17"/>
      <c r="I5475" s="33">
        <v>4.0000000000000001E-3</v>
      </c>
      <c r="J5475" s="33">
        <v>0.3</v>
      </c>
      <c r="K5475" s="33">
        <v>2.5000000000000001E-2</v>
      </c>
      <c r="L5475" s="33">
        <v>2.7E-2</v>
      </c>
      <c r="M5475" s="33">
        <v>30</v>
      </c>
      <c r="N5475" s="8">
        <v>28.8</v>
      </c>
      <c r="O5475" s="8">
        <v>1008.8</v>
      </c>
      <c r="P5475" s="8">
        <v>74</v>
      </c>
    </row>
    <row r="5476" spans="1:31" s="7" customFormat="1" ht="16" customHeight="1" x14ac:dyDescent="0.2">
      <c r="F5476" s="8">
        <v>22</v>
      </c>
      <c r="G5476" s="17"/>
      <c r="I5476" s="33">
        <v>3.0000000000000001E-3</v>
      </c>
      <c r="J5476" s="33">
        <v>0.3</v>
      </c>
      <c r="K5476" s="33">
        <v>1.6E-2</v>
      </c>
      <c r="L5476" s="33">
        <v>2.5000000000000001E-2</v>
      </c>
      <c r="M5476" s="33">
        <v>28</v>
      </c>
      <c r="N5476" s="8">
        <v>28.2</v>
      </c>
      <c r="O5476" s="8">
        <v>1009.3</v>
      </c>
      <c r="P5476" s="8">
        <v>78</v>
      </c>
    </row>
    <row r="5477" spans="1:31" s="7" customFormat="1" ht="16" customHeight="1" x14ac:dyDescent="0.2">
      <c r="F5477" s="8">
        <v>23</v>
      </c>
      <c r="G5477" s="17"/>
      <c r="I5477" s="33">
        <v>3.0000000000000001E-3</v>
      </c>
      <c r="J5477" s="33">
        <v>0.2</v>
      </c>
      <c r="K5477" s="33">
        <v>1.4E-2</v>
      </c>
      <c r="L5477" s="33">
        <v>0.02</v>
      </c>
      <c r="M5477" s="33">
        <v>25</v>
      </c>
      <c r="N5477" s="8">
        <v>27.9</v>
      </c>
      <c r="O5477" s="8">
        <v>1009.4</v>
      </c>
      <c r="P5477" s="8">
        <v>79</v>
      </c>
    </row>
    <row r="5478" spans="1:31" s="7" customFormat="1" ht="16" customHeight="1" x14ac:dyDescent="0.2">
      <c r="F5478" s="8">
        <v>24</v>
      </c>
      <c r="G5478" s="17"/>
      <c r="I5478" s="33">
        <v>3.0000000000000001E-3</v>
      </c>
      <c r="J5478" s="33">
        <v>0.3</v>
      </c>
      <c r="K5478" s="33">
        <v>1.4E-2</v>
      </c>
      <c r="L5478" s="33">
        <v>2.1999999999999999E-2</v>
      </c>
      <c r="M5478" s="33">
        <v>25</v>
      </c>
      <c r="N5478" s="8">
        <v>28</v>
      </c>
      <c r="O5478" s="8">
        <v>1009.6</v>
      </c>
      <c r="P5478" s="8">
        <v>76</v>
      </c>
    </row>
    <row r="5479" spans="1:31" s="7" customFormat="1" ht="16" customHeight="1" x14ac:dyDescent="0.2">
      <c r="F5479" s="8">
        <v>1</v>
      </c>
      <c r="G5479" s="17"/>
      <c r="I5479" s="33">
        <v>3.0000000000000001E-3</v>
      </c>
      <c r="J5479" s="33">
        <v>0.4</v>
      </c>
      <c r="K5479" s="33">
        <v>1.4E-2</v>
      </c>
      <c r="L5479" s="33">
        <v>2.1000000000000001E-2</v>
      </c>
      <c r="M5479" s="33">
        <v>24</v>
      </c>
      <c r="N5479" s="8">
        <v>27.5</v>
      </c>
      <c r="O5479" s="8">
        <v>1009.5</v>
      </c>
      <c r="P5479" s="8">
        <v>80</v>
      </c>
    </row>
    <row r="5480" spans="1:31" s="7" customFormat="1" ht="16" customHeight="1" x14ac:dyDescent="0.2">
      <c r="F5480" s="8">
        <v>2</v>
      </c>
      <c r="G5480" s="17"/>
      <c r="I5480" s="33">
        <v>3.0000000000000001E-3</v>
      </c>
      <c r="J5480" s="33">
        <v>0.4</v>
      </c>
      <c r="K5480" s="33">
        <v>8.0000000000000002E-3</v>
      </c>
      <c r="L5480" s="33">
        <v>2.7E-2</v>
      </c>
      <c r="M5480" s="33">
        <v>27</v>
      </c>
      <c r="N5480" s="8">
        <v>27.3</v>
      </c>
      <c r="O5480" s="8">
        <v>1009.4</v>
      </c>
      <c r="P5480" s="8">
        <v>80</v>
      </c>
    </row>
    <row r="5481" spans="1:31" s="7" customFormat="1" ht="16" customHeight="1" x14ac:dyDescent="0.2">
      <c r="F5481" s="8">
        <v>3</v>
      </c>
      <c r="G5481" s="17"/>
      <c r="I5481" s="33">
        <v>3.0000000000000001E-3</v>
      </c>
      <c r="J5481" s="33">
        <v>0.4</v>
      </c>
      <c r="K5481" s="33">
        <v>7.0000000000000001E-3</v>
      </c>
      <c r="L5481" s="33">
        <v>2.4E-2</v>
      </c>
      <c r="M5481" s="33">
        <v>25</v>
      </c>
      <c r="N5481" s="8">
        <v>27.1</v>
      </c>
      <c r="O5481" s="8">
        <v>1009.9</v>
      </c>
      <c r="P5481" s="8">
        <v>83</v>
      </c>
    </row>
    <row r="5482" spans="1:31" s="7" customFormat="1" ht="16" customHeight="1" x14ac:dyDescent="0.2">
      <c r="F5482" s="8">
        <v>4</v>
      </c>
      <c r="G5482" s="17"/>
      <c r="I5482" s="33">
        <v>3.0000000000000001E-3</v>
      </c>
      <c r="J5482" s="33">
        <v>0.4</v>
      </c>
      <c r="K5482" s="33">
        <v>5.0000000000000001E-3</v>
      </c>
      <c r="L5482" s="33">
        <v>2.4E-2</v>
      </c>
      <c r="M5482" s="33">
        <v>24</v>
      </c>
      <c r="N5482" s="8">
        <v>26.2</v>
      </c>
      <c r="O5482" s="8">
        <v>1010</v>
      </c>
      <c r="P5482" s="8">
        <v>86</v>
      </c>
    </row>
    <row r="5483" spans="1:31" s="7" customFormat="1" ht="16" customHeight="1" x14ac:dyDescent="0.2">
      <c r="F5483" s="8">
        <v>5</v>
      </c>
      <c r="G5483" s="17"/>
      <c r="I5483" s="33">
        <v>3.0000000000000001E-3</v>
      </c>
      <c r="J5483" s="33">
        <v>0.4</v>
      </c>
      <c r="K5483" s="33">
        <v>3.0000000000000001E-3</v>
      </c>
      <c r="L5483" s="33">
        <v>2.5000000000000001E-2</v>
      </c>
      <c r="M5483" s="33">
        <v>25</v>
      </c>
      <c r="N5483" s="8">
        <v>25.7</v>
      </c>
      <c r="O5483" s="8">
        <v>1010.3</v>
      </c>
      <c r="P5483" s="8">
        <v>90</v>
      </c>
    </row>
    <row r="5484" spans="1:31" s="7" customFormat="1" ht="16" customHeight="1" x14ac:dyDescent="0.2">
      <c r="F5484" s="8">
        <v>6</v>
      </c>
      <c r="G5484" s="17"/>
      <c r="I5484" s="33">
        <v>3.0000000000000001E-3</v>
      </c>
      <c r="J5484" s="33">
        <v>0.4</v>
      </c>
      <c r="K5484" s="33">
        <v>3.0000000000000001E-3</v>
      </c>
      <c r="L5484" s="33">
        <v>2.5000000000000001E-2</v>
      </c>
      <c r="M5484" s="33">
        <v>28</v>
      </c>
      <c r="N5484" s="8">
        <v>25.6</v>
      </c>
      <c r="O5484" s="8">
        <v>1010.9</v>
      </c>
      <c r="P5484" s="8">
        <v>92</v>
      </c>
    </row>
    <row r="5485" spans="1:31" s="7" customFormat="1" ht="16" customHeight="1" x14ac:dyDescent="0.2">
      <c r="F5485" s="8">
        <v>7</v>
      </c>
      <c r="G5485" s="17"/>
      <c r="I5485" s="33">
        <v>3.0000000000000001E-3</v>
      </c>
      <c r="J5485" s="33">
        <v>0.5</v>
      </c>
      <c r="K5485" s="33">
        <v>3.0000000000000001E-3</v>
      </c>
      <c r="L5485" s="33">
        <v>2.7E-2</v>
      </c>
      <c r="M5485" s="33">
        <v>28</v>
      </c>
      <c r="N5485" s="8">
        <v>26.4</v>
      </c>
      <c r="O5485" s="8">
        <v>1011.1</v>
      </c>
      <c r="P5485" s="8">
        <v>88</v>
      </c>
    </row>
    <row r="5486" spans="1:31" s="7" customFormat="1" ht="16" customHeight="1" x14ac:dyDescent="0.2">
      <c r="F5486" s="8">
        <v>8</v>
      </c>
      <c r="G5486" s="17"/>
      <c r="I5486" s="33">
        <v>3.0000000000000001E-3</v>
      </c>
      <c r="J5486" s="33">
        <v>0.5</v>
      </c>
      <c r="K5486" s="33">
        <v>4.0000000000000001E-3</v>
      </c>
      <c r="L5486" s="33">
        <v>2.9000000000000001E-2</v>
      </c>
      <c r="M5486" s="33">
        <v>30</v>
      </c>
      <c r="N5486" s="8">
        <v>27.5</v>
      </c>
      <c r="O5486" s="8">
        <v>1011.6</v>
      </c>
      <c r="P5486" s="8">
        <v>84</v>
      </c>
    </row>
    <row r="5487" spans="1:31" s="7" customFormat="1" ht="16" customHeight="1" x14ac:dyDescent="0.2">
      <c r="F5487" s="8">
        <v>9</v>
      </c>
      <c r="G5487" s="17"/>
      <c r="I5487" s="33">
        <v>4.0000000000000001E-3</v>
      </c>
      <c r="J5487" s="33">
        <v>0.6</v>
      </c>
      <c r="K5487" s="33">
        <v>4.0000000000000001E-3</v>
      </c>
      <c r="L5487" s="33">
        <v>3.6999999999999998E-2</v>
      </c>
      <c r="M5487" s="33">
        <v>32</v>
      </c>
      <c r="N5487" s="8">
        <v>29.5</v>
      </c>
      <c r="O5487" s="8">
        <v>1011.6</v>
      </c>
      <c r="P5487" s="8">
        <v>75</v>
      </c>
    </row>
    <row r="5488" spans="1:31" s="7" customFormat="1" ht="16" customHeight="1" x14ac:dyDescent="0.2">
      <c r="F5488" s="8">
        <v>10</v>
      </c>
      <c r="G5488" s="17"/>
      <c r="I5488" s="33">
        <v>4.0000000000000001E-3</v>
      </c>
      <c r="J5488" s="33">
        <v>0.6</v>
      </c>
      <c r="K5488" s="33">
        <v>1.7000000000000001E-2</v>
      </c>
      <c r="L5488" s="33">
        <v>3.9E-2</v>
      </c>
      <c r="M5488" s="33">
        <v>40</v>
      </c>
      <c r="N5488" s="8">
        <v>31.9</v>
      </c>
      <c r="O5488" s="8">
        <v>1011.5</v>
      </c>
      <c r="P5488" s="8">
        <v>64</v>
      </c>
    </row>
    <row r="5489" spans="1:31" s="7" customFormat="1" ht="16" customHeight="1" x14ac:dyDescent="0.2">
      <c r="E5489" s="10"/>
      <c r="F5489" s="8">
        <v>11</v>
      </c>
      <c r="G5489" s="17"/>
      <c r="I5489" s="33">
        <v>3.0000000000000001E-3</v>
      </c>
      <c r="J5489" s="33">
        <v>0.6</v>
      </c>
      <c r="K5489" s="33">
        <v>3.6999999999999998E-2</v>
      </c>
      <c r="L5489" s="33">
        <v>3.3000000000000002E-2</v>
      </c>
      <c r="M5489" s="33">
        <v>36</v>
      </c>
      <c r="N5489" s="8">
        <v>33.6</v>
      </c>
      <c r="O5489" s="8">
        <v>1011.3</v>
      </c>
      <c r="P5489" s="8">
        <v>58</v>
      </c>
    </row>
    <row r="5490" spans="1:31" s="7" customFormat="1" ht="16" customHeight="1" x14ac:dyDescent="0.2">
      <c r="E5490" s="10"/>
      <c r="F5490" s="8">
        <v>12</v>
      </c>
      <c r="G5490" s="17"/>
      <c r="I5490" s="33">
        <v>3.0000000000000001E-3</v>
      </c>
      <c r="J5490" s="33">
        <v>0.7</v>
      </c>
      <c r="K5490" s="33">
        <v>5.8999999999999997E-2</v>
      </c>
      <c r="L5490" s="33">
        <v>3.1E-2</v>
      </c>
      <c r="M5490" s="33">
        <v>48</v>
      </c>
      <c r="N5490" s="8">
        <v>33.9</v>
      </c>
      <c r="O5490" s="8">
        <v>1010.9</v>
      </c>
      <c r="P5490" s="8">
        <v>52</v>
      </c>
    </row>
    <row r="5491" spans="1:31" s="7" customFormat="1" ht="16" customHeight="1" x14ac:dyDescent="0.2">
      <c r="E5491" s="10"/>
      <c r="F5491" s="8">
        <v>13</v>
      </c>
      <c r="G5491" s="17"/>
      <c r="I5491" s="33">
        <v>3.0000000000000001E-3</v>
      </c>
      <c r="J5491" s="33">
        <v>0.6</v>
      </c>
      <c r="K5491" s="33">
        <v>5.7000000000000002E-2</v>
      </c>
      <c r="L5491" s="33">
        <v>3.7999999999999999E-2</v>
      </c>
      <c r="M5491" s="33">
        <v>44</v>
      </c>
      <c r="N5491" s="8">
        <v>34.1</v>
      </c>
      <c r="O5491" s="8">
        <v>1010.6</v>
      </c>
      <c r="P5491" s="8">
        <v>55</v>
      </c>
    </row>
    <row r="5492" spans="1:31" s="7" customFormat="1" ht="16" customHeight="1" x14ac:dyDescent="0.2">
      <c r="E5492" s="10"/>
      <c r="F5492" s="8">
        <v>14</v>
      </c>
      <c r="G5492" s="17"/>
      <c r="I5492" s="33">
        <v>3.0000000000000001E-3</v>
      </c>
      <c r="J5492" s="33">
        <v>0.6</v>
      </c>
      <c r="K5492" s="33">
        <v>7.8E-2</v>
      </c>
      <c r="L5492" s="33">
        <v>3.2000000000000001E-2</v>
      </c>
      <c r="M5492" s="33">
        <v>44</v>
      </c>
      <c r="N5492" s="8">
        <v>34.200000000000003</v>
      </c>
      <c r="O5492" s="8">
        <v>1010.3</v>
      </c>
      <c r="P5492" s="8">
        <v>54</v>
      </c>
    </row>
    <row r="5493" spans="1:31" s="7" customFormat="1" ht="16" customHeight="1" x14ac:dyDescent="0.2">
      <c r="E5493" s="10"/>
      <c r="F5493" s="8">
        <v>15</v>
      </c>
      <c r="G5493" s="17"/>
      <c r="I5493" s="33">
        <v>3.0000000000000001E-3</v>
      </c>
      <c r="J5493" s="33">
        <v>0.5</v>
      </c>
      <c r="K5493" s="33">
        <v>0.10100000000000001</v>
      </c>
      <c r="L5493" s="33">
        <v>2.1000000000000001E-2</v>
      </c>
      <c r="M5493" s="33">
        <v>47</v>
      </c>
      <c r="N5493" s="8">
        <v>35.1</v>
      </c>
      <c r="O5493" s="8">
        <v>1010.1</v>
      </c>
      <c r="P5493" s="8">
        <v>55</v>
      </c>
    </row>
    <row r="5494" spans="1:31" s="7" customFormat="1" ht="16" customHeight="1" x14ac:dyDescent="0.2">
      <c r="E5494" s="10"/>
      <c r="F5494" s="8">
        <v>16</v>
      </c>
      <c r="G5494" s="17"/>
      <c r="I5494" s="33">
        <v>3.0000000000000001E-3</v>
      </c>
      <c r="J5494" s="33">
        <v>0.5</v>
      </c>
      <c r="K5494" s="33">
        <v>0.10100000000000001</v>
      </c>
      <c r="L5494" s="33">
        <v>2.1999999999999999E-2</v>
      </c>
      <c r="M5494" s="33">
        <v>48</v>
      </c>
      <c r="N5494" s="8">
        <v>34.6</v>
      </c>
      <c r="O5494" s="8">
        <v>1009.7</v>
      </c>
      <c r="P5494" s="8">
        <v>55</v>
      </c>
    </row>
    <row r="5495" spans="1:31" s="7" customFormat="1" ht="16" customHeight="1" x14ac:dyDescent="0.15">
      <c r="E5495" s="10"/>
      <c r="F5495" s="8">
        <v>17</v>
      </c>
      <c r="G5495" s="17"/>
      <c r="H5495" s="40"/>
      <c r="I5495" s="33">
        <v>3.0000000000000001E-3</v>
      </c>
      <c r="J5495" s="33">
        <v>0.5</v>
      </c>
      <c r="K5495" s="33">
        <v>6.2E-2</v>
      </c>
      <c r="L5495" s="33">
        <v>3.1E-2</v>
      </c>
      <c r="M5495" s="33">
        <v>39</v>
      </c>
      <c r="N5495" s="8">
        <v>34.299999999999997</v>
      </c>
      <c r="O5495" s="8">
        <v>1010.1</v>
      </c>
      <c r="P5495" s="8">
        <v>55</v>
      </c>
      <c r="R5495" s="107"/>
      <c r="S5495" s="108"/>
      <c r="T5495" s="36"/>
      <c r="U5495" s="36"/>
      <c r="V5495" s="36"/>
      <c r="W5495" s="36"/>
      <c r="X5495" s="36"/>
      <c r="Y5495" s="36"/>
      <c r="Z5495" s="36"/>
      <c r="AA5495" s="36"/>
      <c r="AB5495" s="36"/>
      <c r="AC5495" s="36"/>
      <c r="AD5495" s="36"/>
      <c r="AE5495" s="37"/>
    </row>
    <row r="5496" spans="1:31" s="7" customFormat="1" ht="16" customHeight="1" x14ac:dyDescent="0.15">
      <c r="E5496" s="42">
        <v>42223</v>
      </c>
      <c r="F5496" s="16">
        <v>42714.782638888886</v>
      </c>
      <c r="G5496" s="44"/>
      <c r="H5496" s="57"/>
      <c r="I5496" s="33">
        <v>2E-3</v>
      </c>
      <c r="J5496" s="33">
        <v>0.4</v>
      </c>
      <c r="K5496" s="33">
        <v>4.2999999999999997E-2</v>
      </c>
      <c r="L5496" s="33">
        <v>3.2000000000000001E-2</v>
      </c>
      <c r="M5496" s="33">
        <v>37</v>
      </c>
      <c r="N5496" s="8">
        <v>31.9</v>
      </c>
      <c r="O5496" s="8">
        <v>1010.1</v>
      </c>
      <c r="P5496" s="8">
        <v>59</v>
      </c>
      <c r="R5496" s="35">
        <v>243</v>
      </c>
      <c r="S5496" s="36" t="str">
        <f>IF(R5496&gt;=296,"G",IF(AND(183&lt;=R5496,R5496&lt;296),"Y",IF(R5496&lt;185,"R")))</f>
        <v>Y</v>
      </c>
      <c r="T5496" s="36"/>
      <c r="U5496" s="36"/>
      <c r="V5496" s="36"/>
      <c r="W5496" s="36"/>
      <c r="X5496" s="36"/>
      <c r="Y5496" s="36"/>
      <c r="Z5496" s="36"/>
      <c r="AA5496" s="36"/>
      <c r="AB5496" s="36"/>
      <c r="AC5496" s="36"/>
      <c r="AD5496" s="36"/>
      <c r="AE5496" s="37"/>
    </row>
    <row r="5497" spans="1:31" s="7" customFormat="1" ht="17" customHeight="1" x14ac:dyDescent="0.15">
      <c r="A5497" s="45">
        <v>220</v>
      </c>
      <c r="B5497" s="46">
        <v>42224</v>
      </c>
      <c r="C5497" s="47">
        <v>6</v>
      </c>
      <c r="D5497" s="47">
        <v>0</v>
      </c>
      <c r="E5497" s="46">
        <v>42223</v>
      </c>
      <c r="F5497" s="64">
        <v>42714.782638888886</v>
      </c>
      <c r="G5497" s="49"/>
      <c r="H5497" s="49"/>
      <c r="I5497" s="50">
        <v>2E-3</v>
      </c>
      <c r="J5497" s="51">
        <v>0.4</v>
      </c>
      <c r="K5497" s="51">
        <v>4.2999999999999997E-2</v>
      </c>
      <c r="L5497" s="51">
        <v>3.2000000000000001E-2</v>
      </c>
      <c r="M5497" s="51">
        <v>37</v>
      </c>
      <c r="N5497" s="52">
        <v>31.9</v>
      </c>
      <c r="O5497" s="52">
        <v>1010.1</v>
      </c>
      <c r="P5497" s="52">
        <v>59</v>
      </c>
      <c r="Q5497" s="53"/>
      <c r="R5497" s="58">
        <v>243</v>
      </c>
      <c r="S5497" s="61" t="str">
        <f>IF(R5497&gt;=296,"G",IF(AND(183&lt;=R5497,R5497&lt;296),"Y",IF(R5497&lt;185,"R")))</f>
        <v>Y</v>
      </c>
      <c r="T5497" s="61"/>
      <c r="U5497" s="61"/>
      <c r="V5497" s="61"/>
      <c r="W5497" s="61"/>
      <c r="X5497" s="61"/>
      <c r="Y5497" s="61"/>
      <c r="Z5497" s="61"/>
      <c r="AA5497" s="61"/>
      <c r="AB5497" s="61"/>
      <c r="AC5497" s="61"/>
      <c r="AD5497" s="61"/>
      <c r="AE5497" s="61"/>
    </row>
    <row r="5498" spans="1:31" s="7" customFormat="1" ht="16" customHeight="1" x14ac:dyDescent="0.2">
      <c r="F5498" s="8">
        <v>19</v>
      </c>
      <c r="G5498" s="56"/>
      <c r="I5498" s="33">
        <v>3.0000000000000001E-3</v>
      </c>
      <c r="J5498" s="33">
        <v>0.5</v>
      </c>
      <c r="K5498" s="33">
        <v>1.6E-2</v>
      </c>
      <c r="L5498" s="33">
        <v>6.0999999999999999E-2</v>
      </c>
      <c r="M5498" s="33">
        <v>11</v>
      </c>
      <c r="N5498" s="8">
        <v>31.3</v>
      </c>
      <c r="O5498" s="8">
        <v>1010.4</v>
      </c>
      <c r="P5498" s="8">
        <v>60</v>
      </c>
      <c r="Q5498" s="17"/>
      <c r="R5498" s="17"/>
      <c r="S5498" s="17"/>
      <c r="T5498" s="17"/>
      <c r="U5498" s="17"/>
      <c r="V5498" s="17"/>
      <c r="W5498" s="17"/>
      <c r="X5498" s="17"/>
      <c r="Y5498" s="17"/>
      <c r="Z5498" s="17"/>
      <c r="AA5498" s="17"/>
      <c r="AB5498" s="17"/>
      <c r="AC5498" s="17"/>
      <c r="AD5498" s="17"/>
      <c r="AE5498" s="17"/>
    </row>
    <row r="5499" spans="1:31" s="7" customFormat="1" ht="16" customHeight="1" x14ac:dyDescent="0.2">
      <c r="F5499" s="8">
        <v>20</v>
      </c>
      <c r="G5499" s="17"/>
      <c r="I5499" s="33">
        <v>3.0000000000000001E-3</v>
      </c>
      <c r="J5499" s="33">
        <v>0.6</v>
      </c>
      <c r="K5499" s="33">
        <v>4.0000000000000001E-3</v>
      </c>
      <c r="L5499" s="33">
        <v>7.9000000000000001E-2</v>
      </c>
      <c r="M5499" s="33">
        <v>35</v>
      </c>
      <c r="N5499" s="8">
        <v>30.4</v>
      </c>
      <c r="O5499" s="8">
        <v>1010.4</v>
      </c>
      <c r="P5499" s="8">
        <v>62</v>
      </c>
    </row>
    <row r="5500" spans="1:31" s="7" customFormat="1" ht="16" customHeight="1" x14ac:dyDescent="0.2">
      <c r="F5500" s="8">
        <v>21</v>
      </c>
      <c r="G5500" s="17"/>
      <c r="I5500" s="33">
        <v>3.0000000000000001E-3</v>
      </c>
      <c r="J5500" s="33">
        <v>0.8</v>
      </c>
      <c r="K5500" s="33">
        <v>2E-3</v>
      </c>
      <c r="L5500" s="33">
        <v>8.2000000000000003E-2</v>
      </c>
      <c r="M5500" s="33">
        <v>46</v>
      </c>
      <c r="N5500" s="8">
        <v>29.5</v>
      </c>
      <c r="O5500" s="8">
        <v>1010.6</v>
      </c>
      <c r="P5500" s="8">
        <v>69</v>
      </c>
    </row>
    <row r="5501" spans="1:31" s="7" customFormat="1" ht="16" customHeight="1" x14ac:dyDescent="0.2">
      <c r="F5501" s="8">
        <v>22</v>
      </c>
      <c r="G5501" s="17"/>
      <c r="I5501" s="33">
        <v>4.0000000000000001E-3</v>
      </c>
      <c r="J5501" s="33">
        <v>0.8</v>
      </c>
      <c r="K5501" s="33">
        <v>2E-3</v>
      </c>
      <c r="L5501" s="33">
        <v>8.1000000000000003E-2</v>
      </c>
      <c r="M5501" s="33">
        <v>46</v>
      </c>
      <c r="N5501" s="8">
        <v>29</v>
      </c>
      <c r="O5501" s="8">
        <v>1010.9</v>
      </c>
      <c r="P5501" s="8">
        <v>73</v>
      </c>
    </row>
    <row r="5502" spans="1:31" s="7" customFormat="1" ht="16" customHeight="1" x14ac:dyDescent="0.2">
      <c r="F5502" s="8">
        <v>23</v>
      </c>
      <c r="G5502" s="17"/>
      <c r="I5502" s="33">
        <v>4.0000000000000001E-3</v>
      </c>
      <c r="J5502" s="33">
        <v>0.9</v>
      </c>
      <c r="K5502" s="33">
        <v>2E-3</v>
      </c>
      <c r="L5502" s="33">
        <v>8.1000000000000003E-2</v>
      </c>
      <c r="M5502" s="33">
        <v>42</v>
      </c>
      <c r="N5502" s="8">
        <v>28</v>
      </c>
      <c r="O5502" s="8">
        <v>1011.4</v>
      </c>
      <c r="P5502" s="8">
        <v>83</v>
      </c>
    </row>
    <row r="5503" spans="1:31" s="7" customFormat="1" ht="16" customHeight="1" x14ac:dyDescent="0.2">
      <c r="F5503" s="8">
        <v>24</v>
      </c>
      <c r="G5503" s="17"/>
      <c r="I5503" s="33">
        <v>4.0000000000000001E-3</v>
      </c>
      <c r="J5503" s="33">
        <v>0.8</v>
      </c>
      <c r="K5503" s="33">
        <v>2E-3</v>
      </c>
      <c r="L5503" s="33">
        <v>7.2999999999999995E-2</v>
      </c>
      <c r="M5503" s="33">
        <v>42</v>
      </c>
      <c r="N5503" s="8">
        <v>28</v>
      </c>
      <c r="O5503" s="8">
        <v>1011.4</v>
      </c>
      <c r="P5503" s="8">
        <v>81</v>
      </c>
    </row>
    <row r="5504" spans="1:31" s="7" customFormat="1" ht="16" customHeight="1" x14ac:dyDescent="0.2">
      <c r="F5504" s="8">
        <v>1</v>
      </c>
      <c r="G5504" s="17"/>
      <c r="I5504" s="33">
        <v>4.0000000000000001E-3</v>
      </c>
      <c r="J5504" s="33">
        <v>0.7</v>
      </c>
      <c r="K5504" s="33">
        <v>2E-3</v>
      </c>
      <c r="L5504" s="33">
        <v>6.8000000000000005E-2</v>
      </c>
      <c r="M5504" s="33">
        <v>44</v>
      </c>
      <c r="N5504" s="8">
        <v>27.2</v>
      </c>
      <c r="O5504" s="8">
        <v>1011.3</v>
      </c>
      <c r="P5504" s="8">
        <v>85</v>
      </c>
    </row>
    <row r="5505" spans="5:16" s="7" customFormat="1" ht="16" customHeight="1" x14ac:dyDescent="0.2">
      <c r="F5505" s="8">
        <v>2</v>
      </c>
      <c r="G5505" s="17"/>
      <c r="I5505" s="33">
        <v>3.0000000000000001E-3</v>
      </c>
      <c r="J5505" s="33">
        <v>0.7</v>
      </c>
      <c r="K5505" s="33">
        <v>2E-3</v>
      </c>
      <c r="L5505" s="33">
        <v>6.0999999999999999E-2</v>
      </c>
      <c r="M5505" s="33">
        <v>44</v>
      </c>
      <c r="N5505" s="8">
        <v>26.4</v>
      </c>
      <c r="O5505" s="8">
        <v>1011.1</v>
      </c>
      <c r="P5505" s="8">
        <v>92</v>
      </c>
    </row>
    <row r="5506" spans="5:16" s="7" customFormat="1" ht="16" customHeight="1" x14ac:dyDescent="0.2">
      <c r="F5506" s="8">
        <v>3</v>
      </c>
      <c r="G5506" s="17"/>
      <c r="I5506" s="33">
        <v>3.0000000000000001E-3</v>
      </c>
      <c r="J5506" s="33">
        <v>0.6</v>
      </c>
      <c r="K5506" s="33">
        <v>2E-3</v>
      </c>
      <c r="L5506" s="33">
        <v>4.4999999999999998E-2</v>
      </c>
      <c r="M5506" s="33">
        <v>39</v>
      </c>
      <c r="N5506" s="8">
        <v>26.4</v>
      </c>
      <c r="O5506" s="8">
        <v>1011.1</v>
      </c>
      <c r="P5506" s="8">
        <v>91</v>
      </c>
    </row>
    <row r="5507" spans="5:16" s="7" customFormat="1" ht="16" customHeight="1" x14ac:dyDescent="0.2">
      <c r="F5507" s="8">
        <v>4</v>
      </c>
      <c r="G5507" s="17"/>
      <c r="I5507" s="33">
        <v>3.0000000000000001E-3</v>
      </c>
      <c r="J5507" s="33">
        <v>0.5</v>
      </c>
      <c r="K5507" s="33">
        <v>2E-3</v>
      </c>
      <c r="L5507" s="33">
        <v>4.4999999999999998E-2</v>
      </c>
      <c r="M5507" s="33">
        <v>33</v>
      </c>
      <c r="N5507" s="8">
        <v>25.5</v>
      </c>
      <c r="O5507" s="8">
        <v>1010.8</v>
      </c>
      <c r="P5507" s="8">
        <v>96</v>
      </c>
    </row>
    <row r="5508" spans="5:16" s="7" customFormat="1" ht="16" customHeight="1" x14ac:dyDescent="0.2">
      <c r="F5508" s="8">
        <v>5</v>
      </c>
      <c r="G5508" s="17"/>
      <c r="I5508" s="33">
        <v>3.0000000000000001E-3</v>
      </c>
      <c r="J5508" s="33">
        <v>0.4</v>
      </c>
      <c r="K5508" s="33">
        <v>2E-3</v>
      </c>
      <c r="L5508" s="33">
        <v>3.5999999999999997E-2</v>
      </c>
      <c r="M5508" s="33">
        <v>39</v>
      </c>
      <c r="N5508" s="8">
        <v>25.6</v>
      </c>
      <c r="O5508" s="8">
        <v>1010.1</v>
      </c>
      <c r="P5508" s="8">
        <v>96</v>
      </c>
    </row>
    <row r="5509" spans="5:16" s="7" customFormat="1" ht="16" customHeight="1" x14ac:dyDescent="0.2">
      <c r="F5509" s="8">
        <v>6</v>
      </c>
      <c r="G5509" s="17"/>
      <c r="I5509" s="33">
        <v>4.0000000000000001E-3</v>
      </c>
      <c r="J5509" s="33">
        <v>0.6</v>
      </c>
      <c r="K5509" s="33">
        <v>2E-3</v>
      </c>
      <c r="L5509" s="33">
        <v>4.3999999999999997E-2</v>
      </c>
      <c r="M5509" s="33">
        <v>34</v>
      </c>
      <c r="N5509" s="8">
        <v>25.8</v>
      </c>
      <c r="O5509" s="8">
        <v>1010.2</v>
      </c>
      <c r="P5509" s="8">
        <v>94</v>
      </c>
    </row>
    <row r="5510" spans="5:16" s="7" customFormat="1" ht="16" customHeight="1" x14ac:dyDescent="0.2">
      <c r="F5510" s="8">
        <v>7</v>
      </c>
      <c r="G5510" s="17"/>
      <c r="I5510" s="33">
        <v>4.0000000000000001E-3</v>
      </c>
      <c r="J5510" s="33">
        <v>0.6</v>
      </c>
      <c r="K5510" s="33">
        <v>2E-3</v>
      </c>
      <c r="L5510" s="33">
        <v>4.1000000000000002E-2</v>
      </c>
      <c r="M5510" s="33">
        <v>40</v>
      </c>
      <c r="N5510" s="8">
        <v>27.6</v>
      </c>
      <c r="O5510" s="8">
        <v>1010.5</v>
      </c>
      <c r="P5510" s="8">
        <v>87</v>
      </c>
    </row>
    <row r="5511" spans="5:16" s="7" customFormat="1" ht="16" customHeight="1" x14ac:dyDescent="0.2">
      <c r="F5511" s="8">
        <v>8</v>
      </c>
      <c r="G5511" s="17"/>
      <c r="I5511" s="33">
        <v>3.0000000000000001E-3</v>
      </c>
      <c r="J5511" s="33">
        <v>0.5</v>
      </c>
      <c r="K5511" s="33">
        <v>4.0000000000000001E-3</v>
      </c>
      <c r="L5511" s="33">
        <v>3.7999999999999999E-2</v>
      </c>
      <c r="M5511" s="33">
        <v>37</v>
      </c>
      <c r="N5511" s="8">
        <v>29.2</v>
      </c>
      <c r="O5511" s="8">
        <v>1010.7</v>
      </c>
      <c r="P5511" s="8">
        <v>78</v>
      </c>
    </row>
    <row r="5512" spans="5:16" s="7" customFormat="1" ht="16" customHeight="1" x14ac:dyDescent="0.2">
      <c r="F5512" s="8">
        <v>9</v>
      </c>
      <c r="G5512" s="17"/>
      <c r="I5512" s="33">
        <v>3.0000000000000001E-3</v>
      </c>
      <c r="J5512" s="33">
        <v>0.4</v>
      </c>
      <c r="K5512" s="33">
        <v>6.0000000000000001E-3</v>
      </c>
      <c r="L5512" s="33">
        <v>3.9E-2</v>
      </c>
      <c r="M5512" s="33">
        <v>39</v>
      </c>
      <c r="N5512" s="8">
        <v>31.1</v>
      </c>
      <c r="O5512" s="8">
        <v>1010.3</v>
      </c>
      <c r="P5512" s="8">
        <v>73</v>
      </c>
    </row>
    <row r="5513" spans="5:16" s="7" customFormat="1" ht="16" customHeight="1" x14ac:dyDescent="0.2">
      <c r="F5513" s="8">
        <v>10</v>
      </c>
      <c r="G5513" s="17"/>
      <c r="I5513" s="33">
        <v>3.0000000000000001E-3</v>
      </c>
      <c r="J5513" s="33">
        <v>0.4</v>
      </c>
      <c r="K5513" s="33">
        <v>1.2999999999999999E-2</v>
      </c>
      <c r="L5513" s="33">
        <v>3.7999999999999999E-2</v>
      </c>
      <c r="M5513" s="33">
        <v>40</v>
      </c>
      <c r="N5513" s="8">
        <v>31.3</v>
      </c>
      <c r="O5513" s="8">
        <v>1010</v>
      </c>
      <c r="P5513" s="8">
        <v>71</v>
      </c>
    </row>
    <row r="5514" spans="5:16" s="7" customFormat="1" ht="16" customHeight="1" x14ac:dyDescent="0.2">
      <c r="E5514" s="10"/>
      <c r="F5514" s="8">
        <v>11</v>
      </c>
      <c r="G5514" s="17"/>
      <c r="I5514" s="33">
        <v>3.0000000000000001E-3</v>
      </c>
      <c r="J5514" s="33">
        <v>0.4</v>
      </c>
      <c r="K5514" s="33">
        <v>3.5999999999999997E-2</v>
      </c>
      <c r="L5514" s="33">
        <v>3.4000000000000002E-2</v>
      </c>
      <c r="M5514" s="33">
        <v>39</v>
      </c>
      <c r="N5514" s="8">
        <v>32.299999999999997</v>
      </c>
      <c r="O5514" s="8">
        <v>1009.6</v>
      </c>
      <c r="P5514" s="8">
        <v>64</v>
      </c>
    </row>
    <row r="5515" spans="5:16" s="7" customFormat="1" ht="16" customHeight="1" x14ac:dyDescent="0.2">
      <c r="E5515" s="10"/>
      <c r="F5515" s="8">
        <v>12</v>
      </c>
      <c r="G5515" s="17"/>
      <c r="I5515" s="33">
        <v>3.0000000000000001E-3</v>
      </c>
      <c r="J5515" s="33">
        <v>0.5</v>
      </c>
      <c r="K5515" s="33">
        <v>7.0000000000000007E-2</v>
      </c>
      <c r="L5515" s="33">
        <v>2.5000000000000001E-2</v>
      </c>
      <c r="M5515" s="33">
        <v>41</v>
      </c>
      <c r="N5515" s="8">
        <v>33.1</v>
      </c>
      <c r="O5515" s="8">
        <v>1009.4</v>
      </c>
      <c r="P5515" s="8">
        <v>61</v>
      </c>
    </row>
    <row r="5516" spans="5:16" s="7" customFormat="1" ht="16" customHeight="1" x14ac:dyDescent="0.2">
      <c r="E5516" s="10"/>
      <c r="F5516" s="8">
        <v>13</v>
      </c>
      <c r="G5516" s="17"/>
      <c r="I5516" s="33">
        <v>3.0000000000000001E-3</v>
      </c>
      <c r="J5516" s="33">
        <v>0.5</v>
      </c>
      <c r="K5516" s="33">
        <v>9.0999999999999998E-2</v>
      </c>
      <c r="L5516" s="33">
        <v>2.1000000000000001E-2</v>
      </c>
      <c r="M5516" s="33">
        <v>57</v>
      </c>
      <c r="N5516" s="8">
        <v>32.700000000000003</v>
      </c>
      <c r="O5516" s="8">
        <v>1008.4</v>
      </c>
      <c r="P5516" s="8">
        <v>63</v>
      </c>
    </row>
    <row r="5517" spans="5:16" s="7" customFormat="1" ht="16" customHeight="1" x14ac:dyDescent="0.2">
      <c r="E5517" s="10"/>
      <c r="F5517" s="8">
        <v>14</v>
      </c>
      <c r="G5517" s="17"/>
      <c r="I5517" s="33">
        <v>3.0000000000000001E-3</v>
      </c>
      <c r="J5517" s="33">
        <v>0.5</v>
      </c>
      <c r="K5517" s="33">
        <v>5.0999999999999997E-2</v>
      </c>
      <c r="L5517" s="33">
        <v>2.1999999999999999E-2</v>
      </c>
      <c r="M5517" s="33">
        <v>60</v>
      </c>
      <c r="N5517" s="8">
        <v>25.7</v>
      </c>
      <c r="O5517" s="8">
        <v>1009.5</v>
      </c>
      <c r="P5517" s="8">
        <v>96</v>
      </c>
    </row>
    <row r="5518" spans="5:16" s="7" customFormat="1" ht="16" customHeight="1" x14ac:dyDescent="0.2">
      <c r="E5518" s="10"/>
      <c r="F5518" s="8">
        <v>15</v>
      </c>
      <c r="G5518" s="17"/>
      <c r="I5518" s="33">
        <v>3.0000000000000001E-3</v>
      </c>
      <c r="J5518" s="33">
        <v>0.2</v>
      </c>
      <c r="K5518" s="33">
        <v>1.7999999999999999E-2</v>
      </c>
      <c r="L5518" s="33">
        <v>1.6E-2</v>
      </c>
      <c r="M5518" s="33">
        <v>19</v>
      </c>
      <c r="N5518" s="8">
        <v>25.6</v>
      </c>
      <c r="O5518" s="8">
        <v>1009.9</v>
      </c>
      <c r="P5518" s="8">
        <v>94</v>
      </c>
    </row>
    <row r="5519" spans="5:16" s="7" customFormat="1" ht="16" customHeight="1" x14ac:dyDescent="0.2">
      <c r="E5519" s="10"/>
      <c r="F5519" s="8">
        <v>16</v>
      </c>
      <c r="G5519" s="17"/>
      <c r="I5519" s="33">
        <v>2E-3</v>
      </c>
      <c r="J5519" s="33">
        <v>0.3</v>
      </c>
      <c r="K5519" s="33">
        <v>1.4E-2</v>
      </c>
      <c r="L5519" s="33">
        <v>0.02</v>
      </c>
      <c r="M5519" s="33">
        <v>4</v>
      </c>
      <c r="N5519" s="8">
        <v>28.9</v>
      </c>
      <c r="O5519" s="8">
        <v>1008.8</v>
      </c>
      <c r="P5519" s="8">
        <v>81</v>
      </c>
    </row>
    <row r="5520" spans="5:16" s="7" customFormat="1" ht="16" customHeight="1" x14ac:dyDescent="0.2">
      <c r="E5520" s="10"/>
      <c r="F5520" s="8">
        <v>17</v>
      </c>
      <c r="G5520" s="17"/>
      <c r="I5520" s="33">
        <v>2E-3</v>
      </c>
      <c r="J5520" s="33">
        <v>0.3</v>
      </c>
      <c r="K5520" s="33">
        <v>2.3E-2</v>
      </c>
      <c r="L5520" s="33">
        <v>2.7E-2</v>
      </c>
      <c r="M5520" s="33">
        <v>11</v>
      </c>
      <c r="N5520" s="8">
        <v>28.5</v>
      </c>
      <c r="O5520" s="8">
        <v>1008.2</v>
      </c>
      <c r="P5520" s="8">
        <v>74</v>
      </c>
    </row>
    <row r="5521" spans="1:31" s="7" customFormat="1" ht="16" customHeight="1" x14ac:dyDescent="0.15">
      <c r="E5521" s="42">
        <v>42224</v>
      </c>
      <c r="F5521" s="43">
        <v>42714.771527777775</v>
      </c>
      <c r="G5521" s="44"/>
      <c r="H5521" s="57"/>
      <c r="I5521" s="33">
        <v>3.0000000000000001E-3</v>
      </c>
      <c r="J5521" s="33">
        <v>0.4</v>
      </c>
      <c r="K5521" s="33">
        <v>2.4E-2</v>
      </c>
      <c r="L5521" s="33">
        <v>3.3000000000000002E-2</v>
      </c>
      <c r="M5521" s="33">
        <v>10</v>
      </c>
      <c r="N5521" s="8">
        <v>27.9</v>
      </c>
      <c r="O5521" s="8">
        <v>1007.9</v>
      </c>
      <c r="P5521" s="8">
        <v>79</v>
      </c>
      <c r="R5521" s="35">
        <v>292</v>
      </c>
      <c r="S5521" s="36" t="str">
        <f>IF(R5521&gt;=296,"G",IF(AND(183&lt;=R5521,R5521&lt;296),"Y",IF(R5521&lt;185,"R")))</f>
        <v>Y</v>
      </c>
      <c r="T5521" s="36"/>
      <c r="U5521" s="36"/>
      <c r="V5521" s="36"/>
      <c r="W5521" s="36"/>
      <c r="X5521" s="36"/>
      <c r="Y5521" s="36"/>
      <c r="Z5521" s="36"/>
      <c r="AA5521" s="36"/>
      <c r="AB5521" s="36"/>
      <c r="AC5521" s="36"/>
      <c r="AD5521" s="36"/>
      <c r="AE5521" s="37"/>
    </row>
    <row r="5522" spans="1:31" s="7" customFormat="1" ht="17" customHeight="1" x14ac:dyDescent="0.15">
      <c r="A5522" s="45">
        <v>221</v>
      </c>
      <c r="B5522" s="46">
        <v>42225</v>
      </c>
      <c r="C5522" s="47">
        <v>0</v>
      </c>
      <c r="D5522" s="47">
        <v>0</v>
      </c>
      <c r="E5522" s="46">
        <v>42224</v>
      </c>
      <c r="F5522" s="48">
        <v>42714.771527777775</v>
      </c>
      <c r="G5522" s="49"/>
      <c r="H5522" s="49"/>
      <c r="I5522" s="50">
        <v>3.0000000000000001E-3</v>
      </c>
      <c r="J5522" s="51">
        <v>0.4</v>
      </c>
      <c r="K5522" s="51">
        <v>2.4E-2</v>
      </c>
      <c r="L5522" s="51">
        <v>3.3000000000000002E-2</v>
      </c>
      <c r="M5522" s="51">
        <v>10</v>
      </c>
      <c r="N5522" s="52">
        <v>27.9</v>
      </c>
      <c r="O5522" s="52">
        <v>1007.9</v>
      </c>
      <c r="P5522" s="52">
        <v>79</v>
      </c>
      <c r="Q5522" s="53"/>
      <c r="R5522" s="58">
        <v>292</v>
      </c>
      <c r="S5522" s="61" t="str">
        <f>IF(R5522&gt;=296,"G",IF(AND(183&lt;=R5522,R5522&lt;296),"Y",IF(R5522&lt;185,"R")))</f>
        <v>Y</v>
      </c>
      <c r="T5522" s="61"/>
      <c r="U5522" s="61"/>
      <c r="V5522" s="61"/>
      <c r="W5522" s="61"/>
      <c r="X5522" s="61"/>
      <c r="Y5522" s="61"/>
      <c r="Z5522" s="61"/>
      <c r="AA5522" s="61"/>
      <c r="AB5522" s="61"/>
      <c r="AC5522" s="61"/>
      <c r="AD5522" s="61"/>
      <c r="AE5522" s="61"/>
    </row>
    <row r="5523" spans="1:31" s="7" customFormat="1" ht="16" customHeight="1" x14ac:dyDescent="0.2">
      <c r="F5523" s="26">
        <v>19</v>
      </c>
      <c r="G5523" s="56"/>
      <c r="I5523" s="33">
        <v>2E-3</v>
      </c>
      <c r="J5523" s="33">
        <v>0.4</v>
      </c>
      <c r="K5523" s="33">
        <v>1.7999999999999999E-2</v>
      </c>
      <c r="L5523" s="33">
        <v>3.6999999999999998E-2</v>
      </c>
      <c r="M5523" s="33">
        <v>10</v>
      </c>
      <c r="N5523" s="8">
        <v>27.7</v>
      </c>
      <c r="O5523" s="8">
        <v>1008.1</v>
      </c>
      <c r="P5523" s="8">
        <v>80</v>
      </c>
      <c r="Q5523" s="17"/>
      <c r="R5523" s="17"/>
      <c r="S5523" s="17"/>
      <c r="T5523" s="17"/>
      <c r="U5523" s="17"/>
      <c r="V5523" s="17"/>
      <c r="W5523" s="17"/>
      <c r="X5523" s="17"/>
      <c r="Y5523" s="17"/>
      <c r="Z5523" s="17"/>
      <c r="AA5523" s="17"/>
      <c r="AB5523" s="17"/>
      <c r="AC5523" s="17"/>
      <c r="AD5523" s="17"/>
      <c r="AE5523" s="17"/>
    </row>
    <row r="5524" spans="1:31" s="7" customFormat="1" ht="16" customHeight="1" x14ac:dyDescent="0.2">
      <c r="F5524" s="8">
        <v>20</v>
      </c>
      <c r="G5524" s="17"/>
      <c r="I5524" s="33">
        <v>2E-3</v>
      </c>
      <c r="J5524" s="33">
        <v>0.4</v>
      </c>
      <c r="K5524" s="33">
        <v>1.6E-2</v>
      </c>
      <c r="L5524" s="33">
        <v>3.9E-2</v>
      </c>
      <c r="M5524" s="33">
        <v>20</v>
      </c>
      <c r="N5524" s="8">
        <v>27</v>
      </c>
      <c r="O5524" s="8">
        <v>1008.5</v>
      </c>
      <c r="P5524" s="8">
        <v>80</v>
      </c>
    </row>
    <row r="5525" spans="1:31" s="7" customFormat="1" ht="16" customHeight="1" x14ac:dyDescent="0.2">
      <c r="F5525" s="8">
        <v>21</v>
      </c>
      <c r="G5525" s="17"/>
      <c r="I5525" s="33">
        <v>3.0000000000000001E-3</v>
      </c>
      <c r="J5525" s="33">
        <v>0.4</v>
      </c>
      <c r="K5525" s="33">
        <v>0.01</v>
      </c>
      <c r="L5525" s="33">
        <v>3.6999999999999998E-2</v>
      </c>
      <c r="M5525" s="33">
        <v>27</v>
      </c>
      <c r="N5525" s="8">
        <v>25.8</v>
      </c>
      <c r="O5525" s="8">
        <v>1009</v>
      </c>
      <c r="P5525" s="8">
        <v>86</v>
      </c>
    </row>
    <row r="5526" spans="1:31" s="7" customFormat="1" ht="16" customHeight="1" x14ac:dyDescent="0.2">
      <c r="F5526" s="8">
        <v>22</v>
      </c>
      <c r="G5526" s="17"/>
      <c r="I5526" s="33">
        <v>3.0000000000000001E-3</v>
      </c>
      <c r="J5526" s="33">
        <v>0.3</v>
      </c>
      <c r="K5526" s="33">
        <v>8.9999999999999993E-3</v>
      </c>
      <c r="L5526" s="33">
        <v>3.1E-2</v>
      </c>
      <c r="M5526" s="33">
        <v>23</v>
      </c>
      <c r="N5526" s="8">
        <v>25.3</v>
      </c>
      <c r="O5526" s="8">
        <v>1009</v>
      </c>
      <c r="P5526" s="8">
        <v>88</v>
      </c>
    </row>
    <row r="5527" spans="1:31" s="7" customFormat="1" ht="16" customHeight="1" x14ac:dyDescent="0.2">
      <c r="F5527" s="8">
        <v>23</v>
      </c>
      <c r="G5527" s="17"/>
      <c r="I5527" s="33">
        <v>3.0000000000000001E-3</v>
      </c>
      <c r="J5527" s="33">
        <v>0.3</v>
      </c>
      <c r="K5527" s="33">
        <v>8.9999999999999993E-3</v>
      </c>
      <c r="L5527" s="33">
        <v>2.8000000000000001E-2</v>
      </c>
      <c r="M5527" s="33">
        <v>27</v>
      </c>
      <c r="N5527" s="8">
        <v>24.8</v>
      </c>
      <c r="O5527" s="8">
        <v>1009</v>
      </c>
      <c r="P5527" s="8">
        <v>91</v>
      </c>
    </row>
    <row r="5528" spans="1:31" s="7" customFormat="1" ht="16" customHeight="1" x14ac:dyDescent="0.2">
      <c r="F5528" s="8">
        <v>24</v>
      </c>
      <c r="G5528" s="17"/>
      <c r="I5528" s="33">
        <v>3.0000000000000001E-3</v>
      </c>
      <c r="J5528" s="33">
        <v>0.3</v>
      </c>
      <c r="K5528" s="33">
        <v>7.0000000000000001E-3</v>
      </c>
      <c r="L5528" s="33">
        <v>2.7E-2</v>
      </c>
      <c r="M5528" s="33">
        <v>31</v>
      </c>
      <c r="N5528" s="8">
        <v>25.3</v>
      </c>
      <c r="O5528" s="8">
        <v>1008.9</v>
      </c>
      <c r="P5528" s="8">
        <v>88</v>
      </c>
    </row>
    <row r="5529" spans="1:31" s="7" customFormat="1" ht="16" customHeight="1" x14ac:dyDescent="0.2">
      <c r="F5529" s="8">
        <v>1</v>
      </c>
      <c r="G5529" s="17"/>
      <c r="I5529" s="33">
        <v>3.0000000000000001E-3</v>
      </c>
      <c r="J5529" s="33">
        <v>0.5</v>
      </c>
      <c r="K5529" s="33">
        <v>8.0000000000000002E-3</v>
      </c>
      <c r="L5529" s="33">
        <v>2.3E-2</v>
      </c>
      <c r="M5529" s="33">
        <v>26</v>
      </c>
      <c r="N5529" s="8">
        <v>25</v>
      </c>
      <c r="O5529" s="8">
        <v>1008.3</v>
      </c>
      <c r="P5529" s="8">
        <v>90</v>
      </c>
    </row>
    <row r="5530" spans="1:31" s="7" customFormat="1" ht="16" customHeight="1" x14ac:dyDescent="0.2">
      <c r="F5530" s="8">
        <v>2</v>
      </c>
      <c r="G5530" s="17"/>
      <c r="I5530" s="33">
        <v>3.0000000000000001E-3</v>
      </c>
      <c r="J5530" s="33">
        <v>0.5</v>
      </c>
      <c r="K5530" s="33">
        <v>1.4E-2</v>
      </c>
      <c r="L5530" s="33">
        <v>1.6E-2</v>
      </c>
      <c r="M5530" s="33">
        <v>39</v>
      </c>
      <c r="N5530" s="8">
        <v>24.5</v>
      </c>
      <c r="O5530" s="8">
        <v>1008.1</v>
      </c>
      <c r="P5530" s="8">
        <v>96</v>
      </c>
    </row>
    <row r="5531" spans="1:31" s="7" customFormat="1" ht="16" customHeight="1" x14ac:dyDescent="0.2">
      <c r="F5531" s="8">
        <v>3</v>
      </c>
      <c r="G5531" s="17"/>
      <c r="I5531" s="33">
        <v>3.0000000000000001E-3</v>
      </c>
      <c r="J5531" s="33">
        <v>0.4</v>
      </c>
      <c r="K5531" s="33">
        <v>1.9E-2</v>
      </c>
      <c r="L5531" s="33">
        <v>0.01</v>
      </c>
      <c r="M5531" s="33">
        <v>18</v>
      </c>
      <c r="N5531" s="8">
        <v>24.3</v>
      </c>
      <c r="O5531" s="8">
        <v>1008.2</v>
      </c>
      <c r="P5531" s="8">
        <v>97</v>
      </c>
    </row>
    <row r="5532" spans="1:31" s="7" customFormat="1" ht="16" customHeight="1" x14ac:dyDescent="0.2">
      <c r="F5532" s="8">
        <v>4</v>
      </c>
      <c r="G5532" s="17"/>
      <c r="I5532" s="33">
        <v>3.0000000000000001E-3</v>
      </c>
      <c r="J5532" s="33">
        <v>0.4</v>
      </c>
      <c r="K5532" s="33">
        <v>1.4E-2</v>
      </c>
      <c r="L5532" s="33">
        <v>1.2E-2</v>
      </c>
      <c r="M5532" s="33">
        <v>12</v>
      </c>
      <c r="N5532" s="8">
        <v>23.7</v>
      </c>
      <c r="O5532" s="8">
        <v>1008</v>
      </c>
      <c r="P5532" s="8">
        <v>99</v>
      </c>
    </row>
    <row r="5533" spans="1:31" s="7" customFormat="1" ht="16" customHeight="1" x14ac:dyDescent="0.2">
      <c r="F5533" s="8">
        <v>5</v>
      </c>
      <c r="G5533" s="17"/>
      <c r="I5533" s="33">
        <v>2E-3</v>
      </c>
      <c r="J5533" s="33">
        <v>0.4</v>
      </c>
      <c r="K5533" s="33">
        <v>0.01</v>
      </c>
      <c r="L5533" s="33">
        <v>1.2999999999999999E-2</v>
      </c>
      <c r="M5533" s="33">
        <v>13</v>
      </c>
      <c r="N5533" s="8">
        <v>23.7</v>
      </c>
      <c r="O5533" s="8">
        <v>1007.8</v>
      </c>
      <c r="P5533" s="8">
        <v>100</v>
      </c>
    </row>
    <row r="5534" spans="1:31" s="7" customFormat="1" ht="16" customHeight="1" x14ac:dyDescent="0.2">
      <c r="F5534" s="8">
        <v>6</v>
      </c>
      <c r="G5534" s="17"/>
      <c r="I5534" s="33">
        <v>3.0000000000000001E-3</v>
      </c>
      <c r="J5534" s="33">
        <v>0.4</v>
      </c>
      <c r="K5534" s="33">
        <v>0.01</v>
      </c>
      <c r="L5534" s="33">
        <v>1.4E-2</v>
      </c>
      <c r="M5534" s="33">
        <v>12</v>
      </c>
      <c r="N5534" s="8">
        <v>23.4</v>
      </c>
      <c r="O5534" s="8">
        <v>1008</v>
      </c>
      <c r="P5534" s="8">
        <v>100</v>
      </c>
    </row>
    <row r="5535" spans="1:31" s="7" customFormat="1" ht="16" customHeight="1" x14ac:dyDescent="0.2">
      <c r="F5535" s="8">
        <v>7</v>
      </c>
      <c r="G5535" s="17"/>
      <c r="I5535" s="33">
        <v>3.0000000000000001E-3</v>
      </c>
      <c r="J5535" s="33">
        <v>0.4</v>
      </c>
      <c r="K5535" s="33">
        <v>8.9999999999999993E-3</v>
      </c>
      <c r="L5535" s="33">
        <v>1.4999999999999999E-2</v>
      </c>
      <c r="M5535" s="33">
        <v>20</v>
      </c>
      <c r="N5535" s="8">
        <v>24.2</v>
      </c>
      <c r="O5535" s="8">
        <v>1008</v>
      </c>
      <c r="P5535" s="8">
        <v>97</v>
      </c>
    </row>
    <row r="5536" spans="1:31" s="7" customFormat="1" ht="16" customHeight="1" x14ac:dyDescent="0.2">
      <c r="F5536" s="8">
        <v>8</v>
      </c>
      <c r="G5536" s="17"/>
      <c r="I5536" s="33">
        <v>3.0000000000000001E-3</v>
      </c>
      <c r="J5536" s="33">
        <v>0.4</v>
      </c>
      <c r="K5536" s="33">
        <v>1.0999999999999999E-2</v>
      </c>
      <c r="L5536" s="33">
        <v>1.2999999999999999E-2</v>
      </c>
      <c r="M5536" s="33">
        <v>10</v>
      </c>
      <c r="N5536" s="8">
        <v>24.9</v>
      </c>
      <c r="O5536" s="8">
        <v>1008.1</v>
      </c>
      <c r="P5536" s="8">
        <v>94</v>
      </c>
    </row>
    <row r="5537" spans="1:31" s="7" customFormat="1" ht="16" customHeight="1" x14ac:dyDescent="0.2">
      <c r="F5537" s="8">
        <v>9</v>
      </c>
      <c r="G5537" s="17"/>
      <c r="I5537" s="33">
        <v>3.0000000000000001E-3</v>
      </c>
      <c r="J5537" s="33">
        <v>0.4</v>
      </c>
      <c r="K5537" s="33">
        <v>1.4999999999999999E-2</v>
      </c>
      <c r="L5537" s="33">
        <v>1.2999999999999999E-2</v>
      </c>
      <c r="M5537" s="33">
        <v>15</v>
      </c>
      <c r="N5537" s="8">
        <v>25.8</v>
      </c>
      <c r="O5537" s="8">
        <v>1008.1</v>
      </c>
      <c r="P5537" s="8">
        <v>87</v>
      </c>
    </row>
    <row r="5538" spans="1:31" s="7" customFormat="1" ht="16" customHeight="1" x14ac:dyDescent="0.2">
      <c r="F5538" s="8">
        <v>10</v>
      </c>
      <c r="G5538" s="17"/>
      <c r="I5538" s="33">
        <v>4.0000000000000001E-3</v>
      </c>
      <c r="J5538" s="33">
        <v>0.5</v>
      </c>
      <c r="K5538" s="33">
        <v>2.3E-2</v>
      </c>
      <c r="L5538" s="33">
        <v>1.2999999999999999E-2</v>
      </c>
      <c r="M5538" s="33">
        <v>19</v>
      </c>
      <c r="N5538" s="8">
        <v>27.7</v>
      </c>
      <c r="O5538" s="8">
        <v>1008.1</v>
      </c>
      <c r="P5538" s="8">
        <v>78</v>
      </c>
    </row>
    <row r="5539" spans="1:31" s="7" customFormat="1" ht="16" customHeight="1" x14ac:dyDescent="0.2">
      <c r="E5539" s="10"/>
      <c r="F5539" s="8">
        <v>11</v>
      </c>
      <c r="G5539" s="17"/>
      <c r="I5539" s="33">
        <v>3.0000000000000001E-3</v>
      </c>
      <c r="J5539" s="33">
        <v>0.5</v>
      </c>
      <c r="K5539" s="33">
        <v>2.7E-2</v>
      </c>
      <c r="L5539" s="33">
        <v>1.4E-2</v>
      </c>
      <c r="M5539" s="33">
        <v>16</v>
      </c>
      <c r="N5539" s="8">
        <v>28.5</v>
      </c>
      <c r="O5539" s="8">
        <v>1007.7</v>
      </c>
      <c r="P5539" s="8">
        <v>68</v>
      </c>
    </row>
    <row r="5540" spans="1:31" s="7" customFormat="1" ht="16" customHeight="1" x14ac:dyDescent="0.2">
      <c r="E5540" s="10"/>
      <c r="F5540" s="8">
        <v>12</v>
      </c>
      <c r="G5540" s="17"/>
      <c r="I5540" s="33">
        <v>3.0000000000000001E-3</v>
      </c>
      <c r="J5540" s="33">
        <v>0.5</v>
      </c>
      <c r="K5540" s="33">
        <v>3.5999999999999997E-2</v>
      </c>
      <c r="L5540" s="33">
        <v>1.4E-2</v>
      </c>
      <c r="M5540" s="33">
        <v>18</v>
      </c>
      <c r="N5540" s="8">
        <v>29.6</v>
      </c>
      <c r="O5540" s="8">
        <v>1007.4</v>
      </c>
      <c r="P5540" s="8">
        <v>62</v>
      </c>
    </row>
    <row r="5541" spans="1:31" s="7" customFormat="1" ht="16" customHeight="1" x14ac:dyDescent="0.2">
      <c r="E5541" s="10"/>
      <c r="F5541" s="8">
        <v>13</v>
      </c>
      <c r="G5541" s="17"/>
      <c r="I5541" s="33">
        <v>4.0000000000000001E-3</v>
      </c>
      <c r="J5541" s="33">
        <v>0.4</v>
      </c>
      <c r="K5541" s="33">
        <v>3.6999999999999998E-2</v>
      </c>
      <c r="L5541" s="33">
        <v>1.7999999999999999E-2</v>
      </c>
      <c r="M5541" s="33">
        <v>21</v>
      </c>
      <c r="N5541" s="8">
        <v>30.1</v>
      </c>
      <c r="O5541" s="8">
        <v>1007.1</v>
      </c>
      <c r="P5541" s="8">
        <v>66</v>
      </c>
    </row>
    <row r="5542" spans="1:31" s="7" customFormat="1" ht="16" customHeight="1" x14ac:dyDescent="0.2">
      <c r="E5542" s="10"/>
      <c r="F5542" s="8">
        <v>14</v>
      </c>
      <c r="G5542" s="17"/>
      <c r="I5542" s="33">
        <v>4.0000000000000001E-3</v>
      </c>
      <c r="J5542" s="33">
        <v>0.6</v>
      </c>
      <c r="K5542" s="33">
        <v>4.4999999999999998E-2</v>
      </c>
      <c r="L5542" s="33">
        <v>1.7000000000000001E-2</v>
      </c>
      <c r="M5542" s="33">
        <v>26</v>
      </c>
      <c r="N5542" s="8">
        <v>30.6</v>
      </c>
      <c r="O5542" s="8">
        <v>1006.8</v>
      </c>
      <c r="P5542" s="8">
        <v>67</v>
      </c>
    </row>
    <row r="5543" spans="1:31" s="7" customFormat="1" ht="16" customHeight="1" x14ac:dyDescent="0.2">
      <c r="E5543" s="10"/>
      <c r="F5543" s="8">
        <v>15</v>
      </c>
      <c r="G5543" s="17"/>
      <c r="I5543" s="33">
        <v>4.0000000000000001E-3</v>
      </c>
      <c r="J5543" s="33">
        <v>0.6</v>
      </c>
      <c r="K5543" s="33">
        <v>4.7E-2</v>
      </c>
      <c r="L5543" s="33">
        <v>1.6E-2</v>
      </c>
      <c r="M5543" s="33">
        <v>28</v>
      </c>
      <c r="N5543" s="8">
        <v>30.8</v>
      </c>
      <c r="O5543" s="8">
        <v>1006.5</v>
      </c>
      <c r="P5543" s="8">
        <v>67</v>
      </c>
    </row>
    <row r="5544" spans="1:31" s="7" customFormat="1" ht="16" customHeight="1" x14ac:dyDescent="0.2">
      <c r="E5544" s="10"/>
      <c r="F5544" s="8">
        <v>16</v>
      </c>
      <c r="G5544" s="17"/>
      <c r="I5544" s="33">
        <v>4.0000000000000001E-3</v>
      </c>
      <c r="J5544" s="33">
        <v>0.6</v>
      </c>
      <c r="K5544" s="33">
        <v>4.2999999999999997E-2</v>
      </c>
      <c r="L5544" s="33">
        <v>1.6E-2</v>
      </c>
      <c r="M5544" s="33">
        <v>23</v>
      </c>
      <c r="N5544" s="8">
        <v>30.7</v>
      </c>
      <c r="O5544" s="8">
        <v>1006.3</v>
      </c>
      <c r="P5544" s="8">
        <v>65</v>
      </c>
    </row>
    <row r="5545" spans="1:31" s="7" customFormat="1" ht="16" customHeight="1" x14ac:dyDescent="0.2">
      <c r="E5545" s="10"/>
      <c r="F5545" s="8">
        <v>17</v>
      </c>
      <c r="G5545" s="17"/>
      <c r="I5545" s="33">
        <v>4.0000000000000001E-3</v>
      </c>
      <c r="J5545" s="33">
        <v>0.6</v>
      </c>
      <c r="K5545" s="33">
        <v>3.5999999999999997E-2</v>
      </c>
      <c r="L5545" s="33">
        <v>1.6E-2</v>
      </c>
      <c r="M5545" s="33">
        <v>8</v>
      </c>
      <c r="N5545" s="8">
        <v>29.7</v>
      </c>
      <c r="O5545" s="8">
        <v>1006.4</v>
      </c>
      <c r="P5545" s="8">
        <v>66</v>
      </c>
    </row>
    <row r="5546" spans="1:31" s="7" customFormat="1" ht="16" customHeight="1" x14ac:dyDescent="0.15">
      <c r="E5546" s="42">
        <v>42225</v>
      </c>
      <c r="F5546" s="43">
        <v>42714.765277777777</v>
      </c>
      <c r="G5546" s="44"/>
      <c r="H5546" s="57"/>
      <c r="I5546" s="33">
        <v>4.0000000000000001E-3</v>
      </c>
      <c r="J5546" s="33">
        <v>0.6</v>
      </c>
      <c r="K5546" s="33">
        <v>0.03</v>
      </c>
      <c r="L5546" s="33">
        <v>1.7000000000000001E-2</v>
      </c>
      <c r="M5546" s="33">
        <v>18</v>
      </c>
      <c r="N5546" s="8">
        <v>28.2</v>
      </c>
      <c r="O5546" s="8">
        <v>1006.1</v>
      </c>
      <c r="P5546" s="8">
        <v>71</v>
      </c>
      <c r="R5546" s="35">
        <v>269</v>
      </c>
      <c r="S5546" s="36" t="str">
        <f>IF(R5546&gt;=296,"G",IF(AND(183&lt;=R5546,R5546&lt;296),"Y",IF(R5546&lt;185,"R")))</f>
        <v>Y</v>
      </c>
      <c r="T5546" s="36"/>
      <c r="U5546" s="36"/>
      <c r="V5546" s="36"/>
      <c r="W5546" s="36"/>
      <c r="X5546" s="36"/>
      <c r="Y5546" s="36"/>
      <c r="Z5546" s="36"/>
      <c r="AA5546" s="36"/>
      <c r="AB5546" s="36"/>
      <c r="AC5546" s="36"/>
      <c r="AD5546" s="36"/>
      <c r="AE5546" s="37"/>
    </row>
    <row r="5547" spans="1:31" s="7" customFormat="1" ht="17" customHeight="1" x14ac:dyDescent="0.15">
      <c r="A5547" s="45">
        <v>222</v>
      </c>
      <c r="B5547" s="46">
        <v>42226</v>
      </c>
      <c r="C5547" s="47">
        <v>1</v>
      </c>
      <c r="D5547" s="47">
        <v>0</v>
      </c>
      <c r="E5547" s="46">
        <v>42225</v>
      </c>
      <c r="F5547" s="48">
        <v>42714.765277777777</v>
      </c>
      <c r="G5547" s="49"/>
      <c r="H5547" s="49"/>
      <c r="I5547" s="50">
        <v>4.0000000000000001E-3</v>
      </c>
      <c r="J5547" s="51">
        <v>0.6</v>
      </c>
      <c r="K5547" s="51">
        <v>0.03</v>
      </c>
      <c r="L5547" s="51">
        <v>1.7000000000000001E-2</v>
      </c>
      <c r="M5547" s="51">
        <v>18</v>
      </c>
      <c r="N5547" s="52">
        <v>28.2</v>
      </c>
      <c r="O5547" s="52">
        <v>1006.1</v>
      </c>
      <c r="P5547" s="52">
        <v>71</v>
      </c>
      <c r="Q5547" s="53"/>
      <c r="R5547" s="58">
        <v>269</v>
      </c>
      <c r="S5547" s="61" t="str">
        <f>IF(R5547&gt;=296,"G",IF(AND(183&lt;=R5547,R5547&lt;296),"Y",IF(R5547&lt;185,"R")))</f>
        <v>Y</v>
      </c>
      <c r="T5547" s="61"/>
      <c r="U5547" s="61"/>
      <c r="V5547" s="61"/>
      <c r="W5547" s="61"/>
      <c r="X5547" s="61"/>
      <c r="Y5547" s="61"/>
      <c r="Z5547" s="61"/>
      <c r="AA5547" s="61"/>
      <c r="AB5547" s="61"/>
      <c r="AC5547" s="61"/>
      <c r="AD5547" s="61"/>
      <c r="AE5547" s="61"/>
    </row>
    <row r="5548" spans="1:31" s="7" customFormat="1" ht="16" customHeight="1" x14ac:dyDescent="0.2">
      <c r="F5548" s="26">
        <v>19</v>
      </c>
      <c r="G5548" s="56"/>
      <c r="I5548" s="33">
        <v>4.0000000000000001E-3</v>
      </c>
      <c r="J5548" s="33">
        <v>0.6</v>
      </c>
      <c r="K5548" s="33">
        <v>2.3E-2</v>
      </c>
      <c r="L5548" s="33">
        <v>0.02</v>
      </c>
      <c r="M5548" s="33">
        <v>20</v>
      </c>
      <c r="N5548" s="8">
        <v>27</v>
      </c>
      <c r="O5548" s="8">
        <v>1006.4</v>
      </c>
      <c r="P5548" s="8">
        <v>80</v>
      </c>
      <c r="Q5548" s="17"/>
      <c r="R5548" s="17"/>
      <c r="S5548" s="17"/>
      <c r="T5548" s="17"/>
      <c r="U5548" s="17"/>
      <c r="V5548" s="17"/>
      <c r="W5548" s="17"/>
      <c r="X5548" s="17"/>
      <c r="Y5548" s="17"/>
      <c r="Z5548" s="17"/>
      <c r="AA5548" s="17"/>
      <c r="AB5548" s="17"/>
      <c r="AC5548" s="17"/>
      <c r="AD5548" s="17"/>
      <c r="AE5548" s="17"/>
    </row>
    <row r="5549" spans="1:31" s="7" customFormat="1" ht="16" customHeight="1" x14ac:dyDescent="0.2">
      <c r="F5549" s="8">
        <v>20</v>
      </c>
      <c r="G5549" s="17"/>
      <c r="I5549" s="33">
        <v>5.0000000000000001E-3</v>
      </c>
      <c r="J5549" s="33">
        <v>0.5</v>
      </c>
      <c r="K5549" s="33">
        <v>1.6E-2</v>
      </c>
      <c r="L5549" s="33">
        <v>2.4E-2</v>
      </c>
      <c r="M5549" s="33">
        <v>12</v>
      </c>
      <c r="N5549" s="8">
        <v>26.4</v>
      </c>
      <c r="O5549" s="8">
        <v>1006.5</v>
      </c>
      <c r="P5549" s="8">
        <v>80</v>
      </c>
    </row>
    <row r="5550" spans="1:31" s="7" customFormat="1" ht="16" customHeight="1" x14ac:dyDescent="0.2">
      <c r="F5550" s="8">
        <v>21</v>
      </c>
      <c r="G5550" s="17"/>
      <c r="I5550" s="33">
        <v>4.0000000000000001E-3</v>
      </c>
      <c r="J5550" s="33">
        <v>0.4</v>
      </c>
      <c r="K5550" s="33">
        <v>8.9999999999999993E-3</v>
      </c>
      <c r="L5550" s="33">
        <v>2.3E-2</v>
      </c>
      <c r="M5550" s="33">
        <v>11</v>
      </c>
      <c r="N5550" s="8">
        <v>25.9</v>
      </c>
      <c r="O5550" s="8">
        <v>1006.8</v>
      </c>
      <c r="P5550" s="8">
        <v>85</v>
      </c>
    </row>
    <row r="5551" spans="1:31" s="7" customFormat="1" ht="16" customHeight="1" x14ac:dyDescent="0.2">
      <c r="F5551" s="8">
        <v>22</v>
      </c>
      <c r="G5551" s="17"/>
      <c r="I5551" s="33">
        <v>3.0000000000000001E-3</v>
      </c>
      <c r="J5551" s="33">
        <v>0.3</v>
      </c>
      <c r="K5551" s="33">
        <v>0.01</v>
      </c>
      <c r="L5551" s="33">
        <v>1.7999999999999999E-2</v>
      </c>
      <c r="M5551" s="33">
        <v>10</v>
      </c>
      <c r="N5551" s="8">
        <v>24.9</v>
      </c>
      <c r="O5551" s="8">
        <v>1006.8</v>
      </c>
      <c r="P5551" s="8">
        <v>90</v>
      </c>
    </row>
    <row r="5552" spans="1:31" s="7" customFormat="1" ht="16" customHeight="1" x14ac:dyDescent="0.2">
      <c r="F5552" s="8">
        <v>23</v>
      </c>
      <c r="G5552" s="17"/>
      <c r="I5552" s="33">
        <v>3.0000000000000001E-3</v>
      </c>
      <c r="J5552" s="33">
        <v>0.3</v>
      </c>
      <c r="K5552" s="33">
        <v>1.2E-2</v>
      </c>
      <c r="L5552" s="33">
        <v>1.4999999999999999E-2</v>
      </c>
      <c r="M5552" s="33">
        <v>13</v>
      </c>
      <c r="N5552" s="8">
        <v>24.9</v>
      </c>
      <c r="O5552" s="8">
        <v>1006.6</v>
      </c>
      <c r="P5552" s="8">
        <v>89</v>
      </c>
    </row>
    <row r="5553" spans="5:16" s="7" customFormat="1" ht="16" customHeight="1" x14ac:dyDescent="0.2">
      <c r="F5553" s="8">
        <v>24</v>
      </c>
      <c r="G5553" s="17"/>
      <c r="I5553" s="33">
        <v>3.0000000000000001E-3</v>
      </c>
      <c r="J5553" s="33">
        <v>0.3</v>
      </c>
      <c r="K5553" s="33">
        <v>8.0000000000000002E-3</v>
      </c>
      <c r="L5553" s="33">
        <v>1.7999999999999999E-2</v>
      </c>
      <c r="M5553" s="33">
        <v>10</v>
      </c>
      <c r="N5553" s="8">
        <v>24.9</v>
      </c>
      <c r="O5553" s="8">
        <v>1006.5</v>
      </c>
      <c r="P5553" s="8">
        <v>89</v>
      </c>
    </row>
    <row r="5554" spans="5:16" s="7" customFormat="1" ht="16" customHeight="1" x14ac:dyDescent="0.2">
      <c r="F5554" s="8">
        <v>1</v>
      </c>
      <c r="G5554" s="17"/>
      <c r="I5554" s="33">
        <v>3.0000000000000001E-3</v>
      </c>
      <c r="J5554" s="33">
        <v>0.4</v>
      </c>
      <c r="K5554" s="33">
        <v>7.0000000000000001E-3</v>
      </c>
      <c r="L5554" s="33">
        <v>1.7999999999999999E-2</v>
      </c>
      <c r="M5554" s="33">
        <v>10</v>
      </c>
      <c r="N5554" s="8">
        <v>24.4</v>
      </c>
      <c r="O5554" s="8">
        <v>1006.6</v>
      </c>
      <c r="P5554" s="8">
        <v>92</v>
      </c>
    </row>
    <row r="5555" spans="5:16" s="7" customFormat="1" ht="16" customHeight="1" x14ac:dyDescent="0.2">
      <c r="F5555" s="8">
        <v>2</v>
      </c>
      <c r="G5555" s="17"/>
      <c r="I5555" s="33">
        <v>2E-3</v>
      </c>
      <c r="J5555" s="33">
        <v>0.4</v>
      </c>
      <c r="K5555" s="33">
        <v>1.0999999999999999E-2</v>
      </c>
      <c r="L5555" s="33">
        <v>1.2E-2</v>
      </c>
      <c r="M5555" s="33">
        <v>14</v>
      </c>
      <c r="N5555" s="8">
        <v>24.5</v>
      </c>
      <c r="O5555" s="8">
        <v>1006.8</v>
      </c>
      <c r="P5555" s="8">
        <v>91</v>
      </c>
    </row>
    <row r="5556" spans="5:16" s="7" customFormat="1" ht="16" customHeight="1" x14ac:dyDescent="0.2">
      <c r="F5556" s="8">
        <v>3</v>
      </c>
      <c r="G5556" s="17"/>
      <c r="I5556" s="33">
        <v>4.0000000000000001E-3</v>
      </c>
      <c r="J5556" s="33">
        <v>0.4</v>
      </c>
      <c r="K5556" s="33">
        <v>7.0000000000000001E-3</v>
      </c>
      <c r="L5556" s="33">
        <v>1.4999999999999999E-2</v>
      </c>
      <c r="M5556" s="33">
        <v>13</v>
      </c>
      <c r="N5556" s="8">
        <v>24</v>
      </c>
      <c r="O5556" s="8">
        <v>1006.4</v>
      </c>
      <c r="P5556" s="8">
        <v>94</v>
      </c>
    </row>
    <row r="5557" spans="5:16" s="7" customFormat="1" ht="16" customHeight="1" x14ac:dyDescent="0.2">
      <c r="F5557" s="8">
        <v>4</v>
      </c>
      <c r="G5557" s="17"/>
      <c r="I5557" s="33">
        <v>4.0000000000000001E-3</v>
      </c>
      <c r="J5557" s="33">
        <v>0.4</v>
      </c>
      <c r="K5557" s="33">
        <v>7.0000000000000001E-3</v>
      </c>
      <c r="L5557" s="33">
        <v>1.2999999999999999E-2</v>
      </c>
      <c r="M5557" s="33">
        <v>13</v>
      </c>
      <c r="N5557" s="8">
        <v>23.9</v>
      </c>
      <c r="O5557" s="8">
        <v>1006.3</v>
      </c>
      <c r="P5557" s="8">
        <v>96</v>
      </c>
    </row>
    <row r="5558" spans="5:16" s="7" customFormat="1" ht="16" customHeight="1" x14ac:dyDescent="0.2">
      <c r="F5558" s="8">
        <v>5</v>
      </c>
      <c r="G5558" s="17"/>
      <c r="I5558" s="33">
        <v>3.0000000000000001E-3</v>
      </c>
      <c r="J5558" s="33">
        <v>0.4</v>
      </c>
      <c r="K5558" s="33">
        <v>8.0000000000000002E-3</v>
      </c>
      <c r="L5558" s="33">
        <v>1.0999999999999999E-2</v>
      </c>
      <c r="M5558" s="33">
        <v>15</v>
      </c>
      <c r="N5558" s="8">
        <v>23.6</v>
      </c>
      <c r="O5558" s="8">
        <v>1006.2</v>
      </c>
      <c r="P5558" s="8">
        <v>98</v>
      </c>
    </row>
    <row r="5559" spans="5:16" s="7" customFormat="1" ht="16" customHeight="1" x14ac:dyDescent="0.2">
      <c r="F5559" s="8">
        <v>6</v>
      </c>
      <c r="G5559" s="17"/>
      <c r="I5559" s="33">
        <v>4.0000000000000001E-3</v>
      </c>
      <c r="J5559" s="33">
        <v>0.4</v>
      </c>
      <c r="K5559" s="33">
        <v>4.0000000000000001E-3</v>
      </c>
      <c r="L5559" s="33">
        <v>1.7999999999999999E-2</v>
      </c>
      <c r="M5559" s="33">
        <v>12</v>
      </c>
      <c r="N5559" s="8">
        <v>23.3</v>
      </c>
      <c r="O5559" s="8">
        <v>1006.2</v>
      </c>
      <c r="P5559" s="8">
        <v>99</v>
      </c>
    </row>
    <row r="5560" spans="5:16" s="7" customFormat="1" ht="16" customHeight="1" x14ac:dyDescent="0.2">
      <c r="F5560" s="8">
        <v>7</v>
      </c>
      <c r="G5560" s="17"/>
      <c r="I5560" s="33">
        <v>4.0000000000000001E-3</v>
      </c>
      <c r="J5560" s="33">
        <v>0.5</v>
      </c>
      <c r="K5560" s="33">
        <v>3.0000000000000001E-3</v>
      </c>
      <c r="L5560" s="33">
        <v>2.3E-2</v>
      </c>
      <c r="M5560" s="33">
        <v>19</v>
      </c>
      <c r="N5560" s="8">
        <v>23.7</v>
      </c>
      <c r="O5560" s="8">
        <v>1006.5</v>
      </c>
      <c r="P5560" s="8">
        <v>99</v>
      </c>
    </row>
    <row r="5561" spans="5:16" s="7" customFormat="1" ht="16" customHeight="1" x14ac:dyDescent="0.2">
      <c r="F5561" s="8">
        <v>8</v>
      </c>
      <c r="G5561" s="17"/>
      <c r="I5561" s="33">
        <v>3.0000000000000001E-3</v>
      </c>
      <c r="J5561" s="33">
        <v>0.5</v>
      </c>
      <c r="K5561" s="33">
        <v>4.0000000000000001E-3</v>
      </c>
      <c r="L5561" s="33">
        <v>2.1999999999999999E-2</v>
      </c>
      <c r="M5561" s="33">
        <v>18</v>
      </c>
      <c r="N5561" s="8">
        <v>24.4</v>
      </c>
      <c r="O5561" s="8">
        <v>1006.6</v>
      </c>
      <c r="P5561" s="8">
        <v>96</v>
      </c>
    </row>
    <row r="5562" spans="5:16" s="7" customFormat="1" ht="16" customHeight="1" x14ac:dyDescent="0.2">
      <c r="F5562" s="8">
        <v>9</v>
      </c>
      <c r="G5562" s="17"/>
      <c r="I5562" s="33">
        <v>4.0000000000000001E-3</v>
      </c>
      <c r="J5562" s="33">
        <v>0.5</v>
      </c>
      <c r="K5562" s="33">
        <v>6.0000000000000001E-3</v>
      </c>
      <c r="L5562" s="33">
        <v>2.1000000000000001E-2</v>
      </c>
      <c r="M5562" s="33">
        <v>21</v>
      </c>
      <c r="N5562" s="8">
        <v>25.1</v>
      </c>
      <c r="O5562" s="8">
        <v>1006.8</v>
      </c>
      <c r="P5562" s="8">
        <v>92</v>
      </c>
    </row>
    <row r="5563" spans="5:16" s="7" customFormat="1" ht="16" customHeight="1" x14ac:dyDescent="0.2">
      <c r="F5563" s="8">
        <v>10</v>
      </c>
      <c r="G5563" s="17"/>
      <c r="I5563" s="33">
        <v>3.0000000000000001E-3</v>
      </c>
      <c r="J5563" s="33">
        <v>0.5</v>
      </c>
      <c r="K5563" s="33">
        <v>1.4E-2</v>
      </c>
      <c r="L5563" s="33">
        <v>1.7000000000000001E-2</v>
      </c>
      <c r="M5563" s="33">
        <v>25</v>
      </c>
      <c r="N5563" s="8">
        <v>26.1</v>
      </c>
      <c r="O5563" s="8">
        <v>1007</v>
      </c>
      <c r="P5563" s="8">
        <v>86</v>
      </c>
    </row>
    <row r="5564" spans="5:16" s="7" customFormat="1" ht="16" customHeight="1" x14ac:dyDescent="0.2">
      <c r="E5564" s="10"/>
      <c r="F5564" s="8">
        <v>11</v>
      </c>
      <c r="G5564" s="17"/>
      <c r="I5564" s="33">
        <v>3.0000000000000001E-3</v>
      </c>
      <c r="J5564" s="33">
        <v>0.6</v>
      </c>
      <c r="K5564" s="33">
        <v>2.1000000000000001E-2</v>
      </c>
      <c r="L5564" s="33">
        <v>0.02</v>
      </c>
      <c r="M5564" s="33">
        <v>19</v>
      </c>
      <c r="N5564" s="8">
        <v>27.1</v>
      </c>
      <c r="O5564" s="8">
        <v>1007</v>
      </c>
      <c r="P5564" s="8">
        <v>80</v>
      </c>
    </row>
    <row r="5565" spans="5:16" s="7" customFormat="1" ht="16" customHeight="1" x14ac:dyDescent="0.2">
      <c r="E5565" s="10"/>
      <c r="F5565" s="8">
        <v>12</v>
      </c>
      <c r="G5565" s="17"/>
      <c r="I5565" s="33">
        <v>3.0000000000000001E-3</v>
      </c>
      <c r="J5565" s="33">
        <v>0.6</v>
      </c>
      <c r="K5565" s="33">
        <v>2.5000000000000001E-2</v>
      </c>
      <c r="L5565" s="33">
        <v>2.1000000000000001E-2</v>
      </c>
      <c r="M5565" s="33">
        <v>30</v>
      </c>
      <c r="N5565" s="8">
        <v>27.9</v>
      </c>
      <c r="O5565" s="8">
        <v>1006.6</v>
      </c>
      <c r="P5565" s="8">
        <v>75</v>
      </c>
    </row>
    <row r="5566" spans="5:16" s="7" customFormat="1" ht="16" customHeight="1" x14ac:dyDescent="0.2">
      <c r="E5566" s="10"/>
      <c r="F5566" s="8">
        <v>13</v>
      </c>
      <c r="G5566" s="17"/>
      <c r="I5566" s="33">
        <v>3.0000000000000001E-3</v>
      </c>
      <c r="J5566" s="33">
        <v>0.4</v>
      </c>
      <c r="K5566" s="33">
        <v>2.9000000000000001E-2</v>
      </c>
      <c r="L5566" s="33">
        <v>2.1999999999999999E-2</v>
      </c>
      <c r="M5566" s="33">
        <v>29</v>
      </c>
      <c r="N5566" s="8">
        <v>28.1</v>
      </c>
      <c r="O5566" s="8">
        <v>1006.2</v>
      </c>
      <c r="P5566" s="8">
        <v>75</v>
      </c>
    </row>
    <row r="5567" spans="5:16" s="7" customFormat="1" ht="16" customHeight="1" x14ac:dyDescent="0.2">
      <c r="E5567" s="10"/>
      <c r="F5567" s="8">
        <v>14</v>
      </c>
      <c r="G5567" s="17"/>
      <c r="I5567" s="33">
        <v>4.0000000000000001E-3</v>
      </c>
      <c r="J5567" s="33">
        <v>0.6</v>
      </c>
      <c r="K5567" s="33">
        <v>0.04</v>
      </c>
      <c r="L5567" s="33">
        <v>2.1999999999999999E-2</v>
      </c>
      <c r="M5567" s="33">
        <v>42</v>
      </c>
      <c r="N5567" s="8">
        <v>29.5</v>
      </c>
      <c r="O5567" s="8">
        <v>1005.6</v>
      </c>
      <c r="P5567" s="8">
        <v>65</v>
      </c>
    </row>
    <row r="5568" spans="5:16" s="7" customFormat="1" ht="16" customHeight="1" x14ac:dyDescent="0.2">
      <c r="E5568" s="10"/>
      <c r="F5568" s="8">
        <v>15</v>
      </c>
      <c r="G5568" s="17"/>
      <c r="I5568" s="33">
        <v>4.0000000000000001E-3</v>
      </c>
      <c r="J5568" s="33">
        <v>0.6</v>
      </c>
      <c r="K5568" s="33">
        <v>0.04</v>
      </c>
      <c r="L5568" s="33">
        <v>1.7000000000000001E-2</v>
      </c>
      <c r="M5568" s="33">
        <v>35</v>
      </c>
      <c r="N5568" s="8">
        <v>30.1</v>
      </c>
      <c r="O5568" s="8">
        <v>1004.8</v>
      </c>
      <c r="P5568" s="8">
        <v>62</v>
      </c>
    </row>
    <row r="5569" spans="1:31" s="7" customFormat="1" ht="16" customHeight="1" x14ac:dyDescent="0.2">
      <c r="E5569" s="10"/>
      <c r="F5569" s="8">
        <v>16</v>
      </c>
      <c r="G5569" s="17"/>
      <c r="I5569" s="33">
        <v>4.0000000000000001E-3</v>
      </c>
      <c r="J5569" s="33">
        <v>0.6</v>
      </c>
      <c r="K5569" s="33">
        <v>4.2999999999999997E-2</v>
      </c>
      <c r="L5569" s="33">
        <v>2.3E-2</v>
      </c>
      <c r="M5569" s="33">
        <v>36</v>
      </c>
      <c r="N5569" s="8">
        <v>29.8</v>
      </c>
      <c r="O5569" s="8">
        <v>1004.5</v>
      </c>
      <c r="P5569" s="8">
        <v>66</v>
      </c>
    </row>
    <row r="5570" spans="1:31" s="7" customFormat="1" ht="16" customHeight="1" x14ac:dyDescent="0.2">
      <c r="E5570" s="10"/>
      <c r="F5570" s="8">
        <v>17</v>
      </c>
      <c r="G5570" s="17"/>
      <c r="I5570" s="33">
        <v>3.0000000000000001E-3</v>
      </c>
      <c r="J5570" s="33">
        <v>0.6</v>
      </c>
      <c r="K5570" s="33">
        <v>4.8000000000000001E-2</v>
      </c>
      <c r="L5570" s="33">
        <v>0.02</v>
      </c>
      <c r="M5570" s="33">
        <v>34</v>
      </c>
      <c r="N5570" s="8">
        <v>29.6</v>
      </c>
      <c r="O5570" s="8">
        <v>1004.5</v>
      </c>
      <c r="P5570" s="8">
        <v>67</v>
      </c>
    </row>
    <row r="5571" spans="1:31" s="7" customFormat="1" ht="16" customHeight="1" x14ac:dyDescent="0.15">
      <c r="E5571" s="42">
        <v>42226</v>
      </c>
      <c r="F5571" s="43">
        <v>42714.774305555555</v>
      </c>
      <c r="G5571" s="44"/>
      <c r="H5571" s="57"/>
      <c r="I5571" s="33">
        <v>4.0000000000000001E-3</v>
      </c>
      <c r="J5571" s="33">
        <v>0.6</v>
      </c>
      <c r="K5571" s="33">
        <v>3.1E-2</v>
      </c>
      <c r="L5571" s="33">
        <v>0.02</v>
      </c>
      <c r="M5571" s="33">
        <v>47</v>
      </c>
      <c r="N5571" s="8">
        <v>27.9</v>
      </c>
      <c r="O5571" s="8">
        <v>1004.6</v>
      </c>
      <c r="P5571" s="8">
        <v>71</v>
      </c>
      <c r="R5571" s="35">
        <v>288</v>
      </c>
      <c r="S5571" s="36" t="str">
        <f>IF(R5571&gt;=296,"G",IF(AND(183&lt;=R5571,R5571&lt;296),"Y",IF(R5571&lt;185,"R")))</f>
        <v>Y</v>
      </c>
      <c r="T5571" s="36"/>
      <c r="U5571" s="36"/>
      <c r="V5571" s="36"/>
      <c r="W5571" s="36"/>
      <c r="X5571" s="36"/>
      <c r="Y5571" s="36"/>
      <c r="Z5571" s="36"/>
      <c r="AA5571" s="36"/>
      <c r="AB5571" s="36"/>
      <c r="AC5571" s="36"/>
      <c r="AD5571" s="36"/>
      <c r="AE5571" s="37"/>
    </row>
    <row r="5572" spans="1:31" s="7" customFormat="1" ht="17" customHeight="1" x14ac:dyDescent="0.15">
      <c r="A5572" s="45">
        <v>223</v>
      </c>
      <c r="B5572" s="46">
        <v>42227</v>
      </c>
      <c r="C5572" s="47">
        <v>2</v>
      </c>
      <c r="D5572" s="47">
        <v>0</v>
      </c>
      <c r="E5572" s="46">
        <v>42226</v>
      </c>
      <c r="F5572" s="48">
        <v>42714.774305555555</v>
      </c>
      <c r="G5572" s="49"/>
      <c r="H5572" s="49"/>
      <c r="I5572" s="50">
        <v>4.0000000000000001E-3</v>
      </c>
      <c r="J5572" s="51">
        <v>0.6</v>
      </c>
      <c r="K5572" s="51">
        <v>3.1E-2</v>
      </c>
      <c r="L5572" s="51">
        <v>0.02</v>
      </c>
      <c r="M5572" s="51">
        <v>47</v>
      </c>
      <c r="N5572" s="52">
        <v>27.9</v>
      </c>
      <c r="O5572" s="52">
        <v>1004.6</v>
      </c>
      <c r="P5572" s="52">
        <v>71</v>
      </c>
      <c r="Q5572" s="53"/>
      <c r="R5572" s="58">
        <v>288</v>
      </c>
      <c r="S5572" s="61" t="str">
        <f>IF(R5572&gt;=296,"G",IF(AND(183&lt;=R5572,R5572&lt;296),"Y",IF(R5572&lt;185,"R")))</f>
        <v>Y</v>
      </c>
      <c r="T5572" s="61"/>
      <c r="U5572" s="61"/>
      <c r="V5572" s="61"/>
      <c r="W5572" s="61"/>
      <c r="X5572" s="61"/>
      <c r="Y5572" s="61"/>
      <c r="Z5572" s="61"/>
      <c r="AA5572" s="61"/>
      <c r="AB5572" s="61"/>
      <c r="AC5572" s="61"/>
      <c r="AD5572" s="61"/>
      <c r="AE5572" s="61"/>
    </row>
    <row r="5573" spans="1:31" s="7" customFormat="1" ht="16" customHeight="1" x14ac:dyDescent="0.2">
      <c r="F5573" s="26">
        <v>19</v>
      </c>
      <c r="G5573" s="56"/>
      <c r="I5573" s="33">
        <v>3.0000000000000001E-3</v>
      </c>
      <c r="J5573" s="33">
        <v>0.6</v>
      </c>
      <c r="K5573" s="33">
        <v>2.3E-2</v>
      </c>
      <c r="L5573" s="33">
        <v>2.1000000000000001E-2</v>
      </c>
      <c r="M5573" s="33">
        <v>37</v>
      </c>
      <c r="N5573" s="8">
        <v>27.4</v>
      </c>
      <c r="O5573" s="8">
        <v>1005.2</v>
      </c>
      <c r="P5573" s="8">
        <v>74</v>
      </c>
      <c r="Q5573" s="17"/>
      <c r="R5573" s="17"/>
      <c r="S5573" s="17"/>
      <c r="T5573" s="17"/>
      <c r="U5573" s="17"/>
      <c r="V5573" s="17"/>
      <c r="W5573" s="17"/>
      <c r="X5573" s="17"/>
      <c r="Y5573" s="17"/>
      <c r="Z5573" s="17"/>
      <c r="AA5573" s="17"/>
      <c r="AB5573" s="17"/>
      <c r="AC5573" s="17"/>
      <c r="AD5573" s="17"/>
      <c r="AE5573" s="17"/>
    </row>
    <row r="5574" spans="1:31" s="7" customFormat="1" ht="16" customHeight="1" x14ac:dyDescent="0.2">
      <c r="F5574" s="8">
        <v>20</v>
      </c>
      <c r="G5574" s="17"/>
      <c r="I5574" s="33">
        <v>3.0000000000000001E-3</v>
      </c>
      <c r="J5574" s="33">
        <v>0.5</v>
      </c>
      <c r="K5574" s="33">
        <v>2.3E-2</v>
      </c>
      <c r="L5574" s="33">
        <v>0.02</v>
      </c>
      <c r="M5574" s="33">
        <v>32</v>
      </c>
      <c r="N5574" s="8">
        <v>26.2</v>
      </c>
      <c r="O5574" s="8">
        <v>1005.3</v>
      </c>
      <c r="P5574" s="8">
        <v>77</v>
      </c>
    </row>
    <row r="5575" spans="1:31" s="7" customFormat="1" ht="16" customHeight="1" x14ac:dyDescent="0.2">
      <c r="F5575" s="8">
        <v>21</v>
      </c>
      <c r="G5575" s="17"/>
      <c r="I5575" s="33">
        <v>3.0000000000000001E-3</v>
      </c>
      <c r="J5575" s="33">
        <v>0.4</v>
      </c>
      <c r="K5575" s="33">
        <v>1.6E-2</v>
      </c>
      <c r="L5575" s="33">
        <v>2.4E-2</v>
      </c>
      <c r="M5575" s="33">
        <v>39</v>
      </c>
      <c r="N5575" s="8">
        <v>25.3</v>
      </c>
      <c r="O5575" s="8">
        <v>1005.6</v>
      </c>
      <c r="P5575" s="8">
        <v>84</v>
      </c>
    </row>
    <row r="5576" spans="1:31" s="7" customFormat="1" ht="16" customHeight="1" x14ac:dyDescent="0.2">
      <c r="F5576" s="8">
        <v>22</v>
      </c>
      <c r="G5576" s="17"/>
      <c r="I5576" s="33">
        <v>3.0000000000000001E-3</v>
      </c>
      <c r="J5576" s="33">
        <v>0.4</v>
      </c>
      <c r="K5576" s="33">
        <v>0.01</v>
      </c>
      <c r="L5576" s="33">
        <v>2.8000000000000001E-2</v>
      </c>
      <c r="M5576" s="33">
        <v>35</v>
      </c>
      <c r="N5576" s="8">
        <v>25.2</v>
      </c>
      <c r="O5576" s="8">
        <v>1005.5</v>
      </c>
      <c r="P5576" s="8">
        <v>83</v>
      </c>
    </row>
    <row r="5577" spans="1:31" s="7" customFormat="1" ht="16" customHeight="1" x14ac:dyDescent="0.2">
      <c r="F5577" s="8">
        <v>23</v>
      </c>
      <c r="G5577" s="17"/>
      <c r="I5577" s="33">
        <v>3.0000000000000001E-3</v>
      </c>
      <c r="J5577" s="33">
        <v>0.4</v>
      </c>
      <c r="K5577" s="33">
        <v>8.0000000000000002E-3</v>
      </c>
      <c r="L5577" s="33">
        <v>2.7E-2</v>
      </c>
      <c r="M5577" s="33">
        <v>41</v>
      </c>
      <c r="N5577" s="8">
        <v>24.5</v>
      </c>
      <c r="O5577" s="8">
        <v>1005.6</v>
      </c>
      <c r="P5577" s="8">
        <v>88</v>
      </c>
    </row>
    <row r="5578" spans="1:31" s="7" customFormat="1" ht="16" customHeight="1" x14ac:dyDescent="0.2">
      <c r="F5578" s="8">
        <v>24</v>
      </c>
      <c r="G5578" s="17"/>
      <c r="I5578" s="33">
        <v>3.0000000000000001E-3</v>
      </c>
      <c r="J5578" s="33">
        <v>0.5</v>
      </c>
      <c r="K5578" s="33">
        <v>7.0000000000000001E-3</v>
      </c>
      <c r="L5578" s="33">
        <v>2.7E-2</v>
      </c>
      <c r="M5578" s="33">
        <v>44</v>
      </c>
      <c r="N5578" s="8">
        <v>24.6</v>
      </c>
      <c r="O5578" s="8">
        <v>1005.2</v>
      </c>
      <c r="P5578" s="8">
        <v>88</v>
      </c>
    </row>
    <row r="5579" spans="1:31" s="7" customFormat="1" ht="16" customHeight="1" x14ac:dyDescent="0.2">
      <c r="F5579" s="8">
        <v>1</v>
      </c>
      <c r="G5579" s="17"/>
      <c r="I5579" s="33">
        <v>3.0000000000000001E-3</v>
      </c>
      <c r="J5579" s="33">
        <v>0.6</v>
      </c>
      <c r="K5579" s="33">
        <v>5.0000000000000001E-3</v>
      </c>
      <c r="L5579" s="33">
        <v>0.03</v>
      </c>
      <c r="M5579" s="33">
        <v>44</v>
      </c>
      <c r="N5579" s="8">
        <v>24</v>
      </c>
      <c r="O5579" s="8">
        <v>1004.9</v>
      </c>
      <c r="P5579" s="8">
        <v>92</v>
      </c>
    </row>
    <row r="5580" spans="1:31" s="7" customFormat="1" ht="16" customHeight="1" x14ac:dyDescent="0.2">
      <c r="F5580" s="8">
        <v>2</v>
      </c>
      <c r="G5580" s="17"/>
      <c r="I5580" s="33">
        <v>3.0000000000000001E-3</v>
      </c>
      <c r="J5580" s="33">
        <v>0.6</v>
      </c>
      <c r="K5580" s="33">
        <v>3.0000000000000001E-3</v>
      </c>
      <c r="L5580" s="33">
        <v>2.9000000000000001E-2</v>
      </c>
      <c r="M5580" s="33">
        <v>46</v>
      </c>
      <c r="N5580" s="8">
        <v>23.6</v>
      </c>
      <c r="O5580" s="8">
        <v>1005.1</v>
      </c>
      <c r="P5580" s="8">
        <v>94</v>
      </c>
    </row>
    <row r="5581" spans="1:31" s="7" customFormat="1" ht="16" customHeight="1" x14ac:dyDescent="0.2">
      <c r="F5581" s="8">
        <v>3</v>
      </c>
      <c r="G5581" s="17"/>
      <c r="I5581" s="33">
        <v>3.0000000000000001E-3</v>
      </c>
      <c r="J5581" s="33">
        <v>0.6</v>
      </c>
      <c r="K5581" s="33">
        <v>4.0000000000000001E-3</v>
      </c>
      <c r="L5581" s="33">
        <v>2.7E-2</v>
      </c>
      <c r="M5581" s="33">
        <v>45</v>
      </c>
      <c r="N5581" s="8">
        <v>23.4</v>
      </c>
      <c r="O5581" s="8">
        <v>1005.1</v>
      </c>
      <c r="P5581" s="8">
        <v>95</v>
      </c>
    </row>
    <row r="5582" spans="1:31" s="7" customFormat="1" ht="16" customHeight="1" x14ac:dyDescent="0.2">
      <c r="F5582" s="8">
        <v>4</v>
      </c>
      <c r="G5582" s="17"/>
      <c r="I5582" s="33">
        <v>3.0000000000000001E-3</v>
      </c>
      <c r="J5582" s="33">
        <v>0.6</v>
      </c>
      <c r="K5582" s="33">
        <v>7.0000000000000001E-3</v>
      </c>
      <c r="L5582" s="33">
        <v>2.1999999999999999E-2</v>
      </c>
      <c r="M5582" s="33">
        <v>47</v>
      </c>
      <c r="N5582" s="8">
        <v>23</v>
      </c>
      <c r="O5582" s="8">
        <v>1004.6</v>
      </c>
      <c r="P5582" s="8">
        <v>97</v>
      </c>
    </row>
    <row r="5583" spans="1:31" s="7" customFormat="1" ht="16" customHeight="1" x14ac:dyDescent="0.2">
      <c r="F5583" s="8">
        <v>5</v>
      </c>
      <c r="G5583" s="17"/>
      <c r="I5583" s="33">
        <v>5.0000000000000001E-3</v>
      </c>
      <c r="J5583" s="33">
        <v>0.7</v>
      </c>
      <c r="K5583" s="33">
        <v>7.0000000000000001E-3</v>
      </c>
      <c r="L5583" s="33">
        <v>2.5999999999999999E-2</v>
      </c>
      <c r="M5583" s="33">
        <v>57</v>
      </c>
      <c r="N5583" s="8">
        <v>22.8</v>
      </c>
      <c r="O5583" s="8">
        <v>1004.7</v>
      </c>
      <c r="P5583" s="8">
        <v>97</v>
      </c>
    </row>
    <row r="5584" spans="1:31" s="7" customFormat="1" ht="16" customHeight="1" x14ac:dyDescent="0.2">
      <c r="F5584" s="8">
        <v>6</v>
      </c>
      <c r="G5584" s="17"/>
      <c r="I5584" s="33">
        <v>6.0000000000000001E-3</v>
      </c>
      <c r="J5584" s="33">
        <v>0.7</v>
      </c>
      <c r="K5584" s="33">
        <v>8.0000000000000002E-3</v>
      </c>
      <c r="L5584" s="33">
        <v>2.3E-2</v>
      </c>
      <c r="M5584" s="33">
        <v>60</v>
      </c>
      <c r="N5584" s="8">
        <v>22.7</v>
      </c>
      <c r="O5584" s="8">
        <v>1004.7</v>
      </c>
      <c r="P5584" s="8">
        <v>100</v>
      </c>
    </row>
    <row r="5585" spans="1:31" s="7" customFormat="1" ht="16" customHeight="1" x14ac:dyDescent="0.2">
      <c r="F5585" s="8">
        <v>7</v>
      </c>
      <c r="G5585" s="17"/>
      <c r="I5585" s="33">
        <v>6.0000000000000001E-3</v>
      </c>
      <c r="J5585" s="33">
        <v>0.8</v>
      </c>
      <c r="K5585" s="33">
        <v>5.0000000000000001E-3</v>
      </c>
      <c r="L5585" s="33">
        <v>2.7E-2</v>
      </c>
      <c r="M5585" s="33">
        <v>62</v>
      </c>
      <c r="N5585" s="8">
        <v>24.1</v>
      </c>
      <c r="O5585" s="8">
        <v>1004.5</v>
      </c>
      <c r="P5585" s="8">
        <v>94</v>
      </c>
    </row>
    <row r="5586" spans="1:31" s="7" customFormat="1" ht="16" customHeight="1" x14ac:dyDescent="0.2">
      <c r="F5586" s="8">
        <v>8</v>
      </c>
      <c r="G5586" s="17"/>
      <c r="I5586" s="33">
        <v>6.0000000000000001E-3</v>
      </c>
      <c r="J5586" s="33">
        <v>0.8</v>
      </c>
      <c r="K5586" s="33">
        <v>6.0000000000000001E-3</v>
      </c>
      <c r="L5586" s="33">
        <v>0.03</v>
      </c>
      <c r="M5586" s="33">
        <v>68</v>
      </c>
      <c r="N5586" s="8">
        <v>26</v>
      </c>
      <c r="O5586" s="8">
        <v>1004.6</v>
      </c>
      <c r="P5586" s="8">
        <v>85</v>
      </c>
    </row>
    <row r="5587" spans="1:31" s="7" customFormat="1" ht="16" customHeight="1" x14ac:dyDescent="0.2">
      <c r="F5587" s="8">
        <v>9</v>
      </c>
      <c r="G5587" s="17"/>
      <c r="I5587" s="33">
        <v>6.0000000000000001E-3</v>
      </c>
      <c r="J5587" s="33">
        <v>0.8</v>
      </c>
      <c r="K5587" s="33">
        <v>8.0000000000000002E-3</v>
      </c>
      <c r="L5587" s="33">
        <v>3.5000000000000003E-2</v>
      </c>
      <c r="M5587" s="33">
        <v>63</v>
      </c>
      <c r="N5587" s="8">
        <v>27.5</v>
      </c>
      <c r="O5587" s="8">
        <v>1004.9</v>
      </c>
      <c r="P5587" s="8">
        <v>78</v>
      </c>
    </row>
    <row r="5588" spans="1:31" s="7" customFormat="1" ht="16" customHeight="1" x14ac:dyDescent="0.2">
      <c r="F5588" s="8">
        <v>10</v>
      </c>
      <c r="G5588" s="17"/>
      <c r="I5588" s="33">
        <v>5.0000000000000001E-3</v>
      </c>
      <c r="J5588" s="33">
        <v>0.9</v>
      </c>
      <c r="K5588" s="33">
        <v>0.01</v>
      </c>
      <c r="L5588" s="33">
        <v>3.6999999999999998E-2</v>
      </c>
      <c r="M5588" s="33">
        <v>64</v>
      </c>
      <c r="N5588" s="8">
        <v>28.1</v>
      </c>
      <c r="O5588" s="8">
        <v>1004</v>
      </c>
      <c r="P5588" s="8">
        <v>75</v>
      </c>
    </row>
    <row r="5589" spans="1:31" s="7" customFormat="1" ht="16" customHeight="1" x14ac:dyDescent="0.2">
      <c r="E5589" s="10"/>
      <c r="F5589" s="8">
        <v>11</v>
      </c>
      <c r="G5589" s="17"/>
      <c r="I5589" s="33">
        <v>4.0000000000000001E-3</v>
      </c>
      <c r="J5589" s="33">
        <v>0.9</v>
      </c>
      <c r="K5589" s="33">
        <v>1.0999999999999999E-2</v>
      </c>
      <c r="L5589" s="33">
        <v>4.2000000000000003E-2</v>
      </c>
      <c r="M5589" s="33">
        <v>59</v>
      </c>
      <c r="N5589" s="8">
        <v>27.9</v>
      </c>
      <c r="O5589" s="8">
        <v>1004.1</v>
      </c>
      <c r="P5589" s="8">
        <v>79</v>
      </c>
    </row>
    <row r="5590" spans="1:31" s="7" customFormat="1" ht="16" customHeight="1" x14ac:dyDescent="0.2">
      <c r="E5590" s="10"/>
      <c r="F5590" s="8">
        <v>12</v>
      </c>
      <c r="G5590" s="17"/>
      <c r="I5590" s="33">
        <v>4.0000000000000001E-3</v>
      </c>
      <c r="J5590" s="33">
        <v>0.9</v>
      </c>
      <c r="K5590" s="33">
        <v>1.7000000000000001E-2</v>
      </c>
      <c r="L5590" s="33">
        <v>3.9E-2</v>
      </c>
      <c r="M5590" s="33">
        <v>63</v>
      </c>
      <c r="N5590" s="8">
        <v>28.1</v>
      </c>
      <c r="O5590" s="8">
        <v>1004</v>
      </c>
      <c r="P5590" s="8">
        <v>78</v>
      </c>
    </row>
    <row r="5591" spans="1:31" s="7" customFormat="1" ht="16" customHeight="1" x14ac:dyDescent="0.2">
      <c r="E5591" s="10"/>
      <c r="F5591" s="8">
        <v>13</v>
      </c>
      <c r="G5591" s="17"/>
      <c r="I5591" s="33">
        <v>4.0000000000000001E-3</v>
      </c>
      <c r="J5591" s="33">
        <v>0.7</v>
      </c>
      <c r="K5591" s="33">
        <v>2.9000000000000001E-2</v>
      </c>
      <c r="L5591" s="33">
        <v>3.5999999999999997E-2</v>
      </c>
      <c r="M5591" s="33">
        <v>74</v>
      </c>
      <c r="N5591" s="8">
        <v>28.6</v>
      </c>
      <c r="O5591" s="8">
        <v>1003.5</v>
      </c>
      <c r="P5591" s="8">
        <v>75</v>
      </c>
    </row>
    <row r="5592" spans="1:31" s="7" customFormat="1" ht="16" customHeight="1" x14ac:dyDescent="0.2">
      <c r="E5592" s="10"/>
      <c r="F5592" s="8">
        <v>14</v>
      </c>
      <c r="G5592" s="17"/>
      <c r="I5592" s="33">
        <v>4.0000000000000001E-3</v>
      </c>
      <c r="J5592" s="33">
        <v>0.7</v>
      </c>
      <c r="K5592" s="33">
        <v>5.0999999999999997E-2</v>
      </c>
      <c r="L5592" s="33">
        <v>3.2000000000000001E-2</v>
      </c>
      <c r="M5592" s="33">
        <v>84</v>
      </c>
      <c r="N5592" s="8">
        <v>29.2</v>
      </c>
      <c r="O5592" s="8">
        <v>1003</v>
      </c>
      <c r="P5592" s="8">
        <v>72</v>
      </c>
    </row>
    <row r="5593" spans="1:31" s="7" customFormat="1" ht="16" customHeight="1" x14ac:dyDescent="0.2">
      <c r="E5593" s="10"/>
      <c r="F5593" s="8">
        <v>15</v>
      </c>
      <c r="G5593" s="17"/>
      <c r="I5593" s="33">
        <v>4.0000000000000001E-3</v>
      </c>
      <c r="J5593" s="33">
        <v>0.7</v>
      </c>
      <c r="K5593" s="33">
        <v>7.8E-2</v>
      </c>
      <c r="L5593" s="33">
        <v>2.5000000000000001E-2</v>
      </c>
      <c r="M5593" s="33">
        <v>82</v>
      </c>
      <c r="N5593" s="8">
        <v>29.6</v>
      </c>
      <c r="O5593" s="8">
        <v>1002.6</v>
      </c>
      <c r="P5593" s="8">
        <v>62</v>
      </c>
    </row>
    <row r="5594" spans="1:31" s="7" customFormat="1" ht="16" customHeight="1" x14ac:dyDescent="0.2">
      <c r="E5594" s="10"/>
      <c r="F5594" s="8">
        <v>16</v>
      </c>
      <c r="G5594" s="17"/>
      <c r="I5594" s="33">
        <v>4.0000000000000001E-3</v>
      </c>
      <c r="J5594" s="33">
        <v>0.7</v>
      </c>
      <c r="K5594" s="33">
        <v>9.4E-2</v>
      </c>
      <c r="L5594" s="33">
        <v>2.4E-2</v>
      </c>
      <c r="M5594" s="33">
        <v>71</v>
      </c>
      <c r="N5594" s="8">
        <v>29.1</v>
      </c>
      <c r="O5594" s="8">
        <v>1002.4</v>
      </c>
      <c r="P5594" s="8">
        <v>71</v>
      </c>
    </row>
    <row r="5595" spans="1:31" s="7" customFormat="1" ht="16" customHeight="1" x14ac:dyDescent="0.2">
      <c r="E5595" s="10"/>
      <c r="F5595" s="8">
        <v>17</v>
      </c>
      <c r="G5595" s="17"/>
      <c r="I5595" s="33">
        <v>3.0000000000000001E-3</v>
      </c>
      <c r="J5595" s="33">
        <v>0.6</v>
      </c>
      <c r="K5595" s="33">
        <v>7.4999999999999997E-2</v>
      </c>
      <c r="L5595" s="33">
        <v>2.1999999999999999E-2</v>
      </c>
      <c r="M5595" s="33">
        <v>66</v>
      </c>
      <c r="N5595" s="8">
        <v>28.5</v>
      </c>
      <c r="O5595" s="8">
        <v>1002.1</v>
      </c>
      <c r="P5595" s="8">
        <v>66</v>
      </c>
    </row>
    <row r="5596" spans="1:31" s="7" customFormat="1" ht="16" customHeight="1" x14ac:dyDescent="0.15">
      <c r="F5596" s="8">
        <v>18</v>
      </c>
      <c r="G5596" s="17"/>
      <c r="H5596" s="40"/>
      <c r="I5596" s="33">
        <v>6.0000000000000001E-3</v>
      </c>
      <c r="J5596" s="33">
        <v>0.6</v>
      </c>
      <c r="K5596" s="33">
        <v>6.8000000000000005E-2</v>
      </c>
      <c r="L5596" s="33">
        <v>2.1000000000000001E-2</v>
      </c>
      <c r="M5596" s="33">
        <v>52</v>
      </c>
      <c r="N5596" s="8">
        <v>28.5</v>
      </c>
      <c r="O5596" s="8">
        <v>1002.2</v>
      </c>
      <c r="P5596" s="8">
        <v>69</v>
      </c>
      <c r="R5596" s="107"/>
      <c r="S5596" s="108"/>
      <c r="T5596" s="36"/>
      <c r="U5596" s="36"/>
      <c r="V5596" s="36"/>
      <c r="W5596" s="36"/>
      <c r="X5596" s="36"/>
      <c r="Y5596" s="36"/>
      <c r="Z5596" s="36"/>
      <c r="AA5596" s="36"/>
      <c r="AB5596" s="36"/>
      <c r="AC5596" s="36"/>
      <c r="AD5596" s="36"/>
      <c r="AE5596" s="37"/>
    </row>
    <row r="5597" spans="1:31" s="7" customFormat="1" ht="16" customHeight="1" x14ac:dyDescent="0.15">
      <c r="E5597" s="42">
        <v>42227</v>
      </c>
      <c r="F5597" s="43">
        <v>42714.794444444444</v>
      </c>
      <c r="G5597" s="44"/>
      <c r="I5597" s="33">
        <v>8.0000000000000002E-3</v>
      </c>
      <c r="J5597" s="33">
        <v>0.7</v>
      </c>
      <c r="K5597" s="33">
        <v>0.05</v>
      </c>
      <c r="L5597" s="33">
        <v>3.4000000000000002E-2</v>
      </c>
      <c r="M5597" s="33">
        <v>52</v>
      </c>
      <c r="N5597" s="8">
        <v>27.3</v>
      </c>
      <c r="O5597" s="8">
        <v>1002.7</v>
      </c>
      <c r="P5597" s="8">
        <v>76</v>
      </c>
      <c r="Q5597" s="34"/>
      <c r="R5597" s="35">
        <v>253</v>
      </c>
      <c r="S5597" s="37" t="str">
        <f>IF(R5597&gt;=296,"G",IF(AND(183&lt;=R5597,R5597&lt;296),"Y",IF(R5597&lt;185,"R")))</f>
        <v>Y</v>
      </c>
      <c r="T5597" s="17"/>
      <c r="U5597" s="17"/>
      <c r="V5597" s="17"/>
      <c r="W5597" s="17"/>
      <c r="X5597" s="17"/>
      <c r="Y5597" s="17"/>
      <c r="Z5597" s="17"/>
      <c r="AA5597" s="17"/>
      <c r="AB5597" s="17"/>
      <c r="AC5597" s="17"/>
      <c r="AD5597" s="17"/>
      <c r="AE5597" s="17"/>
    </row>
    <row r="5598" spans="1:31" s="7" customFormat="1" ht="17" customHeight="1" x14ac:dyDescent="0.15">
      <c r="A5598" s="45">
        <v>224</v>
      </c>
      <c r="B5598" s="46">
        <v>42228</v>
      </c>
      <c r="C5598" s="47">
        <v>3</v>
      </c>
      <c r="D5598" s="47">
        <v>0</v>
      </c>
      <c r="E5598" s="46">
        <v>42227</v>
      </c>
      <c r="F5598" s="48">
        <v>42714.794444444444</v>
      </c>
      <c r="G5598" s="49"/>
      <c r="H5598" s="49"/>
      <c r="I5598" s="50">
        <v>8.0000000000000002E-3</v>
      </c>
      <c r="J5598" s="51">
        <v>0.7</v>
      </c>
      <c r="K5598" s="51">
        <v>0.05</v>
      </c>
      <c r="L5598" s="51">
        <v>3.4000000000000002E-2</v>
      </c>
      <c r="M5598" s="51">
        <v>52</v>
      </c>
      <c r="N5598" s="52">
        <v>27.3</v>
      </c>
      <c r="O5598" s="52">
        <v>1002.7</v>
      </c>
      <c r="P5598" s="52">
        <v>76</v>
      </c>
      <c r="Q5598" s="53"/>
      <c r="R5598" s="58">
        <v>253</v>
      </c>
      <c r="S5598" s="61" t="str">
        <f>IF(R5598&gt;=296,"G",IF(AND(183&lt;=R5598,R5598&lt;296),"Y",IF(R5598&lt;185,"R")))</f>
        <v>Y</v>
      </c>
      <c r="T5598" s="61"/>
      <c r="U5598" s="61"/>
      <c r="V5598" s="61"/>
      <c r="W5598" s="61"/>
      <c r="X5598" s="61"/>
      <c r="Y5598" s="61"/>
      <c r="Z5598" s="61"/>
      <c r="AA5598" s="61"/>
      <c r="AB5598" s="61"/>
      <c r="AC5598" s="61"/>
      <c r="AD5598" s="61"/>
      <c r="AE5598" s="61"/>
    </row>
    <row r="5599" spans="1:31" s="7" customFormat="1" ht="16" customHeight="1" x14ac:dyDescent="0.2">
      <c r="F5599" s="26">
        <v>20</v>
      </c>
      <c r="G5599" s="56"/>
      <c r="I5599" s="33">
        <v>7.0000000000000001E-3</v>
      </c>
      <c r="J5599" s="33">
        <v>0.6</v>
      </c>
      <c r="K5599" s="33">
        <v>4.2000000000000003E-2</v>
      </c>
      <c r="L5599" s="33">
        <v>3.2000000000000001E-2</v>
      </c>
      <c r="M5599" s="33">
        <v>53</v>
      </c>
      <c r="N5599" s="8">
        <v>26.4</v>
      </c>
      <c r="O5599" s="8">
        <v>1002.9</v>
      </c>
      <c r="P5599" s="8">
        <v>77</v>
      </c>
    </row>
    <row r="5600" spans="1:31" s="7" customFormat="1" ht="16" customHeight="1" x14ac:dyDescent="0.2">
      <c r="F5600" s="8">
        <v>21</v>
      </c>
      <c r="G5600" s="17"/>
      <c r="I5600" s="33">
        <v>5.0000000000000001E-3</v>
      </c>
      <c r="J5600" s="33">
        <v>0.5</v>
      </c>
      <c r="K5600" s="33">
        <v>4.1000000000000002E-2</v>
      </c>
      <c r="L5600" s="33">
        <v>2.5999999999999999E-2</v>
      </c>
      <c r="M5600" s="33">
        <v>60</v>
      </c>
      <c r="N5600" s="8">
        <v>25.4</v>
      </c>
      <c r="O5600" s="8">
        <v>1003.2</v>
      </c>
      <c r="P5600" s="8">
        <v>80</v>
      </c>
    </row>
    <row r="5601" spans="5:16" s="7" customFormat="1" ht="16" customHeight="1" x14ac:dyDescent="0.2">
      <c r="F5601" s="8">
        <v>22</v>
      </c>
      <c r="G5601" s="17"/>
      <c r="I5601" s="33">
        <v>5.0000000000000001E-3</v>
      </c>
      <c r="J5601" s="33">
        <v>0.4</v>
      </c>
      <c r="K5601" s="33">
        <v>3.5000000000000003E-2</v>
      </c>
      <c r="L5601" s="33">
        <v>2.1999999999999999E-2</v>
      </c>
      <c r="M5601" s="33">
        <v>64</v>
      </c>
      <c r="N5601" s="8">
        <v>24.7</v>
      </c>
      <c r="O5601" s="8">
        <v>1003.6</v>
      </c>
      <c r="P5601" s="8">
        <v>88</v>
      </c>
    </row>
    <row r="5602" spans="5:16" s="7" customFormat="1" ht="16" customHeight="1" x14ac:dyDescent="0.2">
      <c r="F5602" s="8">
        <v>23</v>
      </c>
      <c r="G5602" s="17"/>
      <c r="I5602" s="33">
        <v>6.0000000000000001E-3</v>
      </c>
      <c r="J5602" s="33">
        <v>0.4</v>
      </c>
      <c r="K5602" s="33">
        <v>0.03</v>
      </c>
      <c r="L5602" s="33">
        <v>0.02</v>
      </c>
      <c r="M5602" s="33">
        <v>50</v>
      </c>
      <c r="N5602" s="8">
        <v>24.8</v>
      </c>
      <c r="O5602" s="8">
        <v>1003.1</v>
      </c>
      <c r="P5602" s="8">
        <v>90</v>
      </c>
    </row>
    <row r="5603" spans="5:16" s="7" customFormat="1" ht="16" customHeight="1" x14ac:dyDescent="0.2">
      <c r="F5603" s="8">
        <v>24</v>
      </c>
      <c r="G5603" s="17"/>
      <c r="I5603" s="33">
        <v>5.0000000000000001E-3</v>
      </c>
      <c r="J5603" s="33">
        <v>0.4</v>
      </c>
      <c r="K5603" s="33">
        <v>2.4E-2</v>
      </c>
      <c r="L5603" s="33">
        <v>2.1000000000000001E-2</v>
      </c>
      <c r="M5603" s="33">
        <v>44</v>
      </c>
      <c r="N5603" s="8">
        <v>24.7</v>
      </c>
      <c r="O5603" s="8">
        <v>1002.7</v>
      </c>
      <c r="P5603" s="8">
        <v>89</v>
      </c>
    </row>
    <row r="5604" spans="5:16" s="7" customFormat="1" ht="16" customHeight="1" x14ac:dyDescent="0.2">
      <c r="F5604" s="8">
        <v>1</v>
      </c>
      <c r="G5604" s="17"/>
      <c r="I5604" s="33">
        <v>5.0000000000000001E-3</v>
      </c>
      <c r="J5604" s="33">
        <v>0.5</v>
      </c>
      <c r="K5604" s="33">
        <v>2.8000000000000001E-2</v>
      </c>
      <c r="L5604" s="33">
        <v>1.9E-2</v>
      </c>
      <c r="M5604" s="33">
        <v>51</v>
      </c>
      <c r="N5604" s="8">
        <v>24.6</v>
      </c>
      <c r="O5604" s="8">
        <v>1002.5</v>
      </c>
      <c r="P5604" s="8">
        <v>88</v>
      </c>
    </row>
    <row r="5605" spans="5:16" s="7" customFormat="1" ht="16" customHeight="1" x14ac:dyDescent="0.2">
      <c r="F5605" s="8">
        <v>2</v>
      </c>
      <c r="G5605" s="17"/>
      <c r="I5605" s="33">
        <v>7.0000000000000001E-3</v>
      </c>
      <c r="J5605" s="33">
        <v>0.5</v>
      </c>
      <c r="K5605" s="33">
        <v>3.6999999999999998E-2</v>
      </c>
      <c r="L5605" s="33">
        <v>1.4999999999999999E-2</v>
      </c>
      <c r="M5605" s="33">
        <v>49</v>
      </c>
      <c r="N5605" s="8">
        <v>23.6</v>
      </c>
      <c r="O5605" s="8">
        <v>1002.1</v>
      </c>
      <c r="P5605" s="8">
        <v>93</v>
      </c>
    </row>
    <row r="5606" spans="5:16" s="7" customFormat="1" ht="16" customHeight="1" x14ac:dyDescent="0.2">
      <c r="F5606" s="8">
        <v>3</v>
      </c>
      <c r="G5606" s="17"/>
      <c r="I5606" s="33">
        <v>6.0000000000000001E-3</v>
      </c>
      <c r="J5606" s="33">
        <v>0.5</v>
      </c>
      <c r="K5606" s="33">
        <v>3.5000000000000003E-2</v>
      </c>
      <c r="L5606" s="33">
        <v>1.4E-2</v>
      </c>
      <c r="M5606" s="33">
        <v>58</v>
      </c>
      <c r="N5606" s="8">
        <v>23.6</v>
      </c>
      <c r="O5606" s="8">
        <v>1001.7</v>
      </c>
      <c r="P5606" s="8">
        <v>94</v>
      </c>
    </row>
    <row r="5607" spans="5:16" s="7" customFormat="1" ht="16" customHeight="1" x14ac:dyDescent="0.2">
      <c r="F5607" s="8">
        <v>4</v>
      </c>
      <c r="G5607" s="17"/>
      <c r="I5607" s="33">
        <v>5.0000000000000001E-3</v>
      </c>
      <c r="J5607" s="33">
        <v>0.5</v>
      </c>
      <c r="K5607" s="33">
        <v>3.6999999999999998E-2</v>
      </c>
      <c r="L5607" s="33">
        <v>1.2999999999999999E-2</v>
      </c>
      <c r="M5607" s="33">
        <v>50</v>
      </c>
      <c r="N5607" s="8">
        <v>23</v>
      </c>
      <c r="O5607" s="8">
        <v>1001.7</v>
      </c>
      <c r="P5607" s="8">
        <v>96</v>
      </c>
    </row>
    <row r="5608" spans="5:16" s="7" customFormat="1" ht="16" customHeight="1" x14ac:dyDescent="0.2">
      <c r="F5608" s="8">
        <v>5</v>
      </c>
      <c r="G5608" s="17"/>
      <c r="I5608" s="33">
        <v>5.0000000000000001E-3</v>
      </c>
      <c r="J5608" s="33">
        <v>0.6</v>
      </c>
      <c r="K5608" s="33">
        <v>2.8000000000000001E-2</v>
      </c>
      <c r="L5608" s="33">
        <v>1.7000000000000001E-2</v>
      </c>
      <c r="M5608" s="33">
        <v>54</v>
      </c>
      <c r="N5608" s="8">
        <v>22.4</v>
      </c>
      <c r="O5608" s="8">
        <v>1001.2</v>
      </c>
      <c r="P5608" s="8">
        <v>99</v>
      </c>
    </row>
    <row r="5609" spans="5:16" s="7" customFormat="1" ht="16" customHeight="1" x14ac:dyDescent="0.2">
      <c r="F5609" s="8">
        <v>6</v>
      </c>
      <c r="G5609" s="17"/>
      <c r="I5609" s="33">
        <v>5.0000000000000001E-3</v>
      </c>
      <c r="J5609" s="33">
        <v>0.6</v>
      </c>
      <c r="K5609" s="33">
        <v>1.2999999999999999E-2</v>
      </c>
      <c r="L5609" s="33">
        <v>3.1E-2</v>
      </c>
      <c r="M5609" s="33">
        <v>55</v>
      </c>
      <c r="N5609" s="8">
        <v>22.8</v>
      </c>
      <c r="O5609" s="8">
        <v>1001.4</v>
      </c>
      <c r="P5609" s="8">
        <v>96</v>
      </c>
    </row>
    <row r="5610" spans="5:16" s="7" customFormat="1" ht="16" customHeight="1" x14ac:dyDescent="0.2">
      <c r="F5610" s="8">
        <v>7</v>
      </c>
      <c r="G5610" s="17"/>
      <c r="I5610" s="33">
        <v>5.0000000000000001E-3</v>
      </c>
      <c r="J5610" s="33">
        <v>0.6</v>
      </c>
      <c r="K5610" s="33">
        <v>6.0000000000000001E-3</v>
      </c>
      <c r="L5610" s="33">
        <v>3.4000000000000002E-2</v>
      </c>
      <c r="M5610" s="33">
        <v>49</v>
      </c>
      <c r="N5610" s="8">
        <v>24.5</v>
      </c>
      <c r="O5610" s="8">
        <v>1001.4</v>
      </c>
      <c r="P5610" s="8">
        <v>87</v>
      </c>
    </row>
    <row r="5611" spans="5:16" s="7" customFormat="1" ht="16" customHeight="1" x14ac:dyDescent="0.2">
      <c r="F5611" s="8">
        <v>8</v>
      </c>
      <c r="G5611" s="17"/>
      <c r="I5611" s="33">
        <v>5.0000000000000001E-3</v>
      </c>
      <c r="J5611" s="33">
        <v>0.6</v>
      </c>
      <c r="K5611" s="33">
        <v>1.2E-2</v>
      </c>
      <c r="L5611" s="33">
        <v>3.1E-2</v>
      </c>
      <c r="M5611" s="33">
        <v>44</v>
      </c>
      <c r="N5611" s="8">
        <v>25.8</v>
      </c>
      <c r="O5611" s="8">
        <v>1001.8</v>
      </c>
      <c r="P5611" s="8">
        <v>80</v>
      </c>
    </row>
    <row r="5612" spans="5:16" s="7" customFormat="1" ht="16" customHeight="1" x14ac:dyDescent="0.2">
      <c r="F5612" s="8">
        <v>9</v>
      </c>
      <c r="G5612" s="17"/>
      <c r="I5612" s="33">
        <v>5.0000000000000001E-3</v>
      </c>
      <c r="J5612" s="33">
        <v>0.7</v>
      </c>
      <c r="K5612" s="33">
        <v>1.4999999999999999E-2</v>
      </c>
      <c r="L5612" s="33">
        <v>3.4000000000000002E-2</v>
      </c>
      <c r="M5612" s="33">
        <v>45</v>
      </c>
      <c r="N5612" s="8">
        <v>27</v>
      </c>
      <c r="O5612" s="8">
        <v>1001.8</v>
      </c>
      <c r="P5612" s="8">
        <v>67</v>
      </c>
    </row>
    <row r="5613" spans="5:16" s="7" customFormat="1" ht="16" customHeight="1" x14ac:dyDescent="0.2">
      <c r="F5613" s="8">
        <v>10</v>
      </c>
      <c r="G5613" s="17"/>
      <c r="I5613" s="33">
        <v>5.0000000000000001E-3</v>
      </c>
      <c r="J5613" s="33">
        <v>0.7</v>
      </c>
      <c r="K5613" s="33">
        <v>2.9000000000000001E-2</v>
      </c>
      <c r="L5613" s="33">
        <v>0.03</v>
      </c>
      <c r="M5613" s="33">
        <v>48</v>
      </c>
      <c r="N5613" s="8">
        <v>28.3</v>
      </c>
      <c r="O5613" s="8">
        <v>1001.5</v>
      </c>
      <c r="P5613" s="8">
        <v>62</v>
      </c>
    </row>
    <row r="5614" spans="5:16" s="7" customFormat="1" ht="16" customHeight="1" x14ac:dyDescent="0.2">
      <c r="E5614" s="10"/>
      <c r="F5614" s="8">
        <v>11</v>
      </c>
      <c r="G5614" s="17"/>
      <c r="I5614" s="33">
        <v>5.0000000000000001E-3</v>
      </c>
      <c r="J5614" s="33">
        <v>0.6</v>
      </c>
      <c r="K5614" s="33">
        <v>4.3999999999999997E-2</v>
      </c>
      <c r="L5614" s="33">
        <v>2.8000000000000001E-2</v>
      </c>
      <c r="M5614" s="33">
        <v>44</v>
      </c>
      <c r="N5614" s="8">
        <v>29.6</v>
      </c>
      <c r="O5614" s="8">
        <v>1001</v>
      </c>
      <c r="P5614" s="8">
        <v>54</v>
      </c>
    </row>
    <row r="5615" spans="5:16" s="7" customFormat="1" ht="16" customHeight="1" x14ac:dyDescent="0.2">
      <c r="E5615" s="10"/>
      <c r="F5615" s="8">
        <v>12</v>
      </c>
      <c r="G5615" s="17"/>
      <c r="I5615" s="33">
        <v>5.0000000000000001E-3</v>
      </c>
      <c r="J5615" s="33">
        <v>0.6</v>
      </c>
      <c r="K5615" s="33">
        <v>5.2999999999999999E-2</v>
      </c>
      <c r="L5615" s="33">
        <v>2.5999999999999999E-2</v>
      </c>
      <c r="M5615" s="33">
        <v>34</v>
      </c>
      <c r="N5615" s="8">
        <v>30.8</v>
      </c>
      <c r="O5615" s="8">
        <v>1000.6</v>
      </c>
      <c r="P5615" s="8">
        <v>51</v>
      </c>
    </row>
    <row r="5616" spans="5:16" s="7" customFormat="1" ht="16" customHeight="1" x14ac:dyDescent="0.2">
      <c r="E5616" s="10"/>
      <c r="F5616" s="8">
        <v>13</v>
      </c>
      <c r="G5616" s="17"/>
      <c r="I5616" s="33">
        <v>4.0000000000000001E-3</v>
      </c>
      <c r="J5616" s="33">
        <v>0.6</v>
      </c>
      <c r="K5616" s="33">
        <v>6.7000000000000004E-2</v>
      </c>
      <c r="L5616" s="33">
        <v>2.8000000000000001E-2</v>
      </c>
      <c r="M5616" s="33">
        <v>41</v>
      </c>
      <c r="N5616" s="8">
        <v>31.4</v>
      </c>
      <c r="O5616" s="8">
        <v>1000.2</v>
      </c>
      <c r="P5616" s="8">
        <v>48</v>
      </c>
    </row>
    <row r="5617" spans="1:31" s="7" customFormat="1" ht="16" customHeight="1" x14ac:dyDescent="0.2">
      <c r="E5617" s="10"/>
      <c r="F5617" s="8">
        <v>14</v>
      </c>
      <c r="G5617" s="17"/>
      <c r="I5617" s="33">
        <v>4.0000000000000001E-3</v>
      </c>
      <c r="J5617" s="33">
        <v>0.7</v>
      </c>
      <c r="K5617" s="33">
        <v>7.9000000000000001E-2</v>
      </c>
      <c r="L5617" s="33">
        <v>2.8000000000000001E-2</v>
      </c>
      <c r="M5617" s="33">
        <v>45</v>
      </c>
      <c r="N5617" s="8">
        <v>32.200000000000003</v>
      </c>
      <c r="O5617" s="8">
        <v>999.6</v>
      </c>
      <c r="P5617" s="8">
        <v>46</v>
      </c>
    </row>
    <row r="5618" spans="1:31" s="7" customFormat="1" ht="16" customHeight="1" x14ac:dyDescent="0.2">
      <c r="E5618" s="10"/>
      <c r="F5618" s="8">
        <v>15</v>
      </c>
      <c r="G5618" s="17"/>
      <c r="I5618" s="33">
        <v>4.0000000000000001E-3</v>
      </c>
      <c r="J5618" s="33">
        <v>0.7</v>
      </c>
      <c r="K5618" s="33">
        <v>9.0999999999999998E-2</v>
      </c>
      <c r="L5618" s="33">
        <v>2.5999999999999999E-2</v>
      </c>
      <c r="M5618" s="33">
        <v>52</v>
      </c>
      <c r="N5618" s="8">
        <v>32.799999999999997</v>
      </c>
      <c r="O5618" s="8">
        <v>999</v>
      </c>
      <c r="P5618" s="8">
        <v>46</v>
      </c>
    </row>
    <row r="5619" spans="1:31" s="7" customFormat="1" ht="16" customHeight="1" x14ac:dyDescent="0.2">
      <c r="E5619" s="10"/>
      <c r="F5619" s="8">
        <v>16</v>
      </c>
      <c r="G5619" s="17"/>
      <c r="I5619" s="33">
        <v>4.0000000000000001E-3</v>
      </c>
      <c r="J5619" s="33">
        <v>0.7</v>
      </c>
      <c r="K5619" s="33">
        <v>9.9000000000000005E-2</v>
      </c>
      <c r="L5619" s="33">
        <v>2.5000000000000001E-2</v>
      </c>
      <c r="M5619" s="33">
        <v>54</v>
      </c>
      <c r="N5619" s="8">
        <v>31.9</v>
      </c>
      <c r="O5619" s="8">
        <v>998.7</v>
      </c>
      <c r="P5619" s="8">
        <v>46</v>
      </c>
    </row>
    <row r="5620" spans="1:31" s="7" customFormat="1" ht="16" customHeight="1" x14ac:dyDescent="0.2">
      <c r="E5620" s="10"/>
      <c r="F5620" s="8">
        <v>17</v>
      </c>
      <c r="G5620" s="17"/>
      <c r="I5620" s="33">
        <v>4.0000000000000001E-3</v>
      </c>
      <c r="J5620" s="33">
        <v>0.7</v>
      </c>
      <c r="K5620" s="33">
        <v>8.5000000000000006E-2</v>
      </c>
      <c r="L5620" s="33">
        <v>2.1999999999999999E-2</v>
      </c>
      <c r="M5620" s="33">
        <v>55</v>
      </c>
      <c r="N5620" s="8">
        <v>31.5</v>
      </c>
      <c r="O5620" s="8">
        <v>998.5</v>
      </c>
      <c r="P5620" s="8">
        <v>59</v>
      </c>
    </row>
    <row r="5621" spans="1:31" s="7" customFormat="1" ht="16" customHeight="1" x14ac:dyDescent="0.15">
      <c r="E5621" s="42">
        <v>42228</v>
      </c>
      <c r="F5621" s="43">
        <v>42714.776388888888</v>
      </c>
      <c r="G5621" s="44"/>
      <c r="H5621" s="57"/>
      <c r="I5621" s="33">
        <v>4.0000000000000001E-3</v>
      </c>
      <c r="J5621" s="33">
        <v>0.7</v>
      </c>
      <c r="K5621" s="33">
        <v>6.4000000000000001E-2</v>
      </c>
      <c r="L5621" s="33">
        <v>2.1000000000000001E-2</v>
      </c>
      <c r="M5621" s="33">
        <v>54</v>
      </c>
      <c r="N5621" s="8">
        <v>29.7</v>
      </c>
      <c r="O5621" s="8">
        <v>998.6</v>
      </c>
      <c r="P5621" s="8">
        <v>66</v>
      </c>
      <c r="R5621" s="35">
        <v>316</v>
      </c>
      <c r="S5621" s="36" t="str">
        <f>IF(R5621&gt;=296,"G",IF(AND(183&lt;=R5621,R5621&lt;296),"Y",IF(R5621&lt;185,"R")))</f>
        <v>G</v>
      </c>
      <c r="T5621" s="36"/>
      <c r="U5621" s="36"/>
      <c r="V5621" s="36"/>
      <c r="W5621" s="36"/>
      <c r="X5621" s="36"/>
      <c r="Y5621" s="36"/>
      <c r="Z5621" s="36"/>
      <c r="AA5621" s="36"/>
      <c r="AB5621" s="36"/>
      <c r="AC5621" s="36"/>
      <c r="AD5621" s="36"/>
      <c r="AE5621" s="37"/>
    </row>
    <row r="5622" spans="1:31" s="7" customFormat="1" ht="17" customHeight="1" x14ac:dyDescent="0.15">
      <c r="A5622" s="45">
        <v>225</v>
      </c>
      <c r="B5622" s="46">
        <v>42229</v>
      </c>
      <c r="C5622" s="47">
        <v>4</v>
      </c>
      <c r="D5622" s="47">
        <v>0</v>
      </c>
      <c r="E5622" s="46">
        <v>42228</v>
      </c>
      <c r="F5622" s="48">
        <v>42714.776388888888</v>
      </c>
      <c r="G5622" s="49"/>
      <c r="H5622" s="49"/>
      <c r="I5622" s="50">
        <v>4.0000000000000001E-3</v>
      </c>
      <c r="J5622" s="51">
        <v>0.7</v>
      </c>
      <c r="K5622" s="51">
        <v>6.4000000000000001E-2</v>
      </c>
      <c r="L5622" s="51">
        <v>2.1000000000000001E-2</v>
      </c>
      <c r="M5622" s="51">
        <v>54</v>
      </c>
      <c r="N5622" s="52">
        <v>29.7</v>
      </c>
      <c r="O5622" s="52">
        <v>998.6</v>
      </c>
      <c r="P5622" s="52">
        <v>66</v>
      </c>
      <c r="Q5622" s="53"/>
      <c r="R5622" s="58">
        <v>316</v>
      </c>
      <c r="S5622" s="61" t="str">
        <f>IF(R5622&gt;=296,"G",IF(AND(183&lt;=R5622,R5622&lt;296),"Y",IF(R5622&lt;185,"R")))</f>
        <v>G</v>
      </c>
      <c r="T5622" s="61"/>
      <c r="U5622" s="61"/>
      <c r="V5622" s="61"/>
      <c r="W5622" s="61"/>
      <c r="X5622" s="61"/>
      <c r="Y5622" s="61"/>
      <c r="Z5622" s="61"/>
      <c r="AA5622" s="61"/>
      <c r="AB5622" s="61"/>
      <c r="AC5622" s="61"/>
      <c r="AD5622" s="61"/>
      <c r="AE5622" s="61"/>
    </row>
    <row r="5623" spans="1:31" s="7" customFormat="1" ht="16" customHeight="1" x14ac:dyDescent="0.2">
      <c r="F5623" s="26">
        <v>19</v>
      </c>
      <c r="G5623" s="56"/>
      <c r="I5623" s="33">
        <v>3.0000000000000001E-3</v>
      </c>
      <c r="J5623" s="33">
        <v>0.6</v>
      </c>
      <c r="K5623" s="33">
        <v>4.2999999999999997E-2</v>
      </c>
      <c r="L5623" s="33">
        <v>2.1999999999999999E-2</v>
      </c>
      <c r="M5623" s="33">
        <v>47</v>
      </c>
      <c r="N5623" s="8">
        <v>28.5</v>
      </c>
      <c r="O5623" s="8">
        <v>998.9</v>
      </c>
      <c r="P5623" s="8">
        <v>72</v>
      </c>
      <c r="Q5623" s="17"/>
      <c r="R5623" s="17"/>
      <c r="S5623" s="17"/>
      <c r="T5623" s="17"/>
      <c r="U5623" s="17"/>
      <c r="V5623" s="17"/>
      <c r="W5623" s="17"/>
      <c r="X5623" s="17"/>
      <c r="Y5623" s="17"/>
      <c r="Z5623" s="17"/>
      <c r="AA5623" s="17"/>
      <c r="AB5623" s="17"/>
      <c r="AC5623" s="17"/>
      <c r="AD5623" s="17"/>
      <c r="AE5623" s="17"/>
    </row>
    <row r="5624" spans="1:31" s="7" customFormat="1" ht="16" customHeight="1" x14ac:dyDescent="0.2">
      <c r="F5624" s="8">
        <v>20</v>
      </c>
      <c r="G5624" s="17"/>
      <c r="I5624" s="33">
        <v>4.0000000000000001E-3</v>
      </c>
      <c r="J5624" s="33">
        <v>0.6</v>
      </c>
      <c r="K5624" s="33">
        <v>2.8000000000000001E-2</v>
      </c>
      <c r="L5624" s="33">
        <v>3.1E-2</v>
      </c>
      <c r="M5624" s="33">
        <v>48</v>
      </c>
      <c r="N5624" s="8">
        <v>26.7</v>
      </c>
      <c r="O5624" s="8">
        <v>999.7</v>
      </c>
      <c r="P5624" s="8">
        <v>83</v>
      </c>
    </row>
    <row r="5625" spans="1:31" s="7" customFormat="1" ht="16" customHeight="1" x14ac:dyDescent="0.2">
      <c r="F5625" s="8">
        <v>21</v>
      </c>
      <c r="G5625" s="17"/>
      <c r="I5625" s="33">
        <v>4.0000000000000001E-3</v>
      </c>
      <c r="J5625" s="33">
        <v>0.6</v>
      </c>
      <c r="K5625" s="33">
        <v>2.1999999999999999E-2</v>
      </c>
      <c r="L5625" s="33">
        <v>3.1E-2</v>
      </c>
      <c r="M5625" s="33">
        <v>51</v>
      </c>
      <c r="N5625" s="8">
        <v>26.8</v>
      </c>
      <c r="O5625" s="8">
        <v>1000.3</v>
      </c>
      <c r="P5625" s="8">
        <v>79</v>
      </c>
    </row>
    <row r="5626" spans="1:31" s="7" customFormat="1" ht="16" customHeight="1" x14ac:dyDescent="0.2">
      <c r="F5626" s="8">
        <v>22</v>
      </c>
      <c r="G5626" s="17"/>
      <c r="I5626" s="33">
        <v>4.0000000000000001E-3</v>
      </c>
      <c r="J5626" s="33">
        <v>0.5</v>
      </c>
      <c r="K5626" s="33">
        <v>2.5999999999999999E-2</v>
      </c>
      <c r="L5626" s="33">
        <v>2.4E-2</v>
      </c>
      <c r="M5626" s="33">
        <v>45</v>
      </c>
      <c r="N5626" s="8">
        <v>26.4</v>
      </c>
      <c r="O5626" s="8">
        <v>1000.6</v>
      </c>
      <c r="P5626" s="8">
        <v>79</v>
      </c>
    </row>
    <row r="5627" spans="1:31" s="7" customFormat="1" ht="16" customHeight="1" x14ac:dyDescent="0.2">
      <c r="F5627" s="8">
        <v>23</v>
      </c>
      <c r="G5627" s="17"/>
      <c r="I5627" s="33">
        <v>3.0000000000000001E-3</v>
      </c>
      <c r="J5627" s="33">
        <v>0.5</v>
      </c>
      <c r="K5627" s="33">
        <v>2.3E-2</v>
      </c>
      <c r="L5627" s="33">
        <v>2.5999999999999999E-2</v>
      </c>
      <c r="M5627" s="33">
        <v>44</v>
      </c>
      <c r="N5627" s="8">
        <v>26.2</v>
      </c>
      <c r="O5627" s="8">
        <v>1000.6</v>
      </c>
      <c r="P5627" s="8">
        <v>81</v>
      </c>
    </row>
    <row r="5628" spans="1:31" s="7" customFormat="1" ht="16" customHeight="1" x14ac:dyDescent="0.2">
      <c r="F5628" s="8">
        <v>24</v>
      </c>
      <c r="G5628" s="17"/>
      <c r="I5628" s="33">
        <v>3.0000000000000001E-3</v>
      </c>
      <c r="J5628" s="33">
        <v>0.5</v>
      </c>
      <c r="K5628" s="33">
        <v>1.7999999999999999E-2</v>
      </c>
      <c r="L5628" s="33">
        <v>0.03</v>
      </c>
      <c r="M5628" s="33">
        <v>40</v>
      </c>
      <c r="N5628" s="8">
        <v>25.6</v>
      </c>
      <c r="O5628" s="8">
        <v>1000.6</v>
      </c>
      <c r="P5628" s="8">
        <v>86</v>
      </c>
    </row>
    <row r="5629" spans="1:31" s="7" customFormat="1" ht="16" customHeight="1" x14ac:dyDescent="0.2">
      <c r="F5629" s="8">
        <v>1</v>
      </c>
      <c r="G5629" s="17"/>
      <c r="I5629" s="33">
        <v>3.0000000000000001E-3</v>
      </c>
      <c r="J5629" s="33">
        <v>0.6</v>
      </c>
      <c r="K5629" s="33">
        <v>8.0000000000000002E-3</v>
      </c>
      <c r="L5629" s="33">
        <v>3.5999999999999997E-2</v>
      </c>
      <c r="M5629" s="33">
        <v>43</v>
      </c>
      <c r="N5629" s="8">
        <v>24.9</v>
      </c>
      <c r="O5629" s="8">
        <v>1000.5</v>
      </c>
      <c r="P5629" s="8">
        <v>91</v>
      </c>
    </row>
    <row r="5630" spans="1:31" s="7" customFormat="1" ht="16" customHeight="1" x14ac:dyDescent="0.2">
      <c r="F5630" s="8">
        <v>2</v>
      </c>
      <c r="G5630" s="17"/>
      <c r="I5630" s="33">
        <v>3.0000000000000001E-3</v>
      </c>
      <c r="J5630" s="33">
        <v>0.6</v>
      </c>
      <c r="K5630" s="33">
        <v>8.9999999999999993E-3</v>
      </c>
      <c r="L5630" s="33">
        <v>3.2000000000000001E-2</v>
      </c>
      <c r="M5630" s="33">
        <v>44</v>
      </c>
      <c r="N5630" s="8">
        <v>24.3</v>
      </c>
      <c r="O5630" s="8">
        <v>1000.6</v>
      </c>
      <c r="P5630" s="8">
        <v>98</v>
      </c>
    </row>
    <row r="5631" spans="1:31" s="7" customFormat="1" ht="16" customHeight="1" x14ac:dyDescent="0.2">
      <c r="F5631" s="8">
        <v>3</v>
      </c>
      <c r="G5631" s="17"/>
      <c r="I5631" s="33">
        <v>3.0000000000000001E-3</v>
      </c>
      <c r="J5631" s="33">
        <v>0.5</v>
      </c>
      <c r="K5631" s="33">
        <v>1.4999999999999999E-2</v>
      </c>
      <c r="L5631" s="33">
        <v>2.1999999999999999E-2</v>
      </c>
      <c r="M5631" s="33">
        <v>43</v>
      </c>
      <c r="N5631" s="8">
        <v>23.7</v>
      </c>
      <c r="O5631" s="8">
        <v>1000.8</v>
      </c>
      <c r="P5631" s="8">
        <v>98</v>
      </c>
    </row>
    <row r="5632" spans="1:31" s="7" customFormat="1" ht="16" customHeight="1" x14ac:dyDescent="0.2">
      <c r="F5632" s="8">
        <v>4</v>
      </c>
      <c r="G5632" s="17"/>
      <c r="I5632" s="33">
        <v>3.0000000000000001E-3</v>
      </c>
      <c r="J5632" s="33">
        <v>0.5</v>
      </c>
      <c r="K5632" s="33">
        <v>1.7999999999999999E-2</v>
      </c>
      <c r="L5632" s="33">
        <v>1.6E-2</v>
      </c>
      <c r="M5632" s="33">
        <v>44</v>
      </c>
      <c r="N5632" s="8">
        <v>23.6</v>
      </c>
      <c r="O5632" s="8">
        <v>1000.7</v>
      </c>
      <c r="P5632" s="8">
        <v>99</v>
      </c>
    </row>
    <row r="5633" spans="1:31" s="7" customFormat="1" ht="16" customHeight="1" x14ac:dyDescent="0.2">
      <c r="F5633" s="8">
        <v>5</v>
      </c>
      <c r="G5633" s="17"/>
      <c r="I5633" s="33">
        <v>3.0000000000000001E-3</v>
      </c>
      <c r="J5633" s="33">
        <v>0.5</v>
      </c>
      <c r="K5633" s="33">
        <v>8.9999999999999993E-3</v>
      </c>
      <c r="L5633" s="33">
        <v>2.7E-2</v>
      </c>
      <c r="M5633" s="33">
        <v>40</v>
      </c>
      <c r="N5633" s="8">
        <v>23.6</v>
      </c>
      <c r="O5633" s="8">
        <v>1000.9</v>
      </c>
      <c r="P5633" s="8">
        <v>100</v>
      </c>
    </row>
    <row r="5634" spans="1:31" s="7" customFormat="1" ht="16" customHeight="1" x14ac:dyDescent="0.2">
      <c r="F5634" s="8">
        <v>6</v>
      </c>
      <c r="G5634" s="17"/>
      <c r="I5634" s="33">
        <v>3.0000000000000001E-3</v>
      </c>
      <c r="J5634" s="33">
        <v>0.5</v>
      </c>
      <c r="K5634" s="33">
        <v>4.0000000000000001E-3</v>
      </c>
      <c r="L5634" s="33">
        <v>0.03</v>
      </c>
      <c r="M5634" s="33">
        <v>44</v>
      </c>
      <c r="N5634" s="8">
        <v>23.9</v>
      </c>
      <c r="O5634" s="8">
        <v>1001.4</v>
      </c>
      <c r="P5634" s="8">
        <v>100</v>
      </c>
    </row>
    <row r="5635" spans="1:31" s="7" customFormat="1" ht="16" customHeight="1" x14ac:dyDescent="0.2">
      <c r="F5635" s="8">
        <v>7</v>
      </c>
      <c r="G5635" s="17"/>
      <c r="I5635" s="33">
        <v>4.0000000000000001E-3</v>
      </c>
      <c r="J5635" s="33">
        <v>0.5</v>
      </c>
      <c r="K5635" s="33">
        <v>4.0000000000000001E-3</v>
      </c>
      <c r="L5635" s="33">
        <v>2.9000000000000001E-2</v>
      </c>
      <c r="M5635" s="33">
        <v>38</v>
      </c>
      <c r="N5635" s="8">
        <v>24.5</v>
      </c>
      <c r="O5635" s="8">
        <v>1001.4</v>
      </c>
      <c r="P5635" s="8">
        <v>97</v>
      </c>
    </row>
    <row r="5636" spans="1:31" s="7" customFormat="1" ht="16" customHeight="1" x14ac:dyDescent="0.2">
      <c r="F5636" s="8">
        <v>8</v>
      </c>
      <c r="G5636" s="17"/>
      <c r="I5636" s="33">
        <v>4.0000000000000001E-3</v>
      </c>
      <c r="J5636" s="33">
        <v>0.6</v>
      </c>
      <c r="K5636" s="33">
        <v>6.0000000000000001E-3</v>
      </c>
      <c r="L5636" s="33">
        <v>0.03</v>
      </c>
      <c r="M5636" s="33">
        <v>41</v>
      </c>
      <c r="N5636" s="8">
        <v>25.3</v>
      </c>
      <c r="O5636" s="8">
        <v>1001.6</v>
      </c>
      <c r="P5636" s="8">
        <v>92</v>
      </c>
    </row>
    <row r="5637" spans="1:31" s="7" customFormat="1" ht="16" customHeight="1" x14ac:dyDescent="0.2">
      <c r="F5637" s="8">
        <v>9</v>
      </c>
      <c r="G5637" s="17"/>
      <c r="I5637" s="33">
        <v>4.0000000000000001E-3</v>
      </c>
      <c r="J5637" s="33">
        <v>0.6</v>
      </c>
      <c r="K5637" s="33">
        <v>1.2E-2</v>
      </c>
      <c r="L5637" s="33">
        <v>3.2000000000000001E-2</v>
      </c>
      <c r="M5637" s="33">
        <v>46</v>
      </c>
      <c r="N5637" s="8">
        <v>26.1</v>
      </c>
      <c r="O5637" s="8">
        <v>1001.7</v>
      </c>
      <c r="P5637" s="8">
        <v>87</v>
      </c>
    </row>
    <row r="5638" spans="1:31" s="7" customFormat="1" ht="16" customHeight="1" x14ac:dyDescent="0.2">
      <c r="F5638" s="8">
        <v>10</v>
      </c>
      <c r="G5638" s="17"/>
      <c r="I5638" s="33">
        <v>4.0000000000000001E-3</v>
      </c>
      <c r="J5638" s="33">
        <v>0.6</v>
      </c>
      <c r="K5638" s="33">
        <v>1.7999999999999999E-2</v>
      </c>
      <c r="L5638" s="33">
        <v>2.9000000000000001E-2</v>
      </c>
      <c r="M5638" s="33">
        <v>52</v>
      </c>
      <c r="N5638" s="8">
        <v>28</v>
      </c>
      <c r="O5638" s="8">
        <v>1001.7</v>
      </c>
      <c r="P5638" s="8">
        <v>77</v>
      </c>
    </row>
    <row r="5639" spans="1:31" s="7" customFormat="1" ht="16" customHeight="1" x14ac:dyDescent="0.2">
      <c r="E5639" s="10"/>
      <c r="F5639" s="8">
        <v>11</v>
      </c>
      <c r="G5639" s="17"/>
      <c r="I5639" s="33">
        <v>4.0000000000000001E-3</v>
      </c>
      <c r="J5639" s="33">
        <v>0.6</v>
      </c>
      <c r="K5639" s="33">
        <v>3.7999999999999999E-2</v>
      </c>
      <c r="L5639" s="33">
        <v>2.5000000000000001E-2</v>
      </c>
      <c r="M5639" s="33">
        <v>47</v>
      </c>
      <c r="N5639" s="8">
        <v>28.8</v>
      </c>
      <c r="O5639" s="8">
        <v>1001.5</v>
      </c>
      <c r="P5639" s="8">
        <v>69</v>
      </c>
    </row>
    <row r="5640" spans="1:31" s="7" customFormat="1" ht="16" customHeight="1" x14ac:dyDescent="0.2">
      <c r="E5640" s="10"/>
      <c r="F5640" s="8">
        <v>12</v>
      </c>
      <c r="G5640" s="17"/>
      <c r="I5640" s="33">
        <v>4.0000000000000001E-3</v>
      </c>
      <c r="J5640" s="33">
        <v>0.6</v>
      </c>
      <c r="K5640" s="33">
        <v>5.5E-2</v>
      </c>
      <c r="L5640" s="33">
        <v>2.3E-2</v>
      </c>
      <c r="M5640" s="33">
        <v>48</v>
      </c>
      <c r="N5640" s="8">
        <v>30.3</v>
      </c>
      <c r="O5640" s="8">
        <v>1000.9</v>
      </c>
      <c r="P5640" s="8">
        <v>65</v>
      </c>
    </row>
    <row r="5641" spans="1:31" s="7" customFormat="1" ht="16" customHeight="1" x14ac:dyDescent="0.2">
      <c r="E5641" s="10"/>
      <c r="F5641" s="8">
        <v>13</v>
      </c>
      <c r="G5641" s="17"/>
      <c r="I5641" s="33">
        <v>3.0000000000000001E-3</v>
      </c>
      <c r="J5641" s="33">
        <v>0.4</v>
      </c>
      <c r="K5641" s="33">
        <v>5.0999999999999997E-2</v>
      </c>
      <c r="L5641" s="33">
        <v>2.5999999999999999E-2</v>
      </c>
      <c r="M5641" s="33">
        <v>57</v>
      </c>
      <c r="N5641" s="8">
        <v>29.9</v>
      </c>
      <c r="O5641" s="8">
        <v>1000.3</v>
      </c>
      <c r="P5641" s="8">
        <v>64</v>
      </c>
    </row>
    <row r="5642" spans="1:31" s="7" customFormat="1" ht="16" customHeight="1" x14ac:dyDescent="0.2">
      <c r="E5642" s="10"/>
      <c r="F5642" s="8">
        <v>14</v>
      </c>
      <c r="G5642" s="17"/>
      <c r="I5642" s="33">
        <v>3.0000000000000001E-3</v>
      </c>
      <c r="J5642" s="33">
        <v>0.4</v>
      </c>
      <c r="K5642" s="33">
        <v>4.2000000000000003E-2</v>
      </c>
      <c r="L5642" s="33">
        <v>3.2000000000000001E-2</v>
      </c>
      <c r="N5642" s="8">
        <v>31.7</v>
      </c>
      <c r="O5642" s="8">
        <v>999.9</v>
      </c>
      <c r="P5642" s="8">
        <v>54</v>
      </c>
    </row>
    <row r="5643" spans="1:31" s="7" customFormat="1" ht="16" customHeight="1" x14ac:dyDescent="0.2">
      <c r="E5643" s="10"/>
      <c r="F5643" s="8">
        <v>15</v>
      </c>
      <c r="G5643" s="17"/>
      <c r="I5643" s="33">
        <v>3.0000000000000001E-3</v>
      </c>
      <c r="J5643" s="33">
        <v>0.4</v>
      </c>
      <c r="K5643" s="33">
        <v>5.1999999999999998E-2</v>
      </c>
      <c r="L5643" s="33">
        <v>2.9000000000000001E-2</v>
      </c>
      <c r="M5643" s="33">
        <v>42</v>
      </c>
      <c r="N5643" s="8">
        <v>27.7</v>
      </c>
      <c r="O5643" s="8">
        <v>1000.2</v>
      </c>
      <c r="P5643" s="8">
        <v>64</v>
      </c>
    </row>
    <row r="5644" spans="1:31" s="7" customFormat="1" ht="16" customHeight="1" x14ac:dyDescent="0.2">
      <c r="E5644" s="10"/>
      <c r="F5644" s="8">
        <v>16</v>
      </c>
      <c r="G5644" s="17"/>
      <c r="I5644" s="33">
        <v>3.0000000000000001E-3</v>
      </c>
      <c r="J5644" s="33">
        <v>0.5</v>
      </c>
      <c r="K5644" s="33">
        <v>5.6000000000000001E-2</v>
      </c>
      <c r="L5644" s="33">
        <v>2.8000000000000001E-2</v>
      </c>
      <c r="M5644" s="33">
        <v>21</v>
      </c>
      <c r="N5644" s="8">
        <v>30.9</v>
      </c>
      <c r="O5644" s="8">
        <v>999.3</v>
      </c>
      <c r="P5644" s="8">
        <v>56</v>
      </c>
    </row>
    <row r="5645" spans="1:31" s="7" customFormat="1" ht="16" customHeight="1" x14ac:dyDescent="0.2">
      <c r="E5645" s="10"/>
      <c r="F5645" s="8">
        <v>17</v>
      </c>
      <c r="G5645" s="17"/>
      <c r="I5645" s="63"/>
      <c r="J5645" s="63"/>
      <c r="K5645" s="63"/>
      <c r="L5645" s="63"/>
      <c r="M5645" s="63"/>
      <c r="N5645" s="8">
        <v>28.9</v>
      </c>
      <c r="O5645" s="8">
        <v>1000</v>
      </c>
      <c r="P5645" s="8">
        <v>64</v>
      </c>
    </row>
    <row r="5646" spans="1:31" s="7" customFormat="1" ht="16" customHeight="1" x14ac:dyDescent="0.15">
      <c r="F5646" s="8">
        <v>18</v>
      </c>
      <c r="G5646" s="17"/>
      <c r="H5646" s="40"/>
      <c r="I5646" s="33">
        <v>4.0000000000000001E-3</v>
      </c>
      <c r="J5646" s="33">
        <v>0.6</v>
      </c>
      <c r="K5646" s="33">
        <v>4.2000000000000003E-2</v>
      </c>
      <c r="L5646" s="33">
        <v>2.1000000000000001E-2</v>
      </c>
      <c r="M5646" s="33">
        <v>42</v>
      </c>
      <c r="N5646" s="8">
        <v>27.9</v>
      </c>
      <c r="O5646" s="8">
        <v>999.8</v>
      </c>
      <c r="P5646" s="8">
        <v>69</v>
      </c>
      <c r="R5646" s="107"/>
      <c r="S5646" s="108"/>
      <c r="T5646" s="36"/>
      <c r="U5646" s="36"/>
      <c r="V5646" s="36"/>
      <c r="W5646" s="36"/>
      <c r="X5646" s="36"/>
      <c r="Y5646" s="36"/>
      <c r="Z5646" s="36"/>
      <c r="AA5646" s="36"/>
      <c r="AB5646" s="36"/>
      <c r="AC5646" s="36"/>
      <c r="AD5646" s="36"/>
      <c r="AE5646" s="37"/>
    </row>
    <row r="5647" spans="1:31" s="7" customFormat="1" ht="16" customHeight="1" x14ac:dyDescent="0.15">
      <c r="E5647" s="42">
        <v>42229</v>
      </c>
      <c r="F5647" s="43">
        <v>42714.798611111109</v>
      </c>
      <c r="G5647" s="44"/>
      <c r="I5647" s="33">
        <v>4.0000000000000001E-3</v>
      </c>
      <c r="J5647" s="33">
        <v>0.6</v>
      </c>
      <c r="K5647" s="33">
        <v>3.7999999999999999E-2</v>
      </c>
      <c r="L5647" s="33">
        <v>2.9000000000000001E-2</v>
      </c>
      <c r="M5647" s="33">
        <v>45</v>
      </c>
      <c r="N5647" s="8">
        <v>27</v>
      </c>
      <c r="O5647" s="8">
        <v>1000.1</v>
      </c>
      <c r="P5647" s="8">
        <v>70</v>
      </c>
      <c r="Q5647" s="34"/>
      <c r="R5647" s="35">
        <v>243</v>
      </c>
      <c r="S5647" s="37" t="str">
        <f>IF(R5647&gt;=296,"G",IF(AND(183&lt;=R5647,R5647&lt;296),"Y",IF(R5647&lt;185,"R")))</f>
        <v>Y</v>
      </c>
      <c r="T5647" s="17"/>
      <c r="U5647" s="17"/>
      <c r="V5647" s="17"/>
      <c r="W5647" s="17"/>
      <c r="X5647" s="17"/>
      <c r="Y5647" s="17"/>
      <c r="Z5647" s="17"/>
      <c r="AA5647" s="17"/>
      <c r="AB5647" s="17"/>
      <c r="AC5647" s="17"/>
      <c r="AD5647" s="17"/>
      <c r="AE5647" s="17"/>
    </row>
    <row r="5648" spans="1:31" s="7" customFormat="1" ht="17" customHeight="1" x14ac:dyDescent="0.15">
      <c r="A5648" s="45">
        <v>226</v>
      </c>
      <c r="B5648" s="46">
        <v>42230</v>
      </c>
      <c r="C5648" s="47">
        <v>5</v>
      </c>
      <c r="D5648" s="47">
        <v>0</v>
      </c>
      <c r="E5648" s="46">
        <v>42229</v>
      </c>
      <c r="F5648" s="48">
        <v>42714.798611111109</v>
      </c>
      <c r="G5648" s="49"/>
      <c r="H5648" s="49"/>
      <c r="I5648" s="50">
        <v>4.0000000000000001E-3</v>
      </c>
      <c r="J5648" s="51">
        <v>0.6</v>
      </c>
      <c r="K5648" s="51">
        <v>3.7999999999999999E-2</v>
      </c>
      <c r="L5648" s="51">
        <v>2.9000000000000001E-2</v>
      </c>
      <c r="M5648" s="51">
        <v>45</v>
      </c>
      <c r="N5648" s="52">
        <v>27</v>
      </c>
      <c r="O5648" s="52">
        <v>1000.1</v>
      </c>
      <c r="P5648" s="52">
        <v>70</v>
      </c>
      <c r="Q5648" s="53"/>
      <c r="R5648" s="58">
        <v>243</v>
      </c>
      <c r="S5648" s="61" t="str">
        <f>IF(R5648&gt;=296,"G",IF(AND(183&lt;=R5648,R5648&lt;296),"Y",IF(R5648&lt;185,"R")))</f>
        <v>Y</v>
      </c>
      <c r="T5648" s="61"/>
      <c r="U5648" s="61"/>
      <c r="V5648" s="61"/>
      <c r="W5648" s="61"/>
      <c r="X5648" s="61"/>
      <c r="Y5648" s="61"/>
      <c r="Z5648" s="61"/>
      <c r="AA5648" s="61"/>
      <c r="AB5648" s="61"/>
      <c r="AC5648" s="61"/>
      <c r="AD5648" s="61"/>
      <c r="AE5648" s="61"/>
    </row>
    <row r="5649" spans="5:16" s="7" customFormat="1" ht="16" customHeight="1" x14ac:dyDescent="0.2">
      <c r="F5649" s="26">
        <v>20</v>
      </c>
      <c r="G5649" s="56"/>
      <c r="I5649" s="33">
        <v>4.0000000000000001E-3</v>
      </c>
      <c r="J5649" s="33">
        <v>0.4</v>
      </c>
      <c r="K5649" s="33">
        <v>3.5999999999999997E-2</v>
      </c>
      <c r="L5649" s="33">
        <v>0.03</v>
      </c>
      <c r="M5649" s="33">
        <v>35</v>
      </c>
      <c r="N5649" s="8">
        <v>26</v>
      </c>
      <c r="O5649" s="8">
        <v>1000.7</v>
      </c>
      <c r="P5649" s="8">
        <v>67</v>
      </c>
    </row>
    <row r="5650" spans="5:16" s="7" customFormat="1" ht="16" customHeight="1" x14ac:dyDescent="0.2">
      <c r="F5650" s="8">
        <v>21</v>
      </c>
      <c r="G5650" s="17"/>
      <c r="I5650" s="33">
        <v>4.0000000000000001E-3</v>
      </c>
      <c r="J5650" s="33">
        <v>0.4</v>
      </c>
      <c r="K5650" s="33">
        <v>2.8000000000000001E-2</v>
      </c>
      <c r="L5650" s="33">
        <v>0.03</v>
      </c>
      <c r="M5650" s="33">
        <v>24</v>
      </c>
      <c r="N5650" s="8">
        <v>25.7</v>
      </c>
      <c r="O5650" s="8">
        <v>1001.4</v>
      </c>
      <c r="P5650" s="8">
        <v>75</v>
      </c>
    </row>
    <row r="5651" spans="5:16" s="7" customFormat="1" ht="16" customHeight="1" x14ac:dyDescent="0.2">
      <c r="F5651" s="8">
        <v>22</v>
      </c>
      <c r="G5651" s="17"/>
      <c r="I5651" s="33">
        <v>4.0000000000000001E-3</v>
      </c>
      <c r="J5651" s="33">
        <v>0.5</v>
      </c>
      <c r="K5651" s="33">
        <v>0.03</v>
      </c>
      <c r="L5651" s="33">
        <v>2.7E-2</v>
      </c>
      <c r="M5651" s="33">
        <v>38</v>
      </c>
      <c r="N5651" s="8">
        <v>24.8</v>
      </c>
      <c r="O5651" s="8">
        <v>1001.4</v>
      </c>
      <c r="P5651" s="8">
        <v>86</v>
      </c>
    </row>
    <row r="5652" spans="5:16" s="7" customFormat="1" ht="16" customHeight="1" x14ac:dyDescent="0.2">
      <c r="F5652" s="8">
        <v>23</v>
      </c>
      <c r="G5652" s="17"/>
      <c r="I5652" s="33">
        <v>4.0000000000000001E-3</v>
      </c>
      <c r="J5652" s="33">
        <v>0.5</v>
      </c>
      <c r="K5652" s="33">
        <v>2.1000000000000001E-2</v>
      </c>
      <c r="L5652" s="33">
        <v>2.8000000000000001E-2</v>
      </c>
      <c r="M5652" s="33">
        <v>50</v>
      </c>
      <c r="N5652" s="8">
        <v>24.8</v>
      </c>
      <c r="O5652" s="8">
        <v>1001.4</v>
      </c>
      <c r="P5652" s="8">
        <v>85</v>
      </c>
    </row>
    <row r="5653" spans="5:16" s="7" customFormat="1" ht="16" customHeight="1" x14ac:dyDescent="0.2">
      <c r="F5653" s="8">
        <v>24</v>
      </c>
      <c r="G5653" s="17"/>
      <c r="I5653" s="33">
        <v>3.0000000000000001E-3</v>
      </c>
      <c r="J5653" s="33">
        <v>0.5</v>
      </c>
      <c r="K5653" s="33">
        <v>0.03</v>
      </c>
      <c r="L5653" s="33">
        <v>0.02</v>
      </c>
      <c r="M5653" s="33">
        <v>42</v>
      </c>
      <c r="N5653" s="8">
        <v>24.7</v>
      </c>
      <c r="O5653" s="8">
        <v>1001.4</v>
      </c>
      <c r="P5653" s="8">
        <v>89</v>
      </c>
    </row>
    <row r="5654" spans="5:16" s="7" customFormat="1" ht="16" customHeight="1" x14ac:dyDescent="0.2">
      <c r="F5654" s="8">
        <v>1</v>
      </c>
      <c r="G5654" s="17"/>
      <c r="I5654" s="33">
        <v>3.0000000000000001E-3</v>
      </c>
      <c r="J5654" s="33">
        <v>0.6</v>
      </c>
      <c r="K5654" s="33">
        <v>2.1999999999999999E-2</v>
      </c>
      <c r="L5654" s="33">
        <v>2.5000000000000001E-2</v>
      </c>
      <c r="M5654" s="33">
        <v>40</v>
      </c>
      <c r="N5654" s="8">
        <v>24.3</v>
      </c>
      <c r="O5654" s="8">
        <v>1001.2</v>
      </c>
      <c r="P5654" s="8">
        <v>93</v>
      </c>
    </row>
    <row r="5655" spans="5:16" s="7" customFormat="1" ht="16" customHeight="1" x14ac:dyDescent="0.2">
      <c r="F5655" s="8">
        <v>2</v>
      </c>
      <c r="G5655" s="17"/>
      <c r="I5655" s="33">
        <v>3.0000000000000001E-3</v>
      </c>
      <c r="J5655" s="33">
        <v>0.5</v>
      </c>
      <c r="K5655" s="33">
        <v>1.9E-2</v>
      </c>
      <c r="L5655" s="33">
        <v>2.1999999999999999E-2</v>
      </c>
      <c r="M5655" s="33">
        <v>45</v>
      </c>
      <c r="N5655" s="8">
        <v>24.2</v>
      </c>
      <c r="O5655" s="8">
        <v>1001.4</v>
      </c>
      <c r="P5655" s="8">
        <v>93</v>
      </c>
    </row>
    <row r="5656" spans="5:16" s="7" customFormat="1" ht="16" customHeight="1" x14ac:dyDescent="0.2">
      <c r="F5656" s="8">
        <v>3</v>
      </c>
      <c r="G5656" s="17"/>
      <c r="I5656" s="33">
        <v>3.0000000000000001E-3</v>
      </c>
      <c r="J5656" s="33">
        <v>0.5</v>
      </c>
      <c r="K5656" s="33">
        <v>2.3E-2</v>
      </c>
      <c r="L5656" s="33">
        <v>1.6E-2</v>
      </c>
      <c r="M5656" s="33">
        <v>41</v>
      </c>
      <c r="N5656" s="8">
        <v>23.7</v>
      </c>
      <c r="O5656" s="8">
        <v>1001.2</v>
      </c>
      <c r="P5656" s="8">
        <v>95</v>
      </c>
    </row>
    <row r="5657" spans="5:16" s="7" customFormat="1" ht="16" customHeight="1" x14ac:dyDescent="0.2">
      <c r="F5657" s="8">
        <v>4</v>
      </c>
      <c r="G5657" s="17"/>
      <c r="I5657" s="33">
        <v>4.0000000000000001E-3</v>
      </c>
      <c r="J5657" s="33">
        <v>0.5</v>
      </c>
      <c r="K5657" s="33">
        <v>2.5999999999999999E-2</v>
      </c>
      <c r="L5657" s="33">
        <v>1.4E-2</v>
      </c>
      <c r="M5657" s="33">
        <v>36</v>
      </c>
      <c r="N5657" s="8">
        <v>23.7</v>
      </c>
      <c r="O5657" s="8">
        <v>1001.2</v>
      </c>
      <c r="P5657" s="8">
        <v>95</v>
      </c>
    </row>
    <row r="5658" spans="5:16" s="7" customFormat="1" ht="16" customHeight="1" x14ac:dyDescent="0.2">
      <c r="F5658" s="8">
        <v>5</v>
      </c>
      <c r="G5658" s="17"/>
      <c r="I5658" s="33">
        <v>4.0000000000000001E-3</v>
      </c>
      <c r="J5658" s="33">
        <v>0.5</v>
      </c>
      <c r="K5658" s="33">
        <v>2.7E-2</v>
      </c>
      <c r="L5658" s="33">
        <v>1.4E-2</v>
      </c>
      <c r="M5658" s="33">
        <v>40</v>
      </c>
      <c r="N5658" s="8">
        <v>23.4</v>
      </c>
      <c r="O5658" s="8">
        <v>1001.4</v>
      </c>
      <c r="P5658" s="8">
        <v>98</v>
      </c>
    </row>
    <row r="5659" spans="5:16" s="7" customFormat="1" ht="16" customHeight="1" x14ac:dyDescent="0.2">
      <c r="F5659" s="8">
        <v>6</v>
      </c>
      <c r="G5659" s="17"/>
      <c r="I5659" s="33">
        <v>4.0000000000000001E-3</v>
      </c>
      <c r="J5659" s="33">
        <v>0.5</v>
      </c>
      <c r="K5659" s="33">
        <v>2.7E-2</v>
      </c>
      <c r="L5659" s="33">
        <v>1.4999999999999999E-2</v>
      </c>
      <c r="M5659" s="33">
        <v>40</v>
      </c>
      <c r="N5659" s="8">
        <v>23.5</v>
      </c>
      <c r="O5659" s="8">
        <v>1001.8</v>
      </c>
      <c r="P5659" s="8">
        <v>98</v>
      </c>
    </row>
    <row r="5660" spans="5:16" s="7" customFormat="1" ht="16" customHeight="1" x14ac:dyDescent="0.2">
      <c r="F5660" s="8">
        <v>7</v>
      </c>
      <c r="G5660" s="17"/>
      <c r="I5660" s="33">
        <v>4.0000000000000001E-3</v>
      </c>
      <c r="J5660" s="33">
        <v>0.6</v>
      </c>
      <c r="K5660" s="33">
        <v>2.5000000000000001E-2</v>
      </c>
      <c r="L5660" s="33">
        <v>0.02</v>
      </c>
      <c r="M5660" s="33">
        <v>48</v>
      </c>
      <c r="N5660" s="8">
        <v>23.9</v>
      </c>
      <c r="O5660" s="8">
        <v>1001.9</v>
      </c>
      <c r="P5660" s="8">
        <v>97</v>
      </c>
    </row>
    <row r="5661" spans="5:16" s="7" customFormat="1" ht="16" customHeight="1" x14ac:dyDescent="0.2">
      <c r="F5661" s="8">
        <v>8</v>
      </c>
      <c r="G5661" s="17"/>
      <c r="I5661" s="33">
        <v>4.0000000000000001E-3</v>
      </c>
      <c r="J5661" s="33">
        <v>0.6</v>
      </c>
      <c r="K5661" s="33">
        <v>2.7E-2</v>
      </c>
      <c r="L5661" s="33">
        <v>2.1000000000000001E-2</v>
      </c>
      <c r="M5661" s="33">
        <v>43</v>
      </c>
      <c r="N5661" s="8">
        <v>25.1</v>
      </c>
      <c r="O5661" s="8">
        <v>1002.2</v>
      </c>
      <c r="P5661" s="8">
        <v>92</v>
      </c>
    </row>
    <row r="5662" spans="5:16" s="7" customFormat="1" ht="16" customHeight="1" x14ac:dyDescent="0.2">
      <c r="F5662" s="8">
        <v>9</v>
      </c>
      <c r="G5662" s="17"/>
      <c r="I5662" s="33">
        <v>4.0000000000000001E-3</v>
      </c>
      <c r="J5662" s="33">
        <v>0.5</v>
      </c>
      <c r="K5662" s="33">
        <v>3.5999999999999997E-2</v>
      </c>
      <c r="L5662" s="33">
        <v>2.1000000000000001E-2</v>
      </c>
      <c r="M5662" s="33">
        <v>41</v>
      </c>
      <c r="N5662" s="8">
        <v>26.5</v>
      </c>
      <c r="O5662" s="8">
        <v>1002.3</v>
      </c>
      <c r="P5662" s="8">
        <v>79</v>
      </c>
    </row>
    <row r="5663" spans="5:16" s="7" customFormat="1" ht="16" customHeight="1" x14ac:dyDescent="0.2">
      <c r="F5663" s="8">
        <v>10</v>
      </c>
      <c r="G5663" s="17"/>
      <c r="I5663" s="33">
        <v>4.0000000000000001E-3</v>
      </c>
      <c r="J5663" s="33">
        <v>0.5</v>
      </c>
      <c r="K5663" s="33">
        <v>4.5999999999999999E-2</v>
      </c>
      <c r="L5663" s="33">
        <v>2.1000000000000001E-2</v>
      </c>
      <c r="M5663" s="33">
        <v>33</v>
      </c>
      <c r="N5663" s="8">
        <v>27.6</v>
      </c>
      <c r="O5663" s="8">
        <v>1002.3</v>
      </c>
      <c r="P5663" s="8">
        <v>74</v>
      </c>
    </row>
    <row r="5664" spans="5:16" s="7" customFormat="1" ht="16" customHeight="1" x14ac:dyDescent="0.2">
      <c r="E5664" s="10"/>
      <c r="F5664" s="8">
        <v>11</v>
      </c>
      <c r="G5664" s="17"/>
      <c r="I5664" s="33">
        <v>3.0000000000000001E-3</v>
      </c>
      <c r="J5664" s="33">
        <v>0.4</v>
      </c>
      <c r="K5664" s="33">
        <v>5.6000000000000001E-2</v>
      </c>
      <c r="L5664" s="33">
        <v>1.6E-2</v>
      </c>
      <c r="M5664" s="33">
        <v>27</v>
      </c>
      <c r="N5664" s="8">
        <v>30</v>
      </c>
      <c r="O5664" s="8">
        <v>1002.3</v>
      </c>
      <c r="P5664" s="8">
        <v>57</v>
      </c>
    </row>
    <row r="5665" spans="1:31" s="7" customFormat="1" ht="16" customHeight="1" x14ac:dyDescent="0.2">
      <c r="E5665" s="10"/>
      <c r="F5665" s="8">
        <v>12</v>
      </c>
      <c r="G5665" s="17"/>
      <c r="I5665" s="33">
        <v>3.0000000000000001E-3</v>
      </c>
      <c r="J5665" s="33">
        <v>0.5</v>
      </c>
      <c r="K5665" s="33">
        <v>5.8999999999999997E-2</v>
      </c>
      <c r="L5665" s="33">
        <v>1.9E-2</v>
      </c>
      <c r="M5665" s="33">
        <v>27</v>
      </c>
      <c r="N5665" s="8">
        <v>29.5</v>
      </c>
      <c r="O5665" s="8">
        <v>1001.9</v>
      </c>
      <c r="P5665" s="8">
        <v>55</v>
      </c>
    </row>
    <row r="5666" spans="1:31" s="7" customFormat="1" ht="16" customHeight="1" x14ac:dyDescent="0.2">
      <c r="E5666" s="10"/>
      <c r="F5666" s="8">
        <v>13</v>
      </c>
      <c r="G5666" s="17"/>
      <c r="I5666" s="33">
        <v>3.0000000000000001E-3</v>
      </c>
      <c r="J5666" s="33">
        <v>0.5</v>
      </c>
      <c r="K5666" s="33">
        <v>6.8000000000000005E-2</v>
      </c>
      <c r="L5666" s="33">
        <v>2.3E-2</v>
      </c>
      <c r="M5666" s="33">
        <v>28</v>
      </c>
      <c r="N5666" s="8">
        <v>30.7</v>
      </c>
      <c r="O5666" s="8">
        <v>1001.5</v>
      </c>
      <c r="P5666" s="8">
        <v>56</v>
      </c>
    </row>
    <row r="5667" spans="1:31" s="7" customFormat="1" ht="16" customHeight="1" x14ac:dyDescent="0.2">
      <c r="E5667" s="10"/>
      <c r="F5667" s="8">
        <v>14</v>
      </c>
      <c r="G5667" s="17"/>
      <c r="I5667" s="33">
        <v>3.0000000000000001E-3</v>
      </c>
      <c r="J5667" s="33">
        <v>0.6</v>
      </c>
      <c r="K5667" s="33">
        <v>7.3999999999999996E-2</v>
      </c>
      <c r="L5667" s="33">
        <v>2.3E-2</v>
      </c>
      <c r="M5667" s="33">
        <v>40</v>
      </c>
      <c r="N5667" s="8">
        <v>30.4</v>
      </c>
      <c r="O5667" s="8">
        <v>1001.2</v>
      </c>
      <c r="P5667" s="8">
        <v>55</v>
      </c>
    </row>
    <row r="5668" spans="1:31" s="7" customFormat="1" ht="16" customHeight="1" x14ac:dyDescent="0.2">
      <c r="E5668" s="10"/>
      <c r="F5668" s="8">
        <v>15</v>
      </c>
      <c r="G5668" s="17"/>
      <c r="I5668" s="33">
        <v>4.0000000000000001E-3</v>
      </c>
      <c r="J5668" s="33">
        <v>0.7</v>
      </c>
      <c r="K5668" s="33">
        <v>8.4000000000000005E-2</v>
      </c>
      <c r="L5668" s="33">
        <v>2.5000000000000001E-2</v>
      </c>
      <c r="M5668" s="33">
        <v>41</v>
      </c>
      <c r="N5668" s="8">
        <v>30.1</v>
      </c>
      <c r="O5668" s="8">
        <v>1000.8</v>
      </c>
      <c r="P5668" s="8">
        <v>55</v>
      </c>
    </row>
    <row r="5669" spans="1:31" s="7" customFormat="1" ht="16" customHeight="1" x14ac:dyDescent="0.15">
      <c r="E5669" s="10"/>
      <c r="F5669" s="8">
        <v>16</v>
      </c>
      <c r="G5669" s="17"/>
      <c r="H5669" s="40"/>
      <c r="I5669" s="33">
        <v>4.0000000000000001E-3</v>
      </c>
      <c r="J5669" s="33">
        <v>0.7</v>
      </c>
      <c r="K5669" s="33">
        <v>8.1000000000000003E-2</v>
      </c>
      <c r="L5669" s="33">
        <v>2.3E-2</v>
      </c>
      <c r="M5669" s="33">
        <v>48</v>
      </c>
      <c r="N5669" s="8">
        <v>31.2</v>
      </c>
      <c r="O5669" s="8">
        <v>1000.8</v>
      </c>
      <c r="P5669" s="8">
        <v>58</v>
      </c>
      <c r="R5669" s="107"/>
      <c r="S5669" s="108"/>
      <c r="T5669" s="36"/>
      <c r="U5669" s="36"/>
      <c r="V5669" s="36"/>
      <c r="W5669" s="36"/>
      <c r="X5669" s="36"/>
      <c r="Y5669" s="36"/>
      <c r="Z5669" s="36"/>
      <c r="AA5669" s="36"/>
      <c r="AB5669" s="36"/>
      <c r="AC5669" s="36"/>
      <c r="AD5669" s="36"/>
      <c r="AE5669" s="37"/>
    </row>
    <row r="5670" spans="1:31" s="7" customFormat="1" ht="16" customHeight="1" x14ac:dyDescent="0.15">
      <c r="E5670" s="10"/>
      <c r="F5670" s="8">
        <v>17</v>
      </c>
      <c r="G5670" s="17"/>
      <c r="H5670" s="40"/>
      <c r="I5670" s="33">
        <v>4.0000000000000001E-3</v>
      </c>
      <c r="J5670" s="33">
        <v>0.7</v>
      </c>
      <c r="K5670" s="33">
        <v>6.9000000000000006E-2</v>
      </c>
      <c r="L5670" s="33">
        <v>2.4E-2</v>
      </c>
      <c r="M5670" s="33">
        <v>31</v>
      </c>
      <c r="N5670" s="8">
        <v>29.9</v>
      </c>
      <c r="O5670" s="8">
        <v>1000.8</v>
      </c>
      <c r="P5670" s="8">
        <v>62</v>
      </c>
      <c r="R5670" s="107"/>
      <c r="S5670" s="108"/>
      <c r="T5670" s="36"/>
      <c r="U5670" s="36"/>
      <c r="V5670" s="36"/>
      <c r="W5670" s="36"/>
      <c r="X5670" s="36"/>
      <c r="Y5670" s="36"/>
      <c r="Z5670" s="36"/>
      <c r="AA5670" s="36"/>
      <c r="AB5670" s="36"/>
      <c r="AC5670" s="36"/>
      <c r="AD5670" s="36"/>
      <c r="AE5670" s="37"/>
    </row>
    <row r="5671" spans="1:31" s="7" customFormat="1" ht="16" customHeight="1" x14ac:dyDescent="0.15">
      <c r="E5671" s="42">
        <v>42230</v>
      </c>
      <c r="F5671" s="16">
        <v>42714.774305555555</v>
      </c>
      <c r="G5671" s="44"/>
      <c r="H5671" s="57"/>
      <c r="I5671" s="33">
        <v>4.0000000000000001E-3</v>
      </c>
      <c r="J5671" s="33">
        <v>0.7</v>
      </c>
      <c r="K5671" s="33">
        <v>5.8999999999999997E-2</v>
      </c>
      <c r="L5671" s="33">
        <v>2.3E-2</v>
      </c>
      <c r="M5671" s="33">
        <v>34</v>
      </c>
      <c r="N5671" s="8">
        <v>28.6</v>
      </c>
      <c r="O5671" s="8">
        <v>1001.1</v>
      </c>
      <c r="P5671" s="8">
        <v>64</v>
      </c>
      <c r="R5671" s="35">
        <v>300</v>
      </c>
      <c r="S5671" s="36" t="str">
        <f>IF(R5671&gt;=296,"G",IF(AND(183&lt;=R5671,R5671&lt;296),"Y",IF(R5671&lt;185,"R")))</f>
        <v>G</v>
      </c>
      <c r="T5671" s="36"/>
      <c r="U5671" s="36"/>
      <c r="V5671" s="36"/>
      <c r="W5671" s="36"/>
      <c r="X5671" s="36"/>
      <c r="Y5671" s="36"/>
      <c r="Z5671" s="36"/>
      <c r="AA5671" s="36"/>
      <c r="AB5671" s="36"/>
      <c r="AC5671" s="36"/>
      <c r="AD5671" s="36"/>
      <c r="AE5671" s="37"/>
    </row>
    <row r="5672" spans="1:31" s="7" customFormat="1" ht="17" customHeight="1" x14ac:dyDescent="0.15">
      <c r="A5672" s="45">
        <v>227</v>
      </c>
      <c r="B5672" s="46">
        <v>42231</v>
      </c>
      <c r="C5672" s="47">
        <v>6</v>
      </c>
      <c r="D5672" s="47">
        <v>0</v>
      </c>
      <c r="E5672" s="46">
        <v>42230</v>
      </c>
      <c r="F5672" s="64">
        <v>42714.774305555555</v>
      </c>
      <c r="G5672" s="49"/>
      <c r="H5672" s="49"/>
      <c r="I5672" s="50">
        <v>4.0000000000000001E-3</v>
      </c>
      <c r="J5672" s="51">
        <v>0.7</v>
      </c>
      <c r="K5672" s="51">
        <v>5.8999999999999997E-2</v>
      </c>
      <c r="L5672" s="51">
        <v>2.3E-2</v>
      </c>
      <c r="M5672" s="51">
        <v>34</v>
      </c>
      <c r="N5672" s="52">
        <v>28.6</v>
      </c>
      <c r="O5672" s="52">
        <v>1001.1</v>
      </c>
      <c r="P5672" s="52">
        <v>64</v>
      </c>
      <c r="Q5672" s="53"/>
      <c r="R5672" s="58">
        <v>300</v>
      </c>
      <c r="S5672" s="61" t="str">
        <f>IF(R5672&gt;=296,"G",IF(AND(183&lt;=R5672,R5672&lt;296),"Y",IF(R5672&lt;185,"R")))</f>
        <v>G</v>
      </c>
      <c r="T5672" s="61"/>
      <c r="U5672" s="61"/>
      <c r="V5672" s="61"/>
      <c r="W5672" s="61"/>
      <c r="X5672" s="61"/>
      <c r="Y5672" s="61"/>
      <c r="Z5672" s="61"/>
      <c r="AA5672" s="61"/>
      <c r="AB5672" s="61"/>
      <c r="AC5672" s="61"/>
      <c r="AD5672" s="61"/>
      <c r="AE5672" s="61"/>
    </row>
    <row r="5673" spans="1:31" s="7" customFormat="1" ht="16" customHeight="1" x14ac:dyDescent="0.2">
      <c r="F5673" s="8">
        <v>19</v>
      </c>
      <c r="G5673" s="56"/>
      <c r="I5673" s="33">
        <v>3.0000000000000001E-3</v>
      </c>
      <c r="J5673" s="33">
        <v>0.7</v>
      </c>
      <c r="K5673" s="33">
        <v>4.7E-2</v>
      </c>
      <c r="L5673" s="33">
        <v>2.8000000000000001E-2</v>
      </c>
      <c r="M5673" s="33">
        <v>34</v>
      </c>
      <c r="N5673" s="8">
        <v>27.7</v>
      </c>
      <c r="O5673" s="8">
        <v>1001.4</v>
      </c>
      <c r="P5673" s="8">
        <v>59</v>
      </c>
      <c r="Q5673" s="17"/>
      <c r="R5673" s="17"/>
      <c r="S5673" s="17"/>
      <c r="T5673" s="17"/>
      <c r="U5673" s="17"/>
      <c r="V5673" s="17"/>
      <c r="W5673" s="17"/>
      <c r="X5673" s="17"/>
      <c r="Y5673" s="17"/>
      <c r="Z5673" s="17"/>
      <c r="AA5673" s="17"/>
      <c r="AB5673" s="17"/>
      <c r="AC5673" s="17"/>
      <c r="AD5673" s="17"/>
      <c r="AE5673" s="17"/>
    </row>
    <row r="5674" spans="1:31" s="7" customFormat="1" ht="16" customHeight="1" x14ac:dyDescent="0.2">
      <c r="F5674" s="8">
        <v>20</v>
      </c>
      <c r="G5674" s="17"/>
      <c r="I5674" s="33">
        <v>4.0000000000000001E-3</v>
      </c>
      <c r="J5674" s="33">
        <v>0.6</v>
      </c>
      <c r="K5674" s="33">
        <v>3.4000000000000002E-2</v>
      </c>
      <c r="L5674" s="33">
        <v>3.5999999999999997E-2</v>
      </c>
      <c r="M5674" s="33">
        <v>36</v>
      </c>
      <c r="N5674" s="8">
        <v>26.6</v>
      </c>
      <c r="O5674" s="8">
        <v>1002</v>
      </c>
      <c r="P5674" s="8">
        <v>67</v>
      </c>
    </row>
    <row r="5675" spans="1:31" s="7" customFormat="1" ht="16" customHeight="1" x14ac:dyDescent="0.2">
      <c r="F5675" s="8">
        <v>21</v>
      </c>
      <c r="G5675" s="17"/>
      <c r="I5675" s="33">
        <v>4.0000000000000001E-3</v>
      </c>
      <c r="J5675" s="33">
        <v>0.6</v>
      </c>
      <c r="K5675" s="33">
        <v>2.5000000000000001E-2</v>
      </c>
      <c r="L5675" s="33">
        <v>4.2000000000000003E-2</v>
      </c>
      <c r="M5675" s="33">
        <v>44</v>
      </c>
      <c r="N5675" s="8">
        <v>25.9</v>
      </c>
      <c r="O5675" s="8">
        <v>1002.7</v>
      </c>
      <c r="P5675" s="8">
        <v>76</v>
      </c>
    </row>
    <row r="5676" spans="1:31" s="7" customFormat="1" ht="16" customHeight="1" x14ac:dyDescent="0.2">
      <c r="F5676" s="8">
        <v>22</v>
      </c>
      <c r="G5676" s="17"/>
      <c r="I5676" s="33">
        <v>4.0000000000000001E-3</v>
      </c>
      <c r="J5676" s="33">
        <v>0.5</v>
      </c>
      <c r="K5676" s="33">
        <v>2.1000000000000001E-2</v>
      </c>
      <c r="L5676" s="33">
        <v>4.2000000000000003E-2</v>
      </c>
      <c r="M5676" s="33">
        <v>35</v>
      </c>
      <c r="N5676" s="8">
        <v>25.4</v>
      </c>
      <c r="O5676" s="8">
        <v>1003.2</v>
      </c>
      <c r="P5676" s="8">
        <v>86</v>
      </c>
    </row>
    <row r="5677" spans="1:31" s="7" customFormat="1" ht="16" customHeight="1" x14ac:dyDescent="0.2">
      <c r="F5677" s="8">
        <v>23</v>
      </c>
      <c r="G5677" s="17"/>
      <c r="I5677" s="33">
        <v>4.0000000000000001E-3</v>
      </c>
      <c r="J5677" s="33">
        <v>0.5</v>
      </c>
      <c r="K5677" s="33">
        <v>2.4E-2</v>
      </c>
      <c r="L5677" s="33">
        <v>3.4000000000000002E-2</v>
      </c>
      <c r="M5677" s="33">
        <v>48</v>
      </c>
      <c r="N5677" s="8">
        <v>24.9</v>
      </c>
      <c r="O5677" s="8">
        <v>1003.5</v>
      </c>
      <c r="P5677" s="8">
        <v>93</v>
      </c>
    </row>
    <row r="5678" spans="1:31" s="7" customFormat="1" ht="16" customHeight="1" x14ac:dyDescent="0.2">
      <c r="F5678" s="8">
        <v>24</v>
      </c>
      <c r="G5678" s="17"/>
      <c r="I5678" s="33">
        <v>4.0000000000000001E-3</v>
      </c>
      <c r="J5678" s="33">
        <v>0.4</v>
      </c>
      <c r="K5678" s="33">
        <v>2.9000000000000001E-2</v>
      </c>
      <c r="L5678" s="33">
        <v>0.02</v>
      </c>
      <c r="M5678" s="33">
        <v>51</v>
      </c>
      <c r="N5678" s="8">
        <v>25</v>
      </c>
      <c r="O5678" s="8">
        <v>1004.1</v>
      </c>
      <c r="P5678" s="8">
        <v>94</v>
      </c>
    </row>
    <row r="5679" spans="1:31" s="7" customFormat="1" ht="16" customHeight="1" x14ac:dyDescent="0.2">
      <c r="F5679" s="8">
        <v>1</v>
      </c>
      <c r="G5679" s="17"/>
      <c r="I5679" s="33">
        <v>3.0000000000000001E-3</v>
      </c>
      <c r="J5679" s="33">
        <v>0.6</v>
      </c>
      <c r="K5679" s="33">
        <v>3.4000000000000002E-2</v>
      </c>
      <c r="L5679" s="33">
        <v>1.7000000000000001E-2</v>
      </c>
      <c r="M5679" s="33">
        <v>46</v>
      </c>
      <c r="N5679" s="8">
        <v>24.3</v>
      </c>
      <c r="O5679" s="8">
        <v>1004.2</v>
      </c>
      <c r="P5679" s="8">
        <v>97</v>
      </c>
    </row>
    <row r="5680" spans="1:31" s="7" customFormat="1" ht="16" customHeight="1" x14ac:dyDescent="0.2">
      <c r="F5680" s="8">
        <v>2</v>
      </c>
      <c r="G5680" s="17"/>
      <c r="I5680" s="33">
        <v>3.0000000000000001E-3</v>
      </c>
      <c r="J5680" s="33">
        <v>0.6</v>
      </c>
      <c r="K5680" s="33">
        <v>3.6999999999999998E-2</v>
      </c>
      <c r="L5680" s="33">
        <v>1.2999999999999999E-2</v>
      </c>
      <c r="M5680" s="33">
        <v>45</v>
      </c>
      <c r="N5680" s="8">
        <v>24.3</v>
      </c>
      <c r="O5680" s="8">
        <v>1004</v>
      </c>
      <c r="P5680" s="8">
        <v>99</v>
      </c>
    </row>
    <row r="5681" spans="5:31" s="7" customFormat="1" ht="16" customHeight="1" x14ac:dyDescent="0.2">
      <c r="F5681" s="8">
        <v>3</v>
      </c>
      <c r="G5681" s="17"/>
      <c r="I5681" s="33">
        <v>3.0000000000000001E-3</v>
      </c>
      <c r="J5681" s="33">
        <v>0.6</v>
      </c>
      <c r="K5681" s="33">
        <v>4.3999999999999997E-2</v>
      </c>
      <c r="L5681" s="33">
        <v>0.01</v>
      </c>
      <c r="M5681" s="33">
        <v>47</v>
      </c>
      <c r="N5681" s="8">
        <v>23.6</v>
      </c>
      <c r="O5681" s="8">
        <v>1004</v>
      </c>
      <c r="P5681" s="8">
        <v>100</v>
      </c>
    </row>
    <row r="5682" spans="5:31" s="7" customFormat="1" ht="16" customHeight="1" x14ac:dyDescent="0.2">
      <c r="F5682" s="8">
        <v>4</v>
      </c>
      <c r="G5682" s="17"/>
      <c r="I5682" s="33">
        <v>2E-3</v>
      </c>
      <c r="J5682" s="33">
        <v>0.6</v>
      </c>
      <c r="K5682" s="33">
        <v>4.2000000000000003E-2</v>
      </c>
      <c r="L5682" s="33">
        <v>1.0999999999999999E-2</v>
      </c>
      <c r="M5682" s="33">
        <v>43</v>
      </c>
      <c r="N5682" s="8">
        <v>23.7</v>
      </c>
      <c r="O5682" s="8">
        <v>1003.9</v>
      </c>
      <c r="P5682" s="8">
        <v>100</v>
      </c>
    </row>
    <row r="5683" spans="5:31" s="7" customFormat="1" ht="16" customHeight="1" x14ac:dyDescent="0.2">
      <c r="F5683" s="8">
        <v>5</v>
      </c>
      <c r="G5683" s="17"/>
      <c r="I5683" s="33">
        <v>3.0000000000000001E-3</v>
      </c>
      <c r="J5683" s="33">
        <v>0.6</v>
      </c>
      <c r="K5683" s="33">
        <v>3.4000000000000002E-2</v>
      </c>
      <c r="L5683" s="33">
        <v>1.4E-2</v>
      </c>
      <c r="M5683" s="33">
        <v>46</v>
      </c>
      <c r="N5683" s="8">
        <v>23.4</v>
      </c>
      <c r="O5683" s="8">
        <v>1003.9</v>
      </c>
      <c r="P5683" s="8">
        <v>100</v>
      </c>
    </row>
    <row r="5684" spans="5:31" s="7" customFormat="1" ht="16" customHeight="1" x14ac:dyDescent="0.2">
      <c r="F5684" s="8">
        <v>6</v>
      </c>
      <c r="G5684" s="17"/>
      <c r="I5684" s="33">
        <v>3.0000000000000001E-3</v>
      </c>
      <c r="J5684" s="33">
        <v>0.6</v>
      </c>
      <c r="K5684" s="33">
        <v>2.7E-2</v>
      </c>
      <c r="L5684" s="33">
        <v>1.6E-2</v>
      </c>
      <c r="M5684" s="33">
        <v>41</v>
      </c>
      <c r="N5684" s="8">
        <v>23.2</v>
      </c>
      <c r="O5684" s="8">
        <v>1004.1</v>
      </c>
      <c r="P5684" s="8">
        <v>100</v>
      </c>
    </row>
    <row r="5685" spans="5:31" s="7" customFormat="1" ht="16" customHeight="1" x14ac:dyDescent="0.2">
      <c r="F5685" s="8">
        <v>7</v>
      </c>
      <c r="G5685" s="17"/>
      <c r="I5685" s="33">
        <v>4.0000000000000001E-3</v>
      </c>
      <c r="J5685" s="33">
        <v>0.6</v>
      </c>
      <c r="K5685" s="33">
        <v>1.4999999999999999E-2</v>
      </c>
      <c r="L5685" s="33">
        <v>2.5000000000000001E-2</v>
      </c>
      <c r="M5685" s="33">
        <v>44</v>
      </c>
      <c r="N5685" s="8">
        <v>23.4</v>
      </c>
      <c r="O5685" s="8">
        <v>1004.6</v>
      </c>
      <c r="P5685" s="8">
        <v>100</v>
      </c>
    </row>
    <row r="5686" spans="5:31" s="7" customFormat="1" ht="16" customHeight="1" x14ac:dyDescent="0.2">
      <c r="F5686" s="8">
        <v>8</v>
      </c>
      <c r="G5686" s="17"/>
      <c r="I5686" s="33">
        <v>3.0000000000000001E-3</v>
      </c>
      <c r="J5686" s="33">
        <v>0.7</v>
      </c>
      <c r="K5686" s="33">
        <v>1.2999999999999999E-2</v>
      </c>
      <c r="L5686" s="33">
        <v>0.03</v>
      </c>
      <c r="M5686" s="33">
        <v>43</v>
      </c>
      <c r="N5686" s="8">
        <v>24.4</v>
      </c>
      <c r="O5686" s="8">
        <v>1004.7</v>
      </c>
      <c r="P5686" s="8">
        <v>100</v>
      </c>
    </row>
    <row r="5687" spans="5:31" s="7" customFormat="1" ht="16" customHeight="1" x14ac:dyDescent="0.2">
      <c r="F5687" s="8">
        <v>9</v>
      </c>
      <c r="G5687" s="17"/>
      <c r="I5687" s="33">
        <v>3.0000000000000001E-3</v>
      </c>
      <c r="J5687" s="33">
        <v>0.6</v>
      </c>
      <c r="K5687" s="33">
        <v>2.1000000000000001E-2</v>
      </c>
      <c r="L5687" s="33">
        <v>2.5000000000000001E-2</v>
      </c>
      <c r="M5687" s="33">
        <v>43</v>
      </c>
      <c r="N5687" s="8">
        <v>26</v>
      </c>
      <c r="O5687" s="8">
        <v>1004.8</v>
      </c>
      <c r="P5687" s="8">
        <v>90</v>
      </c>
    </row>
    <row r="5688" spans="5:31" s="7" customFormat="1" ht="16" customHeight="1" x14ac:dyDescent="0.2">
      <c r="F5688" s="8">
        <v>10</v>
      </c>
      <c r="G5688" s="17"/>
      <c r="I5688" s="33">
        <v>3.0000000000000001E-3</v>
      </c>
      <c r="J5688" s="33">
        <v>0.7</v>
      </c>
      <c r="K5688" s="33">
        <v>3.4000000000000002E-2</v>
      </c>
      <c r="L5688" s="33">
        <v>0.02</v>
      </c>
      <c r="M5688" s="33">
        <v>42</v>
      </c>
      <c r="N5688" s="8">
        <v>27.3</v>
      </c>
      <c r="O5688" s="8">
        <v>1004.9</v>
      </c>
      <c r="P5688" s="8">
        <v>76</v>
      </c>
    </row>
    <row r="5689" spans="5:31" s="7" customFormat="1" ht="16" customHeight="1" x14ac:dyDescent="0.2">
      <c r="F5689" s="8">
        <v>11</v>
      </c>
      <c r="G5689" s="17"/>
      <c r="I5689" s="33">
        <v>3.0000000000000001E-3</v>
      </c>
      <c r="J5689" s="33">
        <v>0.7</v>
      </c>
      <c r="K5689" s="33">
        <v>3.4000000000000002E-2</v>
      </c>
      <c r="L5689" s="33">
        <v>2.4E-2</v>
      </c>
      <c r="M5689" s="33">
        <v>50</v>
      </c>
      <c r="N5689" s="8">
        <v>28.9</v>
      </c>
      <c r="O5689" s="8">
        <v>1005.1</v>
      </c>
      <c r="P5689" s="8">
        <v>64</v>
      </c>
    </row>
    <row r="5690" spans="5:31" s="7" customFormat="1" ht="16" customHeight="1" x14ac:dyDescent="0.2">
      <c r="F5690" s="8">
        <v>12</v>
      </c>
      <c r="G5690" s="17"/>
      <c r="I5690" s="33">
        <v>3.0000000000000001E-3</v>
      </c>
      <c r="J5690" s="33">
        <v>0.7</v>
      </c>
      <c r="K5690" s="33">
        <v>4.8000000000000001E-2</v>
      </c>
      <c r="L5690" s="33">
        <v>2.1999999999999999E-2</v>
      </c>
      <c r="M5690" s="33">
        <v>52</v>
      </c>
      <c r="N5690" s="8">
        <v>29.5</v>
      </c>
      <c r="O5690" s="8">
        <v>1004.7</v>
      </c>
      <c r="P5690" s="8">
        <v>62</v>
      </c>
    </row>
    <row r="5691" spans="5:31" s="7" customFormat="1" ht="16" customHeight="1" x14ac:dyDescent="0.2">
      <c r="E5691" s="10"/>
      <c r="F5691" s="8">
        <v>13</v>
      </c>
      <c r="G5691" s="17"/>
      <c r="I5691" s="33">
        <v>3.0000000000000001E-3</v>
      </c>
      <c r="J5691" s="33">
        <v>0.6</v>
      </c>
      <c r="K5691" s="33">
        <v>6.8000000000000005E-2</v>
      </c>
      <c r="L5691" s="33">
        <v>1.7000000000000001E-2</v>
      </c>
      <c r="M5691" s="33">
        <v>49</v>
      </c>
      <c r="N5691" s="8">
        <v>30</v>
      </c>
      <c r="O5691" s="8">
        <v>1004.4</v>
      </c>
      <c r="P5691" s="8">
        <v>59</v>
      </c>
    </row>
    <row r="5692" spans="5:31" s="7" customFormat="1" ht="16" customHeight="1" x14ac:dyDescent="0.2">
      <c r="E5692" s="10"/>
      <c r="F5692" s="8">
        <v>14</v>
      </c>
      <c r="G5692" s="17"/>
      <c r="I5692" s="33">
        <v>3.0000000000000001E-3</v>
      </c>
      <c r="J5692" s="33">
        <v>0.7</v>
      </c>
      <c r="K5692" s="33">
        <v>8.5000000000000006E-2</v>
      </c>
      <c r="L5692" s="33">
        <v>1.6E-2</v>
      </c>
      <c r="M5692" s="33">
        <v>52</v>
      </c>
      <c r="N5692" s="8">
        <v>31</v>
      </c>
      <c r="O5692" s="8">
        <v>1003.9</v>
      </c>
      <c r="P5692" s="8">
        <v>57</v>
      </c>
    </row>
    <row r="5693" spans="5:31" s="7" customFormat="1" ht="16" customHeight="1" x14ac:dyDescent="0.2">
      <c r="E5693" s="10"/>
      <c r="F5693" s="8">
        <v>15</v>
      </c>
      <c r="G5693" s="17"/>
      <c r="I5693" s="33">
        <v>4.0000000000000001E-3</v>
      </c>
      <c r="J5693" s="33">
        <v>0.8</v>
      </c>
      <c r="K5693" s="33">
        <v>8.8999999999999996E-2</v>
      </c>
      <c r="L5693" s="33">
        <v>1.6E-2</v>
      </c>
      <c r="M5693" s="33">
        <v>65</v>
      </c>
      <c r="N5693" s="8">
        <v>31.5</v>
      </c>
      <c r="O5693" s="8">
        <v>1003.5</v>
      </c>
      <c r="P5693" s="8">
        <v>57</v>
      </c>
    </row>
    <row r="5694" spans="5:31" s="7" customFormat="1" ht="16" customHeight="1" x14ac:dyDescent="0.2">
      <c r="E5694" s="10"/>
      <c r="F5694" s="8">
        <v>16</v>
      </c>
      <c r="G5694" s="17"/>
      <c r="I5694" s="33">
        <v>7.0000000000000001E-3</v>
      </c>
      <c r="J5694" s="33">
        <v>0.8</v>
      </c>
      <c r="K5694" s="33">
        <v>8.5000000000000006E-2</v>
      </c>
      <c r="L5694" s="33">
        <v>1.7999999999999999E-2</v>
      </c>
      <c r="M5694" s="33">
        <v>72</v>
      </c>
      <c r="N5694" s="8">
        <v>31.2</v>
      </c>
      <c r="O5694" s="8">
        <v>1003.4</v>
      </c>
      <c r="P5694" s="8">
        <v>58</v>
      </c>
    </row>
    <row r="5695" spans="5:31" s="7" customFormat="1" ht="16" customHeight="1" x14ac:dyDescent="0.2">
      <c r="E5695" s="10"/>
      <c r="F5695" s="8">
        <v>17</v>
      </c>
      <c r="G5695" s="17"/>
      <c r="I5695" s="33">
        <v>6.0000000000000001E-3</v>
      </c>
      <c r="J5695" s="33">
        <v>0.8</v>
      </c>
      <c r="K5695" s="33">
        <v>8.3000000000000004E-2</v>
      </c>
      <c r="L5695" s="33">
        <v>2.1999999999999999E-2</v>
      </c>
      <c r="M5695" s="33">
        <v>82</v>
      </c>
      <c r="N5695" s="8">
        <v>30.5</v>
      </c>
      <c r="O5695" s="8">
        <v>1003.3</v>
      </c>
      <c r="P5695" s="8">
        <v>62</v>
      </c>
    </row>
    <row r="5696" spans="5:31" s="7" customFormat="1" ht="16" customHeight="1" x14ac:dyDescent="0.15">
      <c r="F5696" s="8">
        <v>18</v>
      </c>
      <c r="G5696" s="17"/>
      <c r="H5696" s="40"/>
      <c r="I5696" s="33">
        <v>6.0000000000000001E-3</v>
      </c>
      <c r="J5696" s="33">
        <v>0.8</v>
      </c>
      <c r="K5696" s="33">
        <v>7.2999999999999995E-2</v>
      </c>
      <c r="L5696" s="33">
        <v>2.3E-2</v>
      </c>
      <c r="M5696" s="33">
        <v>76</v>
      </c>
      <c r="N5696" s="8">
        <v>29.7</v>
      </c>
      <c r="O5696" s="8">
        <v>1003.2</v>
      </c>
      <c r="P5696" s="8">
        <v>64</v>
      </c>
      <c r="R5696" s="107"/>
      <c r="S5696" s="108"/>
      <c r="T5696" s="36"/>
      <c r="U5696" s="36"/>
      <c r="V5696" s="36"/>
      <c r="W5696" s="36"/>
      <c r="X5696" s="36"/>
      <c r="Y5696" s="36"/>
      <c r="Z5696" s="36"/>
      <c r="AA5696" s="36"/>
      <c r="AB5696" s="36"/>
      <c r="AC5696" s="36"/>
      <c r="AD5696" s="36"/>
      <c r="AE5696" s="37"/>
    </row>
    <row r="5697" spans="1:31" s="7" customFormat="1" ht="16" customHeight="1" x14ac:dyDescent="0.15">
      <c r="E5697" s="42">
        <v>42231</v>
      </c>
      <c r="F5697" s="43">
        <v>42714.79791666667</v>
      </c>
      <c r="G5697" s="44"/>
      <c r="I5697" s="33">
        <v>5.0000000000000001E-3</v>
      </c>
      <c r="J5697" s="33">
        <v>0.8</v>
      </c>
      <c r="K5697" s="33">
        <v>6.0999999999999999E-2</v>
      </c>
      <c r="L5697" s="33">
        <v>2.5000000000000001E-2</v>
      </c>
      <c r="M5697" s="33">
        <v>75</v>
      </c>
      <c r="N5697" s="8">
        <v>28.7</v>
      </c>
      <c r="O5697" s="8">
        <v>1003.4</v>
      </c>
      <c r="P5697" s="8">
        <v>65</v>
      </c>
      <c r="Q5697" s="34"/>
      <c r="R5697" s="35">
        <v>279</v>
      </c>
      <c r="S5697" s="37" t="str">
        <f>IF(R5697&gt;=296,"G",IF(AND(183&lt;=R5697,R5697&lt;296),"Y",IF(R5697&lt;185,"R")))</f>
        <v>Y</v>
      </c>
      <c r="T5697" s="17"/>
      <c r="U5697" s="17"/>
      <c r="V5697" s="17"/>
      <c r="W5697" s="17"/>
      <c r="X5697" s="17"/>
      <c r="Y5697" s="17"/>
      <c r="Z5697" s="17"/>
      <c r="AA5697" s="17"/>
      <c r="AB5697" s="17"/>
      <c r="AC5697" s="17"/>
      <c r="AD5697" s="17"/>
      <c r="AE5697" s="17"/>
    </row>
    <row r="5698" spans="1:31" s="7" customFormat="1" ht="17" customHeight="1" x14ac:dyDescent="0.15">
      <c r="A5698" s="45">
        <v>228</v>
      </c>
      <c r="B5698" s="46">
        <v>42232</v>
      </c>
      <c r="C5698" s="47">
        <v>0</v>
      </c>
      <c r="D5698" s="47">
        <v>0</v>
      </c>
      <c r="E5698" s="46">
        <v>42231</v>
      </c>
      <c r="F5698" s="48">
        <v>42714.79791666667</v>
      </c>
      <c r="G5698" s="49"/>
      <c r="H5698" s="49"/>
      <c r="I5698" s="50">
        <v>5.0000000000000001E-3</v>
      </c>
      <c r="J5698" s="51">
        <v>0.8</v>
      </c>
      <c r="K5698" s="51">
        <v>6.0999999999999999E-2</v>
      </c>
      <c r="L5698" s="51">
        <v>2.5000000000000001E-2</v>
      </c>
      <c r="M5698" s="51">
        <v>75</v>
      </c>
      <c r="N5698" s="52">
        <v>28.7</v>
      </c>
      <c r="O5698" s="52">
        <v>1003.4</v>
      </c>
      <c r="P5698" s="52">
        <v>65</v>
      </c>
      <c r="Q5698" s="53"/>
      <c r="R5698" s="58">
        <v>279</v>
      </c>
      <c r="S5698" s="61" t="str">
        <f>IF(R5698&gt;=296,"G",IF(AND(183&lt;=R5698,R5698&lt;296),"Y",IF(R5698&lt;185,"R")))</f>
        <v>Y</v>
      </c>
      <c r="T5698" s="61"/>
      <c r="U5698" s="61"/>
      <c r="V5698" s="61"/>
      <c r="W5698" s="61"/>
      <c r="X5698" s="61"/>
      <c r="Y5698" s="61"/>
      <c r="Z5698" s="61"/>
      <c r="AA5698" s="61"/>
      <c r="AB5698" s="61"/>
      <c r="AC5698" s="61"/>
      <c r="AD5698" s="61"/>
      <c r="AE5698" s="61"/>
    </row>
    <row r="5699" spans="1:31" s="7" customFormat="1" ht="16" customHeight="1" x14ac:dyDescent="0.2">
      <c r="F5699" s="26">
        <v>20</v>
      </c>
      <c r="G5699" s="56"/>
      <c r="I5699" s="33">
        <v>6.0000000000000001E-3</v>
      </c>
      <c r="J5699" s="33">
        <v>0.6</v>
      </c>
      <c r="K5699" s="33">
        <v>5.2999999999999999E-2</v>
      </c>
      <c r="L5699" s="33">
        <v>2.7E-2</v>
      </c>
      <c r="M5699" s="33">
        <v>67</v>
      </c>
      <c r="N5699" s="8">
        <v>27.9</v>
      </c>
      <c r="O5699" s="8">
        <v>1003.6</v>
      </c>
      <c r="P5699" s="8">
        <v>71</v>
      </c>
    </row>
    <row r="5700" spans="1:31" s="7" customFormat="1" ht="16" customHeight="1" x14ac:dyDescent="0.2">
      <c r="F5700" s="8">
        <v>21</v>
      </c>
      <c r="G5700" s="17"/>
      <c r="I5700" s="33">
        <v>4.0000000000000001E-3</v>
      </c>
      <c r="J5700" s="33">
        <v>0.6</v>
      </c>
      <c r="K5700" s="33">
        <v>5.1999999999999998E-2</v>
      </c>
      <c r="L5700" s="33">
        <v>2.5999999999999999E-2</v>
      </c>
      <c r="M5700" s="33">
        <v>74</v>
      </c>
      <c r="N5700" s="8">
        <v>27.4</v>
      </c>
      <c r="O5700" s="8">
        <v>1004.3</v>
      </c>
      <c r="P5700" s="8">
        <v>73</v>
      </c>
    </row>
    <row r="5701" spans="1:31" s="7" customFormat="1" ht="16" customHeight="1" x14ac:dyDescent="0.2">
      <c r="F5701" s="8">
        <v>22</v>
      </c>
      <c r="G5701" s="17"/>
      <c r="I5701" s="33">
        <v>4.0000000000000001E-3</v>
      </c>
      <c r="J5701" s="33">
        <v>0.6</v>
      </c>
      <c r="K5701" s="33">
        <v>4.8000000000000001E-2</v>
      </c>
      <c r="L5701" s="33">
        <v>2.7E-2</v>
      </c>
      <c r="M5701" s="33">
        <v>82</v>
      </c>
      <c r="N5701" s="8">
        <v>27</v>
      </c>
      <c r="O5701" s="8">
        <v>1004.4</v>
      </c>
      <c r="P5701" s="8">
        <v>71</v>
      </c>
    </row>
    <row r="5702" spans="1:31" s="7" customFormat="1" ht="16" customHeight="1" x14ac:dyDescent="0.2">
      <c r="F5702" s="8">
        <v>23</v>
      </c>
      <c r="G5702" s="17"/>
      <c r="I5702" s="33">
        <v>4.0000000000000001E-3</v>
      </c>
      <c r="J5702" s="33">
        <v>0.6</v>
      </c>
      <c r="K5702" s="33">
        <v>3.9E-2</v>
      </c>
      <c r="L5702" s="33">
        <v>3.4000000000000002E-2</v>
      </c>
      <c r="M5702" s="33">
        <v>85</v>
      </c>
      <c r="N5702" s="8">
        <v>26.4</v>
      </c>
      <c r="O5702" s="8">
        <v>1004</v>
      </c>
      <c r="P5702" s="8">
        <v>79</v>
      </c>
    </row>
    <row r="5703" spans="1:31" s="7" customFormat="1" ht="16" customHeight="1" x14ac:dyDescent="0.2">
      <c r="F5703" s="8">
        <v>24</v>
      </c>
      <c r="G5703" s="17"/>
      <c r="I5703" s="33">
        <v>4.0000000000000001E-3</v>
      </c>
      <c r="J5703" s="33">
        <v>0.7</v>
      </c>
      <c r="K5703" s="33">
        <v>0.02</v>
      </c>
      <c r="L5703" s="33">
        <v>4.4999999999999998E-2</v>
      </c>
      <c r="M5703" s="33">
        <v>83</v>
      </c>
      <c r="N5703" s="8">
        <v>26.1</v>
      </c>
      <c r="O5703" s="8">
        <v>1004</v>
      </c>
      <c r="P5703" s="8">
        <v>85</v>
      </c>
    </row>
    <row r="5704" spans="1:31" s="7" customFormat="1" ht="16" customHeight="1" x14ac:dyDescent="0.2">
      <c r="F5704" s="8">
        <v>1</v>
      </c>
      <c r="G5704" s="17"/>
      <c r="I5704" s="33">
        <v>4.0000000000000001E-3</v>
      </c>
      <c r="J5704" s="33">
        <v>0.8</v>
      </c>
      <c r="K5704" s="33">
        <v>1.0999999999999999E-2</v>
      </c>
      <c r="L5704" s="33">
        <v>0.05</v>
      </c>
      <c r="M5704" s="33">
        <v>80</v>
      </c>
      <c r="N5704" s="8">
        <v>25.6</v>
      </c>
      <c r="O5704" s="8">
        <v>1003.8</v>
      </c>
      <c r="P5704" s="8">
        <v>89</v>
      </c>
    </row>
    <row r="5705" spans="1:31" s="7" customFormat="1" ht="16" customHeight="1" x14ac:dyDescent="0.2">
      <c r="F5705" s="8">
        <v>2</v>
      </c>
      <c r="G5705" s="17"/>
      <c r="I5705" s="33">
        <v>4.0000000000000001E-3</v>
      </c>
      <c r="J5705" s="33">
        <v>0.8</v>
      </c>
      <c r="K5705" s="33">
        <v>0.01</v>
      </c>
      <c r="L5705" s="33">
        <v>4.5999999999999999E-2</v>
      </c>
      <c r="M5705" s="33">
        <v>92</v>
      </c>
      <c r="N5705" s="8">
        <v>25.8</v>
      </c>
      <c r="O5705" s="8">
        <v>1003.8</v>
      </c>
      <c r="P5705" s="8">
        <v>85</v>
      </c>
    </row>
    <row r="5706" spans="1:31" s="7" customFormat="1" ht="16" customHeight="1" x14ac:dyDescent="0.2">
      <c r="F5706" s="8">
        <v>3</v>
      </c>
      <c r="G5706" s="17"/>
      <c r="I5706" s="33">
        <v>4.0000000000000001E-3</v>
      </c>
      <c r="J5706" s="33">
        <v>0.8</v>
      </c>
      <c r="K5706" s="33">
        <v>1.2999999999999999E-2</v>
      </c>
      <c r="L5706" s="33">
        <v>3.5000000000000003E-2</v>
      </c>
      <c r="M5706" s="33">
        <v>81</v>
      </c>
      <c r="N5706" s="8">
        <v>25.9</v>
      </c>
      <c r="O5706" s="8">
        <v>1003.8</v>
      </c>
      <c r="P5706" s="8">
        <v>84</v>
      </c>
    </row>
    <row r="5707" spans="1:31" s="7" customFormat="1" ht="16" customHeight="1" x14ac:dyDescent="0.2">
      <c r="F5707" s="8">
        <v>4</v>
      </c>
      <c r="G5707" s="17"/>
      <c r="I5707" s="33">
        <v>4.0000000000000001E-3</v>
      </c>
      <c r="J5707" s="33">
        <v>0.8</v>
      </c>
      <c r="K5707" s="33">
        <v>1.2E-2</v>
      </c>
      <c r="L5707" s="33">
        <v>3.5000000000000003E-2</v>
      </c>
      <c r="M5707" s="33">
        <v>81</v>
      </c>
      <c r="N5707" s="8">
        <v>25.4</v>
      </c>
      <c r="O5707" s="8">
        <v>1003.7</v>
      </c>
      <c r="P5707" s="8">
        <v>90</v>
      </c>
    </row>
    <row r="5708" spans="1:31" s="7" customFormat="1" ht="16" customHeight="1" x14ac:dyDescent="0.2">
      <c r="F5708" s="8">
        <v>5</v>
      </c>
      <c r="G5708" s="17"/>
      <c r="I5708" s="33">
        <v>4.0000000000000001E-3</v>
      </c>
      <c r="J5708" s="33">
        <v>0.7</v>
      </c>
      <c r="K5708" s="33">
        <v>8.9999999999999993E-3</v>
      </c>
      <c r="L5708" s="33">
        <v>3.3000000000000002E-2</v>
      </c>
      <c r="M5708" s="33">
        <v>82</v>
      </c>
      <c r="N5708" s="8">
        <v>25.2</v>
      </c>
      <c r="O5708" s="8">
        <v>1003.9</v>
      </c>
      <c r="P5708" s="8">
        <v>89</v>
      </c>
    </row>
    <row r="5709" spans="1:31" s="7" customFormat="1" ht="16" customHeight="1" x14ac:dyDescent="0.2">
      <c r="F5709" s="8">
        <v>6</v>
      </c>
      <c r="G5709" s="17"/>
      <c r="I5709" s="33">
        <v>3.0000000000000001E-3</v>
      </c>
      <c r="J5709" s="33">
        <v>0.7</v>
      </c>
      <c r="K5709" s="33">
        <v>1.0999999999999999E-2</v>
      </c>
      <c r="L5709" s="33">
        <v>3.2000000000000001E-2</v>
      </c>
      <c r="M5709" s="33">
        <v>77</v>
      </c>
      <c r="N5709" s="8">
        <v>25</v>
      </c>
      <c r="O5709" s="8">
        <v>1003.8</v>
      </c>
      <c r="P5709" s="8">
        <v>91</v>
      </c>
    </row>
    <row r="5710" spans="1:31" s="7" customFormat="1" ht="16" customHeight="1" x14ac:dyDescent="0.2">
      <c r="F5710" s="8">
        <v>7</v>
      </c>
      <c r="G5710" s="17"/>
      <c r="I5710" s="33">
        <v>4.0000000000000001E-3</v>
      </c>
      <c r="J5710" s="33">
        <v>0.8</v>
      </c>
      <c r="K5710" s="33">
        <v>6.0000000000000001E-3</v>
      </c>
      <c r="L5710" s="33">
        <v>3.9E-2</v>
      </c>
      <c r="M5710" s="33">
        <v>77</v>
      </c>
      <c r="N5710" s="8">
        <v>25.7</v>
      </c>
      <c r="O5710" s="8">
        <v>1003.7</v>
      </c>
      <c r="P5710" s="8">
        <v>88</v>
      </c>
    </row>
    <row r="5711" spans="1:31" s="7" customFormat="1" ht="16" customHeight="1" x14ac:dyDescent="0.2">
      <c r="F5711" s="8">
        <v>8</v>
      </c>
      <c r="G5711" s="17"/>
      <c r="I5711" s="33">
        <v>4.0000000000000001E-3</v>
      </c>
      <c r="J5711" s="33">
        <v>0.8</v>
      </c>
      <c r="K5711" s="33">
        <v>8.0000000000000002E-3</v>
      </c>
      <c r="L5711" s="33">
        <v>3.5000000000000003E-2</v>
      </c>
      <c r="M5711" s="33">
        <v>91</v>
      </c>
      <c r="N5711" s="8">
        <v>25.8</v>
      </c>
      <c r="O5711" s="8">
        <v>1004</v>
      </c>
      <c r="P5711" s="8">
        <v>89</v>
      </c>
    </row>
    <row r="5712" spans="1:31" s="7" customFormat="1" ht="16" customHeight="1" x14ac:dyDescent="0.2">
      <c r="F5712" s="8">
        <v>9</v>
      </c>
      <c r="G5712" s="17"/>
      <c r="I5712" s="33">
        <v>4.0000000000000001E-3</v>
      </c>
      <c r="J5712" s="33">
        <v>0.8</v>
      </c>
      <c r="K5712" s="33">
        <v>1.0999999999999999E-2</v>
      </c>
      <c r="L5712" s="33">
        <v>3.7999999999999999E-2</v>
      </c>
      <c r="M5712" s="33">
        <v>96</v>
      </c>
      <c r="N5712" s="8">
        <v>26</v>
      </c>
      <c r="O5712" s="8">
        <v>1003.8</v>
      </c>
      <c r="P5712" s="8">
        <v>89</v>
      </c>
    </row>
    <row r="5713" spans="1:31" s="7" customFormat="1" ht="16" customHeight="1" x14ac:dyDescent="0.2">
      <c r="F5713" s="8">
        <v>10</v>
      </c>
      <c r="G5713" s="17"/>
      <c r="I5713" s="33">
        <v>4.0000000000000001E-3</v>
      </c>
      <c r="J5713" s="33">
        <v>0.7</v>
      </c>
      <c r="K5713" s="33">
        <v>2.7E-2</v>
      </c>
      <c r="L5713" s="33">
        <v>3.5000000000000003E-2</v>
      </c>
      <c r="M5713" s="33">
        <v>81</v>
      </c>
      <c r="N5713" s="8">
        <v>26.8</v>
      </c>
      <c r="O5713" s="8">
        <v>1004.2</v>
      </c>
      <c r="P5713" s="8">
        <v>85</v>
      </c>
    </row>
    <row r="5714" spans="1:31" s="7" customFormat="1" ht="16" customHeight="1" x14ac:dyDescent="0.2">
      <c r="E5714" s="10"/>
      <c r="F5714" s="8">
        <v>11</v>
      </c>
      <c r="G5714" s="17"/>
      <c r="I5714" s="33">
        <v>4.0000000000000001E-3</v>
      </c>
      <c r="J5714" s="33">
        <v>0.8</v>
      </c>
      <c r="K5714" s="33">
        <v>3.1E-2</v>
      </c>
      <c r="L5714" s="33">
        <v>3.4000000000000002E-2</v>
      </c>
      <c r="M5714" s="33">
        <v>83</v>
      </c>
      <c r="N5714" s="8">
        <v>27.6</v>
      </c>
      <c r="O5714" s="8">
        <v>1003.9</v>
      </c>
      <c r="P5714" s="8">
        <v>81</v>
      </c>
    </row>
    <row r="5715" spans="1:31" s="7" customFormat="1" ht="16" customHeight="1" x14ac:dyDescent="0.2">
      <c r="E5715" s="10"/>
      <c r="F5715" s="8">
        <v>12</v>
      </c>
      <c r="G5715" s="17"/>
      <c r="I5715" s="33">
        <v>4.0000000000000001E-3</v>
      </c>
      <c r="J5715" s="33">
        <v>0.8</v>
      </c>
      <c r="K5715" s="33">
        <v>4.1000000000000002E-2</v>
      </c>
      <c r="L5715" s="33">
        <v>3.3000000000000002E-2</v>
      </c>
      <c r="M5715" s="33">
        <v>73</v>
      </c>
      <c r="N5715" s="8">
        <v>29.2</v>
      </c>
      <c r="O5715" s="8">
        <v>1003.6</v>
      </c>
      <c r="P5715" s="8">
        <v>71</v>
      </c>
    </row>
    <row r="5716" spans="1:31" s="7" customFormat="1" ht="16" customHeight="1" x14ac:dyDescent="0.2">
      <c r="E5716" s="10"/>
      <c r="F5716" s="8">
        <v>13</v>
      </c>
      <c r="G5716" s="17"/>
      <c r="I5716" s="33">
        <v>4.0000000000000001E-3</v>
      </c>
      <c r="J5716" s="33">
        <v>0.7</v>
      </c>
      <c r="K5716" s="33">
        <v>3.7999999999999999E-2</v>
      </c>
      <c r="L5716" s="33">
        <v>0.04</v>
      </c>
      <c r="M5716" s="33">
        <v>87</v>
      </c>
      <c r="N5716" s="8">
        <v>29.5</v>
      </c>
      <c r="O5716" s="8">
        <v>1003.3</v>
      </c>
      <c r="P5716" s="8">
        <v>70</v>
      </c>
    </row>
    <row r="5717" spans="1:31" s="7" customFormat="1" ht="16" customHeight="1" x14ac:dyDescent="0.2">
      <c r="E5717" s="10"/>
      <c r="F5717" s="8">
        <v>14</v>
      </c>
      <c r="G5717" s="17"/>
      <c r="I5717" s="33">
        <v>4.0000000000000001E-3</v>
      </c>
      <c r="J5717" s="33">
        <v>0.7</v>
      </c>
      <c r="K5717" s="33">
        <v>4.5999999999999999E-2</v>
      </c>
      <c r="L5717" s="33">
        <v>3.9E-2</v>
      </c>
      <c r="M5717" s="33">
        <v>88</v>
      </c>
      <c r="N5717" s="8">
        <v>30.3</v>
      </c>
      <c r="O5717" s="8">
        <v>1002.7</v>
      </c>
      <c r="P5717" s="8">
        <v>66</v>
      </c>
    </row>
    <row r="5718" spans="1:31" s="7" customFormat="1" ht="16" customHeight="1" x14ac:dyDescent="0.2">
      <c r="E5718" s="10"/>
      <c r="F5718" s="8">
        <v>15</v>
      </c>
      <c r="G5718" s="17"/>
      <c r="I5718" s="33">
        <v>4.0000000000000001E-3</v>
      </c>
      <c r="J5718" s="33">
        <v>0.6</v>
      </c>
      <c r="K5718" s="33">
        <v>6.6000000000000003E-2</v>
      </c>
      <c r="L5718" s="33">
        <v>0.03</v>
      </c>
      <c r="M5718" s="33">
        <v>80</v>
      </c>
      <c r="N5718" s="8">
        <v>30.7</v>
      </c>
      <c r="O5718" s="8">
        <v>1002.2</v>
      </c>
      <c r="P5718" s="8">
        <v>65</v>
      </c>
    </row>
    <row r="5719" spans="1:31" s="7" customFormat="1" ht="16" customHeight="1" x14ac:dyDescent="0.2">
      <c r="E5719" s="10"/>
      <c r="F5719" s="8">
        <v>16</v>
      </c>
      <c r="G5719" s="17"/>
      <c r="I5719" s="33">
        <v>3.0000000000000001E-3</v>
      </c>
      <c r="J5719" s="33">
        <v>0.7</v>
      </c>
      <c r="K5719" s="33">
        <v>7.9000000000000001E-2</v>
      </c>
      <c r="L5719" s="33">
        <v>2.5000000000000001E-2</v>
      </c>
      <c r="M5719" s="33">
        <v>68</v>
      </c>
      <c r="N5719" s="8">
        <v>30.7</v>
      </c>
      <c r="O5719" s="8">
        <v>1001.8</v>
      </c>
      <c r="P5719" s="8">
        <v>64</v>
      </c>
    </row>
    <row r="5720" spans="1:31" s="7" customFormat="1" ht="16" customHeight="1" x14ac:dyDescent="0.15">
      <c r="E5720" s="10"/>
      <c r="F5720" s="8">
        <v>17</v>
      </c>
      <c r="G5720" s="17"/>
      <c r="H5720" s="40"/>
      <c r="I5720" s="33">
        <v>3.0000000000000001E-3</v>
      </c>
      <c r="J5720" s="33">
        <v>0.6</v>
      </c>
      <c r="K5720" s="33">
        <v>7.0000000000000007E-2</v>
      </c>
      <c r="L5720" s="33">
        <v>0.03</v>
      </c>
      <c r="M5720" s="33">
        <v>64</v>
      </c>
      <c r="N5720" s="8">
        <v>25.3</v>
      </c>
      <c r="O5720" s="8">
        <v>1002</v>
      </c>
      <c r="P5720" s="8">
        <v>72</v>
      </c>
      <c r="R5720" s="107"/>
      <c r="S5720" s="108"/>
      <c r="T5720" s="36"/>
      <c r="U5720" s="36"/>
      <c r="V5720" s="36"/>
      <c r="W5720" s="36"/>
      <c r="X5720" s="36"/>
      <c r="Y5720" s="36"/>
      <c r="Z5720" s="36"/>
      <c r="AA5720" s="36"/>
      <c r="AB5720" s="36"/>
      <c r="AC5720" s="36"/>
      <c r="AD5720" s="36"/>
      <c r="AE5720" s="37"/>
    </row>
    <row r="5721" spans="1:31" s="7" customFormat="1" ht="16" customHeight="1" x14ac:dyDescent="0.15">
      <c r="E5721" s="42">
        <v>42232</v>
      </c>
      <c r="F5721" s="16">
        <v>42714.758333333331</v>
      </c>
      <c r="G5721" s="44"/>
      <c r="H5721" s="57"/>
      <c r="I5721" s="33">
        <v>3.0000000000000001E-3</v>
      </c>
      <c r="J5721" s="33">
        <v>0.4</v>
      </c>
      <c r="K5721" s="33">
        <v>5.2999999999999999E-2</v>
      </c>
      <c r="L5721" s="33">
        <v>2.5000000000000001E-2</v>
      </c>
      <c r="M5721" s="33">
        <v>42</v>
      </c>
      <c r="N5721" s="8">
        <v>22.1</v>
      </c>
      <c r="O5721" s="8">
        <v>1002.4</v>
      </c>
      <c r="P5721" s="8">
        <v>91</v>
      </c>
      <c r="R5721" s="35">
        <v>240</v>
      </c>
      <c r="S5721" s="36" t="str">
        <f>IF(R5721&gt;=296,"G",IF(AND(183&lt;=R5721,R5721&lt;296),"Y",IF(R5721&lt;185,"R")))</f>
        <v>Y</v>
      </c>
      <c r="T5721" s="36"/>
      <c r="U5721" s="36"/>
      <c r="V5721" s="36"/>
      <c r="W5721" s="36"/>
      <c r="X5721" s="36"/>
      <c r="Y5721" s="36"/>
      <c r="Z5721" s="36"/>
      <c r="AA5721" s="36"/>
      <c r="AB5721" s="36"/>
      <c r="AC5721" s="36"/>
      <c r="AD5721" s="36"/>
      <c r="AE5721" s="37"/>
    </row>
    <row r="5722" spans="1:31" s="7" customFormat="1" ht="17" customHeight="1" x14ac:dyDescent="0.15">
      <c r="A5722" s="45">
        <v>229</v>
      </c>
      <c r="B5722" s="46">
        <v>42233</v>
      </c>
      <c r="C5722" s="47">
        <v>1</v>
      </c>
      <c r="D5722" s="47">
        <v>0</v>
      </c>
      <c r="E5722" s="46">
        <v>42232</v>
      </c>
      <c r="F5722" s="64">
        <v>42714.758333333331</v>
      </c>
      <c r="G5722" s="49"/>
      <c r="H5722" s="49"/>
      <c r="I5722" s="50">
        <v>3.0000000000000001E-3</v>
      </c>
      <c r="J5722" s="51">
        <v>0.4</v>
      </c>
      <c r="K5722" s="51">
        <v>5.2999999999999999E-2</v>
      </c>
      <c r="L5722" s="51">
        <v>2.5000000000000001E-2</v>
      </c>
      <c r="M5722" s="51">
        <v>42</v>
      </c>
      <c r="N5722" s="52">
        <v>22.1</v>
      </c>
      <c r="O5722" s="52">
        <v>1002.4</v>
      </c>
      <c r="P5722" s="52">
        <v>91</v>
      </c>
      <c r="Q5722" s="53"/>
      <c r="R5722" s="58">
        <v>240</v>
      </c>
      <c r="S5722" s="61" t="str">
        <f>IF(R5722&gt;=296,"G",IF(AND(183&lt;=R5722,R5722&lt;296),"Y",IF(R5722&lt;185,"R")))</f>
        <v>Y</v>
      </c>
      <c r="T5722" s="61"/>
      <c r="U5722" s="61"/>
      <c r="V5722" s="61"/>
      <c r="W5722" s="61"/>
      <c r="X5722" s="61"/>
      <c r="Y5722" s="61"/>
      <c r="Z5722" s="61"/>
      <c r="AA5722" s="61"/>
      <c r="AB5722" s="61"/>
      <c r="AC5722" s="61"/>
      <c r="AD5722" s="61"/>
      <c r="AE5722" s="61"/>
    </row>
    <row r="5723" spans="1:31" s="7" customFormat="1" ht="16" customHeight="1" x14ac:dyDescent="0.2">
      <c r="F5723" s="8">
        <v>19</v>
      </c>
      <c r="G5723" s="56"/>
      <c r="I5723" s="33">
        <v>3.0000000000000001E-3</v>
      </c>
      <c r="J5723" s="33">
        <v>0.3</v>
      </c>
      <c r="K5723" s="33">
        <v>4.2999999999999997E-2</v>
      </c>
      <c r="L5723" s="33">
        <v>2.8000000000000001E-2</v>
      </c>
      <c r="M5723" s="33">
        <v>14</v>
      </c>
      <c r="N5723" s="8">
        <v>21.9</v>
      </c>
      <c r="O5723" s="8">
        <v>1004.5</v>
      </c>
      <c r="P5723" s="8">
        <v>97</v>
      </c>
      <c r="Q5723" s="17"/>
      <c r="R5723" s="17"/>
      <c r="S5723" s="17"/>
      <c r="T5723" s="17"/>
      <c r="U5723" s="17"/>
      <c r="V5723" s="17"/>
      <c r="W5723" s="17"/>
      <c r="X5723" s="17"/>
      <c r="Y5723" s="17"/>
      <c r="Z5723" s="17"/>
      <c r="AA5723" s="17"/>
      <c r="AB5723" s="17"/>
      <c r="AC5723" s="17"/>
      <c r="AD5723" s="17"/>
      <c r="AE5723" s="17"/>
    </row>
    <row r="5724" spans="1:31" s="7" customFormat="1" ht="16" customHeight="1" x14ac:dyDescent="0.2">
      <c r="F5724" s="8">
        <v>20</v>
      </c>
      <c r="G5724" s="17"/>
      <c r="I5724" s="33">
        <v>2E-3</v>
      </c>
      <c r="J5724" s="33">
        <v>0.3</v>
      </c>
      <c r="K5724" s="33">
        <v>3.7999999999999999E-2</v>
      </c>
      <c r="L5724" s="33">
        <v>2.4E-2</v>
      </c>
      <c r="M5724" s="33">
        <v>13</v>
      </c>
      <c r="N5724" s="8">
        <v>21.4</v>
      </c>
      <c r="O5724" s="8">
        <v>1005.4</v>
      </c>
      <c r="P5724" s="8">
        <v>100</v>
      </c>
    </row>
    <row r="5725" spans="1:31" s="7" customFormat="1" ht="16" customHeight="1" x14ac:dyDescent="0.2">
      <c r="F5725" s="8">
        <v>21</v>
      </c>
      <c r="G5725" s="17"/>
      <c r="I5725" s="33">
        <v>3.0000000000000001E-3</v>
      </c>
      <c r="J5725" s="33">
        <v>0.3</v>
      </c>
      <c r="K5725" s="33">
        <v>3.4000000000000002E-2</v>
      </c>
      <c r="L5725" s="33">
        <v>2.5000000000000001E-2</v>
      </c>
      <c r="M5725" s="33">
        <v>6</v>
      </c>
      <c r="N5725" s="8">
        <v>21.8</v>
      </c>
      <c r="O5725" s="8">
        <v>1005.8</v>
      </c>
      <c r="P5725" s="8">
        <v>100</v>
      </c>
    </row>
    <row r="5726" spans="1:31" s="7" customFormat="1" ht="16" customHeight="1" x14ac:dyDescent="0.2">
      <c r="F5726" s="8">
        <v>22</v>
      </c>
      <c r="G5726" s="17"/>
      <c r="I5726" s="33">
        <v>3.0000000000000001E-3</v>
      </c>
      <c r="J5726" s="33">
        <v>0.2</v>
      </c>
      <c r="K5726" s="33">
        <v>3.5000000000000003E-2</v>
      </c>
      <c r="L5726" s="33">
        <v>2.3E-2</v>
      </c>
      <c r="M5726" s="33">
        <v>10</v>
      </c>
      <c r="N5726" s="8">
        <v>22.1</v>
      </c>
      <c r="O5726" s="8">
        <v>1004.6</v>
      </c>
      <c r="P5726" s="8">
        <v>91</v>
      </c>
    </row>
    <row r="5727" spans="1:31" s="7" customFormat="1" ht="16" customHeight="1" x14ac:dyDescent="0.2">
      <c r="F5727" s="8">
        <v>23</v>
      </c>
      <c r="G5727" s="17"/>
      <c r="I5727" s="33">
        <v>2E-3</v>
      </c>
      <c r="J5727" s="33">
        <v>0.2</v>
      </c>
      <c r="K5727" s="33">
        <v>4.2000000000000003E-2</v>
      </c>
      <c r="L5727" s="33">
        <v>1.9E-2</v>
      </c>
      <c r="M5727" s="33">
        <v>10</v>
      </c>
      <c r="N5727" s="8">
        <v>21.8</v>
      </c>
      <c r="O5727" s="8">
        <v>1003.6</v>
      </c>
      <c r="P5727" s="8">
        <v>93</v>
      </c>
    </row>
    <row r="5728" spans="1:31" s="7" customFormat="1" ht="16" customHeight="1" x14ac:dyDescent="0.2">
      <c r="F5728" s="8">
        <v>24</v>
      </c>
      <c r="G5728" s="17"/>
      <c r="I5728" s="33">
        <v>2E-3</v>
      </c>
      <c r="J5728" s="33">
        <v>0.2</v>
      </c>
      <c r="K5728" s="33">
        <v>0.03</v>
      </c>
      <c r="L5728" s="33">
        <v>2.5000000000000001E-2</v>
      </c>
      <c r="M5728" s="33">
        <v>12</v>
      </c>
      <c r="N5728" s="8">
        <v>21.5</v>
      </c>
      <c r="O5728" s="8">
        <v>1003.3</v>
      </c>
      <c r="P5728" s="8">
        <v>94</v>
      </c>
    </row>
    <row r="5729" spans="5:16" s="7" customFormat="1" ht="16" customHeight="1" x14ac:dyDescent="0.2">
      <c r="F5729" s="8">
        <v>1</v>
      </c>
      <c r="G5729" s="17"/>
      <c r="I5729" s="33">
        <v>2E-3</v>
      </c>
      <c r="J5729" s="33">
        <v>0.5</v>
      </c>
      <c r="K5729" s="33">
        <v>2.8000000000000001E-2</v>
      </c>
      <c r="L5729" s="33">
        <v>0.02</v>
      </c>
      <c r="M5729" s="33">
        <v>17</v>
      </c>
      <c r="N5729" s="8">
        <v>20.9</v>
      </c>
      <c r="O5729" s="8">
        <v>1003.5</v>
      </c>
      <c r="P5729" s="8">
        <v>99</v>
      </c>
    </row>
    <row r="5730" spans="5:16" s="7" customFormat="1" ht="16" customHeight="1" x14ac:dyDescent="0.2">
      <c r="F5730" s="8">
        <v>2</v>
      </c>
      <c r="G5730" s="17"/>
      <c r="I5730" s="33">
        <v>2E-3</v>
      </c>
      <c r="J5730" s="33">
        <v>0.4</v>
      </c>
      <c r="K5730" s="33">
        <v>3.2000000000000001E-2</v>
      </c>
      <c r="L5730" s="33">
        <v>1.6E-2</v>
      </c>
      <c r="M5730" s="33">
        <v>15</v>
      </c>
      <c r="N5730" s="8">
        <v>20.9</v>
      </c>
      <c r="O5730" s="8">
        <v>1003.7</v>
      </c>
      <c r="P5730" s="8">
        <v>98</v>
      </c>
    </row>
    <row r="5731" spans="5:16" s="7" customFormat="1" ht="16" customHeight="1" x14ac:dyDescent="0.2">
      <c r="F5731" s="8">
        <v>3</v>
      </c>
      <c r="G5731" s="17"/>
      <c r="I5731" s="33">
        <v>2E-3</v>
      </c>
      <c r="J5731" s="33">
        <v>0.4</v>
      </c>
      <c r="K5731" s="33">
        <v>3.3000000000000002E-2</v>
      </c>
      <c r="L5731" s="33">
        <v>1.4E-2</v>
      </c>
      <c r="M5731" s="33">
        <v>16</v>
      </c>
      <c r="N5731" s="8">
        <v>20.3</v>
      </c>
      <c r="O5731" s="8">
        <v>1003.8</v>
      </c>
      <c r="P5731" s="8">
        <v>100</v>
      </c>
    </row>
    <row r="5732" spans="5:16" s="7" customFormat="1" ht="16" customHeight="1" x14ac:dyDescent="0.2">
      <c r="F5732" s="8">
        <v>4</v>
      </c>
      <c r="G5732" s="17"/>
      <c r="I5732" s="33">
        <v>2E-3</v>
      </c>
      <c r="J5732" s="33">
        <v>0.4</v>
      </c>
      <c r="K5732" s="33">
        <v>0.03</v>
      </c>
      <c r="L5732" s="33">
        <v>1.4E-2</v>
      </c>
      <c r="M5732" s="33">
        <v>16</v>
      </c>
      <c r="N5732" s="8">
        <v>20.6</v>
      </c>
      <c r="O5732" s="8">
        <v>1003.8</v>
      </c>
      <c r="P5732" s="8">
        <v>98</v>
      </c>
    </row>
    <row r="5733" spans="5:16" s="7" customFormat="1" ht="16" customHeight="1" x14ac:dyDescent="0.2">
      <c r="F5733" s="8">
        <v>5</v>
      </c>
      <c r="G5733" s="17"/>
      <c r="I5733" s="33">
        <v>3.0000000000000001E-3</v>
      </c>
      <c r="J5733" s="33">
        <v>0.4</v>
      </c>
      <c r="K5733" s="33">
        <v>2.7E-2</v>
      </c>
      <c r="L5733" s="33">
        <v>1.6E-2</v>
      </c>
      <c r="M5733" s="33">
        <v>21</v>
      </c>
      <c r="N5733" s="8">
        <v>20.5</v>
      </c>
      <c r="O5733" s="8">
        <v>1003.8</v>
      </c>
      <c r="P5733" s="8">
        <v>98</v>
      </c>
    </row>
    <row r="5734" spans="5:16" s="7" customFormat="1" ht="16" customHeight="1" x14ac:dyDescent="0.2">
      <c r="F5734" s="8">
        <v>6</v>
      </c>
      <c r="G5734" s="17"/>
      <c r="I5734" s="33">
        <v>3.0000000000000001E-3</v>
      </c>
      <c r="J5734" s="33">
        <v>0.5</v>
      </c>
      <c r="K5734" s="33">
        <v>1.7999999999999999E-2</v>
      </c>
      <c r="L5734" s="33">
        <v>2.4E-2</v>
      </c>
      <c r="M5734" s="33">
        <v>18</v>
      </c>
      <c r="N5734" s="8">
        <v>20.9</v>
      </c>
      <c r="O5734" s="8">
        <v>1003.7</v>
      </c>
      <c r="P5734" s="8">
        <v>95</v>
      </c>
    </row>
    <row r="5735" spans="5:16" s="7" customFormat="1" ht="16" customHeight="1" x14ac:dyDescent="0.2">
      <c r="F5735" s="8">
        <v>7</v>
      </c>
      <c r="G5735" s="17"/>
      <c r="I5735" s="33">
        <v>3.0000000000000001E-3</v>
      </c>
      <c r="J5735" s="33">
        <v>0.5</v>
      </c>
      <c r="K5735" s="33">
        <v>8.9999999999999993E-3</v>
      </c>
      <c r="L5735" s="33">
        <v>3.3000000000000002E-2</v>
      </c>
      <c r="M5735" s="33">
        <v>20</v>
      </c>
      <c r="N5735" s="8">
        <v>21.7</v>
      </c>
      <c r="O5735" s="8">
        <v>1004.2</v>
      </c>
      <c r="P5735" s="8">
        <v>94</v>
      </c>
    </row>
    <row r="5736" spans="5:16" s="7" customFormat="1" ht="16" customHeight="1" x14ac:dyDescent="0.2">
      <c r="F5736" s="8">
        <v>8</v>
      </c>
      <c r="G5736" s="17"/>
      <c r="I5736" s="33">
        <v>3.0000000000000001E-3</v>
      </c>
      <c r="J5736" s="33">
        <v>0.5</v>
      </c>
      <c r="K5736" s="33">
        <v>0.01</v>
      </c>
      <c r="L5736" s="33">
        <v>3.2000000000000001E-2</v>
      </c>
      <c r="M5736" s="33">
        <v>23</v>
      </c>
      <c r="N5736" s="8">
        <v>24.3</v>
      </c>
      <c r="O5736" s="8">
        <v>1004</v>
      </c>
      <c r="P5736" s="8">
        <v>79</v>
      </c>
    </row>
    <row r="5737" spans="5:16" s="7" customFormat="1" ht="16" customHeight="1" x14ac:dyDescent="0.2">
      <c r="F5737" s="8">
        <v>9</v>
      </c>
      <c r="G5737" s="17"/>
      <c r="I5737" s="33">
        <v>3.0000000000000001E-3</v>
      </c>
      <c r="J5737" s="33">
        <v>0.5</v>
      </c>
      <c r="K5737" s="33">
        <v>1.4999999999999999E-2</v>
      </c>
      <c r="L5737" s="33">
        <v>3.2000000000000001E-2</v>
      </c>
      <c r="M5737" s="33">
        <v>22</v>
      </c>
      <c r="N5737" s="8">
        <v>26.3</v>
      </c>
      <c r="O5737" s="8">
        <v>1004.2</v>
      </c>
      <c r="P5737" s="8">
        <v>73</v>
      </c>
    </row>
    <row r="5738" spans="5:16" s="7" customFormat="1" ht="16" customHeight="1" x14ac:dyDescent="0.2">
      <c r="F5738" s="8">
        <v>10</v>
      </c>
      <c r="G5738" s="17"/>
      <c r="I5738" s="33">
        <v>3.0000000000000001E-3</v>
      </c>
      <c r="J5738" s="33">
        <v>0.5</v>
      </c>
      <c r="K5738" s="33">
        <v>2.1999999999999999E-2</v>
      </c>
      <c r="L5738" s="33">
        <v>2.8000000000000001E-2</v>
      </c>
      <c r="M5738" s="33">
        <v>21</v>
      </c>
      <c r="N5738" s="8">
        <v>27.9</v>
      </c>
      <c r="O5738" s="8">
        <v>1004.4</v>
      </c>
      <c r="P5738" s="8">
        <v>64</v>
      </c>
    </row>
    <row r="5739" spans="5:16" s="7" customFormat="1" ht="16" customHeight="1" x14ac:dyDescent="0.2">
      <c r="E5739" s="10"/>
      <c r="F5739" s="8">
        <v>11</v>
      </c>
      <c r="G5739" s="17"/>
      <c r="I5739" s="33">
        <v>3.0000000000000001E-3</v>
      </c>
      <c r="J5739" s="33">
        <v>0.5</v>
      </c>
      <c r="K5739" s="33">
        <v>2.9000000000000001E-2</v>
      </c>
      <c r="L5739" s="33">
        <v>2.5999999999999999E-2</v>
      </c>
      <c r="M5739" s="33">
        <v>21</v>
      </c>
      <c r="N5739" s="8">
        <v>29</v>
      </c>
      <c r="O5739" s="8">
        <v>1004.4</v>
      </c>
      <c r="P5739" s="8">
        <v>52</v>
      </c>
    </row>
    <row r="5740" spans="5:16" s="7" customFormat="1" ht="16" customHeight="1" x14ac:dyDescent="0.2">
      <c r="E5740" s="10"/>
      <c r="F5740" s="8">
        <v>12</v>
      </c>
      <c r="G5740" s="17"/>
      <c r="I5740" s="33">
        <v>3.0000000000000001E-3</v>
      </c>
      <c r="J5740" s="33">
        <v>0.6</v>
      </c>
      <c r="K5740" s="33">
        <v>3.4000000000000002E-2</v>
      </c>
      <c r="L5740" s="33">
        <v>2.4E-2</v>
      </c>
      <c r="M5740" s="33">
        <v>28</v>
      </c>
      <c r="N5740" s="8">
        <v>29.9</v>
      </c>
      <c r="O5740" s="8">
        <v>1004.1</v>
      </c>
      <c r="P5740" s="8">
        <v>51</v>
      </c>
    </row>
    <row r="5741" spans="5:16" s="7" customFormat="1" ht="16" customHeight="1" x14ac:dyDescent="0.2">
      <c r="E5741" s="10"/>
      <c r="F5741" s="8">
        <v>13</v>
      </c>
      <c r="G5741" s="17"/>
      <c r="I5741" s="33">
        <v>3.0000000000000001E-3</v>
      </c>
      <c r="J5741" s="33">
        <v>0.5</v>
      </c>
      <c r="K5741" s="33">
        <v>4.2999999999999997E-2</v>
      </c>
      <c r="L5741" s="33">
        <v>1.7000000000000001E-2</v>
      </c>
      <c r="M5741" s="33">
        <v>33</v>
      </c>
      <c r="N5741" s="8">
        <v>31.5</v>
      </c>
      <c r="O5741" s="8">
        <v>1003.7</v>
      </c>
      <c r="P5741" s="8">
        <v>51</v>
      </c>
    </row>
    <row r="5742" spans="5:16" s="7" customFormat="1" ht="16" customHeight="1" x14ac:dyDescent="0.2">
      <c r="E5742" s="10"/>
      <c r="F5742" s="8">
        <v>14</v>
      </c>
      <c r="G5742" s="17"/>
      <c r="I5742" s="33">
        <v>3.0000000000000001E-3</v>
      </c>
      <c r="J5742" s="33">
        <v>0.5</v>
      </c>
      <c r="K5742" s="33">
        <v>4.8000000000000001E-2</v>
      </c>
      <c r="L5742" s="33">
        <v>1.7999999999999999E-2</v>
      </c>
      <c r="M5742" s="33">
        <v>27</v>
      </c>
      <c r="N5742" s="8">
        <v>31.6</v>
      </c>
      <c r="O5742" s="8">
        <v>1003.3</v>
      </c>
      <c r="P5742" s="8">
        <v>47</v>
      </c>
    </row>
    <row r="5743" spans="5:16" s="7" customFormat="1" ht="16" customHeight="1" x14ac:dyDescent="0.2">
      <c r="E5743" s="10"/>
      <c r="F5743" s="8">
        <v>15</v>
      </c>
      <c r="G5743" s="17"/>
      <c r="I5743" s="33">
        <v>3.0000000000000001E-3</v>
      </c>
      <c r="J5743" s="33">
        <v>0.6</v>
      </c>
      <c r="K5743" s="33">
        <v>5.7000000000000002E-2</v>
      </c>
      <c r="L5743" s="33">
        <v>1.7000000000000001E-2</v>
      </c>
      <c r="M5743" s="33">
        <v>31</v>
      </c>
      <c r="N5743" s="8">
        <v>31.9</v>
      </c>
      <c r="O5743" s="8">
        <v>1003.2</v>
      </c>
      <c r="P5743" s="8">
        <v>46</v>
      </c>
    </row>
    <row r="5744" spans="5:16" s="7" customFormat="1" ht="16" customHeight="1" x14ac:dyDescent="0.2">
      <c r="E5744" s="10"/>
      <c r="F5744" s="8">
        <v>16</v>
      </c>
      <c r="G5744" s="17"/>
      <c r="I5744" s="33">
        <v>3.0000000000000001E-3</v>
      </c>
      <c r="J5744" s="33">
        <v>0.6</v>
      </c>
      <c r="K5744" s="33">
        <v>0.06</v>
      </c>
      <c r="L5744" s="33">
        <v>2.4E-2</v>
      </c>
      <c r="M5744" s="33">
        <v>34</v>
      </c>
      <c r="N5744" s="8">
        <v>32.200000000000003</v>
      </c>
      <c r="O5744" s="8">
        <v>1003.1</v>
      </c>
      <c r="P5744" s="8">
        <v>42</v>
      </c>
    </row>
    <row r="5745" spans="1:31" s="7" customFormat="1" ht="16" customHeight="1" x14ac:dyDescent="0.15">
      <c r="E5745" s="10"/>
      <c r="F5745" s="8">
        <v>17</v>
      </c>
      <c r="G5745" s="17"/>
      <c r="H5745" s="40"/>
      <c r="I5745" s="33">
        <v>3.0000000000000001E-3</v>
      </c>
      <c r="J5745" s="33">
        <v>0.6</v>
      </c>
      <c r="K5745" s="33">
        <v>7.3999999999999996E-2</v>
      </c>
      <c r="L5745" s="33">
        <v>2.1999999999999999E-2</v>
      </c>
      <c r="M5745" s="33">
        <v>29</v>
      </c>
      <c r="N5745" s="8">
        <v>30</v>
      </c>
      <c r="O5745" s="8">
        <v>1003.4</v>
      </c>
      <c r="P5745" s="8">
        <v>59</v>
      </c>
      <c r="R5745" s="107"/>
      <c r="S5745" s="108"/>
      <c r="T5745" s="36"/>
      <c r="U5745" s="36"/>
      <c r="V5745" s="36"/>
      <c r="W5745" s="36"/>
      <c r="X5745" s="36"/>
      <c r="Y5745" s="36"/>
      <c r="Z5745" s="36"/>
      <c r="AA5745" s="36"/>
      <c r="AB5745" s="36"/>
      <c r="AC5745" s="36"/>
      <c r="AD5745" s="36"/>
      <c r="AE5745" s="37"/>
    </row>
    <row r="5746" spans="1:31" s="7" customFormat="1" ht="16" customHeight="1" x14ac:dyDescent="0.15">
      <c r="E5746" s="42">
        <v>42233</v>
      </c>
      <c r="F5746" s="16">
        <v>42714.776388888888</v>
      </c>
      <c r="G5746" s="44"/>
      <c r="H5746" s="57"/>
      <c r="I5746" s="33">
        <v>3.0000000000000001E-3</v>
      </c>
      <c r="J5746" s="33">
        <v>0.6</v>
      </c>
      <c r="K5746" s="33">
        <v>6.4000000000000001E-2</v>
      </c>
      <c r="L5746" s="33">
        <v>2.3E-2</v>
      </c>
      <c r="M5746" s="33">
        <v>37</v>
      </c>
      <c r="N5746" s="8">
        <v>29.6</v>
      </c>
      <c r="O5746" s="8">
        <v>1003.6</v>
      </c>
      <c r="P5746" s="8">
        <v>64</v>
      </c>
      <c r="R5746" s="35">
        <v>242</v>
      </c>
      <c r="S5746" s="36" t="str">
        <f>IF(R5746&gt;=296,"G",IF(AND(183&lt;=R5746,R5746&lt;296),"Y",IF(R5746&lt;185,"R")))</f>
        <v>Y</v>
      </c>
      <c r="T5746" s="36"/>
      <c r="U5746" s="36"/>
      <c r="V5746" s="36"/>
      <c r="W5746" s="36"/>
      <c r="X5746" s="36"/>
      <c r="Y5746" s="36"/>
      <c r="Z5746" s="36"/>
      <c r="AA5746" s="36"/>
      <c r="AB5746" s="36"/>
      <c r="AC5746" s="36"/>
      <c r="AD5746" s="36"/>
      <c r="AE5746" s="37"/>
    </row>
    <row r="5747" spans="1:31" s="7" customFormat="1" ht="17" customHeight="1" x14ac:dyDescent="0.15">
      <c r="A5747" s="45">
        <v>230</v>
      </c>
      <c r="B5747" s="46">
        <v>42234</v>
      </c>
      <c r="C5747" s="47">
        <v>2</v>
      </c>
      <c r="D5747" s="47">
        <v>0</v>
      </c>
      <c r="E5747" s="46">
        <v>42233</v>
      </c>
      <c r="F5747" s="64">
        <v>42714.776388888888</v>
      </c>
      <c r="G5747" s="49"/>
      <c r="H5747" s="49"/>
      <c r="I5747" s="50">
        <v>3.0000000000000001E-3</v>
      </c>
      <c r="J5747" s="51">
        <v>0.6</v>
      </c>
      <c r="K5747" s="51">
        <v>6.4000000000000001E-2</v>
      </c>
      <c r="L5747" s="51">
        <v>2.3E-2</v>
      </c>
      <c r="M5747" s="51">
        <v>37</v>
      </c>
      <c r="N5747" s="52">
        <v>29.6</v>
      </c>
      <c r="O5747" s="52">
        <v>1003.6</v>
      </c>
      <c r="P5747" s="52">
        <v>64</v>
      </c>
      <c r="Q5747" s="53"/>
      <c r="R5747" s="58">
        <v>242</v>
      </c>
      <c r="S5747" s="61" t="str">
        <f>IF(R5747&gt;=296,"G",IF(AND(183&lt;=R5747,R5747&lt;296),"Y",IF(R5747&lt;185,"R")))</f>
        <v>Y</v>
      </c>
      <c r="T5747" s="61"/>
      <c r="U5747" s="61"/>
      <c r="V5747" s="61"/>
      <c r="W5747" s="61"/>
      <c r="X5747" s="61"/>
      <c r="Y5747" s="61"/>
      <c r="Z5747" s="61"/>
      <c r="AA5747" s="61"/>
      <c r="AB5747" s="61"/>
      <c r="AC5747" s="61"/>
      <c r="AD5747" s="61"/>
      <c r="AE5747" s="61"/>
    </row>
    <row r="5748" spans="1:31" s="7" customFormat="1" ht="16" customHeight="1" x14ac:dyDescent="0.2">
      <c r="F5748" s="8">
        <v>19</v>
      </c>
      <c r="G5748" s="56"/>
      <c r="I5748" s="33">
        <v>3.0000000000000001E-3</v>
      </c>
      <c r="J5748" s="33">
        <v>0.5</v>
      </c>
      <c r="K5748" s="33">
        <v>3.3000000000000002E-2</v>
      </c>
      <c r="L5748" s="33">
        <v>3.1E-2</v>
      </c>
      <c r="M5748" s="33">
        <v>20</v>
      </c>
      <c r="N5748" s="8">
        <v>27.8</v>
      </c>
      <c r="O5748" s="8">
        <v>1003.9</v>
      </c>
      <c r="P5748" s="8">
        <v>69</v>
      </c>
      <c r="Q5748" s="17"/>
      <c r="R5748" s="17"/>
      <c r="S5748" s="17"/>
      <c r="T5748" s="17"/>
      <c r="U5748" s="17"/>
      <c r="V5748" s="17"/>
      <c r="W5748" s="17"/>
      <c r="X5748" s="17"/>
      <c r="Y5748" s="17"/>
      <c r="Z5748" s="17"/>
      <c r="AA5748" s="17"/>
      <c r="AB5748" s="17"/>
      <c r="AC5748" s="17"/>
      <c r="AD5748" s="17"/>
      <c r="AE5748" s="17"/>
    </row>
    <row r="5749" spans="1:31" s="7" customFormat="1" ht="16" customHeight="1" x14ac:dyDescent="0.2">
      <c r="F5749" s="8">
        <v>20</v>
      </c>
      <c r="G5749" s="17"/>
      <c r="I5749" s="33">
        <v>3.0000000000000001E-3</v>
      </c>
      <c r="J5749" s="33">
        <v>0.4</v>
      </c>
      <c r="K5749" s="33">
        <v>2.5999999999999999E-2</v>
      </c>
      <c r="L5749" s="33">
        <v>2.5999999999999999E-2</v>
      </c>
      <c r="M5749" s="33">
        <v>24</v>
      </c>
      <c r="N5749" s="8">
        <v>26.2</v>
      </c>
      <c r="O5749" s="8">
        <v>1004.5</v>
      </c>
      <c r="P5749" s="8">
        <v>82</v>
      </c>
    </row>
    <row r="5750" spans="1:31" s="7" customFormat="1" ht="16" customHeight="1" x14ac:dyDescent="0.2">
      <c r="F5750" s="8">
        <v>21</v>
      </c>
      <c r="G5750" s="17"/>
      <c r="I5750" s="33">
        <v>3.0000000000000001E-3</v>
      </c>
      <c r="J5750" s="33">
        <v>0.4</v>
      </c>
      <c r="K5750" s="33">
        <v>0.02</v>
      </c>
      <c r="L5750" s="33">
        <v>3.1E-2</v>
      </c>
      <c r="M5750" s="33">
        <v>15</v>
      </c>
      <c r="N5750" s="8">
        <v>25.9</v>
      </c>
      <c r="O5750" s="8">
        <v>1005.4</v>
      </c>
      <c r="P5750" s="8">
        <v>85</v>
      </c>
    </row>
    <row r="5751" spans="1:31" s="7" customFormat="1" ht="16" customHeight="1" x14ac:dyDescent="0.2">
      <c r="F5751" s="8">
        <v>22</v>
      </c>
      <c r="G5751" s="17"/>
      <c r="I5751" s="33">
        <v>3.0000000000000001E-3</v>
      </c>
      <c r="J5751" s="33">
        <v>0.4</v>
      </c>
      <c r="K5751" s="33">
        <v>8.0000000000000002E-3</v>
      </c>
      <c r="L5751" s="33">
        <v>0.04</v>
      </c>
      <c r="M5751" s="33">
        <v>24</v>
      </c>
      <c r="N5751" s="8">
        <v>25.9</v>
      </c>
      <c r="O5751" s="8">
        <v>1006</v>
      </c>
      <c r="P5751" s="8">
        <v>87</v>
      </c>
    </row>
    <row r="5752" spans="1:31" s="7" customFormat="1" ht="16" customHeight="1" x14ac:dyDescent="0.2">
      <c r="F5752" s="8">
        <v>23</v>
      </c>
      <c r="G5752" s="17"/>
      <c r="I5752" s="33">
        <v>3.0000000000000001E-3</v>
      </c>
      <c r="J5752" s="33">
        <v>0.4</v>
      </c>
      <c r="K5752" s="33">
        <v>1.0999999999999999E-2</v>
      </c>
      <c r="L5752" s="33">
        <v>3.4000000000000002E-2</v>
      </c>
      <c r="M5752" s="33">
        <v>28</v>
      </c>
      <c r="N5752" s="8">
        <v>26.4</v>
      </c>
      <c r="O5752" s="8">
        <v>1006.2</v>
      </c>
      <c r="P5752" s="8">
        <v>70</v>
      </c>
    </row>
    <row r="5753" spans="1:31" s="7" customFormat="1" ht="16" customHeight="1" x14ac:dyDescent="0.2">
      <c r="F5753" s="8">
        <v>24</v>
      </c>
      <c r="G5753" s="17"/>
      <c r="I5753" s="33">
        <v>3.0000000000000001E-3</v>
      </c>
      <c r="J5753" s="33">
        <v>0.3</v>
      </c>
      <c r="K5753" s="33">
        <v>1.6E-2</v>
      </c>
      <c r="L5753" s="33">
        <v>0.03</v>
      </c>
      <c r="M5753" s="33">
        <v>20</v>
      </c>
      <c r="N5753" s="8">
        <v>25.7</v>
      </c>
      <c r="O5753" s="8">
        <v>1006.8</v>
      </c>
      <c r="P5753" s="8">
        <v>67</v>
      </c>
    </row>
    <row r="5754" spans="1:31" s="7" customFormat="1" ht="16" customHeight="1" x14ac:dyDescent="0.2">
      <c r="F5754" s="8">
        <v>1</v>
      </c>
      <c r="G5754" s="17"/>
      <c r="I5754" s="33">
        <v>3.0000000000000001E-3</v>
      </c>
      <c r="J5754" s="33">
        <v>0.5</v>
      </c>
      <c r="K5754" s="33">
        <v>1.7000000000000001E-2</v>
      </c>
      <c r="L5754" s="33">
        <v>2.5999999999999999E-2</v>
      </c>
      <c r="M5754" s="33">
        <v>22</v>
      </c>
      <c r="N5754" s="8">
        <v>25.7</v>
      </c>
      <c r="O5754" s="8">
        <v>1006.8</v>
      </c>
      <c r="P5754" s="8">
        <v>67</v>
      </c>
    </row>
    <row r="5755" spans="1:31" s="7" customFormat="1" ht="16" customHeight="1" x14ac:dyDescent="0.2">
      <c r="F5755" s="8">
        <v>2</v>
      </c>
      <c r="G5755" s="17"/>
      <c r="I5755" s="33">
        <v>2E-3</v>
      </c>
      <c r="J5755" s="33">
        <v>0.4</v>
      </c>
      <c r="K5755" s="33">
        <v>2.3E-2</v>
      </c>
      <c r="L5755" s="33">
        <v>0.02</v>
      </c>
      <c r="M5755" s="33">
        <v>20</v>
      </c>
      <c r="N5755" s="8">
        <v>25</v>
      </c>
      <c r="O5755" s="8">
        <v>1007.1</v>
      </c>
      <c r="P5755" s="8">
        <v>70</v>
      </c>
    </row>
    <row r="5756" spans="1:31" s="7" customFormat="1" ht="16" customHeight="1" x14ac:dyDescent="0.2">
      <c r="F5756" s="8">
        <v>3</v>
      </c>
      <c r="G5756" s="17"/>
      <c r="I5756" s="33">
        <v>3.0000000000000001E-3</v>
      </c>
      <c r="J5756" s="33">
        <v>0.5</v>
      </c>
      <c r="K5756" s="33">
        <v>2.1000000000000001E-2</v>
      </c>
      <c r="L5756" s="33">
        <v>0.02</v>
      </c>
      <c r="M5756" s="33">
        <v>17</v>
      </c>
      <c r="N5756" s="8">
        <v>25.1</v>
      </c>
      <c r="O5756" s="8">
        <v>1007.3</v>
      </c>
      <c r="P5756" s="8">
        <v>68</v>
      </c>
    </row>
    <row r="5757" spans="1:31" s="7" customFormat="1" ht="16" customHeight="1" x14ac:dyDescent="0.2">
      <c r="F5757" s="8">
        <v>4</v>
      </c>
      <c r="G5757" s="17"/>
      <c r="I5757" s="33">
        <v>2E-3</v>
      </c>
      <c r="J5757" s="33">
        <v>0.4</v>
      </c>
      <c r="K5757" s="33">
        <v>2.4E-2</v>
      </c>
      <c r="L5757" s="33">
        <v>1.7000000000000001E-2</v>
      </c>
      <c r="M5757" s="33">
        <v>19</v>
      </c>
      <c r="N5757" s="8">
        <v>24.6</v>
      </c>
      <c r="O5757" s="8">
        <v>1007.4</v>
      </c>
      <c r="P5757" s="8">
        <v>71</v>
      </c>
    </row>
    <row r="5758" spans="1:31" s="7" customFormat="1" ht="16" customHeight="1" x14ac:dyDescent="0.2">
      <c r="F5758" s="8">
        <v>5</v>
      </c>
      <c r="G5758" s="17"/>
      <c r="I5758" s="33">
        <v>2E-3</v>
      </c>
      <c r="J5758" s="33">
        <v>0.4</v>
      </c>
      <c r="K5758" s="33">
        <v>2.1999999999999999E-2</v>
      </c>
      <c r="L5758" s="33">
        <v>1.9E-2</v>
      </c>
      <c r="M5758" s="33">
        <v>16</v>
      </c>
      <c r="N5758" s="8">
        <v>24.4</v>
      </c>
      <c r="O5758" s="8">
        <v>1007.5</v>
      </c>
      <c r="P5758" s="8">
        <v>73</v>
      </c>
    </row>
    <row r="5759" spans="1:31" s="7" customFormat="1" ht="16" customHeight="1" x14ac:dyDescent="0.2">
      <c r="F5759" s="8">
        <v>6</v>
      </c>
      <c r="G5759" s="17"/>
      <c r="I5759" s="33">
        <v>2E-3</v>
      </c>
      <c r="J5759" s="33">
        <v>0.4</v>
      </c>
      <c r="K5759" s="33">
        <v>2.1999999999999999E-2</v>
      </c>
      <c r="L5759" s="33">
        <v>1.9E-2</v>
      </c>
      <c r="M5759" s="33">
        <v>16</v>
      </c>
      <c r="N5759" s="8">
        <v>24.2</v>
      </c>
      <c r="O5759" s="8">
        <v>1008.3</v>
      </c>
      <c r="P5759" s="8">
        <v>73</v>
      </c>
    </row>
    <row r="5760" spans="1:31" s="7" customFormat="1" ht="16" customHeight="1" x14ac:dyDescent="0.2">
      <c r="F5760" s="8">
        <v>7</v>
      </c>
      <c r="G5760" s="17"/>
      <c r="I5760" s="33">
        <v>3.0000000000000001E-3</v>
      </c>
      <c r="J5760" s="33">
        <v>0.4</v>
      </c>
      <c r="K5760" s="33">
        <v>0.01</v>
      </c>
      <c r="L5760" s="33">
        <v>0.03</v>
      </c>
      <c r="M5760" s="33">
        <v>18</v>
      </c>
      <c r="N5760" s="8">
        <v>24.5</v>
      </c>
      <c r="O5760" s="8">
        <v>1008.7</v>
      </c>
      <c r="P5760" s="8">
        <v>74</v>
      </c>
    </row>
    <row r="5761" spans="1:31" s="7" customFormat="1" ht="16" customHeight="1" x14ac:dyDescent="0.2">
      <c r="F5761" s="8">
        <v>8</v>
      </c>
      <c r="G5761" s="17"/>
      <c r="I5761" s="33">
        <v>2E-3</v>
      </c>
      <c r="J5761" s="33">
        <v>0.4</v>
      </c>
      <c r="K5761" s="33">
        <v>1.0999999999999999E-2</v>
      </c>
      <c r="L5761" s="33">
        <v>0.03</v>
      </c>
      <c r="M5761" s="33">
        <v>16</v>
      </c>
      <c r="N5761" s="8">
        <v>26.3</v>
      </c>
      <c r="O5761" s="8">
        <v>1009.1</v>
      </c>
      <c r="P5761" s="8">
        <v>64</v>
      </c>
    </row>
    <row r="5762" spans="1:31" s="7" customFormat="1" ht="16" customHeight="1" x14ac:dyDescent="0.2">
      <c r="F5762" s="8">
        <v>9</v>
      </c>
      <c r="G5762" s="17"/>
      <c r="I5762" s="33">
        <v>3.0000000000000001E-3</v>
      </c>
      <c r="J5762" s="33">
        <v>0.5</v>
      </c>
      <c r="K5762" s="33">
        <v>8.9999999999999993E-3</v>
      </c>
      <c r="L5762" s="33">
        <v>3.2000000000000001E-2</v>
      </c>
      <c r="M5762" s="33">
        <v>19</v>
      </c>
      <c r="N5762" s="8">
        <v>27.6</v>
      </c>
      <c r="O5762" s="8">
        <v>1009</v>
      </c>
      <c r="P5762" s="8">
        <v>62</v>
      </c>
    </row>
    <row r="5763" spans="1:31" s="7" customFormat="1" ht="16" customHeight="1" x14ac:dyDescent="0.2">
      <c r="F5763" s="8">
        <v>10</v>
      </c>
      <c r="G5763" s="17"/>
      <c r="I5763" s="33">
        <v>3.0000000000000001E-3</v>
      </c>
      <c r="J5763" s="33">
        <v>0.5</v>
      </c>
      <c r="K5763" s="33">
        <v>1.2E-2</v>
      </c>
      <c r="L5763" s="33">
        <v>3.1E-2</v>
      </c>
      <c r="M5763" s="33">
        <v>22</v>
      </c>
      <c r="N5763" s="8">
        <v>28.7</v>
      </c>
      <c r="O5763" s="8">
        <v>1009.5</v>
      </c>
      <c r="P5763" s="8">
        <v>58</v>
      </c>
    </row>
    <row r="5764" spans="1:31" s="7" customFormat="1" ht="16" customHeight="1" x14ac:dyDescent="0.2">
      <c r="E5764" s="10"/>
      <c r="F5764" s="8">
        <v>11</v>
      </c>
      <c r="G5764" s="17"/>
      <c r="I5764" s="33">
        <v>3.0000000000000001E-3</v>
      </c>
      <c r="J5764" s="33">
        <v>0.5</v>
      </c>
      <c r="K5764" s="33">
        <v>1.9E-2</v>
      </c>
      <c r="L5764" s="33">
        <v>2.5999999999999999E-2</v>
      </c>
      <c r="M5764" s="33">
        <v>19</v>
      </c>
      <c r="N5764" s="8">
        <v>30.2</v>
      </c>
      <c r="O5764" s="8">
        <v>1009.2</v>
      </c>
      <c r="P5764" s="8">
        <v>53</v>
      </c>
    </row>
    <row r="5765" spans="1:31" s="7" customFormat="1" ht="16" customHeight="1" x14ac:dyDescent="0.2">
      <c r="E5765" s="10"/>
      <c r="F5765" s="8">
        <v>12</v>
      </c>
      <c r="G5765" s="17"/>
      <c r="I5765" s="33">
        <v>3.0000000000000001E-3</v>
      </c>
      <c r="J5765" s="33">
        <v>0.5</v>
      </c>
      <c r="K5765" s="33">
        <v>2.5000000000000001E-2</v>
      </c>
      <c r="L5765" s="33">
        <v>2.4E-2</v>
      </c>
      <c r="M5765" s="33">
        <v>18</v>
      </c>
      <c r="N5765" s="8">
        <v>30.2</v>
      </c>
      <c r="O5765" s="8">
        <v>1008.7</v>
      </c>
      <c r="P5765" s="8">
        <v>52</v>
      </c>
    </row>
    <row r="5766" spans="1:31" s="7" customFormat="1" ht="16" customHeight="1" x14ac:dyDescent="0.2">
      <c r="E5766" s="10"/>
      <c r="F5766" s="8">
        <v>13</v>
      </c>
      <c r="G5766" s="17"/>
      <c r="I5766" s="33">
        <v>3.0000000000000001E-3</v>
      </c>
      <c r="J5766" s="33">
        <v>0.5</v>
      </c>
      <c r="K5766" s="33">
        <v>3.5000000000000003E-2</v>
      </c>
      <c r="L5766" s="33">
        <v>1.7999999999999999E-2</v>
      </c>
      <c r="M5766" s="33">
        <v>18</v>
      </c>
      <c r="N5766" s="8">
        <v>31.2</v>
      </c>
      <c r="O5766" s="8">
        <v>1008.5</v>
      </c>
      <c r="P5766" s="8">
        <v>50</v>
      </c>
    </row>
    <row r="5767" spans="1:31" s="7" customFormat="1" ht="16" customHeight="1" x14ac:dyDescent="0.2">
      <c r="E5767" s="10"/>
      <c r="F5767" s="8">
        <v>14</v>
      </c>
      <c r="G5767" s="17"/>
      <c r="I5767" s="33">
        <v>2E-3</v>
      </c>
      <c r="J5767" s="33">
        <v>0.5</v>
      </c>
      <c r="K5767" s="33">
        <v>4.9000000000000002E-2</v>
      </c>
      <c r="L5767" s="33">
        <v>1.7000000000000001E-2</v>
      </c>
      <c r="M5767" s="33">
        <v>22</v>
      </c>
      <c r="N5767" s="8">
        <v>31.5</v>
      </c>
      <c r="O5767" s="8">
        <v>1008.3</v>
      </c>
      <c r="P5767" s="8">
        <v>46</v>
      </c>
    </row>
    <row r="5768" spans="1:31" s="7" customFormat="1" ht="16" customHeight="1" x14ac:dyDescent="0.2">
      <c r="E5768" s="10"/>
      <c r="F5768" s="8">
        <v>15</v>
      </c>
      <c r="G5768" s="17"/>
      <c r="I5768" s="33">
        <v>2E-3</v>
      </c>
      <c r="J5768" s="33">
        <v>0.6</v>
      </c>
      <c r="K5768" s="33">
        <v>6.0999999999999999E-2</v>
      </c>
      <c r="L5768" s="33">
        <v>1.7000000000000001E-2</v>
      </c>
      <c r="M5768" s="33">
        <v>18</v>
      </c>
      <c r="N5768" s="8">
        <v>32.4</v>
      </c>
      <c r="O5768" s="8">
        <v>1007.8</v>
      </c>
      <c r="P5768" s="8">
        <v>43</v>
      </c>
    </row>
    <row r="5769" spans="1:31" s="7" customFormat="1" ht="16" customHeight="1" x14ac:dyDescent="0.2">
      <c r="E5769" s="10"/>
      <c r="F5769" s="8">
        <v>16</v>
      </c>
      <c r="G5769" s="17"/>
      <c r="I5769" s="33">
        <v>2E-3</v>
      </c>
      <c r="J5769" s="33">
        <v>0.6</v>
      </c>
      <c r="K5769" s="33">
        <v>6.5000000000000002E-2</v>
      </c>
      <c r="L5769" s="33">
        <v>2.1000000000000001E-2</v>
      </c>
      <c r="M5769" s="33">
        <v>22</v>
      </c>
      <c r="N5769" s="8">
        <v>32</v>
      </c>
      <c r="O5769" s="8">
        <v>1007.2</v>
      </c>
      <c r="P5769" s="8">
        <v>43</v>
      </c>
    </row>
    <row r="5770" spans="1:31" s="7" customFormat="1" ht="16" customHeight="1" x14ac:dyDescent="0.2">
      <c r="E5770" s="10"/>
      <c r="F5770" s="8">
        <v>17</v>
      </c>
      <c r="G5770" s="17"/>
      <c r="I5770" s="33">
        <v>2E-3</v>
      </c>
      <c r="J5770" s="33">
        <v>0.6</v>
      </c>
      <c r="K5770" s="33">
        <v>7.3999999999999996E-2</v>
      </c>
      <c r="M5770" s="33">
        <v>21</v>
      </c>
      <c r="N5770" s="8">
        <v>31.9</v>
      </c>
      <c r="O5770" s="8">
        <v>1007.3</v>
      </c>
      <c r="P5770" s="8">
        <v>43</v>
      </c>
    </row>
    <row r="5771" spans="1:31" s="7" customFormat="1" ht="16" customHeight="1" x14ac:dyDescent="0.15">
      <c r="F5771" s="8">
        <v>18</v>
      </c>
      <c r="G5771" s="17"/>
      <c r="H5771" s="40"/>
      <c r="I5771" s="33">
        <v>4.0000000000000001E-3</v>
      </c>
      <c r="J5771" s="33">
        <v>0.6</v>
      </c>
      <c r="K5771" s="33">
        <v>7.1999999999999995E-2</v>
      </c>
      <c r="L5771" s="33">
        <v>2.9000000000000001E-2</v>
      </c>
      <c r="M5771" s="33">
        <v>26</v>
      </c>
      <c r="N5771" s="8">
        <v>30.6</v>
      </c>
      <c r="O5771" s="8">
        <v>1007.7</v>
      </c>
      <c r="P5771" s="8">
        <v>54</v>
      </c>
      <c r="R5771" s="107"/>
      <c r="S5771" s="108"/>
      <c r="T5771" s="36"/>
      <c r="U5771" s="36"/>
      <c r="V5771" s="36"/>
      <c r="W5771" s="36"/>
      <c r="X5771" s="36"/>
      <c r="Y5771" s="36"/>
      <c r="Z5771" s="36"/>
      <c r="AA5771" s="36"/>
      <c r="AB5771" s="36"/>
      <c r="AC5771" s="36"/>
      <c r="AD5771" s="36"/>
      <c r="AE5771" s="37"/>
    </row>
    <row r="5772" spans="1:31" s="7" customFormat="1" ht="16" customHeight="1" x14ac:dyDescent="0.15">
      <c r="E5772" s="42">
        <v>42234</v>
      </c>
      <c r="F5772" s="43">
        <v>42714.804861111108</v>
      </c>
      <c r="G5772" s="44"/>
      <c r="I5772" s="33">
        <v>4.0000000000000001E-3</v>
      </c>
      <c r="J5772" s="33">
        <v>0.6</v>
      </c>
      <c r="K5772" s="33">
        <v>7.0999999999999994E-2</v>
      </c>
      <c r="L5772" s="33">
        <v>2.5000000000000001E-2</v>
      </c>
      <c r="M5772" s="33">
        <v>31</v>
      </c>
      <c r="N5772" s="8">
        <v>29.4</v>
      </c>
      <c r="O5772" s="8">
        <v>1007.8</v>
      </c>
      <c r="P5772" s="8">
        <v>59</v>
      </c>
      <c r="Q5772" s="34"/>
      <c r="R5772" s="35">
        <v>310</v>
      </c>
      <c r="S5772" s="37" t="str">
        <f>IF(R5772&gt;=296,"G",IF(AND(183&lt;=R5772,R5772&lt;296),"Y",IF(R5772&lt;185,"R")))</f>
        <v>G</v>
      </c>
      <c r="T5772" s="17"/>
      <c r="U5772" s="17"/>
      <c r="V5772" s="17"/>
      <c r="W5772" s="17"/>
      <c r="X5772" s="17"/>
      <c r="Y5772" s="17"/>
      <c r="Z5772" s="17"/>
      <c r="AA5772" s="17"/>
      <c r="AB5772" s="17"/>
      <c r="AC5772" s="17"/>
      <c r="AD5772" s="17"/>
      <c r="AE5772" s="17"/>
    </row>
    <row r="5773" spans="1:31" s="7" customFormat="1" ht="17" customHeight="1" x14ac:dyDescent="0.15">
      <c r="A5773" s="45">
        <v>231</v>
      </c>
      <c r="B5773" s="46">
        <v>42235</v>
      </c>
      <c r="C5773" s="47">
        <v>3</v>
      </c>
      <c r="D5773" s="47">
        <v>0</v>
      </c>
      <c r="E5773" s="46">
        <v>42234</v>
      </c>
      <c r="F5773" s="48">
        <v>42714.804861111108</v>
      </c>
      <c r="G5773" s="49"/>
      <c r="H5773" s="49"/>
      <c r="I5773" s="50">
        <v>4.0000000000000001E-3</v>
      </c>
      <c r="J5773" s="51">
        <v>0.6</v>
      </c>
      <c r="K5773" s="51">
        <v>7.0999999999999994E-2</v>
      </c>
      <c r="L5773" s="51">
        <v>2.5000000000000001E-2</v>
      </c>
      <c r="M5773" s="51">
        <v>31</v>
      </c>
      <c r="N5773" s="52">
        <v>29.4</v>
      </c>
      <c r="O5773" s="52">
        <v>1007.8</v>
      </c>
      <c r="P5773" s="52">
        <v>59</v>
      </c>
      <c r="Q5773" s="53"/>
      <c r="R5773" s="58">
        <v>310</v>
      </c>
      <c r="S5773" s="61" t="str">
        <f>IF(R5773&gt;=296,"G",IF(AND(183&lt;=R5773,R5773&lt;296),"Y",IF(R5773&lt;185,"R")))</f>
        <v>G</v>
      </c>
      <c r="T5773" s="61"/>
      <c r="U5773" s="61"/>
      <c r="V5773" s="61"/>
      <c r="W5773" s="61"/>
      <c r="X5773" s="61"/>
      <c r="Y5773" s="61"/>
      <c r="Z5773" s="61"/>
      <c r="AA5773" s="61"/>
      <c r="AB5773" s="61"/>
      <c r="AC5773" s="61"/>
      <c r="AD5773" s="61"/>
      <c r="AE5773" s="61"/>
    </row>
    <row r="5774" spans="1:31" s="7" customFormat="1" ht="16" customHeight="1" x14ac:dyDescent="0.2">
      <c r="F5774" s="26">
        <v>20</v>
      </c>
      <c r="G5774" s="56"/>
      <c r="I5774" s="33">
        <v>4.0000000000000001E-3</v>
      </c>
      <c r="J5774" s="33">
        <v>0.5</v>
      </c>
      <c r="K5774" s="33">
        <v>5.5E-2</v>
      </c>
      <c r="L5774" s="33">
        <v>3.3000000000000002E-2</v>
      </c>
      <c r="M5774" s="33">
        <v>20</v>
      </c>
      <c r="N5774" s="8">
        <v>28.7</v>
      </c>
      <c r="O5774" s="8">
        <v>1007.8</v>
      </c>
      <c r="P5774" s="8">
        <v>61</v>
      </c>
    </row>
    <row r="5775" spans="1:31" s="7" customFormat="1" ht="16" customHeight="1" x14ac:dyDescent="0.2">
      <c r="F5775" s="8">
        <v>21</v>
      </c>
      <c r="G5775" s="17"/>
      <c r="I5775" s="33">
        <v>4.0000000000000001E-3</v>
      </c>
      <c r="J5775" s="33">
        <v>0.5</v>
      </c>
      <c r="K5775" s="33">
        <v>4.4999999999999998E-2</v>
      </c>
      <c r="L5775" s="33">
        <v>3.5000000000000003E-2</v>
      </c>
      <c r="M5775" s="33">
        <v>35</v>
      </c>
      <c r="N5775" s="8">
        <v>26.8</v>
      </c>
      <c r="O5775" s="8">
        <v>1008.6</v>
      </c>
      <c r="P5775" s="8">
        <v>74</v>
      </c>
    </row>
    <row r="5776" spans="1:31" s="7" customFormat="1" ht="16" customHeight="1" x14ac:dyDescent="0.2">
      <c r="F5776" s="8">
        <v>22</v>
      </c>
      <c r="G5776" s="17"/>
      <c r="I5776" s="33">
        <v>4.0000000000000001E-3</v>
      </c>
      <c r="J5776" s="33">
        <v>0.5</v>
      </c>
      <c r="K5776" s="33">
        <v>3.5999999999999997E-2</v>
      </c>
      <c r="L5776" s="33">
        <v>3.6999999999999998E-2</v>
      </c>
      <c r="M5776" s="33">
        <v>31</v>
      </c>
      <c r="N5776" s="8">
        <v>26</v>
      </c>
      <c r="O5776" s="8">
        <v>1009.2</v>
      </c>
      <c r="P5776" s="8">
        <v>75</v>
      </c>
    </row>
    <row r="5777" spans="5:16" s="7" customFormat="1" ht="16" customHeight="1" x14ac:dyDescent="0.2">
      <c r="F5777" s="8">
        <v>23</v>
      </c>
      <c r="G5777" s="17"/>
      <c r="I5777" s="33">
        <v>3.0000000000000001E-3</v>
      </c>
      <c r="J5777" s="33">
        <v>0.4</v>
      </c>
      <c r="K5777" s="33">
        <v>4.2000000000000003E-2</v>
      </c>
      <c r="L5777" s="33">
        <v>3.1E-2</v>
      </c>
      <c r="M5777" s="33">
        <v>32</v>
      </c>
      <c r="N5777" s="8">
        <v>25.8</v>
      </c>
      <c r="O5777" s="8">
        <v>1009.4</v>
      </c>
      <c r="P5777" s="8">
        <v>77</v>
      </c>
    </row>
    <row r="5778" spans="5:16" s="7" customFormat="1" ht="16" customHeight="1" x14ac:dyDescent="0.2">
      <c r="F5778" s="8">
        <v>24</v>
      </c>
      <c r="G5778" s="17"/>
      <c r="I5778" s="33">
        <v>4.0000000000000001E-3</v>
      </c>
      <c r="J5778" s="33">
        <v>0.5</v>
      </c>
      <c r="K5778" s="33">
        <v>2.9000000000000001E-2</v>
      </c>
      <c r="L5778" s="33">
        <v>4.3999999999999997E-2</v>
      </c>
      <c r="M5778" s="33">
        <v>31</v>
      </c>
      <c r="N5778" s="8">
        <v>25.1</v>
      </c>
      <c r="O5778" s="8">
        <v>1009.2</v>
      </c>
      <c r="P5778" s="8">
        <v>84</v>
      </c>
    </row>
    <row r="5779" spans="5:16" s="7" customFormat="1" ht="16" customHeight="1" x14ac:dyDescent="0.2">
      <c r="F5779" s="8">
        <v>1</v>
      </c>
      <c r="G5779" s="17"/>
      <c r="I5779" s="33">
        <v>4.0000000000000001E-3</v>
      </c>
      <c r="J5779" s="33">
        <v>0.5</v>
      </c>
      <c r="K5779" s="33">
        <v>0.02</v>
      </c>
      <c r="L5779" s="33">
        <v>4.3999999999999997E-2</v>
      </c>
      <c r="M5779" s="33">
        <v>39</v>
      </c>
      <c r="N5779" s="8">
        <v>24.6</v>
      </c>
      <c r="O5779" s="8">
        <v>1009.2</v>
      </c>
      <c r="P5779" s="8">
        <v>90</v>
      </c>
    </row>
    <row r="5780" spans="5:16" s="7" customFormat="1" ht="16" customHeight="1" x14ac:dyDescent="0.2">
      <c r="F5780" s="8">
        <v>2</v>
      </c>
      <c r="G5780" s="17"/>
      <c r="I5780" s="33">
        <v>4.0000000000000001E-3</v>
      </c>
      <c r="J5780" s="33">
        <v>0.6</v>
      </c>
      <c r="K5780" s="33">
        <v>1.9E-2</v>
      </c>
      <c r="L5780" s="33">
        <v>0.04</v>
      </c>
      <c r="M5780" s="33">
        <v>44</v>
      </c>
      <c r="N5780" s="8">
        <v>24.7</v>
      </c>
      <c r="O5780" s="8">
        <v>1009.6</v>
      </c>
      <c r="P5780" s="8">
        <v>87</v>
      </c>
    </row>
    <row r="5781" spans="5:16" s="7" customFormat="1" ht="16" customHeight="1" x14ac:dyDescent="0.2">
      <c r="F5781" s="8">
        <v>3</v>
      </c>
      <c r="G5781" s="17"/>
      <c r="I5781" s="33">
        <v>4.0000000000000001E-3</v>
      </c>
      <c r="J5781" s="33">
        <v>0.5</v>
      </c>
      <c r="K5781" s="33">
        <v>0.02</v>
      </c>
      <c r="L5781" s="33">
        <v>3.2000000000000001E-2</v>
      </c>
      <c r="M5781" s="33">
        <v>36</v>
      </c>
      <c r="N5781" s="8">
        <v>24.3</v>
      </c>
      <c r="O5781" s="8">
        <v>1009.4</v>
      </c>
      <c r="P5781" s="8">
        <v>88</v>
      </c>
    </row>
    <row r="5782" spans="5:16" s="7" customFormat="1" ht="16" customHeight="1" x14ac:dyDescent="0.2">
      <c r="F5782" s="8">
        <v>4</v>
      </c>
      <c r="G5782" s="17"/>
      <c r="I5782" s="33">
        <v>4.0000000000000001E-3</v>
      </c>
      <c r="J5782" s="33">
        <v>0.5</v>
      </c>
      <c r="K5782" s="33">
        <v>1.9E-2</v>
      </c>
      <c r="L5782" s="33">
        <v>0.03</v>
      </c>
      <c r="M5782" s="33">
        <v>33</v>
      </c>
      <c r="N5782" s="8">
        <v>24</v>
      </c>
      <c r="O5782" s="8">
        <v>1009.8</v>
      </c>
      <c r="P5782" s="8">
        <v>91</v>
      </c>
    </row>
    <row r="5783" spans="5:16" s="7" customFormat="1" ht="16" customHeight="1" x14ac:dyDescent="0.2">
      <c r="F5783" s="8">
        <v>5</v>
      </c>
      <c r="G5783" s="17"/>
      <c r="I5783" s="33">
        <v>4.0000000000000001E-3</v>
      </c>
      <c r="J5783" s="33">
        <v>0.5</v>
      </c>
      <c r="K5783" s="33">
        <v>2.5999999999999999E-2</v>
      </c>
      <c r="L5783" s="33">
        <v>2.1999999999999999E-2</v>
      </c>
      <c r="M5783" s="33">
        <v>42</v>
      </c>
      <c r="N5783" s="8">
        <v>24.1</v>
      </c>
      <c r="O5783" s="8">
        <v>1009.8</v>
      </c>
      <c r="P5783" s="8">
        <v>94</v>
      </c>
    </row>
    <row r="5784" spans="5:16" s="7" customFormat="1" ht="16" customHeight="1" x14ac:dyDescent="0.2">
      <c r="F5784" s="8">
        <v>6</v>
      </c>
      <c r="G5784" s="17"/>
      <c r="I5784" s="33">
        <v>4.0000000000000001E-3</v>
      </c>
      <c r="J5784" s="33">
        <v>0.4</v>
      </c>
      <c r="K5784" s="33">
        <v>2.5999999999999999E-2</v>
      </c>
      <c r="L5784" s="33">
        <v>2.1000000000000001E-2</v>
      </c>
      <c r="M5784" s="33">
        <v>32</v>
      </c>
      <c r="N5784" s="8">
        <v>24</v>
      </c>
      <c r="O5784" s="8">
        <v>1010.2</v>
      </c>
      <c r="P5784" s="8">
        <v>95</v>
      </c>
    </row>
    <row r="5785" spans="5:16" s="7" customFormat="1" ht="16" customHeight="1" x14ac:dyDescent="0.2">
      <c r="F5785" s="8">
        <v>7</v>
      </c>
      <c r="G5785" s="17"/>
      <c r="I5785" s="33">
        <v>4.0000000000000001E-3</v>
      </c>
      <c r="J5785" s="33">
        <v>0.5</v>
      </c>
      <c r="K5785" s="33">
        <v>0.01</v>
      </c>
      <c r="L5785" s="33">
        <v>3.5000000000000003E-2</v>
      </c>
      <c r="M5785" s="33">
        <v>38</v>
      </c>
      <c r="N5785" s="8">
        <v>25</v>
      </c>
      <c r="O5785" s="8">
        <v>1010.5</v>
      </c>
      <c r="P5785" s="8">
        <v>88</v>
      </c>
    </row>
    <row r="5786" spans="5:16" s="7" customFormat="1" ht="16" customHeight="1" x14ac:dyDescent="0.2">
      <c r="F5786" s="8">
        <v>8</v>
      </c>
      <c r="G5786" s="17"/>
      <c r="I5786" s="33">
        <v>5.0000000000000001E-3</v>
      </c>
      <c r="J5786" s="33">
        <v>0.6</v>
      </c>
      <c r="K5786" s="33">
        <v>7.0000000000000001E-3</v>
      </c>
      <c r="L5786" s="33">
        <v>0.04</v>
      </c>
      <c r="M5786" s="33">
        <v>40</v>
      </c>
      <c r="N5786" s="8">
        <v>25.9</v>
      </c>
      <c r="O5786" s="8">
        <v>1010.8</v>
      </c>
      <c r="P5786" s="8">
        <v>83</v>
      </c>
    </row>
    <row r="5787" spans="5:16" s="7" customFormat="1" ht="16" customHeight="1" x14ac:dyDescent="0.2">
      <c r="F5787" s="8">
        <v>9</v>
      </c>
      <c r="G5787" s="17"/>
      <c r="I5787" s="33">
        <v>5.0000000000000001E-3</v>
      </c>
      <c r="J5787" s="33">
        <v>0.7</v>
      </c>
      <c r="K5787" s="33">
        <v>8.0000000000000002E-3</v>
      </c>
      <c r="L5787" s="33">
        <v>4.2000000000000003E-2</v>
      </c>
      <c r="M5787" s="33">
        <v>43</v>
      </c>
      <c r="N5787" s="8">
        <v>26.8</v>
      </c>
      <c r="O5787" s="8">
        <v>1010.6</v>
      </c>
      <c r="P5787" s="8">
        <v>78</v>
      </c>
    </row>
    <row r="5788" spans="5:16" s="7" customFormat="1" ht="16" customHeight="1" x14ac:dyDescent="0.2">
      <c r="F5788" s="8">
        <v>10</v>
      </c>
      <c r="G5788" s="17"/>
      <c r="I5788" s="33">
        <v>5.0000000000000001E-3</v>
      </c>
      <c r="J5788" s="33">
        <v>0.6</v>
      </c>
      <c r="K5788" s="33">
        <v>2.5000000000000001E-2</v>
      </c>
      <c r="L5788" s="33">
        <v>3.3000000000000002E-2</v>
      </c>
      <c r="M5788" s="33">
        <v>46</v>
      </c>
      <c r="N5788" s="8">
        <v>26.7</v>
      </c>
      <c r="O5788" s="8">
        <v>1010.6</v>
      </c>
      <c r="P5788" s="8">
        <v>76</v>
      </c>
    </row>
    <row r="5789" spans="5:16" s="7" customFormat="1" ht="16" customHeight="1" x14ac:dyDescent="0.2">
      <c r="E5789" s="10"/>
      <c r="F5789" s="8">
        <v>11</v>
      </c>
      <c r="G5789" s="17"/>
      <c r="I5789" s="33">
        <v>5.0000000000000001E-3</v>
      </c>
      <c r="J5789" s="33">
        <v>0.6</v>
      </c>
      <c r="K5789" s="33">
        <v>2.5999999999999999E-2</v>
      </c>
      <c r="L5789" s="33">
        <v>3.9E-2</v>
      </c>
      <c r="M5789" s="33">
        <v>42</v>
      </c>
      <c r="N5789" s="8">
        <v>27.1</v>
      </c>
      <c r="O5789" s="8">
        <v>1010</v>
      </c>
      <c r="P5789" s="8">
        <v>75</v>
      </c>
    </row>
    <row r="5790" spans="5:16" s="7" customFormat="1" ht="16" customHeight="1" x14ac:dyDescent="0.2">
      <c r="E5790" s="10"/>
      <c r="F5790" s="8">
        <v>12</v>
      </c>
      <c r="G5790" s="17"/>
      <c r="I5790" s="33">
        <v>5.0000000000000001E-3</v>
      </c>
      <c r="J5790" s="33">
        <v>0.6</v>
      </c>
      <c r="K5790" s="33">
        <v>3.3000000000000002E-2</v>
      </c>
      <c r="L5790" s="33">
        <v>3.5999999999999997E-2</v>
      </c>
      <c r="M5790" s="33">
        <v>42</v>
      </c>
      <c r="N5790" s="8">
        <v>28.5</v>
      </c>
      <c r="O5790" s="8">
        <v>1009.7</v>
      </c>
      <c r="P5790" s="8">
        <v>69</v>
      </c>
    </row>
    <row r="5791" spans="5:16" s="7" customFormat="1" ht="16" customHeight="1" x14ac:dyDescent="0.2">
      <c r="E5791" s="10"/>
      <c r="F5791" s="8">
        <v>13</v>
      </c>
      <c r="G5791" s="17"/>
      <c r="I5791" s="33">
        <v>4.0000000000000001E-3</v>
      </c>
      <c r="J5791" s="33">
        <v>0.5</v>
      </c>
      <c r="K5791" s="33">
        <v>4.3999999999999997E-2</v>
      </c>
      <c r="L5791" s="33">
        <v>3.5999999999999997E-2</v>
      </c>
      <c r="M5791" s="33">
        <v>39</v>
      </c>
      <c r="N5791" s="8">
        <v>29.1</v>
      </c>
      <c r="O5791" s="8">
        <v>1008.9</v>
      </c>
      <c r="P5791" s="8">
        <v>64</v>
      </c>
    </row>
    <row r="5792" spans="5:16" s="7" customFormat="1" ht="16" customHeight="1" x14ac:dyDescent="0.2">
      <c r="E5792" s="10"/>
      <c r="F5792" s="8">
        <v>14</v>
      </c>
      <c r="G5792" s="17"/>
      <c r="I5792" s="33">
        <v>3.0000000000000001E-3</v>
      </c>
      <c r="J5792" s="33">
        <v>0.5</v>
      </c>
      <c r="K5792" s="33">
        <v>0.06</v>
      </c>
      <c r="L5792" s="33">
        <v>0.03</v>
      </c>
      <c r="M5792" s="33">
        <v>41</v>
      </c>
      <c r="N5792" s="8">
        <v>29.5</v>
      </c>
      <c r="O5792" s="8">
        <v>1008.7</v>
      </c>
      <c r="P5792" s="8">
        <v>64</v>
      </c>
    </row>
    <row r="5793" spans="1:31" s="7" customFormat="1" ht="16" customHeight="1" x14ac:dyDescent="0.2">
      <c r="E5793" s="10"/>
      <c r="F5793" s="8">
        <v>15</v>
      </c>
      <c r="G5793" s="17"/>
      <c r="I5793" s="33">
        <v>3.0000000000000001E-3</v>
      </c>
      <c r="J5793" s="33">
        <v>0.5</v>
      </c>
      <c r="K5793" s="33">
        <v>6.9000000000000006E-2</v>
      </c>
      <c r="L5793" s="33">
        <v>2.3E-2</v>
      </c>
      <c r="M5793" s="33">
        <v>31</v>
      </c>
      <c r="N5793" s="8">
        <v>29.2</v>
      </c>
      <c r="O5793" s="8">
        <v>1008.3</v>
      </c>
      <c r="P5793" s="8">
        <v>63</v>
      </c>
    </row>
    <row r="5794" spans="1:31" s="7" customFormat="1" ht="16" customHeight="1" x14ac:dyDescent="0.2">
      <c r="E5794" s="10"/>
      <c r="F5794" s="8">
        <v>16</v>
      </c>
      <c r="G5794" s="17"/>
      <c r="I5794" s="33">
        <v>3.0000000000000001E-3</v>
      </c>
      <c r="J5794" s="33">
        <v>0.6</v>
      </c>
      <c r="K5794" s="33">
        <v>7.0000000000000007E-2</v>
      </c>
      <c r="L5794" s="33">
        <v>2.5999999999999999E-2</v>
      </c>
      <c r="M5794" s="33">
        <v>42</v>
      </c>
      <c r="N5794" s="8">
        <v>29.6</v>
      </c>
      <c r="O5794" s="8">
        <v>1007.8</v>
      </c>
      <c r="P5794" s="8">
        <v>56</v>
      </c>
    </row>
    <row r="5795" spans="1:31" s="7" customFormat="1" ht="16" customHeight="1" x14ac:dyDescent="0.2">
      <c r="E5795" s="10"/>
      <c r="F5795" s="8">
        <v>17</v>
      </c>
      <c r="G5795" s="17"/>
      <c r="I5795" s="33">
        <v>3.0000000000000001E-3</v>
      </c>
      <c r="J5795" s="33">
        <v>0.5</v>
      </c>
      <c r="K5795" s="33">
        <v>5.8999999999999997E-2</v>
      </c>
      <c r="L5795" s="33">
        <v>3.7999999999999999E-2</v>
      </c>
      <c r="M5795" s="33">
        <v>36</v>
      </c>
      <c r="N5795" s="8">
        <v>29.2</v>
      </c>
      <c r="O5795" s="8">
        <v>1007.6</v>
      </c>
      <c r="P5795" s="8">
        <v>60</v>
      </c>
    </row>
    <row r="5796" spans="1:31" s="7" customFormat="1" ht="16" customHeight="1" x14ac:dyDescent="0.15">
      <c r="E5796" s="42">
        <v>42235</v>
      </c>
      <c r="F5796" s="43">
        <v>42714.76458333333</v>
      </c>
      <c r="G5796" s="44"/>
      <c r="H5796" s="57"/>
      <c r="I5796" s="33">
        <v>3.0000000000000001E-3</v>
      </c>
      <c r="J5796" s="33">
        <v>0.6</v>
      </c>
      <c r="K5796" s="33">
        <v>0.04</v>
      </c>
      <c r="L5796" s="33">
        <v>5.0999999999999997E-2</v>
      </c>
      <c r="M5796" s="33">
        <v>42</v>
      </c>
      <c r="N5796" s="8">
        <v>28.9</v>
      </c>
      <c r="O5796" s="8">
        <v>1008.1</v>
      </c>
      <c r="P5796" s="8">
        <v>57</v>
      </c>
      <c r="R5796" s="35">
        <v>279</v>
      </c>
      <c r="S5796" s="36" t="str">
        <f>IF(R5796&gt;=296,"G",IF(AND(183&lt;=R5796,R5796&lt;296),"Y",IF(R5796&lt;185,"R")))</f>
        <v>Y</v>
      </c>
      <c r="T5796" s="36"/>
      <c r="U5796" s="36"/>
      <c r="V5796" s="36"/>
      <c r="W5796" s="36"/>
      <c r="X5796" s="36"/>
      <c r="Y5796" s="36"/>
      <c r="Z5796" s="36"/>
      <c r="AA5796" s="36"/>
      <c r="AB5796" s="36"/>
      <c r="AC5796" s="36"/>
      <c r="AD5796" s="36"/>
      <c r="AE5796" s="37"/>
    </row>
    <row r="5797" spans="1:31" s="7" customFormat="1" ht="17" customHeight="1" x14ac:dyDescent="0.15">
      <c r="A5797" s="45">
        <v>232</v>
      </c>
      <c r="B5797" s="46">
        <v>42236</v>
      </c>
      <c r="C5797" s="47">
        <v>4</v>
      </c>
      <c r="D5797" s="47">
        <v>0</v>
      </c>
      <c r="E5797" s="46">
        <v>42235</v>
      </c>
      <c r="F5797" s="48">
        <v>42714.76458333333</v>
      </c>
      <c r="G5797" s="49"/>
      <c r="H5797" s="49"/>
      <c r="I5797" s="50">
        <v>3.0000000000000001E-3</v>
      </c>
      <c r="J5797" s="51">
        <v>0.6</v>
      </c>
      <c r="K5797" s="51">
        <v>0.04</v>
      </c>
      <c r="L5797" s="51">
        <v>5.0999999999999997E-2</v>
      </c>
      <c r="M5797" s="51">
        <v>42</v>
      </c>
      <c r="N5797" s="52">
        <v>28.9</v>
      </c>
      <c r="O5797" s="52">
        <v>1008.1</v>
      </c>
      <c r="P5797" s="52">
        <v>57</v>
      </c>
      <c r="Q5797" s="53"/>
      <c r="R5797" s="58">
        <v>279</v>
      </c>
      <c r="S5797" s="61" t="str">
        <f>IF(R5797&gt;=296,"G",IF(AND(183&lt;=R5797,R5797&lt;296),"Y",IF(R5797&lt;185,"R")))</f>
        <v>Y</v>
      </c>
      <c r="T5797" s="61"/>
      <c r="U5797" s="61"/>
      <c r="V5797" s="61"/>
      <c r="W5797" s="61"/>
      <c r="X5797" s="61"/>
      <c r="Y5797" s="61"/>
      <c r="Z5797" s="61"/>
      <c r="AA5797" s="61"/>
      <c r="AB5797" s="61"/>
      <c r="AC5797" s="61"/>
      <c r="AD5797" s="61"/>
      <c r="AE5797" s="61"/>
    </row>
    <row r="5798" spans="1:31" s="7" customFormat="1" ht="16" customHeight="1" x14ac:dyDescent="0.2">
      <c r="F5798" s="26">
        <v>19</v>
      </c>
      <c r="G5798" s="56"/>
      <c r="I5798" s="33">
        <v>3.0000000000000001E-3</v>
      </c>
      <c r="J5798" s="33">
        <v>0.5</v>
      </c>
      <c r="K5798" s="33">
        <v>3.5999999999999997E-2</v>
      </c>
      <c r="L5798" s="33">
        <v>5.3999999999999999E-2</v>
      </c>
      <c r="M5798" s="33">
        <v>31</v>
      </c>
      <c r="N5798" s="8">
        <v>28.1</v>
      </c>
      <c r="O5798" s="8">
        <v>1008</v>
      </c>
      <c r="P5798" s="8">
        <v>59</v>
      </c>
      <c r="Q5798" s="17"/>
      <c r="R5798" s="17"/>
      <c r="S5798" s="17"/>
      <c r="T5798" s="17"/>
      <c r="U5798" s="17"/>
      <c r="V5798" s="17"/>
      <c r="W5798" s="17"/>
      <c r="X5798" s="17"/>
      <c r="Y5798" s="17"/>
      <c r="Z5798" s="17"/>
      <c r="AA5798" s="17"/>
      <c r="AB5798" s="17"/>
      <c r="AC5798" s="17"/>
      <c r="AD5798" s="17"/>
      <c r="AE5798" s="17"/>
    </row>
    <row r="5799" spans="1:31" s="7" customFormat="1" ht="16" customHeight="1" x14ac:dyDescent="0.2">
      <c r="F5799" s="8">
        <v>20</v>
      </c>
      <c r="G5799" s="17"/>
      <c r="I5799" s="33">
        <v>4.0000000000000001E-3</v>
      </c>
      <c r="J5799" s="33">
        <v>0.5</v>
      </c>
      <c r="K5799" s="33">
        <v>4.4999999999999998E-2</v>
      </c>
      <c r="L5799" s="33">
        <v>4.7E-2</v>
      </c>
      <c r="M5799" s="33">
        <v>44</v>
      </c>
      <c r="N5799" s="8">
        <v>27.9</v>
      </c>
      <c r="O5799" s="8">
        <v>1008</v>
      </c>
      <c r="P5799" s="8">
        <v>58</v>
      </c>
    </row>
    <row r="5800" spans="1:31" s="7" customFormat="1" ht="16" customHeight="1" x14ac:dyDescent="0.2">
      <c r="F5800" s="8">
        <v>21</v>
      </c>
      <c r="G5800" s="17"/>
      <c r="I5800" s="33">
        <v>4.0000000000000001E-3</v>
      </c>
      <c r="J5800" s="33">
        <v>0.5</v>
      </c>
      <c r="K5800" s="33">
        <v>3.5000000000000003E-2</v>
      </c>
      <c r="L5800" s="33">
        <v>4.9000000000000002E-2</v>
      </c>
      <c r="M5800" s="33">
        <v>56</v>
      </c>
      <c r="N5800" s="8">
        <v>27.4</v>
      </c>
      <c r="O5800" s="8">
        <v>1008.5</v>
      </c>
      <c r="P5800" s="8">
        <v>62</v>
      </c>
    </row>
    <row r="5801" spans="1:31" s="7" customFormat="1" ht="16" customHeight="1" x14ac:dyDescent="0.2">
      <c r="F5801" s="8">
        <v>22</v>
      </c>
      <c r="G5801" s="17"/>
      <c r="I5801" s="33">
        <v>3.0000000000000001E-3</v>
      </c>
      <c r="J5801" s="33">
        <v>0.4</v>
      </c>
      <c r="K5801" s="33">
        <v>1.7000000000000001E-2</v>
      </c>
      <c r="L5801" s="33">
        <v>4.4999999999999998E-2</v>
      </c>
      <c r="M5801" s="33">
        <v>40</v>
      </c>
      <c r="N5801" s="8">
        <v>26.9</v>
      </c>
      <c r="O5801" s="8">
        <v>1008.6</v>
      </c>
      <c r="P5801" s="8">
        <v>66</v>
      </c>
    </row>
    <row r="5802" spans="1:31" s="7" customFormat="1" ht="16" customHeight="1" x14ac:dyDescent="0.2">
      <c r="F5802" s="8">
        <v>23</v>
      </c>
      <c r="G5802" s="17"/>
      <c r="I5802" s="33">
        <v>3.0000000000000001E-3</v>
      </c>
      <c r="J5802" s="33">
        <v>0.4</v>
      </c>
      <c r="K5802" s="33">
        <v>1.0999999999999999E-2</v>
      </c>
      <c r="L5802" s="33">
        <v>3.9E-2</v>
      </c>
      <c r="M5802" s="33">
        <v>31</v>
      </c>
      <c r="N5802" s="8">
        <v>26.4</v>
      </c>
      <c r="O5802" s="8">
        <v>1008.1</v>
      </c>
      <c r="P5802" s="8">
        <v>68</v>
      </c>
    </row>
    <row r="5803" spans="1:31" s="7" customFormat="1" ht="16" customHeight="1" x14ac:dyDescent="0.2">
      <c r="F5803" s="8">
        <v>24</v>
      </c>
      <c r="G5803" s="17"/>
      <c r="I5803" s="33">
        <v>2E-3</v>
      </c>
      <c r="J5803" s="33">
        <v>0.3</v>
      </c>
      <c r="K5803" s="33">
        <v>1.6E-2</v>
      </c>
      <c r="L5803" s="33">
        <v>0.03</v>
      </c>
      <c r="M5803" s="33">
        <v>19</v>
      </c>
      <c r="N5803" s="8">
        <v>26.1</v>
      </c>
      <c r="O5803" s="8">
        <v>1008</v>
      </c>
      <c r="P5803" s="8">
        <v>72</v>
      </c>
    </row>
    <row r="5804" spans="1:31" s="7" customFormat="1" ht="16" customHeight="1" x14ac:dyDescent="0.2">
      <c r="F5804" s="8">
        <v>1</v>
      </c>
      <c r="G5804" s="17"/>
      <c r="I5804" s="33">
        <v>3.0000000000000001E-3</v>
      </c>
      <c r="J5804" s="33">
        <v>0.5</v>
      </c>
      <c r="K5804" s="33">
        <v>1.2E-2</v>
      </c>
      <c r="L5804" s="33">
        <v>3.9E-2</v>
      </c>
      <c r="M5804" s="33">
        <v>23</v>
      </c>
      <c r="N5804" s="8">
        <v>25.6</v>
      </c>
      <c r="O5804" s="8">
        <v>1007.6</v>
      </c>
      <c r="P5804" s="8">
        <v>74</v>
      </c>
    </row>
    <row r="5805" spans="1:31" s="7" customFormat="1" ht="16" customHeight="1" x14ac:dyDescent="0.2">
      <c r="F5805" s="8">
        <v>2</v>
      </c>
      <c r="G5805" s="17"/>
      <c r="I5805" s="33">
        <v>4.0000000000000001E-3</v>
      </c>
      <c r="J5805" s="33">
        <v>0.6</v>
      </c>
      <c r="K5805" s="33">
        <v>5.0000000000000001E-3</v>
      </c>
      <c r="L5805" s="33">
        <v>4.7E-2</v>
      </c>
      <c r="M5805" s="33">
        <v>40</v>
      </c>
      <c r="N5805" s="8">
        <v>25.1</v>
      </c>
      <c r="O5805" s="8">
        <v>1007.1</v>
      </c>
      <c r="P5805" s="8">
        <v>80</v>
      </c>
    </row>
    <row r="5806" spans="1:31" s="7" customFormat="1" ht="16" customHeight="1" x14ac:dyDescent="0.2">
      <c r="F5806" s="8">
        <v>3</v>
      </c>
      <c r="G5806" s="17"/>
      <c r="I5806" s="33">
        <v>4.0000000000000001E-3</v>
      </c>
      <c r="J5806" s="33">
        <v>0.6</v>
      </c>
      <c r="K5806" s="33">
        <v>6.0000000000000001E-3</v>
      </c>
      <c r="L5806" s="33">
        <v>4.4999999999999998E-2</v>
      </c>
      <c r="M5806" s="33">
        <v>45</v>
      </c>
      <c r="N5806" s="8">
        <v>25</v>
      </c>
      <c r="O5806" s="8">
        <v>1006.8</v>
      </c>
      <c r="P5806" s="8">
        <v>82</v>
      </c>
    </row>
    <row r="5807" spans="1:31" s="7" customFormat="1" ht="16" customHeight="1" x14ac:dyDescent="0.2">
      <c r="F5807" s="8">
        <v>4</v>
      </c>
      <c r="G5807" s="17"/>
      <c r="I5807" s="33">
        <v>5.0000000000000001E-3</v>
      </c>
      <c r="J5807" s="33">
        <v>0.6</v>
      </c>
      <c r="K5807" s="33">
        <v>5.0000000000000001E-3</v>
      </c>
      <c r="L5807" s="33">
        <v>0.04</v>
      </c>
      <c r="M5807" s="33">
        <v>40</v>
      </c>
      <c r="N5807" s="8">
        <v>24.7</v>
      </c>
      <c r="O5807" s="8">
        <v>1007</v>
      </c>
      <c r="P5807" s="8">
        <v>87</v>
      </c>
    </row>
    <row r="5808" spans="1:31" s="7" customFormat="1" ht="16" customHeight="1" x14ac:dyDescent="0.2">
      <c r="F5808" s="8">
        <v>5</v>
      </c>
      <c r="G5808" s="17"/>
      <c r="I5808" s="33">
        <v>5.0000000000000001E-3</v>
      </c>
      <c r="J5808" s="33">
        <v>0.6</v>
      </c>
      <c r="K5808" s="33">
        <v>7.0000000000000001E-3</v>
      </c>
      <c r="L5808" s="33">
        <v>3.4000000000000002E-2</v>
      </c>
      <c r="M5808" s="33">
        <v>35</v>
      </c>
      <c r="N5808" s="8">
        <v>24.6</v>
      </c>
      <c r="O5808" s="8">
        <v>1006.9</v>
      </c>
      <c r="P5808" s="8">
        <v>89</v>
      </c>
    </row>
    <row r="5809" spans="1:31" s="7" customFormat="1" ht="16" customHeight="1" x14ac:dyDescent="0.2">
      <c r="F5809" s="8">
        <v>6</v>
      </c>
      <c r="G5809" s="17"/>
      <c r="I5809" s="33">
        <v>5.0000000000000001E-3</v>
      </c>
      <c r="J5809" s="33">
        <v>0.5</v>
      </c>
      <c r="K5809" s="33">
        <v>4.0000000000000001E-3</v>
      </c>
      <c r="L5809" s="33">
        <v>3.5000000000000003E-2</v>
      </c>
      <c r="M5809" s="33">
        <v>28</v>
      </c>
      <c r="N5809" s="8">
        <v>24.3</v>
      </c>
      <c r="O5809" s="8">
        <v>1006.8</v>
      </c>
      <c r="P5809" s="8">
        <v>91</v>
      </c>
    </row>
    <row r="5810" spans="1:31" s="7" customFormat="1" ht="16" customHeight="1" x14ac:dyDescent="0.2">
      <c r="F5810" s="8">
        <v>7</v>
      </c>
      <c r="G5810" s="17"/>
      <c r="I5810" s="33">
        <v>5.0000000000000001E-3</v>
      </c>
      <c r="J5810" s="33">
        <v>0.5</v>
      </c>
      <c r="K5810" s="33">
        <v>3.0000000000000001E-3</v>
      </c>
      <c r="L5810" s="33">
        <v>3.5999999999999997E-2</v>
      </c>
      <c r="M5810" s="33">
        <v>24</v>
      </c>
      <c r="N5810" s="8">
        <v>24.6</v>
      </c>
      <c r="O5810" s="8">
        <v>1006.9</v>
      </c>
      <c r="P5810" s="8">
        <v>90</v>
      </c>
    </row>
    <row r="5811" spans="1:31" s="7" customFormat="1" ht="16" customHeight="1" x14ac:dyDescent="0.2">
      <c r="F5811" s="8">
        <v>8</v>
      </c>
      <c r="G5811" s="17"/>
      <c r="I5811" s="33">
        <v>5.0000000000000001E-3</v>
      </c>
      <c r="J5811" s="33">
        <v>0.6</v>
      </c>
      <c r="K5811" s="33">
        <v>5.0000000000000001E-3</v>
      </c>
      <c r="L5811" s="33">
        <v>3.6999999999999998E-2</v>
      </c>
      <c r="M5811" s="33">
        <v>36</v>
      </c>
      <c r="N5811" s="8">
        <v>25.5</v>
      </c>
      <c r="O5811" s="8">
        <v>1006.8</v>
      </c>
      <c r="P5811" s="8">
        <v>86</v>
      </c>
    </row>
    <row r="5812" spans="1:31" s="7" customFormat="1" ht="16" customHeight="1" x14ac:dyDescent="0.2">
      <c r="F5812" s="8">
        <v>9</v>
      </c>
      <c r="G5812" s="17"/>
      <c r="I5812" s="33">
        <v>5.0000000000000001E-3</v>
      </c>
      <c r="J5812" s="33">
        <v>0.6</v>
      </c>
      <c r="K5812" s="33">
        <v>1.0999999999999999E-2</v>
      </c>
      <c r="L5812" s="33">
        <v>3.9E-2</v>
      </c>
      <c r="M5812" s="33">
        <v>35</v>
      </c>
      <c r="N5812" s="8">
        <v>26.3</v>
      </c>
      <c r="O5812" s="8">
        <v>1006.6</v>
      </c>
      <c r="P5812" s="8">
        <v>78</v>
      </c>
    </row>
    <row r="5813" spans="1:31" s="7" customFormat="1" ht="16" customHeight="1" x14ac:dyDescent="0.2">
      <c r="F5813" s="8">
        <v>10</v>
      </c>
      <c r="G5813" s="17"/>
      <c r="I5813" s="33">
        <v>5.0000000000000001E-3</v>
      </c>
      <c r="J5813" s="33">
        <v>0.6</v>
      </c>
      <c r="K5813" s="33">
        <v>3.3000000000000002E-2</v>
      </c>
      <c r="L5813" s="33">
        <v>2.9000000000000001E-2</v>
      </c>
      <c r="M5813" s="33">
        <v>40</v>
      </c>
      <c r="N5813" s="8">
        <v>28</v>
      </c>
      <c r="O5813" s="8">
        <v>1006.5</v>
      </c>
      <c r="P5813" s="8">
        <v>76</v>
      </c>
    </row>
    <row r="5814" spans="1:31" s="7" customFormat="1" ht="16" customHeight="1" x14ac:dyDescent="0.2">
      <c r="E5814" s="10"/>
      <c r="F5814" s="8">
        <v>11</v>
      </c>
      <c r="G5814" s="17"/>
      <c r="I5814" s="33">
        <v>6.0000000000000001E-3</v>
      </c>
      <c r="J5814" s="33">
        <v>0.6</v>
      </c>
      <c r="K5814" s="33">
        <v>3.2000000000000001E-2</v>
      </c>
      <c r="L5814" s="33">
        <v>3.2000000000000001E-2</v>
      </c>
      <c r="M5814" s="33">
        <v>32</v>
      </c>
      <c r="N5814" s="8">
        <v>27.9</v>
      </c>
      <c r="O5814" s="8">
        <v>1006.1</v>
      </c>
      <c r="P5814" s="8">
        <v>72</v>
      </c>
    </row>
    <row r="5815" spans="1:31" s="7" customFormat="1" ht="16" customHeight="1" x14ac:dyDescent="0.2">
      <c r="E5815" s="10"/>
      <c r="F5815" s="8">
        <v>12</v>
      </c>
      <c r="G5815" s="17"/>
      <c r="I5815" s="33">
        <v>7.0000000000000001E-3</v>
      </c>
      <c r="J5815" s="33">
        <v>0.7</v>
      </c>
      <c r="K5815" s="33">
        <v>2.9000000000000001E-2</v>
      </c>
      <c r="L5815" s="33">
        <v>3.7999999999999999E-2</v>
      </c>
      <c r="M5815" s="33">
        <v>46</v>
      </c>
      <c r="N5815" s="8">
        <v>29.1</v>
      </c>
      <c r="O5815" s="8">
        <v>1005.6</v>
      </c>
      <c r="P5815" s="8">
        <v>67</v>
      </c>
    </row>
    <row r="5816" spans="1:31" s="7" customFormat="1" ht="16" customHeight="1" x14ac:dyDescent="0.2">
      <c r="E5816" s="10"/>
      <c r="F5816" s="8">
        <v>13</v>
      </c>
      <c r="G5816" s="17"/>
      <c r="I5816" s="33">
        <v>4.0000000000000001E-3</v>
      </c>
      <c r="J5816" s="33">
        <v>0.6</v>
      </c>
      <c r="K5816" s="33">
        <v>2.4E-2</v>
      </c>
      <c r="L5816" s="33">
        <v>3.9E-2</v>
      </c>
      <c r="M5816" s="33">
        <v>32</v>
      </c>
      <c r="N5816" s="8">
        <v>28.6</v>
      </c>
      <c r="O5816" s="8">
        <v>1005</v>
      </c>
      <c r="P5816" s="8">
        <v>68</v>
      </c>
    </row>
    <row r="5817" spans="1:31" s="7" customFormat="1" ht="16" customHeight="1" x14ac:dyDescent="0.2">
      <c r="E5817" s="10"/>
      <c r="F5817" s="8">
        <v>14</v>
      </c>
      <c r="G5817" s="17"/>
      <c r="I5817" s="33">
        <v>8.0000000000000002E-3</v>
      </c>
      <c r="J5817" s="33">
        <v>0.5</v>
      </c>
      <c r="K5817" s="33">
        <v>6.6000000000000003E-2</v>
      </c>
      <c r="L5817" s="33">
        <v>0.03</v>
      </c>
      <c r="M5817" s="33">
        <v>30</v>
      </c>
      <c r="N5817" s="8">
        <v>28.5</v>
      </c>
      <c r="O5817" s="8">
        <v>1004.8</v>
      </c>
      <c r="P5817" s="8">
        <v>71</v>
      </c>
    </row>
    <row r="5818" spans="1:31" s="7" customFormat="1" ht="16" customHeight="1" x14ac:dyDescent="0.2">
      <c r="E5818" s="10"/>
      <c r="F5818" s="8">
        <v>15</v>
      </c>
      <c r="G5818" s="17"/>
      <c r="I5818" s="33">
        <v>8.0000000000000002E-3</v>
      </c>
      <c r="J5818" s="33">
        <v>0.5</v>
      </c>
      <c r="K5818" s="33">
        <v>7.3999999999999996E-2</v>
      </c>
      <c r="L5818" s="33">
        <v>2.7E-2</v>
      </c>
      <c r="M5818" s="33">
        <v>34</v>
      </c>
      <c r="N5818" s="8">
        <v>27.6</v>
      </c>
      <c r="O5818" s="8">
        <v>1004.5</v>
      </c>
      <c r="P5818" s="8">
        <v>70</v>
      </c>
    </row>
    <row r="5819" spans="1:31" s="7" customFormat="1" ht="16" customHeight="1" x14ac:dyDescent="0.2">
      <c r="E5819" s="10"/>
      <c r="F5819" s="8">
        <v>16</v>
      </c>
      <c r="G5819" s="17"/>
      <c r="I5819" s="33">
        <v>8.9999999999999993E-3</v>
      </c>
      <c r="J5819" s="33">
        <v>0.5</v>
      </c>
      <c r="K5819" s="33">
        <v>4.1000000000000002E-2</v>
      </c>
      <c r="L5819" s="33">
        <v>3.6999999999999998E-2</v>
      </c>
      <c r="M5819" s="33">
        <v>31</v>
      </c>
      <c r="N5819" s="8">
        <v>27.4</v>
      </c>
      <c r="O5819" s="8">
        <v>1004.3</v>
      </c>
      <c r="P5819" s="8">
        <v>70</v>
      </c>
    </row>
    <row r="5820" spans="1:31" s="7" customFormat="1" ht="16" customHeight="1" x14ac:dyDescent="0.15">
      <c r="E5820" s="10"/>
      <c r="F5820" s="8">
        <v>17</v>
      </c>
      <c r="G5820" s="17"/>
      <c r="H5820" s="40"/>
      <c r="I5820" s="33">
        <v>7.0000000000000001E-3</v>
      </c>
      <c r="J5820" s="33">
        <v>0.5</v>
      </c>
      <c r="K5820" s="33">
        <v>3.5000000000000003E-2</v>
      </c>
      <c r="L5820" s="33">
        <v>3.4000000000000002E-2</v>
      </c>
      <c r="M5820" s="33">
        <v>30</v>
      </c>
      <c r="N5820" s="8">
        <v>27</v>
      </c>
      <c r="O5820" s="8">
        <v>1004</v>
      </c>
      <c r="P5820" s="8">
        <v>70</v>
      </c>
      <c r="R5820" s="107"/>
      <c r="S5820" s="108"/>
      <c r="T5820" s="36"/>
      <c r="U5820" s="36"/>
      <c r="V5820" s="36"/>
      <c r="W5820" s="36"/>
      <c r="X5820" s="36"/>
      <c r="Y5820" s="36"/>
      <c r="Z5820" s="36"/>
      <c r="AA5820" s="36"/>
      <c r="AB5820" s="36"/>
      <c r="AC5820" s="36"/>
      <c r="AD5820" s="36"/>
      <c r="AE5820" s="37"/>
    </row>
    <row r="5821" spans="1:31" s="7" customFormat="1" ht="16" customHeight="1" x14ac:dyDescent="0.15">
      <c r="F5821" s="8">
        <v>18</v>
      </c>
      <c r="G5821" s="17"/>
      <c r="H5821" s="40"/>
      <c r="I5821" s="33">
        <v>5.0000000000000001E-3</v>
      </c>
      <c r="J5821" s="33">
        <v>0.5</v>
      </c>
      <c r="K5821" s="33">
        <v>2.7E-2</v>
      </c>
      <c r="L5821" s="33">
        <v>3.5999999999999997E-2</v>
      </c>
      <c r="M5821" s="33">
        <v>31</v>
      </c>
      <c r="N5821" s="8">
        <v>26.5</v>
      </c>
      <c r="O5821" s="8">
        <v>1004.3</v>
      </c>
      <c r="P5821" s="8">
        <v>71</v>
      </c>
      <c r="R5821" s="107"/>
      <c r="S5821" s="108"/>
      <c r="T5821" s="36"/>
      <c r="U5821" s="36"/>
      <c r="V5821" s="36"/>
      <c r="W5821" s="36"/>
      <c r="X5821" s="36"/>
      <c r="Y5821" s="36"/>
      <c r="Z5821" s="36"/>
      <c r="AA5821" s="36"/>
      <c r="AB5821" s="36"/>
      <c r="AC5821" s="36"/>
      <c r="AD5821" s="36"/>
      <c r="AE5821" s="37"/>
    </row>
    <row r="5822" spans="1:31" s="7" customFormat="1" ht="16" customHeight="1" x14ac:dyDescent="0.15">
      <c r="E5822" s="42">
        <v>42236</v>
      </c>
      <c r="F5822" s="16">
        <v>42714.793055555558</v>
      </c>
      <c r="G5822" s="44"/>
      <c r="I5822" s="33">
        <v>5.0000000000000001E-3</v>
      </c>
      <c r="J5822" s="33">
        <v>0.5</v>
      </c>
      <c r="K5822" s="33">
        <v>2.1999999999999999E-2</v>
      </c>
      <c r="L5822" s="33">
        <v>4.1000000000000002E-2</v>
      </c>
      <c r="M5822" s="33">
        <v>31</v>
      </c>
      <c r="N5822" s="8">
        <v>25.8</v>
      </c>
      <c r="O5822" s="8">
        <v>1004</v>
      </c>
      <c r="P5822" s="8">
        <v>77</v>
      </c>
      <c r="Q5822" s="34"/>
      <c r="R5822" s="35">
        <v>288</v>
      </c>
      <c r="S5822" s="37" t="str">
        <f>IF(R5822&gt;=296,"G",IF(AND(183&lt;=R5822,R5822&lt;296),"Y",IF(R5822&lt;185,"R")))</f>
        <v>Y</v>
      </c>
      <c r="T5822" s="17"/>
      <c r="U5822" s="17"/>
      <c r="V5822" s="17"/>
      <c r="W5822" s="17"/>
      <c r="X5822" s="17"/>
      <c r="Y5822" s="17"/>
      <c r="Z5822" s="17"/>
      <c r="AA5822" s="17"/>
      <c r="AB5822" s="17"/>
      <c r="AC5822" s="17"/>
      <c r="AD5822" s="17"/>
      <c r="AE5822" s="17"/>
    </row>
    <row r="5823" spans="1:31" s="7" customFormat="1" ht="17" customHeight="1" x14ac:dyDescent="0.15">
      <c r="A5823" s="45">
        <v>233</v>
      </c>
      <c r="B5823" s="46">
        <v>42237</v>
      </c>
      <c r="C5823" s="47">
        <v>5</v>
      </c>
      <c r="D5823" s="47">
        <v>0</v>
      </c>
      <c r="E5823" s="46">
        <v>42236</v>
      </c>
      <c r="F5823" s="64">
        <v>42714.793055555558</v>
      </c>
      <c r="G5823" s="49"/>
      <c r="H5823" s="49"/>
      <c r="I5823" s="50">
        <v>5.0000000000000001E-3</v>
      </c>
      <c r="J5823" s="51">
        <v>0.5</v>
      </c>
      <c r="K5823" s="51">
        <v>2.1999999999999999E-2</v>
      </c>
      <c r="L5823" s="51">
        <v>4.1000000000000002E-2</v>
      </c>
      <c r="M5823" s="51">
        <v>31</v>
      </c>
      <c r="N5823" s="52">
        <v>25.8</v>
      </c>
      <c r="O5823" s="52">
        <v>1004</v>
      </c>
      <c r="P5823" s="52">
        <v>77</v>
      </c>
      <c r="Q5823" s="53"/>
      <c r="R5823" s="58">
        <v>288</v>
      </c>
      <c r="S5823" s="61" t="str">
        <f>IF(R5823&gt;=296,"G",IF(AND(183&lt;=R5823,R5823&lt;296),"Y",IF(R5823&lt;185,"R")))</f>
        <v>Y</v>
      </c>
      <c r="T5823" s="61"/>
      <c r="U5823" s="61"/>
      <c r="V5823" s="61"/>
      <c r="W5823" s="61"/>
      <c r="X5823" s="61"/>
      <c r="Y5823" s="61"/>
      <c r="Z5823" s="61"/>
      <c r="AA5823" s="61"/>
      <c r="AB5823" s="61"/>
      <c r="AC5823" s="61"/>
      <c r="AD5823" s="61"/>
      <c r="AE5823" s="61"/>
    </row>
    <row r="5824" spans="1:31" s="7" customFormat="1" ht="16" customHeight="1" x14ac:dyDescent="0.2">
      <c r="F5824" s="8">
        <v>20</v>
      </c>
      <c r="G5824" s="56"/>
      <c r="I5824" s="33">
        <v>4.0000000000000001E-3</v>
      </c>
      <c r="J5824" s="33">
        <v>0.4</v>
      </c>
      <c r="K5824" s="33">
        <v>2.4E-2</v>
      </c>
      <c r="L5824" s="33">
        <v>3.3000000000000002E-2</v>
      </c>
      <c r="M5824" s="33">
        <v>33</v>
      </c>
      <c r="N5824" s="8">
        <v>25.2</v>
      </c>
      <c r="O5824" s="8">
        <v>1004.4</v>
      </c>
      <c r="P5824" s="8">
        <v>86</v>
      </c>
    </row>
    <row r="5825" spans="5:16" s="7" customFormat="1" ht="16" customHeight="1" x14ac:dyDescent="0.2">
      <c r="F5825" s="8">
        <v>21</v>
      </c>
      <c r="G5825" s="17"/>
      <c r="I5825" s="33">
        <v>3.0000000000000001E-3</v>
      </c>
      <c r="J5825" s="33">
        <v>0.4</v>
      </c>
      <c r="K5825" s="33">
        <v>2.7E-2</v>
      </c>
      <c r="L5825" s="33">
        <v>2.7E-2</v>
      </c>
      <c r="M5825" s="33">
        <v>23</v>
      </c>
      <c r="N5825" s="8">
        <v>24.7</v>
      </c>
      <c r="O5825" s="8">
        <v>1004.5</v>
      </c>
      <c r="P5825" s="8">
        <v>91</v>
      </c>
    </row>
    <row r="5826" spans="5:16" s="7" customFormat="1" ht="16" customHeight="1" x14ac:dyDescent="0.2">
      <c r="F5826" s="8">
        <v>22</v>
      </c>
      <c r="G5826" s="17"/>
      <c r="I5826" s="33">
        <v>3.0000000000000001E-3</v>
      </c>
      <c r="J5826" s="33">
        <v>0.4</v>
      </c>
      <c r="K5826" s="33">
        <v>2.1999999999999999E-2</v>
      </c>
      <c r="L5826" s="33">
        <v>2.9000000000000001E-2</v>
      </c>
      <c r="M5826" s="33">
        <v>33</v>
      </c>
      <c r="N5826" s="8">
        <v>24</v>
      </c>
      <c r="O5826" s="8">
        <v>1004.1</v>
      </c>
      <c r="P5826" s="8">
        <v>94</v>
      </c>
    </row>
    <row r="5827" spans="5:16" s="7" customFormat="1" ht="16" customHeight="1" x14ac:dyDescent="0.2">
      <c r="F5827" s="8">
        <v>23</v>
      </c>
      <c r="G5827" s="17"/>
      <c r="I5827" s="33">
        <v>4.0000000000000001E-3</v>
      </c>
      <c r="J5827" s="33">
        <v>0.4</v>
      </c>
      <c r="K5827" s="33">
        <v>2.4E-2</v>
      </c>
      <c r="L5827" s="33">
        <v>2.5000000000000001E-2</v>
      </c>
      <c r="M5827" s="33">
        <v>28</v>
      </c>
      <c r="N5827" s="8">
        <v>24</v>
      </c>
      <c r="O5827" s="8">
        <v>1003.9</v>
      </c>
      <c r="P5827" s="8">
        <v>96</v>
      </c>
    </row>
    <row r="5828" spans="5:16" s="7" customFormat="1" ht="16" customHeight="1" x14ac:dyDescent="0.2">
      <c r="F5828" s="8">
        <v>24</v>
      </c>
      <c r="G5828" s="17"/>
      <c r="I5828" s="33">
        <v>4.0000000000000001E-3</v>
      </c>
      <c r="J5828" s="33">
        <v>0.4</v>
      </c>
      <c r="K5828" s="33">
        <v>2.5999999999999999E-2</v>
      </c>
      <c r="L5828" s="33">
        <v>2.1999999999999999E-2</v>
      </c>
      <c r="M5828" s="33">
        <v>25</v>
      </c>
      <c r="N5828" s="8">
        <v>23.7</v>
      </c>
      <c r="O5828" s="8">
        <v>1003.8</v>
      </c>
      <c r="P5828" s="8">
        <v>96</v>
      </c>
    </row>
    <row r="5829" spans="5:16" s="7" customFormat="1" ht="16" customHeight="1" x14ac:dyDescent="0.2">
      <c r="F5829" s="8">
        <v>1</v>
      </c>
      <c r="G5829" s="17"/>
      <c r="I5829" s="33">
        <v>5.0000000000000001E-3</v>
      </c>
      <c r="J5829" s="33">
        <v>0.5</v>
      </c>
      <c r="K5829" s="33">
        <v>0.02</v>
      </c>
      <c r="L5829" s="33">
        <v>2.3E-2</v>
      </c>
      <c r="M5829" s="33">
        <v>24</v>
      </c>
      <c r="N5829" s="8">
        <v>23.3</v>
      </c>
      <c r="O5829" s="8">
        <v>1003.3</v>
      </c>
      <c r="P5829" s="8">
        <v>98</v>
      </c>
    </row>
    <row r="5830" spans="5:16" s="7" customFormat="1" ht="16" customHeight="1" x14ac:dyDescent="0.2">
      <c r="F5830" s="8">
        <v>2</v>
      </c>
      <c r="G5830" s="17"/>
      <c r="I5830" s="33">
        <v>4.0000000000000001E-3</v>
      </c>
      <c r="J5830" s="33">
        <v>0.4</v>
      </c>
      <c r="K5830" s="33">
        <v>2.1999999999999999E-2</v>
      </c>
      <c r="L5830" s="33">
        <v>1.6E-2</v>
      </c>
      <c r="M5830" s="33">
        <v>25</v>
      </c>
      <c r="N5830" s="8">
        <v>23.3</v>
      </c>
      <c r="O5830" s="8">
        <v>1002.6</v>
      </c>
      <c r="P5830" s="8">
        <v>100</v>
      </c>
    </row>
    <row r="5831" spans="5:16" s="7" customFormat="1" ht="16" customHeight="1" x14ac:dyDescent="0.2">
      <c r="F5831" s="8">
        <v>3</v>
      </c>
      <c r="G5831" s="17"/>
      <c r="I5831" s="33">
        <v>4.0000000000000001E-3</v>
      </c>
      <c r="J5831" s="33">
        <v>0.4</v>
      </c>
      <c r="K5831" s="33">
        <v>2.3E-2</v>
      </c>
      <c r="L5831" s="33">
        <v>1.4999999999999999E-2</v>
      </c>
      <c r="M5831" s="33">
        <v>18</v>
      </c>
      <c r="N5831" s="8">
        <v>23.2</v>
      </c>
      <c r="O5831" s="8">
        <v>1002.4</v>
      </c>
      <c r="P5831" s="8">
        <v>100</v>
      </c>
    </row>
    <row r="5832" spans="5:16" s="7" customFormat="1" ht="16" customHeight="1" x14ac:dyDescent="0.2">
      <c r="F5832" s="8">
        <v>4</v>
      </c>
      <c r="G5832" s="17"/>
      <c r="I5832" s="33">
        <v>3.0000000000000001E-3</v>
      </c>
      <c r="J5832" s="33">
        <v>0.4</v>
      </c>
      <c r="K5832" s="33">
        <v>2.3E-2</v>
      </c>
      <c r="L5832" s="33">
        <v>1.2999999999999999E-2</v>
      </c>
      <c r="M5832" s="33">
        <v>23</v>
      </c>
      <c r="N5832" s="8">
        <v>22.9</v>
      </c>
      <c r="O5832" s="8">
        <v>1002.1</v>
      </c>
      <c r="P5832" s="8">
        <v>100</v>
      </c>
    </row>
    <row r="5833" spans="5:16" s="7" customFormat="1" ht="16" customHeight="1" x14ac:dyDescent="0.2">
      <c r="F5833" s="8">
        <v>5</v>
      </c>
      <c r="G5833" s="17"/>
      <c r="I5833" s="33">
        <v>3.0000000000000001E-3</v>
      </c>
      <c r="J5833" s="33">
        <v>0.4</v>
      </c>
      <c r="K5833" s="33">
        <v>0.02</v>
      </c>
      <c r="L5833" s="33">
        <v>1.4999999999999999E-2</v>
      </c>
      <c r="M5833" s="33">
        <v>21</v>
      </c>
      <c r="N5833" s="8">
        <v>22.9</v>
      </c>
      <c r="O5833" s="8">
        <v>1001.5</v>
      </c>
      <c r="P5833" s="8">
        <v>100</v>
      </c>
    </row>
    <row r="5834" spans="5:16" s="7" customFormat="1" ht="16" customHeight="1" x14ac:dyDescent="0.2">
      <c r="F5834" s="8">
        <v>6</v>
      </c>
      <c r="G5834" s="17"/>
      <c r="I5834" s="33">
        <v>3.0000000000000001E-3</v>
      </c>
      <c r="J5834" s="33">
        <v>0.4</v>
      </c>
      <c r="K5834" s="33">
        <v>1.7000000000000001E-2</v>
      </c>
      <c r="L5834" s="33">
        <v>1.6E-2</v>
      </c>
      <c r="M5834" s="33">
        <v>24</v>
      </c>
      <c r="N5834" s="8">
        <v>22.7</v>
      </c>
      <c r="O5834" s="8">
        <v>1001.3</v>
      </c>
      <c r="P5834" s="8">
        <v>100</v>
      </c>
    </row>
    <row r="5835" spans="5:16" s="7" customFormat="1" ht="16" customHeight="1" x14ac:dyDescent="0.2">
      <c r="F5835" s="8">
        <v>7</v>
      </c>
      <c r="G5835" s="17"/>
      <c r="I5835" s="33">
        <v>3.0000000000000001E-3</v>
      </c>
      <c r="J5835" s="33">
        <v>0.4</v>
      </c>
      <c r="K5835" s="33">
        <v>1.2E-2</v>
      </c>
      <c r="L5835" s="33">
        <v>2.4E-2</v>
      </c>
      <c r="M5835" s="33">
        <v>22</v>
      </c>
      <c r="N5835" s="8">
        <v>23</v>
      </c>
      <c r="O5835" s="8">
        <v>1001.3</v>
      </c>
      <c r="P5835" s="8">
        <v>100</v>
      </c>
    </row>
    <row r="5836" spans="5:16" s="7" customFormat="1" ht="16" customHeight="1" x14ac:dyDescent="0.2">
      <c r="F5836" s="8">
        <v>8</v>
      </c>
      <c r="G5836" s="17"/>
      <c r="I5836" s="33">
        <v>3.0000000000000001E-3</v>
      </c>
      <c r="J5836" s="33">
        <v>0.5</v>
      </c>
      <c r="K5836" s="33">
        <v>0.01</v>
      </c>
      <c r="L5836" s="33">
        <v>2.5000000000000001E-2</v>
      </c>
      <c r="M5836" s="33">
        <v>24</v>
      </c>
      <c r="N5836" s="8">
        <v>23.2</v>
      </c>
      <c r="O5836" s="8">
        <v>1001.4</v>
      </c>
      <c r="P5836" s="8">
        <v>99</v>
      </c>
    </row>
    <row r="5837" spans="5:16" s="7" customFormat="1" ht="16" customHeight="1" x14ac:dyDescent="0.2">
      <c r="F5837" s="8">
        <v>9</v>
      </c>
      <c r="G5837" s="17"/>
      <c r="I5837" s="33">
        <v>3.0000000000000001E-3</v>
      </c>
      <c r="J5837" s="33">
        <v>0.5</v>
      </c>
      <c r="K5837" s="33">
        <v>5.0000000000000001E-3</v>
      </c>
      <c r="L5837" s="33">
        <v>2.9000000000000001E-2</v>
      </c>
      <c r="M5837" s="33">
        <v>26</v>
      </c>
      <c r="N5837" s="8">
        <v>23.5</v>
      </c>
      <c r="O5837" s="8">
        <v>1001.3</v>
      </c>
      <c r="P5837" s="8">
        <v>97</v>
      </c>
    </row>
    <row r="5838" spans="5:16" s="7" customFormat="1" ht="16" customHeight="1" x14ac:dyDescent="0.2">
      <c r="F5838" s="8">
        <v>10</v>
      </c>
      <c r="G5838" s="17"/>
      <c r="I5838" s="33">
        <v>4.0000000000000001E-3</v>
      </c>
      <c r="J5838" s="33">
        <v>0.5</v>
      </c>
      <c r="K5838" s="33">
        <v>7.0000000000000001E-3</v>
      </c>
      <c r="L5838" s="33">
        <v>3.1E-2</v>
      </c>
      <c r="M5838" s="33">
        <v>28</v>
      </c>
      <c r="N5838" s="8">
        <v>25.1</v>
      </c>
      <c r="O5838" s="8">
        <v>1001.2</v>
      </c>
      <c r="P5838" s="8">
        <v>88</v>
      </c>
    </row>
    <row r="5839" spans="5:16" s="7" customFormat="1" ht="16" customHeight="1" x14ac:dyDescent="0.2">
      <c r="E5839" s="10"/>
      <c r="F5839" s="8">
        <v>11</v>
      </c>
      <c r="G5839" s="17"/>
      <c r="I5839" s="33">
        <v>8.0000000000000002E-3</v>
      </c>
      <c r="J5839" s="33">
        <v>0.6</v>
      </c>
      <c r="K5839" s="33">
        <v>0.01</v>
      </c>
      <c r="L5839" s="33">
        <v>3.5000000000000003E-2</v>
      </c>
      <c r="M5839" s="33">
        <v>32</v>
      </c>
      <c r="N5839" s="8">
        <v>26.9</v>
      </c>
      <c r="O5839" s="8">
        <v>1000.9</v>
      </c>
      <c r="P5839" s="8">
        <v>79</v>
      </c>
    </row>
    <row r="5840" spans="5:16" s="7" customFormat="1" ht="15" customHeight="1" x14ac:dyDescent="0.2">
      <c r="E5840" s="10"/>
      <c r="F5840" s="8">
        <v>12</v>
      </c>
      <c r="G5840" s="17"/>
      <c r="I5840" s="73"/>
      <c r="J5840" s="73"/>
      <c r="K5840" s="73"/>
      <c r="L5840" s="73"/>
      <c r="M5840" s="73"/>
      <c r="N5840" s="8">
        <v>27.1</v>
      </c>
      <c r="O5840" s="8">
        <v>1000.5</v>
      </c>
      <c r="P5840" s="8">
        <v>78</v>
      </c>
    </row>
    <row r="5841" spans="1:31" s="7" customFormat="1" ht="15" customHeight="1" x14ac:dyDescent="0.2">
      <c r="E5841" s="10"/>
      <c r="F5841" s="8">
        <v>13</v>
      </c>
      <c r="G5841" s="17"/>
      <c r="I5841" s="73"/>
      <c r="J5841" s="73"/>
      <c r="K5841" s="73"/>
      <c r="L5841" s="73"/>
      <c r="M5841" s="73"/>
      <c r="N5841" s="8">
        <v>27.6</v>
      </c>
      <c r="O5841" s="8">
        <v>1000.3</v>
      </c>
      <c r="P5841" s="8">
        <v>74</v>
      </c>
    </row>
    <row r="5842" spans="1:31" s="7" customFormat="1" ht="16" customHeight="1" x14ac:dyDescent="0.2">
      <c r="E5842" s="10"/>
      <c r="F5842" s="8">
        <v>14</v>
      </c>
      <c r="G5842" s="17"/>
      <c r="I5842" s="33">
        <v>5.0000000000000001E-3</v>
      </c>
      <c r="J5842" s="33">
        <v>0.5</v>
      </c>
      <c r="K5842" s="33">
        <v>3.2000000000000001E-2</v>
      </c>
      <c r="L5842" s="33">
        <v>2.9000000000000001E-2</v>
      </c>
      <c r="M5842" s="33">
        <v>27</v>
      </c>
      <c r="N5842" s="8">
        <v>28.4</v>
      </c>
      <c r="O5842" s="8">
        <v>999.9</v>
      </c>
      <c r="P5842" s="8">
        <v>71</v>
      </c>
    </row>
    <row r="5843" spans="1:31" s="7" customFormat="1" ht="16" customHeight="1" x14ac:dyDescent="0.2">
      <c r="E5843" s="10"/>
      <c r="F5843" s="8">
        <v>15</v>
      </c>
      <c r="G5843" s="17"/>
      <c r="I5843" s="33">
        <v>5.0000000000000001E-3</v>
      </c>
      <c r="J5843" s="33">
        <v>0.5</v>
      </c>
      <c r="K5843" s="33">
        <v>3.7999999999999999E-2</v>
      </c>
      <c r="L5843" s="33">
        <v>2.9000000000000001E-2</v>
      </c>
      <c r="M5843" s="33">
        <v>27</v>
      </c>
      <c r="N5843" s="8">
        <v>27.9</v>
      </c>
      <c r="O5843" s="8">
        <v>999.6</v>
      </c>
      <c r="P5843" s="8">
        <v>72</v>
      </c>
    </row>
    <row r="5844" spans="1:31" s="7" customFormat="1" ht="16" customHeight="1" x14ac:dyDescent="0.2">
      <c r="E5844" s="10"/>
      <c r="F5844" s="8">
        <v>16</v>
      </c>
      <c r="G5844" s="17"/>
      <c r="I5844" s="33">
        <v>5.0000000000000001E-3</v>
      </c>
      <c r="J5844" s="33">
        <v>0.5</v>
      </c>
      <c r="K5844" s="33">
        <v>3.1E-2</v>
      </c>
      <c r="L5844" s="33">
        <v>3.1E-2</v>
      </c>
      <c r="M5844" s="33">
        <v>38</v>
      </c>
      <c r="N5844" s="8">
        <v>27.9</v>
      </c>
      <c r="O5844" s="8">
        <v>999.3</v>
      </c>
      <c r="P5844" s="8">
        <v>72</v>
      </c>
    </row>
    <row r="5845" spans="1:31" s="7" customFormat="1" ht="16" customHeight="1" x14ac:dyDescent="0.15">
      <c r="E5845" s="10"/>
      <c r="F5845" s="8">
        <v>17</v>
      </c>
      <c r="G5845" s="17"/>
      <c r="H5845" s="40"/>
      <c r="I5845" s="33">
        <v>5.0000000000000001E-3</v>
      </c>
      <c r="J5845" s="33">
        <v>0.5</v>
      </c>
      <c r="K5845" s="33">
        <v>3.1E-2</v>
      </c>
      <c r="L5845" s="33">
        <v>2.7E-2</v>
      </c>
      <c r="M5845" s="33">
        <v>19</v>
      </c>
      <c r="N5845" s="8">
        <v>27.8</v>
      </c>
      <c r="O5845" s="8">
        <v>999.4</v>
      </c>
      <c r="P5845" s="8">
        <v>66</v>
      </c>
      <c r="R5845" s="107"/>
      <c r="S5845" s="108"/>
      <c r="T5845" s="36"/>
      <c r="U5845" s="36"/>
      <c r="V5845" s="36"/>
      <c r="W5845" s="36"/>
      <c r="X5845" s="36"/>
      <c r="Y5845" s="36"/>
      <c r="Z5845" s="36"/>
      <c r="AA5845" s="36"/>
      <c r="AB5845" s="36"/>
      <c r="AC5845" s="36"/>
      <c r="AD5845" s="36"/>
      <c r="AE5845" s="37"/>
    </row>
    <row r="5846" spans="1:31" s="7" customFormat="1" ht="16" customHeight="1" x14ac:dyDescent="0.15">
      <c r="E5846" s="42">
        <v>42237</v>
      </c>
      <c r="F5846" s="16">
        <v>42714.769444444442</v>
      </c>
      <c r="G5846" s="44"/>
      <c r="H5846" s="57"/>
      <c r="I5846" s="33">
        <v>4.0000000000000001E-3</v>
      </c>
      <c r="J5846" s="33">
        <v>0.5</v>
      </c>
      <c r="K5846" s="33">
        <v>0.03</v>
      </c>
      <c r="L5846" s="33">
        <v>2.1999999999999999E-2</v>
      </c>
      <c r="M5846" s="33">
        <v>29</v>
      </c>
      <c r="N5846" s="8">
        <v>27.2</v>
      </c>
      <c r="O5846" s="8">
        <v>999.5</v>
      </c>
      <c r="P5846" s="8">
        <v>67</v>
      </c>
      <c r="R5846" s="35">
        <v>298</v>
      </c>
      <c r="S5846" s="36" t="str">
        <f>IF(R5846&gt;=296,"G",IF(AND(183&lt;=R5846,R5846&lt;296),"Y",IF(R5846&lt;185,"R")))</f>
        <v>G</v>
      </c>
      <c r="T5846" s="36"/>
      <c r="U5846" s="36"/>
      <c r="V5846" s="36"/>
      <c r="W5846" s="36"/>
      <c r="X5846" s="36"/>
      <c r="Y5846" s="36"/>
      <c r="Z5846" s="36"/>
      <c r="AA5846" s="36"/>
      <c r="AB5846" s="36"/>
      <c r="AC5846" s="36"/>
      <c r="AD5846" s="36"/>
      <c r="AE5846" s="37"/>
    </row>
    <row r="5847" spans="1:31" s="7" customFormat="1" ht="17" customHeight="1" x14ac:dyDescent="0.15">
      <c r="A5847" s="45">
        <v>234</v>
      </c>
      <c r="B5847" s="46">
        <v>42238</v>
      </c>
      <c r="C5847" s="47">
        <v>6</v>
      </c>
      <c r="D5847" s="47">
        <v>0</v>
      </c>
      <c r="E5847" s="46">
        <v>42237</v>
      </c>
      <c r="F5847" s="64">
        <v>42714.769444444442</v>
      </c>
      <c r="G5847" s="49"/>
      <c r="H5847" s="49"/>
      <c r="I5847" s="50">
        <v>4.0000000000000001E-3</v>
      </c>
      <c r="J5847" s="51">
        <v>0.5</v>
      </c>
      <c r="K5847" s="51">
        <v>0.03</v>
      </c>
      <c r="L5847" s="51">
        <v>2.1999999999999999E-2</v>
      </c>
      <c r="M5847" s="51">
        <v>29</v>
      </c>
      <c r="N5847" s="52">
        <v>27.2</v>
      </c>
      <c r="O5847" s="52">
        <v>999.5</v>
      </c>
      <c r="P5847" s="52">
        <v>67</v>
      </c>
      <c r="Q5847" s="53"/>
      <c r="R5847" s="58">
        <v>298</v>
      </c>
      <c r="S5847" s="61" t="str">
        <f>IF(R5847&gt;=296,"G",IF(AND(183&lt;=R5847,R5847&lt;296),"Y",IF(R5847&lt;185,"R")))</f>
        <v>G</v>
      </c>
      <c r="T5847" s="61"/>
      <c r="U5847" s="61"/>
      <c r="V5847" s="61"/>
      <c r="W5847" s="61"/>
      <c r="X5847" s="61"/>
      <c r="Y5847" s="61"/>
      <c r="Z5847" s="61"/>
      <c r="AA5847" s="61"/>
      <c r="AB5847" s="61"/>
      <c r="AC5847" s="61"/>
      <c r="AD5847" s="61"/>
      <c r="AE5847" s="61"/>
    </row>
    <row r="5848" spans="1:31" s="7" customFormat="1" ht="16" customHeight="1" x14ac:dyDescent="0.2">
      <c r="F5848" s="8">
        <v>19</v>
      </c>
      <c r="G5848" s="56"/>
      <c r="I5848" s="33">
        <v>3.0000000000000001E-3</v>
      </c>
      <c r="J5848" s="33">
        <v>0.5</v>
      </c>
      <c r="K5848" s="33">
        <v>2.4E-2</v>
      </c>
      <c r="L5848" s="33">
        <v>2.4E-2</v>
      </c>
      <c r="M5848" s="33">
        <v>25</v>
      </c>
      <c r="N5848" s="8">
        <v>26</v>
      </c>
      <c r="O5848" s="8">
        <v>999.8</v>
      </c>
      <c r="P5848" s="8">
        <v>76</v>
      </c>
      <c r="Q5848" s="17"/>
      <c r="R5848" s="17"/>
      <c r="S5848" s="17"/>
      <c r="T5848" s="17"/>
      <c r="U5848" s="17"/>
      <c r="V5848" s="17"/>
      <c r="W5848" s="17"/>
      <c r="X5848" s="17"/>
      <c r="Y5848" s="17"/>
      <c r="Z5848" s="17"/>
      <c r="AA5848" s="17"/>
      <c r="AB5848" s="17"/>
      <c r="AC5848" s="17"/>
      <c r="AD5848" s="17"/>
      <c r="AE5848" s="17"/>
    </row>
    <row r="5849" spans="1:31" s="7" customFormat="1" ht="16" customHeight="1" x14ac:dyDescent="0.2">
      <c r="F5849" s="8">
        <v>20</v>
      </c>
      <c r="G5849" s="17"/>
      <c r="I5849" s="33">
        <v>3.0000000000000001E-3</v>
      </c>
      <c r="J5849" s="33">
        <v>0.5</v>
      </c>
      <c r="K5849" s="33">
        <v>0.02</v>
      </c>
      <c r="L5849" s="33">
        <v>2.5999999999999999E-2</v>
      </c>
      <c r="M5849" s="33">
        <v>19</v>
      </c>
      <c r="N5849" s="8">
        <v>25.2</v>
      </c>
      <c r="O5849" s="8">
        <v>1000.1</v>
      </c>
      <c r="P5849" s="8">
        <v>87</v>
      </c>
    </row>
    <row r="5850" spans="1:31" s="7" customFormat="1" ht="16" customHeight="1" x14ac:dyDescent="0.2">
      <c r="F5850" s="8">
        <v>21</v>
      </c>
      <c r="G5850" s="17"/>
      <c r="I5850" s="33">
        <v>3.0000000000000001E-3</v>
      </c>
      <c r="J5850" s="33">
        <v>0.5</v>
      </c>
      <c r="K5850" s="33">
        <v>1.4999999999999999E-2</v>
      </c>
      <c r="L5850" s="33">
        <v>2.7E-2</v>
      </c>
      <c r="M5850" s="33">
        <v>25</v>
      </c>
      <c r="N5850" s="8">
        <v>24.3</v>
      </c>
      <c r="O5850" s="8">
        <v>1000.7</v>
      </c>
      <c r="P5850" s="8">
        <v>88</v>
      </c>
    </row>
    <row r="5851" spans="1:31" s="7" customFormat="1" ht="16" customHeight="1" x14ac:dyDescent="0.2">
      <c r="F5851" s="8">
        <v>22</v>
      </c>
      <c r="G5851" s="17"/>
      <c r="I5851" s="33">
        <v>3.0000000000000001E-3</v>
      </c>
      <c r="J5851" s="33">
        <v>0.5</v>
      </c>
      <c r="K5851" s="33">
        <v>1.0999999999999999E-2</v>
      </c>
      <c r="L5851" s="33">
        <v>3.1E-2</v>
      </c>
      <c r="M5851" s="33">
        <v>24</v>
      </c>
      <c r="N5851" s="8">
        <v>23.9</v>
      </c>
      <c r="O5851" s="8">
        <v>1001.1</v>
      </c>
      <c r="P5851" s="8">
        <v>90</v>
      </c>
    </row>
    <row r="5852" spans="1:31" s="7" customFormat="1" ht="16" customHeight="1" x14ac:dyDescent="0.2">
      <c r="F5852" s="8">
        <v>23</v>
      </c>
      <c r="G5852" s="17"/>
      <c r="I5852" s="33">
        <v>3.0000000000000001E-3</v>
      </c>
      <c r="J5852" s="33">
        <v>0.5</v>
      </c>
      <c r="K5852" s="33">
        <v>1.2999999999999999E-2</v>
      </c>
      <c r="L5852" s="33">
        <v>2.5000000000000001E-2</v>
      </c>
      <c r="M5852" s="33">
        <v>29</v>
      </c>
      <c r="N5852" s="8">
        <v>23.4</v>
      </c>
      <c r="O5852" s="8">
        <v>1001</v>
      </c>
      <c r="P5852" s="8">
        <v>93</v>
      </c>
    </row>
    <row r="5853" spans="1:31" s="7" customFormat="1" ht="16" customHeight="1" x14ac:dyDescent="0.2">
      <c r="F5853" s="8">
        <v>24</v>
      </c>
      <c r="G5853" s="17"/>
      <c r="I5853" s="33">
        <v>4.0000000000000001E-3</v>
      </c>
      <c r="J5853" s="33">
        <v>0.5</v>
      </c>
      <c r="K5853" s="33">
        <v>1.4E-2</v>
      </c>
      <c r="L5853" s="33">
        <v>2.8000000000000001E-2</v>
      </c>
      <c r="M5853" s="33">
        <v>24</v>
      </c>
      <c r="N5853" s="8">
        <v>22.8</v>
      </c>
      <c r="O5853" s="8">
        <v>1001.1</v>
      </c>
      <c r="P5853" s="8">
        <v>98</v>
      </c>
    </row>
    <row r="5854" spans="1:31" s="7" customFormat="1" ht="16" customHeight="1" x14ac:dyDescent="0.2">
      <c r="F5854" s="8">
        <v>1</v>
      </c>
      <c r="G5854" s="17"/>
      <c r="I5854" s="33">
        <v>6.0000000000000001E-3</v>
      </c>
      <c r="J5854" s="33">
        <v>0.3</v>
      </c>
      <c r="K5854" s="33">
        <v>1.6E-2</v>
      </c>
      <c r="L5854" s="33">
        <v>2.1999999999999999E-2</v>
      </c>
      <c r="M5854" s="33">
        <v>28</v>
      </c>
      <c r="N5854" s="8">
        <v>22.8</v>
      </c>
      <c r="O5854" s="8">
        <v>1001.3</v>
      </c>
      <c r="P5854" s="8">
        <v>95</v>
      </c>
    </row>
    <row r="5855" spans="1:31" s="7" customFormat="1" ht="16" customHeight="1" x14ac:dyDescent="0.2">
      <c r="F5855" s="8">
        <v>2</v>
      </c>
      <c r="G5855" s="17"/>
      <c r="I5855" s="33">
        <v>5.0000000000000001E-3</v>
      </c>
      <c r="J5855" s="33">
        <v>0.3</v>
      </c>
      <c r="K5855" s="33">
        <v>1.7000000000000001E-2</v>
      </c>
      <c r="L5855" s="33">
        <v>1.9E-2</v>
      </c>
      <c r="M5855" s="33">
        <v>28</v>
      </c>
      <c r="N5855" s="8">
        <v>22.7</v>
      </c>
      <c r="O5855" s="8">
        <v>1001.5</v>
      </c>
      <c r="P5855" s="8">
        <v>97</v>
      </c>
    </row>
    <row r="5856" spans="1:31" s="7" customFormat="1" ht="16" customHeight="1" x14ac:dyDescent="0.2">
      <c r="F5856" s="8">
        <v>3</v>
      </c>
      <c r="G5856" s="17"/>
      <c r="I5856" s="33">
        <v>4.0000000000000001E-3</v>
      </c>
      <c r="J5856" s="33">
        <v>0.2</v>
      </c>
      <c r="K5856" s="33">
        <v>2.1999999999999999E-2</v>
      </c>
      <c r="L5856" s="33">
        <v>1.2999999999999999E-2</v>
      </c>
      <c r="M5856" s="33">
        <v>20</v>
      </c>
      <c r="N5856" s="8">
        <v>22.8</v>
      </c>
      <c r="O5856" s="8">
        <v>1001.4</v>
      </c>
      <c r="P5856" s="8">
        <v>98</v>
      </c>
    </row>
    <row r="5857" spans="5:31" s="7" customFormat="1" ht="16" customHeight="1" x14ac:dyDescent="0.2">
      <c r="F5857" s="8">
        <v>4</v>
      </c>
      <c r="G5857" s="17"/>
      <c r="I5857" s="33">
        <v>4.0000000000000001E-3</v>
      </c>
      <c r="J5857" s="33">
        <v>0.2</v>
      </c>
      <c r="K5857" s="33">
        <v>2.4E-2</v>
      </c>
      <c r="L5857" s="33">
        <v>1.7000000000000001E-2</v>
      </c>
      <c r="M5857" s="33">
        <v>20</v>
      </c>
      <c r="N5857" s="8">
        <v>22.7</v>
      </c>
      <c r="O5857" s="8">
        <v>1001.6</v>
      </c>
      <c r="P5857" s="8">
        <v>99</v>
      </c>
    </row>
    <row r="5858" spans="5:31" s="7" customFormat="1" ht="16" customHeight="1" x14ac:dyDescent="0.2">
      <c r="F5858" s="8">
        <v>5</v>
      </c>
      <c r="G5858" s="17"/>
      <c r="I5858" s="33">
        <v>4.0000000000000001E-3</v>
      </c>
      <c r="J5858" s="33">
        <v>0.3</v>
      </c>
      <c r="K5858" s="33">
        <v>1.7999999999999999E-2</v>
      </c>
      <c r="L5858" s="33">
        <v>1.4999999999999999E-2</v>
      </c>
      <c r="M5858" s="33">
        <v>25</v>
      </c>
      <c r="N5858" s="8">
        <v>22.8</v>
      </c>
      <c r="O5858" s="8">
        <v>1001.6</v>
      </c>
      <c r="P5858" s="8">
        <v>100</v>
      </c>
    </row>
    <row r="5859" spans="5:31" s="7" customFormat="1" ht="16" customHeight="1" x14ac:dyDescent="0.2">
      <c r="F5859" s="8">
        <v>6</v>
      </c>
      <c r="G5859" s="17"/>
      <c r="I5859" s="33">
        <v>3.0000000000000001E-3</v>
      </c>
      <c r="J5859" s="33">
        <v>0.3</v>
      </c>
      <c r="K5859" s="33">
        <v>3.2000000000000001E-2</v>
      </c>
      <c r="L5859" s="33">
        <v>1.4E-2</v>
      </c>
      <c r="M5859" s="33">
        <v>25</v>
      </c>
      <c r="N5859" s="8">
        <v>22.3</v>
      </c>
      <c r="O5859" s="8">
        <v>1001.6</v>
      </c>
      <c r="P5859" s="8">
        <v>100</v>
      </c>
    </row>
    <row r="5860" spans="5:31" s="7" customFormat="1" ht="16" customHeight="1" x14ac:dyDescent="0.2">
      <c r="F5860" s="8">
        <v>7</v>
      </c>
      <c r="G5860" s="17"/>
      <c r="I5860" s="33">
        <v>3.0000000000000001E-3</v>
      </c>
      <c r="J5860" s="33">
        <v>0.4</v>
      </c>
      <c r="K5860" s="33">
        <v>3.5000000000000003E-2</v>
      </c>
      <c r="L5860" s="33">
        <v>1.6E-2</v>
      </c>
      <c r="M5860" s="33">
        <v>27</v>
      </c>
      <c r="N5860" s="8">
        <v>22.8</v>
      </c>
      <c r="O5860" s="8">
        <v>1001.7</v>
      </c>
      <c r="P5860" s="8">
        <v>99</v>
      </c>
    </row>
    <row r="5861" spans="5:31" s="7" customFormat="1" ht="16" customHeight="1" x14ac:dyDescent="0.2">
      <c r="F5861" s="8">
        <v>8</v>
      </c>
      <c r="G5861" s="17"/>
      <c r="I5861" s="33">
        <v>3.0000000000000001E-3</v>
      </c>
      <c r="J5861" s="33">
        <v>0.3</v>
      </c>
      <c r="K5861" s="33">
        <v>0.03</v>
      </c>
      <c r="L5861" s="33">
        <v>2.1000000000000001E-2</v>
      </c>
      <c r="M5861" s="33">
        <v>29</v>
      </c>
      <c r="N5861" s="8">
        <v>23.6</v>
      </c>
      <c r="O5861" s="8">
        <v>1001.7</v>
      </c>
      <c r="P5861" s="8">
        <v>97</v>
      </c>
    </row>
    <row r="5862" spans="5:31" s="7" customFormat="1" ht="16" customHeight="1" x14ac:dyDescent="0.2">
      <c r="F5862" s="8">
        <v>9</v>
      </c>
      <c r="G5862" s="17"/>
      <c r="I5862" s="33">
        <v>4.0000000000000001E-3</v>
      </c>
      <c r="J5862" s="33">
        <v>0.4</v>
      </c>
      <c r="K5862" s="33">
        <v>3.1E-2</v>
      </c>
      <c r="L5862" s="33">
        <v>0.02</v>
      </c>
      <c r="M5862" s="33">
        <v>35</v>
      </c>
      <c r="N5862" s="8">
        <v>24.6</v>
      </c>
      <c r="O5862" s="8">
        <v>1001.8</v>
      </c>
      <c r="P5862" s="8">
        <v>92</v>
      </c>
    </row>
    <row r="5863" spans="5:31" s="7" customFormat="1" ht="16" customHeight="1" x14ac:dyDescent="0.2">
      <c r="F5863" s="8">
        <v>10</v>
      </c>
      <c r="G5863" s="17"/>
      <c r="I5863" s="33">
        <v>4.0000000000000001E-3</v>
      </c>
      <c r="J5863" s="33">
        <v>0.4</v>
      </c>
      <c r="K5863" s="33">
        <v>3.4000000000000002E-2</v>
      </c>
      <c r="L5863" s="33">
        <v>2.1000000000000001E-2</v>
      </c>
      <c r="M5863" s="33">
        <v>37</v>
      </c>
      <c r="N5863" s="8">
        <v>25.4</v>
      </c>
      <c r="O5863" s="8">
        <v>1002.2</v>
      </c>
      <c r="P5863" s="8">
        <v>86</v>
      </c>
    </row>
    <row r="5864" spans="5:31" s="7" customFormat="1" ht="16" customHeight="1" x14ac:dyDescent="0.2">
      <c r="E5864" s="10"/>
      <c r="F5864" s="8">
        <v>11</v>
      </c>
      <c r="G5864" s="17"/>
      <c r="I5864" s="33">
        <v>4.0000000000000001E-3</v>
      </c>
      <c r="J5864" s="33">
        <v>0.5</v>
      </c>
      <c r="K5864" s="33">
        <v>4.2999999999999997E-2</v>
      </c>
      <c r="L5864" s="33">
        <v>1.9E-2</v>
      </c>
      <c r="M5864" s="33">
        <v>40</v>
      </c>
      <c r="N5864" s="8">
        <v>26.7</v>
      </c>
      <c r="O5864" s="8">
        <v>1002.1</v>
      </c>
      <c r="P5864" s="8">
        <v>77</v>
      </c>
    </row>
    <row r="5865" spans="5:31" s="7" customFormat="1" ht="16" customHeight="1" x14ac:dyDescent="0.2">
      <c r="E5865" s="10"/>
      <c r="F5865" s="8">
        <v>12</v>
      </c>
      <c r="G5865" s="17"/>
      <c r="I5865" s="33">
        <v>4.0000000000000001E-3</v>
      </c>
      <c r="J5865" s="33">
        <v>0.5</v>
      </c>
      <c r="K5865" s="33">
        <v>5.5E-2</v>
      </c>
      <c r="L5865" s="33">
        <v>1.7999999999999999E-2</v>
      </c>
      <c r="M5865" s="33">
        <v>53</v>
      </c>
      <c r="N5865" s="8">
        <v>27.3</v>
      </c>
      <c r="O5865" s="8">
        <v>1001.6</v>
      </c>
      <c r="P5865" s="8">
        <v>71</v>
      </c>
    </row>
    <row r="5866" spans="5:31" s="7" customFormat="1" ht="16" customHeight="1" x14ac:dyDescent="0.2">
      <c r="E5866" s="10"/>
      <c r="F5866" s="8">
        <v>13</v>
      </c>
      <c r="G5866" s="17"/>
      <c r="I5866" s="33">
        <v>3.0000000000000001E-3</v>
      </c>
      <c r="J5866" s="33">
        <v>0.5</v>
      </c>
      <c r="K5866" s="33">
        <v>6.2E-2</v>
      </c>
      <c r="L5866" s="33">
        <v>1.4E-2</v>
      </c>
      <c r="M5866" s="33">
        <v>40</v>
      </c>
      <c r="N5866" s="8">
        <v>27.4</v>
      </c>
      <c r="O5866" s="8">
        <v>1001.3</v>
      </c>
      <c r="P5866" s="8">
        <v>71</v>
      </c>
    </row>
    <row r="5867" spans="5:31" s="7" customFormat="1" ht="16" customHeight="1" x14ac:dyDescent="0.2">
      <c r="E5867" s="10"/>
      <c r="F5867" s="8">
        <v>14</v>
      </c>
      <c r="G5867" s="17"/>
      <c r="I5867" s="33">
        <v>3.0000000000000001E-3</v>
      </c>
      <c r="J5867" s="33">
        <v>0.5</v>
      </c>
      <c r="K5867" s="33">
        <v>0.06</v>
      </c>
      <c r="L5867" s="33">
        <v>1.7999999999999999E-2</v>
      </c>
      <c r="M5867" s="33">
        <v>34</v>
      </c>
      <c r="N5867" s="8">
        <v>29.6</v>
      </c>
      <c r="O5867" s="8">
        <v>1001.1</v>
      </c>
      <c r="P5867" s="8">
        <v>60</v>
      </c>
    </row>
    <row r="5868" spans="5:31" s="7" customFormat="1" ht="16" customHeight="1" x14ac:dyDescent="0.2">
      <c r="E5868" s="10"/>
      <c r="F5868" s="8">
        <v>15</v>
      </c>
      <c r="G5868" s="17"/>
      <c r="I5868" s="33">
        <v>4.0000000000000001E-3</v>
      </c>
      <c r="J5868" s="33">
        <v>0.6</v>
      </c>
      <c r="K5868" s="33">
        <v>6.2E-2</v>
      </c>
      <c r="L5868" s="33">
        <v>1.7999999999999999E-2</v>
      </c>
      <c r="M5868" s="33">
        <v>40</v>
      </c>
      <c r="N5868" s="8">
        <v>29.3</v>
      </c>
      <c r="O5868" s="8">
        <v>1001</v>
      </c>
      <c r="P5868" s="8">
        <v>63</v>
      </c>
    </row>
    <row r="5869" spans="5:31" s="7" customFormat="1" ht="16" customHeight="1" x14ac:dyDescent="0.2">
      <c r="E5869" s="10"/>
      <c r="F5869" s="8">
        <v>16</v>
      </c>
      <c r="G5869" s="17"/>
      <c r="I5869" s="33">
        <v>3.0000000000000001E-3</v>
      </c>
      <c r="J5869" s="33">
        <v>0.6</v>
      </c>
      <c r="K5869" s="33">
        <v>6.0999999999999999E-2</v>
      </c>
      <c r="L5869" s="33">
        <v>1.7000000000000001E-2</v>
      </c>
      <c r="M5869" s="33">
        <v>35</v>
      </c>
      <c r="N5869" s="8">
        <v>28.6</v>
      </c>
      <c r="O5869" s="8">
        <v>1001</v>
      </c>
      <c r="P5869" s="8">
        <v>57</v>
      </c>
    </row>
    <row r="5870" spans="5:31" s="7" customFormat="1" ht="16" customHeight="1" x14ac:dyDescent="0.2">
      <c r="E5870" s="10"/>
      <c r="F5870" s="8">
        <v>17</v>
      </c>
      <c r="G5870" s="17"/>
      <c r="I5870" s="33">
        <v>3.0000000000000001E-3</v>
      </c>
      <c r="J5870" s="33">
        <v>0.5</v>
      </c>
      <c r="K5870" s="33">
        <v>5.5E-2</v>
      </c>
      <c r="L5870" s="33">
        <v>0.02</v>
      </c>
      <c r="M5870" s="33">
        <v>34</v>
      </c>
      <c r="N5870" s="8">
        <v>27.1</v>
      </c>
      <c r="O5870" s="8">
        <v>1001.1</v>
      </c>
      <c r="P5870" s="8">
        <v>55</v>
      </c>
    </row>
    <row r="5871" spans="5:31" s="7" customFormat="1" ht="16" customHeight="1" x14ac:dyDescent="0.15">
      <c r="F5871" s="8">
        <v>18</v>
      </c>
      <c r="G5871" s="17"/>
      <c r="H5871" s="40"/>
      <c r="I5871" s="33">
        <v>3.0000000000000001E-3</v>
      </c>
      <c r="J5871" s="33">
        <v>0.4</v>
      </c>
      <c r="K5871" s="33">
        <v>4.9000000000000002E-2</v>
      </c>
      <c r="L5871" s="33">
        <v>1.9E-2</v>
      </c>
      <c r="M5871" s="33">
        <v>21</v>
      </c>
      <c r="N5871" s="8">
        <v>26.9</v>
      </c>
      <c r="O5871" s="8">
        <v>1001.2</v>
      </c>
      <c r="P5871" s="8">
        <v>58</v>
      </c>
      <c r="R5871" s="107"/>
      <c r="S5871" s="108"/>
      <c r="T5871" s="36"/>
      <c r="U5871" s="36"/>
      <c r="V5871" s="36"/>
      <c r="W5871" s="36"/>
      <c r="X5871" s="36"/>
      <c r="Y5871" s="36"/>
      <c r="Z5871" s="36"/>
      <c r="AA5871" s="36"/>
      <c r="AB5871" s="36"/>
      <c r="AC5871" s="36"/>
      <c r="AD5871" s="36"/>
      <c r="AE5871" s="37"/>
    </row>
    <row r="5872" spans="5:31" s="7" customFormat="1" ht="16" customHeight="1" x14ac:dyDescent="0.15">
      <c r="E5872" s="42">
        <v>42238</v>
      </c>
      <c r="F5872" s="43">
        <v>42714.802777777775</v>
      </c>
      <c r="G5872" s="44"/>
      <c r="I5872" s="33">
        <v>3.0000000000000001E-3</v>
      </c>
      <c r="J5872" s="33">
        <v>0.4</v>
      </c>
      <c r="K5872" s="33">
        <v>4.2000000000000003E-2</v>
      </c>
      <c r="L5872" s="33">
        <v>2.1000000000000001E-2</v>
      </c>
      <c r="M5872" s="33">
        <v>31</v>
      </c>
      <c r="N5872" s="8">
        <v>25.6</v>
      </c>
      <c r="O5872" s="8">
        <v>1001.5</v>
      </c>
      <c r="P5872" s="8">
        <v>69</v>
      </c>
      <c r="Q5872" s="34"/>
      <c r="R5872" s="35">
        <v>286</v>
      </c>
      <c r="S5872" s="37" t="str">
        <f>IF(R5872&gt;=296,"G",IF(AND(183&lt;=R5872,R5872&lt;296),"Y",IF(R5872&lt;185,"R")))</f>
        <v>Y</v>
      </c>
      <c r="T5872" s="17"/>
      <c r="U5872" s="17"/>
      <c r="V5872" s="17"/>
      <c r="W5872" s="17"/>
      <c r="X5872" s="17"/>
      <c r="Y5872" s="17"/>
      <c r="Z5872" s="17"/>
      <c r="AA5872" s="17"/>
      <c r="AB5872" s="17"/>
      <c r="AC5872" s="17"/>
      <c r="AD5872" s="17"/>
      <c r="AE5872" s="17"/>
    </row>
    <row r="5873" spans="1:31" s="7" customFormat="1" ht="17" customHeight="1" x14ac:dyDescent="0.15">
      <c r="A5873" s="45">
        <v>235</v>
      </c>
      <c r="B5873" s="46">
        <v>42239</v>
      </c>
      <c r="C5873" s="47">
        <v>0</v>
      </c>
      <c r="D5873" s="47">
        <v>0</v>
      </c>
      <c r="E5873" s="46">
        <v>42238</v>
      </c>
      <c r="F5873" s="48">
        <v>42714.802777777775</v>
      </c>
      <c r="G5873" s="49"/>
      <c r="H5873" s="49"/>
      <c r="I5873" s="50">
        <v>3.0000000000000001E-3</v>
      </c>
      <c r="J5873" s="51">
        <v>0.4</v>
      </c>
      <c r="K5873" s="51">
        <v>4.2000000000000003E-2</v>
      </c>
      <c r="L5873" s="51">
        <v>2.1000000000000001E-2</v>
      </c>
      <c r="M5873" s="51">
        <v>31</v>
      </c>
      <c r="N5873" s="52">
        <v>25.6</v>
      </c>
      <c r="O5873" s="52">
        <v>1001.5</v>
      </c>
      <c r="P5873" s="52">
        <v>69</v>
      </c>
      <c r="Q5873" s="53"/>
      <c r="R5873" s="58">
        <v>286</v>
      </c>
      <c r="S5873" s="61" t="str">
        <f>IF(R5873&gt;=296,"G",IF(AND(183&lt;=R5873,R5873&lt;296),"Y",IF(R5873&lt;185,"R")))</f>
        <v>Y</v>
      </c>
      <c r="T5873" s="61"/>
      <c r="U5873" s="61"/>
      <c r="V5873" s="61"/>
      <c r="W5873" s="61"/>
      <c r="X5873" s="61"/>
      <c r="Y5873" s="61"/>
      <c r="Z5873" s="61"/>
      <c r="AA5873" s="61"/>
      <c r="AB5873" s="61"/>
      <c r="AC5873" s="61"/>
      <c r="AD5873" s="61"/>
      <c r="AE5873" s="61"/>
    </row>
    <row r="5874" spans="1:31" s="7" customFormat="1" ht="16" customHeight="1" x14ac:dyDescent="0.2">
      <c r="F5874" s="26">
        <v>20</v>
      </c>
      <c r="G5874" s="56"/>
      <c r="I5874" s="33">
        <v>3.0000000000000001E-3</v>
      </c>
      <c r="J5874" s="33">
        <v>0.4</v>
      </c>
      <c r="K5874" s="33">
        <v>3.5000000000000003E-2</v>
      </c>
      <c r="L5874" s="33">
        <v>2.5999999999999999E-2</v>
      </c>
      <c r="M5874" s="33">
        <v>23</v>
      </c>
      <c r="N5874" s="8">
        <v>25.1</v>
      </c>
      <c r="O5874" s="8">
        <v>1001.8</v>
      </c>
      <c r="P5874" s="8">
        <v>73</v>
      </c>
    </row>
    <row r="5875" spans="1:31" s="7" customFormat="1" ht="16" customHeight="1" x14ac:dyDescent="0.2">
      <c r="F5875" s="8">
        <v>21</v>
      </c>
      <c r="G5875" s="17"/>
      <c r="I5875" s="33">
        <v>3.0000000000000001E-3</v>
      </c>
      <c r="J5875" s="33">
        <v>0.4</v>
      </c>
      <c r="K5875" s="33">
        <v>3.4000000000000002E-2</v>
      </c>
      <c r="L5875" s="33">
        <v>2.5999999999999999E-2</v>
      </c>
      <c r="M5875" s="33">
        <v>35</v>
      </c>
      <c r="N5875" s="8">
        <v>24.2</v>
      </c>
      <c r="O5875" s="8">
        <v>1002.2</v>
      </c>
      <c r="P5875" s="8">
        <v>82</v>
      </c>
    </row>
    <row r="5876" spans="1:31" s="7" customFormat="1" ht="16" customHeight="1" x14ac:dyDescent="0.2">
      <c r="F5876" s="8">
        <v>22</v>
      </c>
      <c r="G5876" s="17"/>
      <c r="I5876" s="33">
        <v>3.0000000000000001E-3</v>
      </c>
      <c r="J5876" s="33">
        <v>0.4</v>
      </c>
      <c r="K5876" s="33">
        <v>3.2000000000000001E-2</v>
      </c>
      <c r="L5876" s="33">
        <v>2.4E-2</v>
      </c>
      <c r="M5876" s="33">
        <v>35</v>
      </c>
      <c r="N5876" s="8">
        <v>24.3</v>
      </c>
      <c r="O5876" s="8">
        <v>1002.2</v>
      </c>
      <c r="P5876" s="8">
        <v>81</v>
      </c>
    </row>
    <row r="5877" spans="1:31" s="7" customFormat="1" ht="16" customHeight="1" x14ac:dyDescent="0.2">
      <c r="F5877" s="8">
        <v>23</v>
      </c>
      <c r="G5877" s="17"/>
      <c r="I5877" s="33">
        <v>3.0000000000000001E-3</v>
      </c>
      <c r="J5877" s="33">
        <v>0.4</v>
      </c>
      <c r="K5877" s="33">
        <v>3.3000000000000002E-2</v>
      </c>
      <c r="L5877" s="33">
        <v>2.3E-2</v>
      </c>
      <c r="M5877" s="33">
        <v>38</v>
      </c>
      <c r="N5877" s="8">
        <v>22.9</v>
      </c>
      <c r="O5877" s="8">
        <v>1002.4</v>
      </c>
      <c r="P5877" s="8">
        <v>90</v>
      </c>
    </row>
    <row r="5878" spans="1:31" s="7" customFormat="1" ht="16" customHeight="1" x14ac:dyDescent="0.2">
      <c r="F5878" s="8">
        <v>24</v>
      </c>
      <c r="G5878" s="17"/>
      <c r="I5878" s="33">
        <v>3.0000000000000001E-3</v>
      </c>
      <c r="J5878" s="33">
        <v>0.4</v>
      </c>
      <c r="K5878" s="33">
        <v>2.7E-2</v>
      </c>
      <c r="L5878" s="33">
        <v>2.3E-2</v>
      </c>
      <c r="M5878" s="33">
        <v>41</v>
      </c>
      <c r="N5878" s="8">
        <v>22.2</v>
      </c>
      <c r="O5878" s="8">
        <v>1002.3</v>
      </c>
      <c r="P5878" s="8">
        <v>96</v>
      </c>
    </row>
    <row r="5879" spans="1:31" s="7" customFormat="1" ht="16" customHeight="1" x14ac:dyDescent="0.2">
      <c r="F5879" s="8">
        <v>1</v>
      </c>
      <c r="G5879" s="17"/>
      <c r="I5879" s="33">
        <v>4.0000000000000001E-3</v>
      </c>
      <c r="J5879" s="33">
        <v>0.6</v>
      </c>
      <c r="K5879" s="33">
        <v>2.5999999999999999E-2</v>
      </c>
      <c r="L5879" s="33">
        <v>2.1999999999999999E-2</v>
      </c>
      <c r="M5879" s="33">
        <v>37</v>
      </c>
      <c r="N5879" s="8">
        <v>22.8</v>
      </c>
      <c r="O5879" s="8">
        <v>1002.5</v>
      </c>
      <c r="P5879" s="8">
        <v>93</v>
      </c>
    </row>
    <row r="5880" spans="1:31" s="7" customFormat="1" ht="16" customHeight="1" x14ac:dyDescent="0.2">
      <c r="F5880" s="8">
        <v>2</v>
      </c>
      <c r="G5880" s="17"/>
      <c r="I5880" s="33">
        <v>6.0000000000000001E-3</v>
      </c>
      <c r="J5880" s="33">
        <v>0.6</v>
      </c>
      <c r="K5880" s="33">
        <v>3.2000000000000001E-2</v>
      </c>
      <c r="L5880" s="33">
        <v>1.7000000000000001E-2</v>
      </c>
      <c r="M5880" s="33">
        <v>39</v>
      </c>
      <c r="N5880" s="8">
        <v>22.3</v>
      </c>
      <c r="O5880" s="8">
        <v>1002.7</v>
      </c>
      <c r="P5880" s="8">
        <v>96</v>
      </c>
    </row>
    <row r="5881" spans="1:31" s="7" customFormat="1" ht="16" customHeight="1" x14ac:dyDescent="0.2">
      <c r="F5881" s="8">
        <v>3</v>
      </c>
      <c r="G5881" s="17"/>
      <c r="I5881" s="33">
        <v>6.0000000000000001E-3</v>
      </c>
      <c r="J5881" s="33">
        <v>0.6</v>
      </c>
      <c r="K5881" s="33">
        <v>2.1999999999999999E-2</v>
      </c>
      <c r="L5881" s="33">
        <v>2.1999999999999999E-2</v>
      </c>
      <c r="M5881" s="33">
        <v>44</v>
      </c>
      <c r="N5881" s="8">
        <v>22.3</v>
      </c>
      <c r="O5881" s="8">
        <v>1002.8</v>
      </c>
      <c r="P5881" s="8">
        <v>96</v>
      </c>
    </row>
    <row r="5882" spans="1:31" s="7" customFormat="1" ht="16" customHeight="1" x14ac:dyDescent="0.2">
      <c r="F5882" s="8">
        <v>4</v>
      </c>
      <c r="G5882" s="17"/>
      <c r="I5882" s="33">
        <v>5.0000000000000001E-3</v>
      </c>
      <c r="J5882" s="33">
        <v>0.6</v>
      </c>
      <c r="K5882" s="33">
        <v>0.02</v>
      </c>
      <c r="L5882" s="33">
        <v>0.02</v>
      </c>
      <c r="M5882" s="33">
        <v>37</v>
      </c>
      <c r="N5882" s="8">
        <v>21.7</v>
      </c>
      <c r="O5882" s="8">
        <v>1002.7</v>
      </c>
      <c r="P5882" s="8">
        <v>98</v>
      </c>
    </row>
    <row r="5883" spans="1:31" s="7" customFormat="1" ht="16" customHeight="1" x14ac:dyDescent="0.2">
      <c r="F5883" s="8">
        <v>5</v>
      </c>
      <c r="G5883" s="17"/>
      <c r="I5883" s="33">
        <v>5.0000000000000001E-3</v>
      </c>
      <c r="J5883" s="33">
        <v>0.6</v>
      </c>
      <c r="K5883" s="33">
        <v>1.2999999999999999E-2</v>
      </c>
      <c r="L5883" s="33">
        <v>2.5000000000000001E-2</v>
      </c>
      <c r="M5883" s="33">
        <v>33</v>
      </c>
      <c r="N5883" s="8">
        <v>21.8</v>
      </c>
      <c r="O5883" s="8">
        <v>1003.3</v>
      </c>
      <c r="P5883" s="8">
        <v>99</v>
      </c>
    </row>
    <row r="5884" spans="1:31" s="7" customFormat="1" ht="16" customHeight="1" x14ac:dyDescent="0.2">
      <c r="F5884" s="8">
        <v>6</v>
      </c>
      <c r="G5884" s="17"/>
      <c r="I5884" s="33">
        <v>6.0000000000000001E-3</v>
      </c>
      <c r="J5884" s="33">
        <v>0.6</v>
      </c>
      <c r="K5884" s="33">
        <v>7.0000000000000001E-3</v>
      </c>
      <c r="L5884" s="33">
        <v>2.7E-2</v>
      </c>
      <c r="M5884" s="33">
        <v>36</v>
      </c>
      <c r="N5884" s="8">
        <v>21.6</v>
      </c>
      <c r="O5884" s="8">
        <v>1003.2</v>
      </c>
      <c r="P5884" s="8">
        <v>99</v>
      </c>
    </row>
    <row r="5885" spans="1:31" s="7" customFormat="1" ht="16" customHeight="1" x14ac:dyDescent="0.2">
      <c r="F5885" s="8">
        <v>7</v>
      </c>
      <c r="G5885" s="17"/>
      <c r="I5885" s="33">
        <v>5.0000000000000001E-3</v>
      </c>
      <c r="J5885" s="33">
        <v>0.6</v>
      </c>
      <c r="K5885" s="33">
        <v>7.0000000000000001E-3</v>
      </c>
      <c r="L5885" s="33">
        <v>2.8000000000000001E-2</v>
      </c>
      <c r="M5885" s="33">
        <v>37</v>
      </c>
      <c r="N5885" s="8">
        <v>21.8</v>
      </c>
      <c r="O5885" s="8">
        <v>1003.6</v>
      </c>
      <c r="P5885" s="8">
        <v>99</v>
      </c>
    </row>
    <row r="5886" spans="1:31" s="7" customFormat="1" ht="16" customHeight="1" x14ac:dyDescent="0.2">
      <c r="F5886" s="8">
        <v>8</v>
      </c>
      <c r="G5886" s="17"/>
      <c r="I5886" s="33">
        <v>5.0000000000000001E-3</v>
      </c>
      <c r="J5886" s="33">
        <v>0.6</v>
      </c>
      <c r="K5886" s="33">
        <v>0.01</v>
      </c>
      <c r="L5886" s="33">
        <v>2.5000000000000001E-2</v>
      </c>
      <c r="M5886" s="33">
        <v>32</v>
      </c>
      <c r="N5886" s="8">
        <v>24.6</v>
      </c>
      <c r="O5886" s="8">
        <v>1003.6</v>
      </c>
      <c r="P5886" s="8">
        <v>85</v>
      </c>
    </row>
    <row r="5887" spans="1:31" s="7" customFormat="1" ht="16" customHeight="1" x14ac:dyDescent="0.2">
      <c r="F5887" s="8">
        <v>9</v>
      </c>
      <c r="G5887" s="17"/>
      <c r="I5887" s="33">
        <v>5.0000000000000001E-3</v>
      </c>
      <c r="J5887" s="33">
        <v>0.7</v>
      </c>
      <c r="K5887" s="33">
        <v>1.9E-2</v>
      </c>
      <c r="L5887" s="33">
        <v>2.5999999999999999E-2</v>
      </c>
      <c r="M5887" s="33">
        <v>34</v>
      </c>
      <c r="N5887" s="8">
        <v>25.3</v>
      </c>
      <c r="O5887" s="8">
        <v>1003.7</v>
      </c>
      <c r="P5887" s="8">
        <v>78</v>
      </c>
    </row>
    <row r="5888" spans="1:31" s="7" customFormat="1" ht="16" customHeight="1" x14ac:dyDescent="0.2">
      <c r="F5888" s="8">
        <v>10</v>
      </c>
      <c r="G5888" s="17"/>
      <c r="I5888" s="33">
        <v>5.0000000000000001E-3</v>
      </c>
      <c r="J5888" s="33">
        <v>0.7</v>
      </c>
      <c r="K5888" s="33">
        <v>2.5000000000000001E-2</v>
      </c>
      <c r="L5888" s="33">
        <v>2.5000000000000001E-2</v>
      </c>
      <c r="M5888" s="33">
        <v>38</v>
      </c>
      <c r="N5888" s="8">
        <v>27.3</v>
      </c>
      <c r="O5888" s="8">
        <v>1003.8</v>
      </c>
      <c r="P5888" s="8">
        <v>67</v>
      </c>
    </row>
    <row r="5889" spans="1:31" s="7" customFormat="1" ht="16" customHeight="1" x14ac:dyDescent="0.2">
      <c r="E5889" s="10"/>
      <c r="F5889" s="8">
        <v>11</v>
      </c>
      <c r="G5889" s="17"/>
      <c r="I5889" s="33">
        <v>5.0000000000000001E-3</v>
      </c>
      <c r="J5889" s="33">
        <v>0.7</v>
      </c>
      <c r="K5889" s="33">
        <v>3.6999999999999998E-2</v>
      </c>
      <c r="L5889" s="33">
        <v>2.3E-2</v>
      </c>
      <c r="M5889" s="33">
        <v>26</v>
      </c>
      <c r="N5889" s="8">
        <v>29.1</v>
      </c>
      <c r="O5889" s="8">
        <v>1003.7</v>
      </c>
      <c r="P5889" s="8">
        <v>62</v>
      </c>
    </row>
    <row r="5890" spans="1:31" s="7" customFormat="1" ht="16" customHeight="1" x14ac:dyDescent="0.2">
      <c r="E5890" s="10"/>
      <c r="F5890" s="8">
        <v>12</v>
      </c>
      <c r="G5890" s="17"/>
      <c r="I5890" s="33">
        <v>4.0000000000000001E-3</v>
      </c>
      <c r="J5890" s="33">
        <v>0.7</v>
      </c>
      <c r="K5890" s="33">
        <v>4.9000000000000002E-2</v>
      </c>
      <c r="L5890" s="33">
        <v>1.9E-2</v>
      </c>
      <c r="M5890" s="33">
        <v>38</v>
      </c>
      <c r="N5890" s="8">
        <v>28</v>
      </c>
      <c r="O5890" s="8">
        <v>1003.3</v>
      </c>
      <c r="P5890" s="8">
        <v>58</v>
      </c>
    </row>
    <row r="5891" spans="1:31" s="7" customFormat="1" ht="16" customHeight="1" x14ac:dyDescent="0.2">
      <c r="E5891" s="10"/>
      <c r="F5891" s="8">
        <v>13</v>
      </c>
      <c r="G5891" s="17"/>
      <c r="I5891" s="33">
        <v>4.0000000000000001E-3</v>
      </c>
      <c r="J5891" s="33">
        <v>0.6</v>
      </c>
      <c r="K5891" s="33">
        <v>6.0999999999999999E-2</v>
      </c>
      <c r="L5891" s="33">
        <v>1.9E-2</v>
      </c>
      <c r="M5891" s="33">
        <v>27</v>
      </c>
      <c r="N5891" s="8">
        <v>29.3</v>
      </c>
      <c r="O5891" s="8">
        <v>1002.9</v>
      </c>
      <c r="P5891" s="8">
        <v>54</v>
      </c>
    </row>
    <row r="5892" spans="1:31" s="7" customFormat="1" ht="16" customHeight="1" x14ac:dyDescent="0.2">
      <c r="E5892" s="10"/>
      <c r="F5892" s="8">
        <v>14</v>
      </c>
      <c r="G5892" s="17"/>
      <c r="I5892" s="33">
        <v>3.0000000000000001E-3</v>
      </c>
      <c r="J5892" s="33">
        <v>0.7</v>
      </c>
      <c r="K5892" s="33">
        <v>6.8000000000000005E-2</v>
      </c>
      <c r="L5892" s="33">
        <v>2.3E-2</v>
      </c>
      <c r="M5892" s="33">
        <v>41</v>
      </c>
      <c r="N5892" s="8">
        <v>30.3</v>
      </c>
      <c r="O5892" s="8">
        <v>1002.4</v>
      </c>
      <c r="P5892" s="8">
        <v>50</v>
      </c>
    </row>
    <row r="5893" spans="1:31" s="7" customFormat="1" ht="16" customHeight="1" x14ac:dyDescent="0.2">
      <c r="E5893" s="10"/>
      <c r="F5893" s="8">
        <v>15</v>
      </c>
      <c r="G5893" s="17"/>
      <c r="I5893" s="33">
        <v>3.0000000000000001E-3</v>
      </c>
      <c r="J5893" s="33">
        <v>0.7</v>
      </c>
      <c r="K5893" s="33">
        <v>7.8E-2</v>
      </c>
      <c r="L5893" s="33">
        <v>0.02</v>
      </c>
      <c r="M5893" s="33">
        <v>35</v>
      </c>
      <c r="N5893" s="8">
        <v>31.5</v>
      </c>
      <c r="O5893" s="8">
        <v>1002.2</v>
      </c>
      <c r="P5893" s="8">
        <v>46</v>
      </c>
    </row>
    <row r="5894" spans="1:31" s="7" customFormat="1" ht="16" customHeight="1" x14ac:dyDescent="0.2">
      <c r="E5894" s="10"/>
      <c r="F5894" s="8">
        <v>16</v>
      </c>
      <c r="G5894" s="17"/>
      <c r="I5894" s="33">
        <v>4.0000000000000001E-3</v>
      </c>
      <c r="J5894" s="33">
        <v>0.7</v>
      </c>
      <c r="K5894" s="33">
        <v>8.8999999999999996E-2</v>
      </c>
      <c r="L5894" s="33">
        <v>2.4E-2</v>
      </c>
      <c r="M5894" s="33">
        <v>50</v>
      </c>
      <c r="N5894" s="8">
        <v>31.2</v>
      </c>
      <c r="O5894" s="8">
        <v>1002</v>
      </c>
      <c r="P5894" s="8">
        <v>53</v>
      </c>
    </row>
    <row r="5895" spans="1:31" s="7" customFormat="1" ht="16" customHeight="1" x14ac:dyDescent="0.2">
      <c r="E5895" s="10"/>
      <c r="F5895" s="8">
        <v>17</v>
      </c>
      <c r="G5895" s="17"/>
      <c r="I5895" s="33">
        <v>5.0000000000000001E-3</v>
      </c>
      <c r="J5895" s="33">
        <v>0.7</v>
      </c>
      <c r="K5895" s="33">
        <v>8.6999999999999994E-2</v>
      </c>
      <c r="L5895" s="33">
        <v>2.1000000000000001E-2</v>
      </c>
      <c r="M5895" s="33">
        <v>37</v>
      </c>
      <c r="N5895" s="8">
        <v>29.5</v>
      </c>
      <c r="O5895" s="8">
        <v>1002.2</v>
      </c>
      <c r="P5895" s="8">
        <v>58</v>
      </c>
    </row>
    <row r="5896" spans="1:31" s="7" customFormat="1" ht="16" customHeight="1" x14ac:dyDescent="0.15">
      <c r="F5896" s="8">
        <v>18</v>
      </c>
      <c r="G5896" s="17"/>
      <c r="H5896" s="40"/>
      <c r="I5896" s="33">
        <v>5.0000000000000001E-3</v>
      </c>
      <c r="J5896" s="33">
        <v>0.7</v>
      </c>
      <c r="K5896" s="33">
        <v>7.2999999999999995E-2</v>
      </c>
      <c r="L5896" s="33">
        <v>2.1999999999999999E-2</v>
      </c>
      <c r="M5896" s="33">
        <v>48</v>
      </c>
      <c r="N5896" s="8">
        <v>28.7</v>
      </c>
      <c r="O5896" s="8">
        <v>1002.1</v>
      </c>
      <c r="P5896" s="8">
        <v>65</v>
      </c>
      <c r="R5896" s="107"/>
      <c r="S5896" s="108"/>
      <c r="T5896" s="36"/>
      <c r="U5896" s="36"/>
      <c r="V5896" s="36"/>
      <c r="W5896" s="36"/>
      <c r="X5896" s="36"/>
      <c r="Y5896" s="36"/>
      <c r="Z5896" s="36"/>
      <c r="AA5896" s="36"/>
      <c r="AB5896" s="36"/>
      <c r="AC5896" s="36"/>
      <c r="AD5896" s="36"/>
      <c r="AE5896" s="37"/>
    </row>
    <row r="5897" spans="1:31" s="7" customFormat="1" ht="16" customHeight="1" x14ac:dyDescent="0.15">
      <c r="E5897" s="42">
        <v>42239</v>
      </c>
      <c r="F5897" s="43">
        <v>42714.79583333333</v>
      </c>
      <c r="G5897" s="44"/>
      <c r="I5897" s="33">
        <v>5.0000000000000001E-3</v>
      </c>
      <c r="J5897" s="33">
        <v>0.6</v>
      </c>
      <c r="K5897" s="33">
        <v>5.1999999999999998E-2</v>
      </c>
      <c r="L5897" s="33">
        <v>2.7E-2</v>
      </c>
      <c r="M5897" s="33">
        <v>38</v>
      </c>
      <c r="N5897" s="8">
        <v>27.3</v>
      </c>
      <c r="O5897" s="8">
        <v>1002.7</v>
      </c>
      <c r="P5897" s="8">
        <v>67</v>
      </c>
      <c r="Q5897" s="34"/>
      <c r="R5897" s="35">
        <v>282</v>
      </c>
      <c r="S5897" s="37" t="str">
        <f>IF(R5897&gt;=296,"G",IF(AND(183&lt;=R5897,R5897&lt;296),"Y",IF(R5897&lt;185,"R")))</f>
        <v>Y</v>
      </c>
      <c r="T5897" s="17"/>
      <c r="U5897" s="17"/>
      <c r="V5897" s="17"/>
      <c r="W5897" s="17"/>
      <c r="X5897" s="17"/>
      <c r="Y5897" s="17"/>
      <c r="Z5897" s="17"/>
      <c r="AA5897" s="17"/>
      <c r="AB5897" s="17"/>
      <c r="AC5897" s="17"/>
      <c r="AD5897" s="17"/>
      <c r="AE5897" s="17"/>
    </row>
    <row r="5898" spans="1:31" s="7" customFormat="1" ht="17" customHeight="1" x14ac:dyDescent="0.15">
      <c r="A5898" s="45">
        <v>236</v>
      </c>
      <c r="B5898" s="46">
        <v>42240</v>
      </c>
      <c r="C5898" s="47">
        <v>1</v>
      </c>
      <c r="D5898" s="138">
        <v>1</v>
      </c>
      <c r="E5898" s="46">
        <v>42239</v>
      </c>
      <c r="F5898" s="48">
        <v>42714.79583333333</v>
      </c>
      <c r="G5898" s="49"/>
      <c r="H5898" s="49"/>
      <c r="I5898" s="50">
        <v>5.0000000000000001E-3</v>
      </c>
      <c r="J5898" s="51">
        <v>0.6</v>
      </c>
      <c r="K5898" s="51">
        <v>5.1999999999999998E-2</v>
      </c>
      <c r="L5898" s="51">
        <v>2.7E-2</v>
      </c>
      <c r="M5898" s="51">
        <v>38</v>
      </c>
      <c r="N5898" s="52">
        <v>27.3</v>
      </c>
      <c r="O5898" s="52">
        <v>1002.7</v>
      </c>
      <c r="P5898" s="52">
        <v>67</v>
      </c>
      <c r="Q5898" s="53"/>
      <c r="R5898" s="58">
        <v>282</v>
      </c>
      <c r="S5898" s="61" t="str">
        <f>IF(R5898&gt;=296,"G",IF(AND(183&lt;=R5898,R5898&lt;296),"Y",IF(R5898&lt;185,"R")))</f>
        <v>Y</v>
      </c>
      <c r="T5898" s="61"/>
      <c r="U5898" s="61"/>
      <c r="V5898" s="61"/>
      <c r="W5898" s="61"/>
      <c r="X5898" s="61"/>
      <c r="Y5898" s="61"/>
      <c r="Z5898" s="61"/>
      <c r="AA5898" s="61"/>
      <c r="AB5898" s="61"/>
      <c r="AC5898" s="61"/>
      <c r="AD5898" s="61"/>
      <c r="AE5898" s="61"/>
    </row>
    <row r="5899" spans="1:31" s="7" customFormat="1" ht="16" customHeight="1" x14ac:dyDescent="0.2">
      <c r="F5899" s="26">
        <v>20</v>
      </c>
      <c r="G5899" s="56"/>
      <c r="I5899" s="33">
        <v>5.0000000000000001E-3</v>
      </c>
      <c r="J5899" s="33">
        <v>0.6</v>
      </c>
      <c r="K5899" s="33">
        <v>3.4000000000000002E-2</v>
      </c>
      <c r="L5899" s="33">
        <v>3.3000000000000002E-2</v>
      </c>
      <c r="M5899" s="33">
        <v>31</v>
      </c>
      <c r="N5899" s="8">
        <v>26.2</v>
      </c>
      <c r="O5899" s="8">
        <v>1003.1</v>
      </c>
      <c r="P5899" s="8">
        <v>76</v>
      </c>
    </row>
    <row r="5900" spans="1:31" s="7" customFormat="1" ht="16" customHeight="1" x14ac:dyDescent="0.2">
      <c r="F5900" s="8">
        <v>21</v>
      </c>
      <c r="G5900" s="17"/>
      <c r="I5900" s="33">
        <v>5.0000000000000001E-3</v>
      </c>
      <c r="J5900" s="33">
        <v>0.6</v>
      </c>
      <c r="K5900" s="33">
        <v>2.5999999999999999E-2</v>
      </c>
      <c r="L5900" s="33">
        <v>3.2000000000000001E-2</v>
      </c>
      <c r="M5900" s="33">
        <v>37</v>
      </c>
      <c r="N5900" s="8">
        <v>25.9</v>
      </c>
      <c r="O5900" s="8">
        <v>1003.6</v>
      </c>
      <c r="P5900" s="8">
        <v>81</v>
      </c>
    </row>
    <row r="5901" spans="1:31" s="7" customFormat="1" ht="16" customHeight="1" x14ac:dyDescent="0.2">
      <c r="F5901" s="8">
        <v>22</v>
      </c>
      <c r="G5901" s="17"/>
      <c r="I5901" s="33">
        <v>5.0000000000000001E-3</v>
      </c>
      <c r="J5901" s="33">
        <v>0.5</v>
      </c>
      <c r="K5901" s="33">
        <v>2.4E-2</v>
      </c>
      <c r="L5901" s="33">
        <v>3.1E-2</v>
      </c>
      <c r="M5901" s="33">
        <v>40</v>
      </c>
      <c r="N5901" s="8">
        <v>26.1</v>
      </c>
      <c r="O5901" s="8">
        <v>1003.6</v>
      </c>
      <c r="P5901" s="8">
        <v>79</v>
      </c>
    </row>
    <row r="5902" spans="1:31" s="7" customFormat="1" ht="16" customHeight="1" x14ac:dyDescent="0.2">
      <c r="F5902" s="8">
        <v>23</v>
      </c>
      <c r="G5902" s="17"/>
      <c r="I5902" s="33">
        <v>4.0000000000000001E-3</v>
      </c>
      <c r="J5902" s="33">
        <v>0.5</v>
      </c>
      <c r="K5902" s="33">
        <v>1.9E-2</v>
      </c>
      <c r="L5902" s="33">
        <v>0.03</v>
      </c>
      <c r="M5902" s="33">
        <v>47</v>
      </c>
      <c r="N5902" s="8">
        <v>25.7</v>
      </c>
      <c r="O5902" s="8">
        <v>1004</v>
      </c>
      <c r="P5902" s="8">
        <v>83</v>
      </c>
    </row>
    <row r="5903" spans="1:31" s="7" customFormat="1" ht="16" customHeight="1" x14ac:dyDescent="0.2">
      <c r="F5903" s="8">
        <v>24</v>
      </c>
      <c r="G5903" s="17"/>
      <c r="I5903" s="33">
        <v>3.0000000000000001E-3</v>
      </c>
      <c r="J5903" s="33">
        <v>0.5</v>
      </c>
      <c r="K5903" s="33">
        <v>2.5999999999999999E-2</v>
      </c>
      <c r="L5903" s="33">
        <v>2.3E-2</v>
      </c>
      <c r="M5903" s="33">
        <v>38</v>
      </c>
      <c r="N5903" s="8">
        <v>25.4</v>
      </c>
      <c r="O5903" s="8">
        <v>1003.8</v>
      </c>
      <c r="P5903" s="8">
        <v>84</v>
      </c>
    </row>
    <row r="5904" spans="1:31" s="7" customFormat="1" ht="16" customHeight="1" x14ac:dyDescent="0.2">
      <c r="F5904" s="8">
        <v>1</v>
      </c>
      <c r="G5904" s="17"/>
      <c r="I5904" s="33">
        <v>3.0000000000000001E-3</v>
      </c>
      <c r="J5904" s="33">
        <v>0.5</v>
      </c>
      <c r="K5904" s="33">
        <v>2.1000000000000001E-2</v>
      </c>
      <c r="L5904" s="33">
        <v>2.4E-2</v>
      </c>
      <c r="M5904" s="33">
        <v>44</v>
      </c>
      <c r="N5904" s="8">
        <v>24.4</v>
      </c>
      <c r="O5904" s="8">
        <v>1003.7</v>
      </c>
      <c r="P5904" s="8">
        <v>91</v>
      </c>
    </row>
    <row r="5905" spans="5:16" s="7" customFormat="1" ht="16" customHeight="1" x14ac:dyDescent="0.2">
      <c r="F5905" s="8">
        <v>2</v>
      </c>
      <c r="G5905" s="17"/>
      <c r="I5905" s="33">
        <v>3.0000000000000001E-3</v>
      </c>
      <c r="J5905" s="33">
        <v>0.5</v>
      </c>
      <c r="K5905" s="33">
        <v>0.02</v>
      </c>
      <c r="L5905" s="33">
        <v>2.4E-2</v>
      </c>
      <c r="M5905" s="33">
        <v>37</v>
      </c>
      <c r="N5905" s="8">
        <v>24.4</v>
      </c>
      <c r="O5905" s="8">
        <v>1003.9</v>
      </c>
      <c r="P5905" s="8">
        <v>90</v>
      </c>
    </row>
    <row r="5906" spans="5:16" s="7" customFormat="1" ht="16" customHeight="1" x14ac:dyDescent="0.2">
      <c r="F5906" s="8">
        <v>3</v>
      </c>
      <c r="G5906" s="17"/>
      <c r="I5906" s="33">
        <v>3.0000000000000001E-3</v>
      </c>
      <c r="J5906" s="33">
        <v>0.5</v>
      </c>
      <c r="K5906" s="33">
        <v>2.5999999999999999E-2</v>
      </c>
      <c r="L5906" s="33">
        <v>1.9E-2</v>
      </c>
      <c r="M5906" s="33">
        <v>36</v>
      </c>
      <c r="N5906" s="8">
        <v>23.3</v>
      </c>
      <c r="O5906" s="8">
        <v>1003.9</v>
      </c>
      <c r="P5906" s="8">
        <v>95</v>
      </c>
    </row>
    <row r="5907" spans="5:16" s="7" customFormat="1" ht="16" customHeight="1" x14ac:dyDescent="0.2">
      <c r="F5907" s="8">
        <v>4</v>
      </c>
      <c r="G5907" s="17"/>
      <c r="I5907" s="33">
        <v>3.0000000000000001E-3</v>
      </c>
      <c r="J5907" s="33">
        <v>0.4</v>
      </c>
      <c r="K5907" s="33">
        <v>2.8000000000000001E-2</v>
      </c>
      <c r="L5907" s="33">
        <v>1.6E-2</v>
      </c>
      <c r="M5907" s="33">
        <v>32</v>
      </c>
      <c r="N5907" s="8">
        <v>23.6</v>
      </c>
      <c r="O5907" s="8">
        <v>1004.3</v>
      </c>
      <c r="P5907" s="8">
        <v>86</v>
      </c>
    </row>
    <row r="5908" spans="5:16" s="7" customFormat="1" ht="16" customHeight="1" x14ac:dyDescent="0.2">
      <c r="F5908" s="8">
        <v>5</v>
      </c>
      <c r="G5908" s="17"/>
      <c r="I5908" s="33">
        <v>2E-3</v>
      </c>
      <c r="J5908" s="33">
        <v>0.4</v>
      </c>
      <c r="K5908" s="33">
        <v>2.5000000000000001E-2</v>
      </c>
      <c r="L5908" s="33">
        <v>1.7999999999999999E-2</v>
      </c>
      <c r="M5908" s="33">
        <v>30</v>
      </c>
      <c r="N5908" s="8">
        <v>23.9</v>
      </c>
      <c r="O5908" s="8">
        <v>1004</v>
      </c>
      <c r="P5908" s="8">
        <v>81</v>
      </c>
    </row>
    <row r="5909" spans="5:16" s="7" customFormat="1" ht="16" customHeight="1" x14ac:dyDescent="0.2">
      <c r="F5909" s="8">
        <v>6</v>
      </c>
      <c r="G5909" s="17"/>
      <c r="I5909" s="33">
        <v>2E-3</v>
      </c>
      <c r="J5909" s="33">
        <v>0.4</v>
      </c>
      <c r="K5909" s="33">
        <v>1.4E-2</v>
      </c>
      <c r="L5909" s="33">
        <v>2.5999999999999999E-2</v>
      </c>
      <c r="M5909" s="33">
        <v>30</v>
      </c>
      <c r="N5909" s="8">
        <v>23.7</v>
      </c>
      <c r="O5909" s="8">
        <v>1004</v>
      </c>
      <c r="P5909" s="8">
        <v>82</v>
      </c>
    </row>
    <row r="5910" spans="5:16" s="7" customFormat="1" ht="16" customHeight="1" x14ac:dyDescent="0.2">
      <c r="F5910" s="8">
        <v>7</v>
      </c>
      <c r="G5910" s="17"/>
      <c r="I5910" s="33">
        <v>3.0000000000000001E-3</v>
      </c>
      <c r="J5910" s="33">
        <v>0.5</v>
      </c>
      <c r="K5910" s="33">
        <v>0.01</v>
      </c>
      <c r="L5910" s="33">
        <v>3.4000000000000002E-2</v>
      </c>
      <c r="M5910" s="33">
        <v>32</v>
      </c>
      <c r="N5910" s="8">
        <v>24.4</v>
      </c>
      <c r="O5910" s="8">
        <v>1004.2</v>
      </c>
      <c r="P5910" s="8">
        <v>80</v>
      </c>
    </row>
    <row r="5911" spans="5:16" s="7" customFormat="1" ht="16" customHeight="1" x14ac:dyDescent="0.2">
      <c r="F5911" s="8">
        <v>8</v>
      </c>
      <c r="G5911" s="17"/>
      <c r="I5911" s="33">
        <v>3.0000000000000001E-3</v>
      </c>
      <c r="J5911" s="33">
        <v>0.5</v>
      </c>
      <c r="K5911" s="33">
        <v>1.0999999999999999E-2</v>
      </c>
      <c r="L5911" s="33">
        <v>3.3000000000000002E-2</v>
      </c>
      <c r="M5911" s="33">
        <v>35</v>
      </c>
      <c r="N5911" s="8">
        <v>26.1</v>
      </c>
      <c r="O5911" s="8">
        <v>1004.2</v>
      </c>
      <c r="P5911" s="8">
        <v>74</v>
      </c>
    </row>
    <row r="5912" spans="5:16" s="7" customFormat="1" ht="16" customHeight="1" x14ac:dyDescent="0.2">
      <c r="F5912" s="8">
        <v>9</v>
      </c>
      <c r="G5912" s="17"/>
      <c r="I5912" s="33">
        <v>3.0000000000000001E-3</v>
      </c>
      <c r="J5912" s="33">
        <v>0.6</v>
      </c>
      <c r="K5912" s="33">
        <v>1.4E-2</v>
      </c>
      <c r="L5912" s="33">
        <v>3.3000000000000002E-2</v>
      </c>
      <c r="M5912" s="33">
        <v>34</v>
      </c>
      <c r="N5912" s="8">
        <v>26.2</v>
      </c>
      <c r="O5912" s="8">
        <v>1004.1</v>
      </c>
      <c r="P5912" s="8">
        <v>73</v>
      </c>
    </row>
    <row r="5913" spans="5:16" s="7" customFormat="1" ht="16" customHeight="1" x14ac:dyDescent="0.2">
      <c r="F5913" s="8">
        <v>10</v>
      </c>
      <c r="G5913" s="17"/>
      <c r="I5913" s="33">
        <v>3.0000000000000001E-3</v>
      </c>
      <c r="J5913" s="33">
        <v>0.6</v>
      </c>
      <c r="K5913" s="33">
        <v>2.4E-2</v>
      </c>
      <c r="L5913" s="33">
        <v>2.8000000000000001E-2</v>
      </c>
      <c r="M5913" s="33">
        <v>45</v>
      </c>
      <c r="N5913" s="8">
        <v>27.7</v>
      </c>
      <c r="O5913" s="8">
        <v>1004.2</v>
      </c>
      <c r="P5913" s="8">
        <v>67</v>
      </c>
    </row>
    <row r="5914" spans="5:16" s="7" customFormat="1" ht="16" customHeight="1" x14ac:dyDescent="0.2">
      <c r="E5914" s="10"/>
      <c r="F5914" s="8">
        <v>11</v>
      </c>
      <c r="G5914" s="17"/>
      <c r="I5914" s="33">
        <v>2E-3</v>
      </c>
      <c r="J5914" s="33">
        <v>0.6</v>
      </c>
      <c r="K5914" s="33">
        <v>3.5000000000000003E-2</v>
      </c>
      <c r="L5914" s="33">
        <v>2.3E-2</v>
      </c>
      <c r="M5914" s="33">
        <v>35</v>
      </c>
      <c r="N5914" s="8">
        <v>28.5</v>
      </c>
      <c r="O5914" s="8">
        <v>1004.1</v>
      </c>
      <c r="P5914" s="8">
        <v>65</v>
      </c>
    </row>
    <row r="5915" spans="5:16" s="7" customFormat="1" ht="16" customHeight="1" x14ac:dyDescent="0.2">
      <c r="E5915" s="10"/>
      <c r="F5915" s="8">
        <v>12</v>
      </c>
      <c r="G5915" s="17"/>
      <c r="I5915" s="33">
        <v>3.0000000000000001E-3</v>
      </c>
      <c r="J5915" s="33">
        <v>0.6</v>
      </c>
      <c r="K5915" s="33">
        <v>4.2999999999999997E-2</v>
      </c>
      <c r="L5915" s="33">
        <v>2.4E-2</v>
      </c>
      <c r="M5915" s="33">
        <v>41</v>
      </c>
      <c r="N5915" s="8">
        <v>28.8</v>
      </c>
      <c r="O5915" s="8">
        <v>1003.6</v>
      </c>
      <c r="P5915" s="8">
        <v>62</v>
      </c>
    </row>
    <row r="5916" spans="5:16" s="7" customFormat="1" ht="16" customHeight="1" x14ac:dyDescent="0.2">
      <c r="E5916" s="10"/>
      <c r="F5916" s="8">
        <v>13</v>
      </c>
      <c r="G5916" s="17"/>
      <c r="I5916" s="33">
        <v>2E-3</v>
      </c>
      <c r="J5916" s="33">
        <v>0.6</v>
      </c>
      <c r="K5916" s="33">
        <v>4.3999999999999997E-2</v>
      </c>
      <c r="L5916" s="33">
        <v>2.4E-2</v>
      </c>
      <c r="M5916" s="33">
        <v>43</v>
      </c>
      <c r="N5916" s="8">
        <v>29.8</v>
      </c>
      <c r="O5916" s="8">
        <v>1003.3</v>
      </c>
      <c r="P5916" s="8">
        <v>57</v>
      </c>
    </row>
    <row r="5917" spans="5:16" s="7" customFormat="1" ht="16" customHeight="1" x14ac:dyDescent="0.2">
      <c r="E5917" s="10"/>
      <c r="F5917" s="8">
        <v>14</v>
      </c>
      <c r="G5917" s="17"/>
      <c r="I5917" s="33">
        <v>2E-3</v>
      </c>
      <c r="J5917" s="33">
        <v>0.5</v>
      </c>
      <c r="K5917" s="33">
        <v>4.7E-2</v>
      </c>
      <c r="L5917" s="33">
        <v>2.1000000000000001E-2</v>
      </c>
      <c r="M5917" s="33">
        <v>35</v>
      </c>
      <c r="N5917" s="8">
        <v>29.9</v>
      </c>
      <c r="O5917" s="8">
        <v>1002.7</v>
      </c>
      <c r="P5917" s="8">
        <v>56</v>
      </c>
    </row>
    <row r="5918" spans="5:16" s="7" customFormat="1" ht="16" customHeight="1" x14ac:dyDescent="0.2">
      <c r="E5918" s="10"/>
      <c r="F5918" s="8">
        <v>15</v>
      </c>
      <c r="G5918" s="17"/>
      <c r="I5918" s="33">
        <v>2E-3</v>
      </c>
      <c r="J5918" s="33">
        <v>0.6</v>
      </c>
      <c r="K5918" s="33">
        <v>4.5999999999999999E-2</v>
      </c>
      <c r="L5918" s="33">
        <v>2.3E-2</v>
      </c>
      <c r="M5918" s="33">
        <v>36</v>
      </c>
      <c r="N5918" s="8">
        <v>30.2</v>
      </c>
      <c r="O5918" s="8">
        <v>1002</v>
      </c>
      <c r="P5918" s="8">
        <v>50</v>
      </c>
    </row>
    <row r="5919" spans="5:16" s="7" customFormat="1" ht="16" customHeight="1" x14ac:dyDescent="0.2">
      <c r="E5919" s="10"/>
      <c r="F5919" s="8">
        <v>16</v>
      </c>
      <c r="G5919" s="17"/>
      <c r="I5919" s="33">
        <v>2E-3</v>
      </c>
      <c r="J5919" s="33">
        <v>0.6</v>
      </c>
      <c r="K5919" s="33">
        <v>4.8000000000000001E-2</v>
      </c>
      <c r="L5919" s="33">
        <v>2.1000000000000001E-2</v>
      </c>
      <c r="M5919" s="33">
        <v>32</v>
      </c>
      <c r="N5919" s="8">
        <v>30.2</v>
      </c>
      <c r="O5919" s="8">
        <v>1001.7</v>
      </c>
      <c r="P5919" s="8">
        <v>53</v>
      </c>
    </row>
    <row r="5920" spans="5:16" s="7" customFormat="1" ht="15" customHeight="1" x14ac:dyDescent="0.2">
      <c r="E5920" s="10"/>
      <c r="F5920" s="8">
        <v>17</v>
      </c>
      <c r="G5920" s="17"/>
      <c r="I5920" s="73"/>
      <c r="J5920" s="73"/>
      <c r="K5920" s="73"/>
      <c r="L5920" s="73"/>
      <c r="M5920" s="73"/>
      <c r="N5920" s="8">
        <v>28.9</v>
      </c>
      <c r="O5920" s="8">
        <v>1001.9</v>
      </c>
      <c r="P5920" s="8">
        <v>61</v>
      </c>
    </row>
    <row r="5921" spans="1:31" s="7" customFormat="1" ht="16" customHeight="1" x14ac:dyDescent="0.15">
      <c r="F5921" s="8">
        <v>18</v>
      </c>
      <c r="G5921" s="17"/>
      <c r="H5921" s="40"/>
      <c r="I5921" s="33">
        <v>2E-3</v>
      </c>
      <c r="J5921" s="33">
        <v>0.4</v>
      </c>
      <c r="K5921" s="33">
        <v>2.1999999999999999E-2</v>
      </c>
      <c r="L5921" s="33">
        <v>2.3E-2</v>
      </c>
      <c r="N5921" s="8">
        <v>24.8</v>
      </c>
      <c r="O5921" s="8">
        <v>1001.9</v>
      </c>
      <c r="P5921" s="8">
        <v>97</v>
      </c>
      <c r="R5921" s="107"/>
      <c r="S5921" s="108"/>
      <c r="T5921" s="36"/>
      <c r="U5921" s="36"/>
      <c r="V5921" s="36"/>
      <c r="W5921" s="36"/>
      <c r="X5921" s="36"/>
      <c r="Y5921" s="36"/>
      <c r="Z5921" s="36"/>
      <c r="AA5921" s="36"/>
      <c r="AB5921" s="36"/>
      <c r="AC5921" s="36"/>
      <c r="AD5921" s="36"/>
      <c r="AE5921" s="37"/>
    </row>
    <row r="5922" spans="1:31" s="7" customFormat="1" ht="16" customHeight="1" x14ac:dyDescent="0.15">
      <c r="E5922" s="42">
        <v>42240</v>
      </c>
      <c r="F5922" s="43">
        <v>42714.799305555556</v>
      </c>
      <c r="G5922" s="44"/>
      <c r="I5922" s="33">
        <v>2E-3</v>
      </c>
      <c r="J5922" s="33">
        <v>0.3</v>
      </c>
      <c r="K5922" s="33">
        <v>1.7000000000000001E-2</v>
      </c>
      <c r="L5922" s="33">
        <v>2.4E-2</v>
      </c>
      <c r="N5922" s="8">
        <v>26</v>
      </c>
      <c r="O5922" s="8">
        <v>1002</v>
      </c>
      <c r="P5922" s="8">
        <v>82</v>
      </c>
      <c r="Q5922" s="34"/>
      <c r="R5922" s="35">
        <v>286</v>
      </c>
      <c r="S5922" s="37" t="str">
        <f>IF(R5922&gt;=296,"G",IF(AND(183&lt;=R5922,R5922&lt;296),"Y",IF(R5922&lt;185,"R")))</f>
        <v>Y</v>
      </c>
      <c r="T5922" s="17"/>
      <c r="U5922" s="17"/>
      <c r="V5922" s="17"/>
      <c r="W5922" s="17"/>
      <c r="X5922" s="17"/>
      <c r="Y5922" s="17"/>
      <c r="Z5922" s="17"/>
      <c r="AA5922" s="17"/>
      <c r="AB5922" s="17"/>
      <c r="AC5922" s="17"/>
      <c r="AD5922" s="17"/>
      <c r="AE5922" s="17"/>
    </row>
    <row r="5923" spans="1:31" s="7" customFormat="1" ht="17" customHeight="1" x14ac:dyDescent="0.15">
      <c r="A5923" s="45">
        <v>237</v>
      </c>
      <c r="B5923" s="46">
        <v>42241</v>
      </c>
      <c r="C5923" s="47">
        <v>2</v>
      </c>
      <c r="D5923" s="47">
        <v>0</v>
      </c>
      <c r="E5923" s="46">
        <v>42240</v>
      </c>
      <c r="F5923" s="48">
        <v>42714.799305555556</v>
      </c>
      <c r="G5923" s="49"/>
      <c r="H5923" s="49"/>
      <c r="I5923" s="50">
        <v>2E-3</v>
      </c>
      <c r="J5923" s="51">
        <v>0.3</v>
      </c>
      <c r="K5923" s="51">
        <v>1.7000000000000001E-2</v>
      </c>
      <c r="L5923" s="51">
        <v>2.4E-2</v>
      </c>
      <c r="M5923" s="117"/>
      <c r="N5923" s="52">
        <v>26</v>
      </c>
      <c r="O5923" s="52">
        <v>1002</v>
      </c>
      <c r="P5923" s="52">
        <v>82</v>
      </c>
      <c r="Q5923" s="53"/>
      <c r="R5923" s="58">
        <v>286</v>
      </c>
      <c r="S5923" s="61" t="str">
        <f>IF(R5923&gt;=296,"G",IF(AND(183&lt;=R5923,R5923&lt;296),"Y",IF(R5923&lt;185,"R")))</f>
        <v>Y</v>
      </c>
      <c r="T5923" s="61"/>
      <c r="U5923" s="61"/>
      <c r="V5923" s="61"/>
      <c r="W5923" s="61"/>
      <c r="X5923" s="61"/>
      <c r="Y5923" s="61"/>
      <c r="Z5923" s="61"/>
      <c r="AA5923" s="61"/>
      <c r="AB5923" s="61"/>
      <c r="AC5923" s="61"/>
      <c r="AD5923" s="61"/>
      <c r="AE5923" s="61"/>
    </row>
    <row r="5924" spans="1:31" s="7" customFormat="1" ht="16" customHeight="1" x14ac:dyDescent="0.2">
      <c r="F5924" s="26">
        <v>20</v>
      </c>
      <c r="G5924" s="56"/>
      <c r="I5924" s="33">
        <v>2E-3</v>
      </c>
      <c r="J5924" s="33">
        <v>0.2</v>
      </c>
      <c r="K5924" s="33">
        <v>1.7999999999999999E-2</v>
      </c>
      <c r="L5924" s="33">
        <v>0.02</v>
      </c>
      <c r="N5924" s="8">
        <v>26.8</v>
      </c>
      <c r="O5924" s="8">
        <v>1002.5</v>
      </c>
      <c r="P5924" s="8">
        <v>67</v>
      </c>
    </row>
    <row r="5925" spans="1:31" s="7" customFormat="1" ht="16" customHeight="1" x14ac:dyDescent="0.2">
      <c r="F5925" s="8">
        <v>21</v>
      </c>
      <c r="G5925" s="17"/>
      <c r="I5925" s="33">
        <v>2E-3</v>
      </c>
      <c r="J5925" s="33">
        <v>0.1</v>
      </c>
      <c r="K5925" s="33">
        <v>1.7000000000000001E-2</v>
      </c>
      <c r="L5925" s="33">
        <v>1.4999999999999999E-2</v>
      </c>
      <c r="N5925" s="8">
        <v>26.4</v>
      </c>
      <c r="O5925" s="8">
        <v>1003.1</v>
      </c>
      <c r="P5925" s="8">
        <v>63</v>
      </c>
    </row>
    <row r="5926" spans="1:31" s="7" customFormat="1" ht="16" customHeight="1" x14ac:dyDescent="0.2">
      <c r="F5926" s="8">
        <v>22</v>
      </c>
      <c r="G5926" s="17"/>
      <c r="I5926" s="33">
        <v>2E-3</v>
      </c>
      <c r="J5926" s="33">
        <v>0.1</v>
      </c>
      <c r="K5926" s="33">
        <v>1.6E-2</v>
      </c>
      <c r="L5926" s="33">
        <v>1.4E-2</v>
      </c>
      <c r="N5926" s="8">
        <v>25.6</v>
      </c>
      <c r="O5926" s="8">
        <v>1003</v>
      </c>
      <c r="P5926" s="8">
        <v>66</v>
      </c>
    </row>
    <row r="5927" spans="1:31" s="7" customFormat="1" ht="16" customHeight="1" x14ac:dyDescent="0.2">
      <c r="F5927" s="8">
        <v>23</v>
      </c>
      <c r="G5927" s="17"/>
      <c r="I5927" s="33">
        <v>2E-3</v>
      </c>
      <c r="J5927" s="33">
        <v>0.1</v>
      </c>
      <c r="K5927" s="33">
        <v>1.7999999999999999E-2</v>
      </c>
      <c r="L5927" s="33">
        <v>1.0999999999999999E-2</v>
      </c>
      <c r="N5927" s="8">
        <v>25.5</v>
      </c>
      <c r="O5927" s="8">
        <v>1002.6</v>
      </c>
      <c r="P5927" s="8">
        <v>62</v>
      </c>
    </row>
    <row r="5928" spans="1:31" s="7" customFormat="1" ht="16" customHeight="1" x14ac:dyDescent="0.2">
      <c r="F5928" s="8">
        <v>24</v>
      </c>
      <c r="G5928" s="17"/>
      <c r="I5928" s="33">
        <v>2E-3</v>
      </c>
      <c r="J5928" s="33">
        <v>0.1</v>
      </c>
      <c r="K5928" s="33">
        <v>1.9E-2</v>
      </c>
      <c r="L5928" s="33">
        <v>1.0999999999999999E-2</v>
      </c>
      <c r="N5928" s="8">
        <v>25.1</v>
      </c>
      <c r="O5928" s="8">
        <v>1002.2</v>
      </c>
      <c r="P5928" s="8">
        <v>63</v>
      </c>
    </row>
    <row r="5929" spans="1:31" s="7" customFormat="1" ht="16" customHeight="1" x14ac:dyDescent="0.2">
      <c r="F5929" s="8">
        <v>1</v>
      </c>
      <c r="G5929" s="17"/>
      <c r="I5929" s="33">
        <v>2E-3</v>
      </c>
      <c r="J5929" s="33">
        <v>0.5</v>
      </c>
      <c r="K5929" s="33">
        <v>2.1000000000000001E-2</v>
      </c>
      <c r="L5929" s="33">
        <v>8.0000000000000002E-3</v>
      </c>
      <c r="N5929" s="8">
        <v>24.1</v>
      </c>
      <c r="O5929" s="8">
        <v>1001.6</v>
      </c>
      <c r="P5929" s="8">
        <v>69</v>
      </c>
    </row>
    <row r="5930" spans="1:31" s="7" customFormat="1" ht="16" customHeight="1" x14ac:dyDescent="0.2">
      <c r="F5930" s="8">
        <v>2</v>
      </c>
      <c r="G5930" s="17"/>
      <c r="I5930" s="33">
        <v>3.0000000000000001E-3</v>
      </c>
      <c r="J5930" s="33">
        <v>0.4</v>
      </c>
      <c r="K5930" s="33">
        <v>2.3E-2</v>
      </c>
      <c r="L5930" s="33">
        <v>6.0000000000000001E-3</v>
      </c>
      <c r="N5930" s="8">
        <v>24.1</v>
      </c>
      <c r="O5930" s="8">
        <v>1000.9</v>
      </c>
      <c r="P5930" s="8">
        <v>69</v>
      </c>
    </row>
    <row r="5931" spans="1:31" s="7" customFormat="1" ht="16" customHeight="1" x14ac:dyDescent="0.2">
      <c r="F5931" s="8">
        <v>3</v>
      </c>
      <c r="G5931" s="17"/>
      <c r="I5931" s="33">
        <v>3.0000000000000001E-3</v>
      </c>
      <c r="J5931" s="33">
        <v>0.4</v>
      </c>
      <c r="K5931" s="33">
        <v>2.1999999999999999E-2</v>
      </c>
      <c r="L5931" s="33">
        <v>6.0000000000000001E-3</v>
      </c>
      <c r="N5931" s="8">
        <v>24.5</v>
      </c>
      <c r="O5931" s="8">
        <v>1000</v>
      </c>
      <c r="P5931" s="8">
        <v>66</v>
      </c>
    </row>
    <row r="5932" spans="1:31" s="7" customFormat="1" ht="16" customHeight="1" x14ac:dyDescent="0.2">
      <c r="F5932" s="8">
        <v>4</v>
      </c>
      <c r="G5932" s="17"/>
      <c r="I5932" s="33">
        <v>3.0000000000000001E-3</v>
      </c>
      <c r="J5932" s="33">
        <v>0.4</v>
      </c>
      <c r="K5932" s="33">
        <v>2.1000000000000001E-2</v>
      </c>
      <c r="L5932" s="33">
        <v>6.0000000000000001E-3</v>
      </c>
      <c r="N5932" s="8">
        <v>24.6</v>
      </c>
      <c r="O5932" s="8">
        <v>999.4</v>
      </c>
      <c r="P5932" s="8">
        <v>65</v>
      </c>
    </row>
    <row r="5933" spans="1:31" s="7" customFormat="1" ht="16" customHeight="1" x14ac:dyDescent="0.2">
      <c r="F5933" s="8">
        <v>5</v>
      </c>
      <c r="G5933" s="17"/>
      <c r="I5933" s="33">
        <v>3.0000000000000001E-3</v>
      </c>
      <c r="J5933" s="33">
        <v>0.4</v>
      </c>
      <c r="K5933" s="33">
        <v>1.7999999999999999E-2</v>
      </c>
      <c r="L5933" s="33">
        <v>7.0000000000000001E-3</v>
      </c>
      <c r="N5933" s="8">
        <v>24.5</v>
      </c>
      <c r="O5933" s="8">
        <v>999.1</v>
      </c>
      <c r="P5933" s="8">
        <v>66</v>
      </c>
    </row>
    <row r="5934" spans="1:31" s="7" customFormat="1" ht="16" customHeight="1" x14ac:dyDescent="0.2">
      <c r="F5934" s="8">
        <v>6</v>
      </c>
      <c r="G5934" s="17"/>
      <c r="I5934" s="33">
        <v>3.0000000000000001E-3</v>
      </c>
      <c r="J5934" s="33">
        <v>0.4</v>
      </c>
      <c r="K5934" s="33">
        <v>1.4E-2</v>
      </c>
      <c r="L5934" s="33">
        <v>0.01</v>
      </c>
      <c r="N5934" s="8">
        <v>23.3</v>
      </c>
      <c r="O5934" s="8">
        <v>999.2</v>
      </c>
      <c r="P5934" s="8">
        <v>73</v>
      </c>
    </row>
    <row r="5935" spans="1:31" s="7" customFormat="1" ht="16" customHeight="1" x14ac:dyDescent="0.2">
      <c r="F5935" s="8">
        <v>7</v>
      </c>
      <c r="G5935" s="17"/>
      <c r="I5935" s="33">
        <v>3.0000000000000001E-3</v>
      </c>
      <c r="J5935" s="33">
        <v>0.4</v>
      </c>
      <c r="K5935" s="33">
        <v>1.2E-2</v>
      </c>
      <c r="L5935" s="33">
        <v>1.4999999999999999E-2</v>
      </c>
      <c r="N5935" s="8">
        <v>21.7</v>
      </c>
      <c r="O5935" s="8">
        <v>998.7</v>
      </c>
      <c r="P5935" s="8">
        <v>86</v>
      </c>
    </row>
    <row r="5936" spans="1:31" s="7" customFormat="1" ht="16" customHeight="1" x14ac:dyDescent="0.2">
      <c r="F5936" s="8">
        <v>8</v>
      </c>
      <c r="G5936" s="17"/>
      <c r="I5936" s="33">
        <v>3.0000000000000001E-3</v>
      </c>
      <c r="J5936" s="33">
        <v>0.4</v>
      </c>
      <c r="K5936" s="33">
        <v>8.9999999999999993E-3</v>
      </c>
      <c r="L5936" s="33">
        <v>1.7999999999999999E-2</v>
      </c>
      <c r="N5936" s="8">
        <v>22.2</v>
      </c>
      <c r="O5936" s="8">
        <v>998.4</v>
      </c>
      <c r="P5936" s="8">
        <v>83</v>
      </c>
    </row>
    <row r="5937" spans="1:31" s="7" customFormat="1" ht="16" customHeight="1" x14ac:dyDescent="0.2">
      <c r="F5937" s="8">
        <v>9</v>
      </c>
      <c r="G5937" s="17"/>
      <c r="I5937" s="33">
        <v>3.0000000000000001E-3</v>
      </c>
      <c r="J5937" s="33">
        <v>0.5</v>
      </c>
      <c r="K5937" s="33">
        <v>8.9999999999999993E-3</v>
      </c>
      <c r="L5937" s="33">
        <v>1.7999999999999999E-2</v>
      </c>
      <c r="N5937" s="8">
        <v>22.8</v>
      </c>
      <c r="O5937" s="8">
        <v>998.1</v>
      </c>
      <c r="P5937" s="8">
        <v>78</v>
      </c>
    </row>
    <row r="5938" spans="1:31" s="7" customFormat="1" ht="16" customHeight="1" x14ac:dyDescent="0.2">
      <c r="F5938" s="8">
        <v>10</v>
      </c>
      <c r="G5938" s="17"/>
      <c r="I5938" s="33">
        <v>3.0000000000000001E-3</v>
      </c>
      <c r="J5938" s="33">
        <v>0.5</v>
      </c>
      <c r="K5938" s="33">
        <v>8.0000000000000002E-3</v>
      </c>
      <c r="L5938" s="33">
        <v>1.9E-2</v>
      </c>
      <c r="N5938" s="8">
        <v>22</v>
      </c>
      <c r="O5938" s="8">
        <v>998</v>
      </c>
      <c r="P5938" s="8">
        <v>85</v>
      </c>
    </row>
    <row r="5939" spans="1:31" s="7" customFormat="1" ht="16" customHeight="1" x14ac:dyDescent="0.2">
      <c r="E5939" s="10"/>
      <c r="F5939" s="8">
        <v>11</v>
      </c>
      <c r="G5939" s="17"/>
      <c r="I5939" s="63"/>
      <c r="J5939" s="63"/>
      <c r="K5939" s="63"/>
      <c r="L5939" s="63"/>
      <c r="M5939" s="39"/>
      <c r="N5939" s="8">
        <v>22.1</v>
      </c>
      <c r="O5939" s="8">
        <v>997.7</v>
      </c>
      <c r="P5939" s="8">
        <v>88</v>
      </c>
    </row>
    <row r="5940" spans="1:31" s="7" customFormat="1" ht="16" customHeight="1" x14ac:dyDescent="0.2">
      <c r="E5940" s="10"/>
      <c r="F5940" s="8">
        <v>12</v>
      </c>
      <c r="G5940" s="17"/>
      <c r="I5940" s="63"/>
      <c r="J5940" s="63"/>
      <c r="K5940" s="63"/>
      <c r="L5940" s="63"/>
      <c r="M5940" s="39"/>
      <c r="N5940" s="8">
        <v>21.6</v>
      </c>
      <c r="O5940" s="8">
        <v>996.8</v>
      </c>
      <c r="P5940" s="8">
        <v>90</v>
      </c>
    </row>
    <row r="5941" spans="1:31" s="7" customFormat="1" ht="16" customHeight="1" x14ac:dyDescent="0.2">
      <c r="E5941" s="10"/>
      <c r="F5941" s="8">
        <v>13</v>
      </c>
      <c r="G5941" s="17"/>
      <c r="I5941" s="63"/>
      <c r="J5941" s="63"/>
      <c r="K5941" s="63"/>
      <c r="L5941" s="63"/>
      <c r="M5941" s="39"/>
      <c r="N5941" s="8">
        <v>21.9</v>
      </c>
      <c r="O5941" s="8">
        <v>996.7</v>
      </c>
      <c r="P5941" s="8">
        <v>90</v>
      </c>
    </row>
    <row r="5942" spans="1:31" s="7" customFormat="1" ht="16" customHeight="1" x14ac:dyDescent="0.2">
      <c r="E5942" s="10"/>
      <c r="F5942" s="8">
        <v>14</v>
      </c>
      <c r="G5942" s="17"/>
      <c r="I5942" s="63"/>
      <c r="J5942" s="63"/>
      <c r="K5942" s="63"/>
      <c r="L5942" s="63"/>
      <c r="M5942" s="39"/>
      <c r="N5942" s="8">
        <v>22</v>
      </c>
      <c r="O5942" s="8">
        <v>996.6</v>
      </c>
      <c r="P5942" s="8">
        <v>93</v>
      </c>
    </row>
    <row r="5943" spans="1:31" s="7" customFormat="1" ht="16" customHeight="1" x14ac:dyDescent="0.15">
      <c r="E5943" s="10"/>
      <c r="F5943" s="8">
        <v>15</v>
      </c>
      <c r="G5943" s="17"/>
      <c r="H5943" s="40"/>
      <c r="I5943" s="63"/>
      <c r="J5943" s="63"/>
      <c r="K5943" s="63"/>
      <c r="L5943" s="63"/>
      <c r="M5943" s="39"/>
      <c r="N5943" s="8">
        <v>21.7</v>
      </c>
      <c r="O5943" s="8">
        <v>996.6</v>
      </c>
      <c r="P5943" s="8">
        <v>92</v>
      </c>
      <c r="R5943" s="107"/>
      <c r="S5943" s="108"/>
      <c r="T5943" s="36"/>
      <c r="U5943" s="36"/>
      <c r="V5943" s="36"/>
      <c r="W5943" s="36"/>
      <c r="X5943" s="36"/>
      <c r="Y5943" s="36"/>
      <c r="Z5943" s="36"/>
      <c r="AA5943" s="36"/>
      <c r="AB5943" s="36"/>
      <c r="AC5943" s="36"/>
      <c r="AD5943" s="36"/>
      <c r="AE5943" s="37"/>
    </row>
    <row r="5944" spans="1:31" s="7" customFormat="1" ht="16" customHeight="1" x14ac:dyDescent="0.15">
      <c r="E5944" s="10"/>
      <c r="F5944" s="8">
        <v>16</v>
      </c>
      <c r="G5944" s="17"/>
      <c r="H5944" s="40"/>
      <c r="I5944" s="63"/>
      <c r="J5944" s="63"/>
      <c r="K5944" s="63"/>
      <c r="L5944" s="63"/>
      <c r="M5944" s="39"/>
      <c r="N5944" s="8">
        <v>21.6</v>
      </c>
      <c r="O5944" s="8">
        <v>996.9</v>
      </c>
      <c r="P5944" s="8">
        <v>91</v>
      </c>
      <c r="R5944" s="107"/>
      <c r="S5944" s="108"/>
      <c r="T5944" s="36"/>
      <c r="U5944" s="36"/>
      <c r="V5944" s="36"/>
      <c r="W5944" s="36"/>
      <c r="X5944" s="36"/>
      <c r="Y5944" s="36"/>
      <c r="Z5944" s="36"/>
      <c r="AA5944" s="36"/>
      <c r="AB5944" s="36"/>
      <c r="AC5944" s="36"/>
      <c r="AD5944" s="36"/>
      <c r="AE5944" s="37"/>
    </row>
    <row r="5945" spans="1:31" s="7" customFormat="1" ht="16" customHeight="1" x14ac:dyDescent="0.15">
      <c r="E5945" s="10"/>
      <c r="F5945" s="8">
        <v>17</v>
      </c>
      <c r="G5945" s="17"/>
      <c r="H5945" s="40"/>
      <c r="I5945" s="63"/>
      <c r="J5945" s="63"/>
      <c r="K5945" s="63"/>
      <c r="L5945" s="63"/>
      <c r="M5945" s="39"/>
      <c r="N5945" s="8">
        <v>21.4</v>
      </c>
      <c r="O5945" s="8">
        <v>997.5</v>
      </c>
      <c r="P5945" s="8">
        <v>91</v>
      </c>
      <c r="R5945" s="107"/>
      <c r="S5945" s="108"/>
      <c r="T5945" s="36"/>
      <c r="U5945" s="36"/>
      <c r="V5945" s="36"/>
      <c r="W5945" s="36"/>
      <c r="X5945" s="36"/>
      <c r="Y5945" s="36"/>
      <c r="Z5945" s="36"/>
      <c r="AA5945" s="36"/>
      <c r="AB5945" s="36"/>
      <c r="AC5945" s="36"/>
      <c r="AD5945" s="36"/>
      <c r="AE5945" s="37"/>
    </row>
    <row r="5946" spans="1:31" s="7" customFormat="1" ht="16" customHeight="1" x14ac:dyDescent="0.15">
      <c r="E5946" s="42">
        <v>42241</v>
      </c>
      <c r="F5946" s="16">
        <v>42714.762499999997</v>
      </c>
      <c r="G5946" s="44"/>
      <c r="H5946" s="57"/>
      <c r="I5946" s="63"/>
      <c r="J5946" s="63"/>
      <c r="K5946" s="63"/>
      <c r="L5946" s="63"/>
      <c r="M5946" s="39"/>
      <c r="N5946" s="8">
        <v>20.9</v>
      </c>
      <c r="O5946" s="8">
        <v>997.9</v>
      </c>
      <c r="P5946" s="8">
        <v>91</v>
      </c>
      <c r="R5946" s="35">
        <v>290</v>
      </c>
      <c r="S5946" s="36" t="str">
        <f>IF(R5946&gt;=296,"G",IF(AND(183&lt;=R5946,R5946&lt;296),"Y",IF(R5946&lt;185,"R")))</f>
        <v>Y</v>
      </c>
      <c r="T5946" s="36"/>
      <c r="U5946" s="36"/>
      <c r="V5946" s="36"/>
      <c r="W5946" s="36"/>
      <c r="X5946" s="36"/>
      <c r="Y5946" s="36"/>
      <c r="Z5946" s="36"/>
      <c r="AA5946" s="36"/>
      <c r="AB5946" s="36"/>
      <c r="AC5946" s="36"/>
      <c r="AD5946" s="36"/>
      <c r="AE5946" s="37"/>
    </row>
    <row r="5947" spans="1:31" s="7" customFormat="1" ht="17" customHeight="1" x14ac:dyDescent="0.15">
      <c r="A5947" s="45">
        <v>238</v>
      </c>
      <c r="B5947" s="46">
        <v>42242</v>
      </c>
      <c r="C5947" s="47">
        <v>3</v>
      </c>
      <c r="D5947" s="47">
        <v>0</v>
      </c>
      <c r="E5947" s="46">
        <v>42241</v>
      </c>
      <c r="F5947" s="64">
        <v>42714.762499999997</v>
      </c>
      <c r="G5947" s="49"/>
      <c r="H5947" s="49"/>
      <c r="I5947" s="139"/>
      <c r="J5947" s="117"/>
      <c r="K5947" s="117"/>
      <c r="L5947" s="117"/>
      <c r="M5947" s="117"/>
      <c r="N5947" s="52">
        <v>20.9</v>
      </c>
      <c r="O5947" s="52">
        <v>997.9</v>
      </c>
      <c r="P5947" s="52">
        <v>91</v>
      </c>
      <c r="Q5947" s="53"/>
      <c r="R5947" s="58">
        <v>290</v>
      </c>
      <c r="S5947" s="61" t="str">
        <f>IF(R5947&gt;=296,"G",IF(AND(183&lt;=R5947,R5947&lt;296),"Y",IF(R5947&lt;185,"R")))</f>
        <v>Y</v>
      </c>
      <c r="T5947" s="61"/>
      <c r="U5947" s="61"/>
      <c r="V5947" s="61"/>
      <c r="W5947" s="61"/>
      <c r="X5947" s="61"/>
      <c r="Y5947" s="61"/>
      <c r="Z5947" s="61"/>
      <c r="AA5947" s="61"/>
      <c r="AB5947" s="61"/>
      <c r="AC5947" s="61"/>
      <c r="AD5947" s="61"/>
      <c r="AE5947" s="61"/>
    </row>
    <row r="5948" spans="1:31" s="7" customFormat="1" ht="16" customHeight="1" x14ac:dyDescent="0.2">
      <c r="F5948" s="8">
        <v>19</v>
      </c>
      <c r="G5948" s="56"/>
      <c r="I5948" s="33">
        <v>3.0000000000000001E-3</v>
      </c>
      <c r="J5948" s="33">
        <v>0.5</v>
      </c>
      <c r="K5948" s="33">
        <v>8.0000000000000002E-3</v>
      </c>
      <c r="L5948" s="33">
        <v>1.7999999999999999E-2</v>
      </c>
      <c r="M5948" s="73"/>
      <c r="N5948" s="8">
        <v>20.6</v>
      </c>
      <c r="O5948" s="8">
        <v>998</v>
      </c>
      <c r="P5948" s="8">
        <v>92</v>
      </c>
      <c r="Q5948" s="17"/>
      <c r="R5948" s="17"/>
      <c r="S5948" s="17"/>
      <c r="T5948" s="17"/>
      <c r="U5948" s="17"/>
      <c r="V5948" s="17"/>
      <c r="W5948" s="17"/>
      <c r="X5948" s="17"/>
      <c r="Y5948" s="17"/>
      <c r="Z5948" s="17"/>
      <c r="AA5948" s="17"/>
      <c r="AB5948" s="17"/>
      <c r="AC5948" s="17"/>
      <c r="AD5948" s="17"/>
      <c r="AE5948" s="17"/>
    </row>
    <row r="5949" spans="1:31" s="7" customFormat="1" ht="16" customHeight="1" x14ac:dyDescent="0.2">
      <c r="F5949" s="8">
        <v>20</v>
      </c>
      <c r="G5949" s="17"/>
      <c r="I5949" s="33">
        <v>3.0000000000000001E-3</v>
      </c>
      <c r="J5949" s="33">
        <v>0.5</v>
      </c>
      <c r="K5949" s="33">
        <v>8.9999999999999993E-3</v>
      </c>
      <c r="L5949" s="33">
        <v>1.7999999999999999E-2</v>
      </c>
      <c r="M5949" s="73"/>
      <c r="N5949" s="8">
        <v>20.3</v>
      </c>
      <c r="O5949" s="8">
        <v>998.4</v>
      </c>
      <c r="P5949" s="8">
        <v>91</v>
      </c>
    </row>
    <row r="5950" spans="1:31" s="7" customFormat="1" ht="16" customHeight="1" x14ac:dyDescent="0.2">
      <c r="F5950" s="8">
        <v>21</v>
      </c>
      <c r="G5950" s="17"/>
      <c r="I5950" s="33">
        <v>3.0000000000000001E-3</v>
      </c>
      <c r="J5950" s="33">
        <v>0.4</v>
      </c>
      <c r="K5950" s="33">
        <v>1.0999999999999999E-2</v>
      </c>
      <c r="L5950" s="33">
        <v>1.7000000000000001E-2</v>
      </c>
      <c r="M5950" s="73"/>
      <c r="N5950" s="8">
        <v>20.3</v>
      </c>
      <c r="O5950" s="8">
        <v>998.5</v>
      </c>
      <c r="P5950" s="8">
        <v>89</v>
      </c>
    </row>
    <row r="5951" spans="1:31" s="7" customFormat="1" ht="16" customHeight="1" x14ac:dyDescent="0.2">
      <c r="F5951" s="8">
        <v>22</v>
      </c>
      <c r="G5951" s="17"/>
      <c r="I5951" s="33">
        <v>3.0000000000000001E-3</v>
      </c>
      <c r="J5951" s="33">
        <v>0.4</v>
      </c>
      <c r="K5951" s="33">
        <v>1.4E-2</v>
      </c>
      <c r="L5951" s="33">
        <v>1.2999999999999999E-2</v>
      </c>
      <c r="M5951" s="73"/>
      <c r="N5951" s="8">
        <v>20.3</v>
      </c>
      <c r="O5951" s="8">
        <v>999</v>
      </c>
      <c r="P5951" s="8">
        <v>88</v>
      </c>
    </row>
    <row r="5952" spans="1:31" s="7" customFormat="1" ht="16" customHeight="1" x14ac:dyDescent="0.2">
      <c r="F5952" s="8">
        <v>23</v>
      </c>
      <c r="G5952" s="17"/>
      <c r="I5952" s="33">
        <v>3.0000000000000001E-3</v>
      </c>
      <c r="J5952" s="33">
        <v>0.4</v>
      </c>
      <c r="K5952" s="33">
        <v>1.4999999999999999E-2</v>
      </c>
      <c r="L5952" s="33">
        <v>1.2E-2</v>
      </c>
      <c r="M5952" s="73"/>
      <c r="N5952" s="8">
        <v>20</v>
      </c>
      <c r="O5952" s="8">
        <v>999.4</v>
      </c>
      <c r="P5952" s="8">
        <v>90</v>
      </c>
    </row>
    <row r="5953" spans="5:16" s="7" customFormat="1" ht="16" customHeight="1" x14ac:dyDescent="0.2">
      <c r="F5953" s="8">
        <v>24</v>
      </c>
      <c r="G5953" s="17"/>
      <c r="I5953" s="33">
        <v>3.0000000000000001E-3</v>
      </c>
      <c r="J5953" s="33">
        <v>0.4</v>
      </c>
      <c r="K5953" s="33">
        <v>1.7999999999999999E-2</v>
      </c>
      <c r="L5953" s="33">
        <v>0.01</v>
      </c>
      <c r="M5953" s="73"/>
      <c r="N5953" s="8">
        <v>19.8</v>
      </c>
      <c r="O5953" s="8">
        <v>999.7</v>
      </c>
      <c r="P5953" s="8">
        <v>91</v>
      </c>
    </row>
    <row r="5954" spans="5:16" s="7" customFormat="1" ht="16" customHeight="1" x14ac:dyDescent="0.2">
      <c r="F5954" s="8">
        <v>1</v>
      </c>
      <c r="G5954" s="17"/>
      <c r="I5954" s="33">
        <v>2E-3</v>
      </c>
      <c r="J5954" s="33">
        <v>0.4</v>
      </c>
      <c r="K5954" s="33">
        <v>1.9E-2</v>
      </c>
      <c r="L5954" s="33">
        <v>8.0000000000000002E-3</v>
      </c>
      <c r="M5954" s="73"/>
      <c r="N5954" s="8">
        <v>19.7</v>
      </c>
      <c r="O5954" s="8">
        <v>999.9</v>
      </c>
      <c r="P5954" s="8">
        <v>90</v>
      </c>
    </row>
    <row r="5955" spans="5:16" s="7" customFormat="1" ht="16" customHeight="1" x14ac:dyDescent="0.2">
      <c r="F5955" s="8">
        <v>2</v>
      </c>
      <c r="G5955" s="17"/>
      <c r="I5955" s="33">
        <v>2E-3</v>
      </c>
      <c r="J5955" s="33">
        <v>0.4</v>
      </c>
      <c r="K5955" s="33">
        <v>2.1999999999999999E-2</v>
      </c>
      <c r="L5955" s="33">
        <v>6.0000000000000001E-3</v>
      </c>
      <c r="M5955" s="73"/>
      <c r="N5955" s="8">
        <v>20</v>
      </c>
      <c r="O5955" s="8">
        <v>999.9</v>
      </c>
      <c r="P5955" s="8">
        <v>84</v>
      </c>
    </row>
    <row r="5956" spans="5:16" s="7" customFormat="1" ht="16" customHeight="1" x14ac:dyDescent="0.2">
      <c r="F5956" s="8">
        <v>3</v>
      </c>
      <c r="G5956" s="17"/>
      <c r="I5956" s="33">
        <v>2E-3</v>
      </c>
      <c r="J5956" s="33">
        <v>0.4</v>
      </c>
      <c r="K5956" s="33">
        <v>2.3E-2</v>
      </c>
      <c r="L5956" s="33">
        <v>5.0000000000000001E-3</v>
      </c>
      <c r="M5956" s="73"/>
      <c r="N5956" s="8">
        <v>20.2</v>
      </c>
      <c r="O5956" s="8">
        <v>1000.5</v>
      </c>
      <c r="P5956" s="8">
        <v>82</v>
      </c>
    </row>
    <row r="5957" spans="5:16" s="7" customFormat="1" ht="16" customHeight="1" x14ac:dyDescent="0.2">
      <c r="F5957" s="8">
        <v>4</v>
      </c>
      <c r="G5957" s="17"/>
      <c r="I5957" s="33">
        <v>2E-3</v>
      </c>
      <c r="J5957" s="33">
        <v>0.4</v>
      </c>
      <c r="K5957" s="33">
        <v>2.3E-2</v>
      </c>
      <c r="L5957" s="33">
        <v>5.0000000000000001E-3</v>
      </c>
      <c r="M5957" s="73"/>
      <c r="N5957" s="8">
        <v>20.100000000000001</v>
      </c>
      <c r="O5957" s="8">
        <v>1000.6</v>
      </c>
      <c r="P5957" s="8">
        <v>82</v>
      </c>
    </row>
    <row r="5958" spans="5:16" s="7" customFormat="1" ht="16" customHeight="1" x14ac:dyDescent="0.2">
      <c r="F5958" s="8">
        <v>5</v>
      </c>
      <c r="G5958" s="17"/>
      <c r="I5958" s="33">
        <v>2E-3</v>
      </c>
      <c r="J5958" s="33">
        <v>0.4</v>
      </c>
      <c r="K5958" s="33">
        <v>2.1999999999999999E-2</v>
      </c>
      <c r="L5958" s="33">
        <v>6.0000000000000001E-3</v>
      </c>
      <c r="M5958" s="73"/>
      <c r="N5958" s="8">
        <v>20</v>
      </c>
      <c r="O5958" s="8">
        <v>1001</v>
      </c>
      <c r="P5958" s="8">
        <v>81</v>
      </c>
    </row>
    <row r="5959" spans="5:16" s="7" customFormat="1" ht="16" customHeight="1" x14ac:dyDescent="0.2">
      <c r="F5959" s="8">
        <v>6</v>
      </c>
      <c r="G5959" s="17"/>
      <c r="I5959" s="33">
        <v>2E-3</v>
      </c>
      <c r="J5959" s="33">
        <v>0.4</v>
      </c>
      <c r="K5959" s="33">
        <v>1.9E-2</v>
      </c>
      <c r="L5959" s="33">
        <v>8.9999999999999993E-3</v>
      </c>
      <c r="M5959" s="73"/>
      <c r="N5959" s="8">
        <v>19.7</v>
      </c>
      <c r="O5959" s="8">
        <v>1001.5</v>
      </c>
      <c r="P5959" s="8">
        <v>82</v>
      </c>
    </row>
    <row r="5960" spans="5:16" s="7" customFormat="1" ht="16" customHeight="1" x14ac:dyDescent="0.2">
      <c r="F5960" s="8">
        <v>7</v>
      </c>
      <c r="G5960" s="17"/>
      <c r="I5960" s="33">
        <v>2E-3</v>
      </c>
      <c r="J5960" s="33">
        <v>0.4</v>
      </c>
      <c r="K5960" s="33">
        <v>0.01</v>
      </c>
      <c r="L5960" s="33">
        <v>1.9E-2</v>
      </c>
      <c r="M5960" s="73"/>
      <c r="N5960" s="8">
        <v>20.2</v>
      </c>
      <c r="O5960" s="8">
        <v>1001.6</v>
      </c>
      <c r="P5960" s="8">
        <v>80</v>
      </c>
    </row>
    <row r="5961" spans="5:16" s="7" customFormat="1" ht="16" customHeight="1" x14ac:dyDescent="0.2">
      <c r="F5961" s="8">
        <v>8</v>
      </c>
      <c r="G5961" s="17"/>
      <c r="I5961" s="33">
        <v>2E-3</v>
      </c>
      <c r="J5961" s="33">
        <v>0.4</v>
      </c>
      <c r="K5961" s="33">
        <v>6.0000000000000001E-3</v>
      </c>
      <c r="L5961" s="33">
        <v>2.1000000000000001E-2</v>
      </c>
      <c r="M5961" s="73"/>
      <c r="N5961" s="8">
        <v>21.2</v>
      </c>
      <c r="O5961" s="8">
        <v>1002.3</v>
      </c>
      <c r="P5961" s="8">
        <v>72</v>
      </c>
    </row>
    <row r="5962" spans="5:16" s="7" customFormat="1" ht="16" customHeight="1" x14ac:dyDescent="0.2">
      <c r="F5962" s="8">
        <v>9</v>
      </c>
      <c r="G5962" s="17"/>
      <c r="I5962" s="33">
        <v>2E-3</v>
      </c>
      <c r="J5962" s="33">
        <v>0.5</v>
      </c>
      <c r="K5962" s="33">
        <v>1.0999999999999999E-2</v>
      </c>
      <c r="L5962" s="33">
        <v>1.9E-2</v>
      </c>
      <c r="M5962" s="73"/>
      <c r="N5962" s="8">
        <v>23.3</v>
      </c>
      <c r="O5962" s="8">
        <v>1002.3</v>
      </c>
      <c r="P5962" s="8">
        <v>63</v>
      </c>
    </row>
    <row r="5963" spans="5:16" s="7" customFormat="1" ht="16" customHeight="1" x14ac:dyDescent="0.2">
      <c r="F5963" s="8">
        <v>10</v>
      </c>
      <c r="G5963" s="17"/>
      <c r="I5963" s="33">
        <v>2E-3</v>
      </c>
      <c r="J5963" s="33">
        <v>0.4</v>
      </c>
      <c r="K5963" s="33">
        <v>1.6E-2</v>
      </c>
      <c r="L5963" s="33">
        <v>1.6E-2</v>
      </c>
      <c r="M5963" s="73"/>
      <c r="N5963" s="8">
        <v>25</v>
      </c>
      <c r="O5963" s="8">
        <v>1002.5</v>
      </c>
      <c r="P5963" s="8">
        <v>60</v>
      </c>
    </row>
    <row r="5964" spans="5:16" s="7" customFormat="1" ht="16" customHeight="1" x14ac:dyDescent="0.2">
      <c r="E5964" s="10"/>
      <c r="F5964" s="8">
        <v>11</v>
      </c>
      <c r="G5964" s="17"/>
      <c r="I5964" s="33">
        <v>2E-3</v>
      </c>
      <c r="J5964" s="33">
        <v>0.5</v>
      </c>
      <c r="K5964" s="33">
        <v>1.9E-2</v>
      </c>
      <c r="L5964" s="33">
        <v>1.6E-2</v>
      </c>
      <c r="M5964" s="73"/>
      <c r="N5964" s="8">
        <v>25.1</v>
      </c>
      <c r="O5964" s="8">
        <v>1002.5</v>
      </c>
      <c r="P5964" s="8">
        <v>58</v>
      </c>
    </row>
    <row r="5965" spans="5:16" s="7" customFormat="1" ht="16" customHeight="1" x14ac:dyDescent="0.2">
      <c r="E5965" s="10"/>
      <c r="F5965" s="8">
        <v>12</v>
      </c>
      <c r="G5965" s="17"/>
      <c r="I5965" s="33">
        <v>2E-3</v>
      </c>
      <c r="J5965" s="33">
        <v>0.5</v>
      </c>
      <c r="K5965" s="33">
        <v>2.5000000000000001E-2</v>
      </c>
      <c r="L5965" s="33">
        <v>1.2999999999999999E-2</v>
      </c>
      <c r="M5965" s="73"/>
      <c r="N5965" s="8">
        <v>26.3</v>
      </c>
      <c r="O5965" s="8">
        <v>1002.3</v>
      </c>
      <c r="P5965" s="8">
        <v>57</v>
      </c>
    </row>
    <row r="5966" spans="5:16" s="7" customFormat="1" ht="16" customHeight="1" x14ac:dyDescent="0.2">
      <c r="E5966" s="10"/>
      <c r="F5966" s="8">
        <v>13</v>
      </c>
      <c r="G5966" s="17"/>
      <c r="I5966" s="33">
        <v>2E-3</v>
      </c>
      <c r="J5966" s="33">
        <v>0.4</v>
      </c>
      <c r="K5966" s="33">
        <v>0.03</v>
      </c>
      <c r="L5966" s="33">
        <v>1.0999999999999999E-2</v>
      </c>
      <c r="M5966" s="73"/>
      <c r="N5966" s="8">
        <v>26</v>
      </c>
      <c r="O5966" s="8">
        <v>1002</v>
      </c>
      <c r="P5966" s="8">
        <v>55</v>
      </c>
    </row>
    <row r="5967" spans="5:16" s="7" customFormat="1" ht="16" customHeight="1" x14ac:dyDescent="0.2">
      <c r="E5967" s="10"/>
      <c r="F5967" s="8">
        <v>14</v>
      </c>
      <c r="G5967" s="17"/>
      <c r="I5967" s="33">
        <v>2E-3</v>
      </c>
      <c r="J5967" s="33">
        <v>0.4</v>
      </c>
      <c r="K5967" s="33">
        <v>3.2000000000000001E-2</v>
      </c>
      <c r="L5967" s="33">
        <v>1.7000000000000001E-2</v>
      </c>
      <c r="M5967" s="73"/>
      <c r="N5967" s="8">
        <v>26</v>
      </c>
      <c r="O5967" s="8">
        <v>1002</v>
      </c>
      <c r="P5967" s="8">
        <v>59</v>
      </c>
    </row>
    <row r="5968" spans="5:16" s="7" customFormat="1" ht="16" customHeight="1" x14ac:dyDescent="0.2">
      <c r="E5968" s="10"/>
      <c r="F5968" s="8">
        <v>15</v>
      </c>
      <c r="G5968" s="17"/>
      <c r="I5968" s="33">
        <v>3.0000000000000001E-3</v>
      </c>
      <c r="J5968" s="33">
        <v>0.4</v>
      </c>
      <c r="K5968" s="33">
        <v>2.1999999999999999E-2</v>
      </c>
      <c r="L5968" s="33">
        <v>1.9E-2</v>
      </c>
      <c r="M5968" s="73"/>
      <c r="N5968" s="8">
        <v>25.6</v>
      </c>
      <c r="O5968" s="8">
        <v>1001.9</v>
      </c>
      <c r="P5968" s="8">
        <v>59</v>
      </c>
    </row>
    <row r="5969" spans="1:31" s="7" customFormat="1" ht="16" customHeight="1" x14ac:dyDescent="0.2">
      <c r="E5969" s="10"/>
      <c r="F5969" s="8">
        <v>16</v>
      </c>
      <c r="G5969" s="17"/>
      <c r="I5969" s="33">
        <v>3.0000000000000001E-3</v>
      </c>
      <c r="J5969" s="33">
        <v>0.4</v>
      </c>
      <c r="K5969" s="33">
        <v>2.5000000000000001E-2</v>
      </c>
      <c r="L5969" s="33">
        <v>1.7000000000000001E-2</v>
      </c>
      <c r="M5969" s="73"/>
      <c r="N5969" s="8">
        <v>25.9</v>
      </c>
      <c r="O5969" s="8">
        <v>1001.5</v>
      </c>
      <c r="P5969" s="8">
        <v>60</v>
      </c>
    </row>
    <row r="5970" spans="1:31" s="7" customFormat="1" ht="16" customHeight="1" x14ac:dyDescent="0.2">
      <c r="E5970" s="10"/>
      <c r="F5970" s="8">
        <v>17</v>
      </c>
      <c r="G5970" s="17"/>
      <c r="I5970" s="33">
        <v>3.0000000000000001E-3</v>
      </c>
      <c r="J5970" s="33">
        <v>0.5</v>
      </c>
      <c r="K5970" s="33">
        <v>2.5000000000000001E-2</v>
      </c>
      <c r="L5970" s="33">
        <v>2.1000000000000001E-2</v>
      </c>
      <c r="M5970" s="73"/>
      <c r="N5970" s="8">
        <v>25.3</v>
      </c>
      <c r="O5970" s="8">
        <v>1001.5</v>
      </c>
      <c r="P5970" s="8">
        <v>63</v>
      </c>
    </row>
    <row r="5971" spans="1:31" s="7" customFormat="1" ht="16" customHeight="1" x14ac:dyDescent="0.15">
      <c r="E5971" s="42">
        <v>42242</v>
      </c>
      <c r="F5971" s="43">
        <v>42714.785416666666</v>
      </c>
      <c r="G5971" s="44"/>
      <c r="H5971" s="57"/>
      <c r="I5971" s="33">
        <v>3.0000000000000001E-3</v>
      </c>
      <c r="J5971" s="33">
        <v>0.5</v>
      </c>
      <c r="K5971" s="33">
        <v>1.6E-2</v>
      </c>
      <c r="L5971" s="33">
        <v>2.3E-2</v>
      </c>
      <c r="M5971" s="73"/>
      <c r="N5971" s="8">
        <v>24.4</v>
      </c>
      <c r="O5971" s="8">
        <v>1001.8</v>
      </c>
      <c r="P5971" s="8">
        <v>60</v>
      </c>
      <c r="R5971" s="35">
        <v>255</v>
      </c>
      <c r="S5971" s="36" t="str">
        <f>IF(R5971&gt;=296,"G",IF(AND(183&lt;=R5971,R5971&lt;296),"Y",IF(R5971&lt;185,"R")))</f>
        <v>Y</v>
      </c>
      <c r="T5971" s="36"/>
      <c r="U5971" s="36"/>
      <c r="V5971" s="36"/>
      <c r="W5971" s="36"/>
      <c r="X5971" s="36"/>
      <c r="Y5971" s="36"/>
      <c r="Z5971" s="36"/>
      <c r="AA5971" s="36"/>
      <c r="AB5971" s="36"/>
      <c r="AC5971" s="36"/>
      <c r="AD5971" s="36"/>
      <c r="AE5971" s="37"/>
    </row>
    <row r="5972" spans="1:31" s="7" customFormat="1" ht="17" customHeight="1" x14ac:dyDescent="0.15">
      <c r="A5972" s="45">
        <v>239</v>
      </c>
      <c r="B5972" s="46">
        <v>42243</v>
      </c>
      <c r="C5972" s="47">
        <v>4</v>
      </c>
      <c r="D5972" s="47">
        <v>0</v>
      </c>
      <c r="E5972" s="46">
        <v>42242</v>
      </c>
      <c r="F5972" s="48">
        <v>42714.785416666666</v>
      </c>
      <c r="G5972" s="49"/>
      <c r="H5972" s="49"/>
      <c r="I5972" s="50">
        <v>3.0000000000000001E-3</v>
      </c>
      <c r="J5972" s="51">
        <v>0.5</v>
      </c>
      <c r="K5972" s="51">
        <v>1.6E-2</v>
      </c>
      <c r="L5972" s="51">
        <v>2.3E-2</v>
      </c>
      <c r="M5972" s="119"/>
      <c r="N5972" s="52">
        <v>24.4</v>
      </c>
      <c r="O5972" s="52">
        <v>1001.8</v>
      </c>
      <c r="P5972" s="52">
        <v>60</v>
      </c>
      <c r="Q5972" s="53"/>
      <c r="R5972" s="58">
        <v>255</v>
      </c>
      <c r="S5972" s="61" t="str">
        <f>IF(R5972&gt;=296,"G",IF(AND(183&lt;=R5972,R5972&lt;296),"Y",IF(R5972&lt;185,"R")))</f>
        <v>Y</v>
      </c>
      <c r="T5972" s="61"/>
      <c r="U5972" s="61"/>
      <c r="V5972" s="61"/>
      <c r="W5972" s="61"/>
      <c r="X5972" s="61"/>
      <c r="Y5972" s="61"/>
      <c r="Z5972" s="61"/>
      <c r="AA5972" s="61"/>
      <c r="AB5972" s="61"/>
      <c r="AC5972" s="61"/>
      <c r="AD5972" s="61"/>
      <c r="AE5972" s="61"/>
    </row>
    <row r="5973" spans="1:31" s="7" customFormat="1" ht="16" customHeight="1" x14ac:dyDescent="0.2">
      <c r="F5973" s="26">
        <v>19</v>
      </c>
      <c r="G5973" s="56"/>
      <c r="I5973" s="33">
        <v>2E-3</v>
      </c>
      <c r="J5973" s="33">
        <v>0.4</v>
      </c>
      <c r="K5973" s="33">
        <v>1.2999999999999999E-2</v>
      </c>
      <c r="L5973" s="33">
        <v>2.1000000000000001E-2</v>
      </c>
      <c r="M5973" s="73"/>
      <c r="N5973" s="8">
        <v>23.7</v>
      </c>
      <c r="O5973" s="8">
        <v>1001.7</v>
      </c>
      <c r="P5973" s="8">
        <v>65</v>
      </c>
      <c r="Q5973" s="17"/>
      <c r="R5973" s="17"/>
      <c r="S5973" s="17"/>
      <c r="T5973" s="17"/>
      <c r="U5973" s="17"/>
      <c r="V5973" s="17"/>
      <c r="W5973" s="17"/>
      <c r="X5973" s="17"/>
      <c r="Y5973" s="17"/>
      <c r="Z5973" s="17"/>
      <c r="AA5973" s="17"/>
      <c r="AB5973" s="17"/>
      <c r="AC5973" s="17"/>
      <c r="AD5973" s="17"/>
      <c r="AE5973" s="17"/>
    </row>
    <row r="5974" spans="1:31" s="7" customFormat="1" ht="16" customHeight="1" x14ac:dyDescent="0.2">
      <c r="F5974" s="8">
        <v>20</v>
      </c>
      <c r="G5974" s="17"/>
      <c r="I5974" s="33">
        <v>3.0000000000000001E-3</v>
      </c>
      <c r="J5974" s="33">
        <v>0.4</v>
      </c>
      <c r="K5974" s="33">
        <v>1.2999999999999999E-2</v>
      </c>
      <c r="L5974" s="33">
        <v>2.1000000000000001E-2</v>
      </c>
      <c r="M5974" s="73"/>
      <c r="N5974" s="8">
        <v>22.9</v>
      </c>
      <c r="O5974" s="8">
        <v>1002</v>
      </c>
      <c r="P5974" s="8">
        <v>64</v>
      </c>
    </row>
    <row r="5975" spans="1:31" s="7" customFormat="1" ht="16" customHeight="1" x14ac:dyDescent="0.2">
      <c r="F5975" s="8">
        <v>21</v>
      </c>
      <c r="G5975" s="17"/>
      <c r="I5975" s="33">
        <v>5.0000000000000001E-3</v>
      </c>
      <c r="J5975" s="33">
        <v>0.5</v>
      </c>
      <c r="K5975" s="33">
        <v>6.0000000000000001E-3</v>
      </c>
      <c r="L5975" s="33">
        <v>2.8000000000000001E-2</v>
      </c>
      <c r="M5975" s="73"/>
      <c r="N5975" s="8">
        <v>22.6</v>
      </c>
      <c r="O5975" s="8">
        <v>1002.3</v>
      </c>
      <c r="P5975" s="8">
        <v>70</v>
      </c>
    </row>
    <row r="5976" spans="1:31" s="7" customFormat="1" ht="16" customHeight="1" x14ac:dyDescent="0.2">
      <c r="F5976" s="8">
        <v>22</v>
      </c>
      <c r="G5976" s="17"/>
      <c r="I5976" s="33">
        <v>5.0000000000000001E-3</v>
      </c>
      <c r="J5976" s="33">
        <v>0.4</v>
      </c>
      <c r="K5976" s="33">
        <v>8.0000000000000002E-3</v>
      </c>
      <c r="L5976" s="33">
        <v>2.3E-2</v>
      </c>
      <c r="M5976" s="73"/>
      <c r="N5976" s="8">
        <v>22.4</v>
      </c>
      <c r="O5976" s="8">
        <v>1002.4</v>
      </c>
      <c r="P5976" s="8">
        <v>75</v>
      </c>
    </row>
    <row r="5977" spans="1:31" s="7" customFormat="1" ht="16" customHeight="1" x14ac:dyDescent="0.2">
      <c r="F5977" s="8">
        <v>23</v>
      </c>
      <c r="G5977" s="17"/>
      <c r="I5977" s="33">
        <v>4.0000000000000001E-3</v>
      </c>
      <c r="J5977" s="33">
        <v>0.4</v>
      </c>
      <c r="K5977" s="33">
        <v>1.2E-2</v>
      </c>
      <c r="L5977" s="33">
        <v>2.1000000000000001E-2</v>
      </c>
      <c r="M5977" s="73"/>
      <c r="N5977" s="8">
        <v>22.5</v>
      </c>
      <c r="O5977" s="8">
        <v>1002.5</v>
      </c>
      <c r="P5977" s="8">
        <v>79</v>
      </c>
    </row>
    <row r="5978" spans="1:31" s="7" customFormat="1" ht="16" customHeight="1" x14ac:dyDescent="0.2">
      <c r="F5978" s="8">
        <v>24</v>
      </c>
      <c r="G5978" s="17"/>
      <c r="I5978" s="33">
        <v>4.0000000000000001E-3</v>
      </c>
      <c r="J5978" s="33">
        <v>0.4</v>
      </c>
      <c r="K5978" s="33">
        <v>1.0999999999999999E-2</v>
      </c>
      <c r="L5978" s="33">
        <v>1.9E-2</v>
      </c>
      <c r="M5978" s="73"/>
      <c r="N5978" s="8">
        <v>22.3</v>
      </c>
      <c r="O5978" s="8">
        <v>1002.5</v>
      </c>
      <c r="P5978" s="8">
        <v>84</v>
      </c>
    </row>
    <row r="5979" spans="1:31" s="7" customFormat="1" ht="16" customHeight="1" x14ac:dyDescent="0.2">
      <c r="F5979" s="8">
        <v>1</v>
      </c>
      <c r="G5979" s="17"/>
      <c r="I5979" s="33">
        <v>4.0000000000000001E-3</v>
      </c>
      <c r="J5979" s="33">
        <v>0.5</v>
      </c>
      <c r="K5979" s="33">
        <v>1.6E-2</v>
      </c>
      <c r="L5979" s="33">
        <v>1.4E-2</v>
      </c>
      <c r="M5979" s="73"/>
      <c r="N5979" s="8">
        <v>21.8</v>
      </c>
      <c r="O5979" s="8">
        <v>1002.1</v>
      </c>
      <c r="P5979" s="8">
        <v>87</v>
      </c>
    </row>
    <row r="5980" spans="1:31" s="7" customFormat="1" ht="16" customHeight="1" x14ac:dyDescent="0.2">
      <c r="F5980" s="8">
        <v>2</v>
      </c>
      <c r="G5980" s="17"/>
      <c r="I5980" s="33">
        <v>3.0000000000000001E-3</v>
      </c>
      <c r="J5980" s="33">
        <v>0.5</v>
      </c>
      <c r="K5980" s="33">
        <v>1.7000000000000001E-2</v>
      </c>
      <c r="L5980" s="33">
        <v>1.2E-2</v>
      </c>
      <c r="M5980" s="73"/>
      <c r="N5980" s="8">
        <v>20.9</v>
      </c>
      <c r="O5980" s="8">
        <v>1001.8</v>
      </c>
      <c r="P5980" s="8">
        <v>95</v>
      </c>
    </row>
    <row r="5981" spans="1:31" s="7" customFormat="1" ht="16" customHeight="1" x14ac:dyDescent="0.2">
      <c r="F5981" s="8">
        <v>3</v>
      </c>
      <c r="G5981" s="17"/>
      <c r="I5981" s="33">
        <v>3.0000000000000001E-3</v>
      </c>
      <c r="J5981" s="33">
        <v>0.5</v>
      </c>
      <c r="K5981" s="33">
        <v>1.7999999999999999E-2</v>
      </c>
      <c r="L5981" s="33">
        <v>1.0999999999999999E-2</v>
      </c>
      <c r="M5981" s="73"/>
      <c r="N5981" s="8">
        <v>20.9</v>
      </c>
      <c r="O5981" s="8">
        <v>1001.7</v>
      </c>
      <c r="P5981" s="8">
        <v>100</v>
      </c>
    </row>
    <row r="5982" spans="1:31" s="7" customFormat="1" ht="16" customHeight="1" x14ac:dyDescent="0.2">
      <c r="F5982" s="8">
        <v>4</v>
      </c>
      <c r="G5982" s="17"/>
      <c r="I5982" s="33">
        <v>4.0000000000000001E-3</v>
      </c>
      <c r="J5982" s="33">
        <v>0.5</v>
      </c>
      <c r="K5982" s="33">
        <v>2.1000000000000001E-2</v>
      </c>
      <c r="L5982" s="33">
        <v>1.2E-2</v>
      </c>
      <c r="M5982" s="73"/>
      <c r="N5982" s="8">
        <v>21.2</v>
      </c>
      <c r="O5982" s="8">
        <v>1001.5</v>
      </c>
      <c r="P5982" s="8">
        <v>100</v>
      </c>
    </row>
    <row r="5983" spans="1:31" s="7" customFormat="1" ht="16" customHeight="1" x14ac:dyDescent="0.2">
      <c r="F5983" s="8">
        <v>5</v>
      </c>
      <c r="G5983" s="17"/>
      <c r="I5983" s="33">
        <v>4.0000000000000001E-3</v>
      </c>
      <c r="J5983" s="33">
        <v>0.6</v>
      </c>
      <c r="K5983" s="33">
        <v>3.9E-2</v>
      </c>
      <c r="L5983" s="33">
        <v>0.01</v>
      </c>
      <c r="M5983" s="73"/>
      <c r="N5983" s="8">
        <v>20.9</v>
      </c>
      <c r="O5983" s="8">
        <v>1001.6</v>
      </c>
      <c r="P5983" s="8">
        <v>100</v>
      </c>
    </row>
    <row r="5984" spans="1:31" s="7" customFormat="1" ht="16" customHeight="1" x14ac:dyDescent="0.2">
      <c r="F5984" s="8">
        <v>6</v>
      </c>
      <c r="G5984" s="17"/>
      <c r="I5984" s="33">
        <v>3.0000000000000001E-3</v>
      </c>
      <c r="J5984" s="33">
        <v>0.6</v>
      </c>
      <c r="K5984" s="33">
        <v>3.6999999999999998E-2</v>
      </c>
      <c r="L5984" s="33">
        <v>1.2999999999999999E-2</v>
      </c>
      <c r="M5984" s="73"/>
      <c r="N5984" s="8">
        <v>21.1</v>
      </c>
      <c r="O5984" s="8">
        <v>1002.3</v>
      </c>
      <c r="P5984" s="8">
        <v>100</v>
      </c>
    </row>
    <row r="5985" spans="1:31" s="7" customFormat="1" ht="16" customHeight="1" x14ac:dyDescent="0.2">
      <c r="F5985" s="8">
        <v>7</v>
      </c>
      <c r="G5985" s="17"/>
      <c r="I5985" s="33">
        <v>3.0000000000000001E-3</v>
      </c>
      <c r="J5985" s="33">
        <v>0.6</v>
      </c>
      <c r="K5985" s="33">
        <v>2.3E-2</v>
      </c>
      <c r="L5985" s="33">
        <v>2.5999999999999999E-2</v>
      </c>
      <c r="M5985" s="73"/>
      <c r="N5985" s="8">
        <v>22.1</v>
      </c>
      <c r="O5985" s="8">
        <v>1002.6</v>
      </c>
      <c r="P5985" s="8">
        <v>99</v>
      </c>
    </row>
    <row r="5986" spans="1:31" s="7" customFormat="1" ht="16" customHeight="1" x14ac:dyDescent="0.2">
      <c r="F5986" s="8">
        <v>8</v>
      </c>
      <c r="G5986" s="17"/>
      <c r="I5986" s="33">
        <v>3.0000000000000001E-3</v>
      </c>
      <c r="J5986" s="33">
        <v>0.7</v>
      </c>
      <c r="K5986" s="33">
        <v>1.6E-2</v>
      </c>
      <c r="L5986" s="33">
        <v>0.03</v>
      </c>
      <c r="M5986" s="73"/>
      <c r="N5986" s="8">
        <v>23.7</v>
      </c>
      <c r="O5986" s="8">
        <v>1003.1</v>
      </c>
      <c r="P5986" s="8">
        <v>87</v>
      </c>
    </row>
    <row r="5987" spans="1:31" s="7" customFormat="1" ht="16" customHeight="1" x14ac:dyDescent="0.2">
      <c r="F5987" s="8">
        <v>9</v>
      </c>
      <c r="G5987" s="17"/>
      <c r="I5987" s="33">
        <v>4.0000000000000001E-3</v>
      </c>
      <c r="J5987" s="33">
        <v>0.7</v>
      </c>
      <c r="K5987" s="33">
        <v>2.4E-2</v>
      </c>
      <c r="L5987" s="33">
        <v>2.4E-2</v>
      </c>
      <c r="M5987" s="73"/>
      <c r="N5987" s="8">
        <v>25.2</v>
      </c>
      <c r="O5987" s="8">
        <v>1003.4</v>
      </c>
      <c r="P5987" s="8">
        <v>78</v>
      </c>
    </row>
    <row r="5988" spans="1:31" s="7" customFormat="1" ht="16" customHeight="1" x14ac:dyDescent="0.2">
      <c r="F5988" s="8">
        <v>10</v>
      </c>
      <c r="G5988" s="17"/>
      <c r="I5988" s="33">
        <v>4.0000000000000001E-3</v>
      </c>
      <c r="J5988" s="33">
        <v>0.7</v>
      </c>
      <c r="K5988" s="33">
        <v>2.9000000000000001E-2</v>
      </c>
      <c r="L5988" s="33">
        <v>2.1000000000000001E-2</v>
      </c>
      <c r="M5988" s="73"/>
      <c r="N5988" s="8">
        <v>25.5</v>
      </c>
      <c r="O5988" s="8">
        <v>1003.6</v>
      </c>
      <c r="P5988" s="8">
        <v>70</v>
      </c>
    </row>
    <row r="5989" spans="1:31" s="7" customFormat="1" ht="16" customHeight="1" x14ac:dyDescent="0.2">
      <c r="E5989" s="10"/>
      <c r="F5989" s="8">
        <v>11</v>
      </c>
      <c r="G5989" s="17"/>
      <c r="I5989" s="33">
        <v>5.0000000000000001E-3</v>
      </c>
      <c r="J5989" s="33">
        <v>0.6</v>
      </c>
      <c r="K5989" s="33">
        <v>3.5999999999999997E-2</v>
      </c>
      <c r="L5989" s="33">
        <v>1.6E-2</v>
      </c>
      <c r="M5989" s="73"/>
      <c r="N5989" s="8">
        <v>27.1</v>
      </c>
      <c r="O5989" s="8">
        <v>1003.5</v>
      </c>
      <c r="P5989" s="8">
        <v>62</v>
      </c>
    </row>
    <row r="5990" spans="1:31" s="7" customFormat="1" ht="16" customHeight="1" x14ac:dyDescent="0.2">
      <c r="E5990" s="10"/>
      <c r="F5990" s="8">
        <v>12</v>
      </c>
      <c r="G5990" s="17"/>
      <c r="I5990" s="33">
        <v>3.0000000000000001E-3</v>
      </c>
      <c r="J5990" s="33">
        <v>0.6</v>
      </c>
      <c r="K5990" s="33">
        <v>4.9000000000000002E-2</v>
      </c>
      <c r="L5990" s="33">
        <v>1.4E-2</v>
      </c>
      <c r="M5990" s="73"/>
      <c r="N5990" s="8">
        <v>28.2</v>
      </c>
      <c r="O5990" s="8">
        <v>1003.3</v>
      </c>
      <c r="P5990" s="8">
        <v>56</v>
      </c>
    </row>
    <row r="5991" spans="1:31" s="7" customFormat="1" ht="16" customHeight="1" x14ac:dyDescent="0.2">
      <c r="E5991" s="10"/>
      <c r="F5991" s="8">
        <v>13</v>
      </c>
      <c r="G5991" s="17"/>
      <c r="I5991" s="33">
        <v>3.0000000000000001E-3</v>
      </c>
      <c r="J5991" s="33">
        <v>0.4</v>
      </c>
      <c r="K5991" s="33">
        <v>0.05</v>
      </c>
      <c r="L5991" s="33">
        <v>0.01</v>
      </c>
      <c r="M5991" s="73"/>
      <c r="N5991" s="8">
        <v>28</v>
      </c>
      <c r="O5991" s="8">
        <v>1003.2</v>
      </c>
      <c r="P5991" s="8">
        <v>58</v>
      </c>
    </row>
    <row r="5992" spans="1:31" s="7" customFormat="1" ht="16" customHeight="1" x14ac:dyDescent="0.2">
      <c r="E5992" s="10"/>
      <c r="F5992" s="8">
        <v>14</v>
      </c>
      <c r="G5992" s="17"/>
      <c r="I5992" s="33">
        <v>2E-3</v>
      </c>
      <c r="J5992" s="33">
        <v>0.5</v>
      </c>
      <c r="K5992" s="33">
        <v>5.8000000000000003E-2</v>
      </c>
      <c r="L5992" s="33">
        <v>1.4999999999999999E-2</v>
      </c>
      <c r="M5992" s="73"/>
      <c r="N5992" s="8">
        <v>28.8</v>
      </c>
      <c r="O5992" s="8">
        <v>1003</v>
      </c>
      <c r="P5992" s="8">
        <v>52</v>
      </c>
    </row>
    <row r="5993" spans="1:31" s="7" customFormat="1" ht="16" customHeight="1" x14ac:dyDescent="0.2">
      <c r="E5993" s="10"/>
      <c r="F5993" s="8">
        <v>15</v>
      </c>
      <c r="G5993" s="17"/>
      <c r="I5993" s="33">
        <v>3.0000000000000001E-3</v>
      </c>
      <c r="J5993" s="33">
        <v>0.5</v>
      </c>
      <c r="K5993" s="33">
        <v>5.8999999999999997E-2</v>
      </c>
      <c r="L5993" s="33">
        <v>0.02</v>
      </c>
      <c r="M5993" s="73"/>
      <c r="N5993" s="8">
        <v>29.1</v>
      </c>
      <c r="O5993" s="8">
        <v>1002.6</v>
      </c>
      <c r="P5993" s="8">
        <v>42</v>
      </c>
    </row>
    <row r="5994" spans="1:31" s="7" customFormat="1" ht="16" customHeight="1" x14ac:dyDescent="0.2">
      <c r="E5994" s="10"/>
      <c r="F5994" s="8">
        <v>16</v>
      </c>
      <c r="G5994" s="17"/>
      <c r="I5994" s="33">
        <v>3.0000000000000001E-3</v>
      </c>
      <c r="J5994" s="33">
        <v>0.6</v>
      </c>
      <c r="K5994" s="33">
        <v>5.1999999999999998E-2</v>
      </c>
      <c r="L5994" s="33">
        <v>2.1000000000000001E-2</v>
      </c>
      <c r="M5994" s="73"/>
      <c r="N5994" s="8">
        <v>28.9</v>
      </c>
      <c r="O5994" s="8">
        <v>1002.4</v>
      </c>
      <c r="P5994" s="8">
        <v>33</v>
      </c>
    </row>
    <row r="5995" spans="1:31" s="7" customFormat="1" ht="16" customHeight="1" x14ac:dyDescent="0.15">
      <c r="E5995" s="10"/>
      <c r="F5995" s="8">
        <v>17</v>
      </c>
      <c r="G5995" s="17"/>
      <c r="H5995" s="40"/>
      <c r="I5995" s="33">
        <v>3.0000000000000001E-3</v>
      </c>
      <c r="J5995" s="33">
        <v>0.6</v>
      </c>
      <c r="K5995" s="33">
        <v>4.2000000000000003E-2</v>
      </c>
      <c r="L5995" s="33">
        <v>2.5999999999999999E-2</v>
      </c>
      <c r="M5995" s="73"/>
      <c r="N5995" s="8">
        <v>28.6</v>
      </c>
      <c r="O5995" s="8">
        <v>1002.5</v>
      </c>
      <c r="P5995" s="8">
        <v>27</v>
      </c>
      <c r="R5995" s="107"/>
      <c r="S5995" s="108"/>
      <c r="T5995" s="36"/>
      <c r="U5995" s="36"/>
      <c r="V5995" s="36"/>
      <c r="W5995" s="36"/>
      <c r="X5995" s="36"/>
      <c r="Y5995" s="36"/>
      <c r="Z5995" s="36"/>
      <c r="AA5995" s="36"/>
      <c r="AB5995" s="36"/>
      <c r="AC5995" s="36"/>
      <c r="AD5995" s="36"/>
      <c r="AE5995" s="37"/>
    </row>
    <row r="5996" spans="1:31" s="7" customFormat="1" ht="16" customHeight="1" x14ac:dyDescent="0.15">
      <c r="F5996" s="8">
        <v>18</v>
      </c>
      <c r="G5996" s="17"/>
      <c r="H5996" s="40"/>
      <c r="I5996" s="33">
        <v>3.0000000000000001E-3</v>
      </c>
      <c r="J5996" s="33">
        <v>0.6</v>
      </c>
      <c r="K5996" s="33">
        <v>3.4000000000000002E-2</v>
      </c>
      <c r="L5996" s="33">
        <v>2.8000000000000001E-2</v>
      </c>
      <c r="M5996" s="73"/>
      <c r="N5996" s="8">
        <v>26.9</v>
      </c>
      <c r="O5996" s="8">
        <v>1002.6</v>
      </c>
      <c r="P5996" s="8">
        <v>40</v>
      </c>
      <c r="R5996" s="107"/>
      <c r="S5996" s="108"/>
      <c r="T5996" s="36"/>
      <c r="U5996" s="36"/>
      <c r="V5996" s="36"/>
      <c r="W5996" s="36"/>
      <c r="X5996" s="36"/>
      <c r="Y5996" s="36"/>
      <c r="Z5996" s="36"/>
      <c r="AA5996" s="36"/>
      <c r="AB5996" s="36"/>
      <c r="AC5996" s="36"/>
      <c r="AD5996" s="36"/>
      <c r="AE5996" s="37"/>
    </row>
    <row r="5997" spans="1:31" s="7" customFormat="1" ht="16" customHeight="1" x14ac:dyDescent="0.15">
      <c r="E5997" s="42">
        <v>42243</v>
      </c>
      <c r="F5997" s="16">
        <v>42714.821527777778</v>
      </c>
      <c r="G5997" s="44"/>
      <c r="I5997" s="33">
        <v>3.0000000000000001E-3</v>
      </c>
      <c r="J5997" s="33">
        <v>0.6</v>
      </c>
      <c r="K5997" s="33">
        <v>2.9000000000000001E-2</v>
      </c>
      <c r="L5997" s="33">
        <v>2.8000000000000001E-2</v>
      </c>
      <c r="M5997" s="73"/>
      <c r="N5997" s="8">
        <v>24.8</v>
      </c>
      <c r="O5997" s="8">
        <v>1003</v>
      </c>
      <c r="P5997" s="8">
        <v>53</v>
      </c>
      <c r="Q5997" s="34"/>
      <c r="R5997" s="35">
        <v>260</v>
      </c>
      <c r="S5997" s="37" t="str">
        <f>IF(R5997&gt;=296,"G",IF(AND(183&lt;=R5997,R5997&lt;296),"Y",IF(R5997&lt;185,"R")))</f>
        <v>Y</v>
      </c>
      <c r="T5997" s="17"/>
      <c r="U5997" s="17"/>
      <c r="V5997" s="17"/>
      <c r="W5997" s="17"/>
      <c r="X5997" s="17"/>
      <c r="Y5997" s="17"/>
      <c r="Z5997" s="17"/>
      <c r="AA5997" s="17"/>
      <c r="AB5997" s="17"/>
      <c r="AC5997" s="17"/>
      <c r="AD5997" s="17"/>
      <c r="AE5997" s="17"/>
    </row>
    <row r="5998" spans="1:31" s="7" customFormat="1" ht="17" customHeight="1" x14ac:dyDescent="0.15">
      <c r="A5998" s="45">
        <v>240</v>
      </c>
      <c r="B5998" s="46">
        <v>42244</v>
      </c>
      <c r="C5998" s="47">
        <v>5</v>
      </c>
      <c r="D5998" s="47">
        <v>0</v>
      </c>
      <c r="E5998" s="46">
        <v>42243</v>
      </c>
      <c r="F5998" s="64">
        <v>42714.821527777778</v>
      </c>
      <c r="G5998" s="49"/>
      <c r="H5998" s="49"/>
      <c r="I5998" s="50">
        <v>3.0000000000000001E-3</v>
      </c>
      <c r="J5998" s="51">
        <v>0.6</v>
      </c>
      <c r="K5998" s="51">
        <v>2.9000000000000001E-2</v>
      </c>
      <c r="L5998" s="51">
        <v>2.8000000000000001E-2</v>
      </c>
      <c r="M5998" s="119"/>
      <c r="N5998" s="52">
        <v>24.8</v>
      </c>
      <c r="O5998" s="52">
        <v>1003</v>
      </c>
      <c r="P5998" s="52">
        <v>53</v>
      </c>
      <c r="Q5998" s="53"/>
      <c r="R5998" s="58">
        <v>260</v>
      </c>
      <c r="S5998" s="61" t="str">
        <f>IF(R5998&gt;=296,"G",IF(AND(183&lt;=R5998,R5998&lt;296),"Y",IF(R5998&lt;185,"R")))</f>
        <v>Y</v>
      </c>
      <c r="T5998" s="61"/>
      <c r="U5998" s="61"/>
      <c r="V5998" s="61"/>
      <c r="W5998" s="61"/>
      <c r="X5998" s="61"/>
      <c r="Y5998" s="61"/>
      <c r="Z5998" s="61"/>
      <c r="AA5998" s="61"/>
      <c r="AB5998" s="61"/>
      <c r="AC5998" s="61"/>
      <c r="AD5998" s="61"/>
      <c r="AE5998" s="61"/>
    </row>
    <row r="5999" spans="1:31" s="7" customFormat="1" ht="16" customHeight="1" x14ac:dyDescent="0.2">
      <c r="F5999" s="8">
        <v>20</v>
      </c>
      <c r="G5999" s="56"/>
      <c r="I5999" s="33">
        <v>3.0000000000000001E-3</v>
      </c>
      <c r="J5999" s="33">
        <v>0.6</v>
      </c>
      <c r="K5999" s="33">
        <v>1.9E-2</v>
      </c>
      <c r="L5999" s="33">
        <v>3.4000000000000002E-2</v>
      </c>
      <c r="M5999" s="73"/>
      <c r="N5999" s="8">
        <v>23.7</v>
      </c>
      <c r="O5999" s="8">
        <v>1003.8</v>
      </c>
      <c r="P5999" s="8">
        <v>58</v>
      </c>
    </row>
    <row r="6000" spans="1:31" s="7" customFormat="1" ht="16" customHeight="1" x14ac:dyDescent="0.2">
      <c r="F6000" s="8">
        <v>21</v>
      </c>
      <c r="G6000" s="17"/>
      <c r="I6000" s="33">
        <v>4.0000000000000001E-3</v>
      </c>
      <c r="J6000" s="33">
        <v>0.4</v>
      </c>
      <c r="K6000" s="33">
        <v>8.9999999999999993E-3</v>
      </c>
      <c r="L6000" s="33">
        <v>3.9E-2</v>
      </c>
      <c r="M6000" s="73"/>
      <c r="N6000" s="8">
        <v>21.6</v>
      </c>
      <c r="O6000" s="8">
        <v>1004.6</v>
      </c>
      <c r="P6000" s="8">
        <v>72</v>
      </c>
    </row>
    <row r="6001" spans="5:16" s="7" customFormat="1" ht="16" customHeight="1" x14ac:dyDescent="0.2">
      <c r="F6001" s="8">
        <v>22</v>
      </c>
      <c r="G6001" s="17"/>
      <c r="I6001" s="33">
        <v>4.0000000000000001E-3</v>
      </c>
      <c r="J6001" s="33">
        <v>0.4</v>
      </c>
      <c r="K6001" s="33">
        <v>8.0000000000000002E-3</v>
      </c>
      <c r="L6001" s="33">
        <v>3.6999999999999998E-2</v>
      </c>
      <c r="M6001" s="73"/>
      <c r="N6001" s="8">
        <v>21</v>
      </c>
      <c r="O6001" s="8">
        <v>1004.8</v>
      </c>
      <c r="P6001" s="8">
        <v>77</v>
      </c>
    </row>
    <row r="6002" spans="5:16" s="7" customFormat="1" ht="16" customHeight="1" x14ac:dyDescent="0.2">
      <c r="F6002" s="8">
        <v>23</v>
      </c>
      <c r="G6002" s="17"/>
      <c r="I6002" s="33">
        <v>3.0000000000000001E-3</v>
      </c>
      <c r="J6002" s="33">
        <v>0.4</v>
      </c>
      <c r="K6002" s="33">
        <v>5.0000000000000001E-3</v>
      </c>
      <c r="L6002" s="33">
        <v>3.9E-2</v>
      </c>
      <c r="M6002" s="73"/>
      <c r="N6002" s="8">
        <v>20.2</v>
      </c>
      <c r="O6002" s="8">
        <v>1005</v>
      </c>
      <c r="P6002" s="8">
        <v>85</v>
      </c>
    </row>
    <row r="6003" spans="5:16" s="7" customFormat="1" ht="16" customHeight="1" x14ac:dyDescent="0.2">
      <c r="F6003" s="8">
        <v>24</v>
      </c>
      <c r="G6003" s="17"/>
      <c r="I6003" s="33">
        <v>3.0000000000000001E-3</v>
      </c>
      <c r="J6003" s="33">
        <v>0.4</v>
      </c>
      <c r="K6003" s="33">
        <v>3.0000000000000001E-3</v>
      </c>
      <c r="L6003" s="33">
        <v>3.9E-2</v>
      </c>
      <c r="M6003" s="73"/>
      <c r="N6003" s="8">
        <v>19.899999999999999</v>
      </c>
      <c r="O6003" s="8">
        <v>1005</v>
      </c>
      <c r="P6003" s="8">
        <v>93</v>
      </c>
    </row>
    <row r="6004" spans="5:16" s="7" customFormat="1" ht="16" customHeight="1" x14ac:dyDescent="0.2">
      <c r="F6004" s="8">
        <v>1</v>
      </c>
      <c r="G6004" s="17"/>
      <c r="I6004" s="33">
        <v>4.0000000000000001E-3</v>
      </c>
      <c r="J6004" s="33">
        <v>0.6</v>
      </c>
      <c r="K6004" s="33">
        <v>2E-3</v>
      </c>
      <c r="L6004" s="33">
        <v>3.9E-2</v>
      </c>
      <c r="M6004" s="73"/>
      <c r="N6004" s="8">
        <v>19.5</v>
      </c>
      <c r="O6004" s="8">
        <v>1005.1</v>
      </c>
      <c r="P6004" s="8">
        <v>87</v>
      </c>
    </row>
    <row r="6005" spans="5:16" s="7" customFormat="1" ht="16" customHeight="1" x14ac:dyDescent="0.2">
      <c r="F6005" s="8">
        <v>2</v>
      </c>
      <c r="G6005" s="17"/>
      <c r="I6005" s="33">
        <v>5.0000000000000001E-3</v>
      </c>
      <c r="J6005" s="33">
        <v>0.6</v>
      </c>
      <c r="K6005" s="33">
        <v>2E-3</v>
      </c>
      <c r="L6005" s="33">
        <v>3.5999999999999997E-2</v>
      </c>
      <c r="M6005" s="73"/>
      <c r="N6005" s="8">
        <v>19.2</v>
      </c>
      <c r="O6005" s="8">
        <v>1005.1</v>
      </c>
      <c r="P6005" s="8">
        <v>90</v>
      </c>
    </row>
    <row r="6006" spans="5:16" s="7" customFormat="1" ht="16" customHeight="1" x14ac:dyDescent="0.2">
      <c r="F6006" s="8">
        <v>3</v>
      </c>
      <c r="G6006" s="17"/>
      <c r="I6006" s="33">
        <v>5.0000000000000001E-3</v>
      </c>
      <c r="J6006" s="33">
        <v>0.6</v>
      </c>
      <c r="K6006" s="33">
        <v>1E-3</v>
      </c>
      <c r="L6006" s="33">
        <v>3.5999999999999997E-2</v>
      </c>
      <c r="M6006" s="73"/>
      <c r="N6006" s="8">
        <v>18.600000000000001</v>
      </c>
      <c r="O6006" s="8">
        <v>1004.9</v>
      </c>
      <c r="P6006" s="8">
        <v>96</v>
      </c>
    </row>
    <row r="6007" spans="5:16" s="7" customFormat="1" ht="16" customHeight="1" x14ac:dyDescent="0.2">
      <c r="F6007" s="8">
        <v>4</v>
      </c>
      <c r="G6007" s="17"/>
      <c r="I6007" s="33">
        <v>4.0000000000000001E-3</v>
      </c>
      <c r="J6007" s="33">
        <v>0.6</v>
      </c>
      <c r="K6007" s="33">
        <v>1E-3</v>
      </c>
      <c r="L6007" s="33">
        <v>3.5000000000000003E-2</v>
      </c>
      <c r="M6007" s="73"/>
      <c r="N6007" s="8">
        <v>18.600000000000001</v>
      </c>
      <c r="O6007" s="8">
        <v>1004.6</v>
      </c>
      <c r="P6007" s="8">
        <v>94</v>
      </c>
    </row>
    <row r="6008" spans="5:16" s="7" customFormat="1" ht="16" customHeight="1" x14ac:dyDescent="0.2">
      <c r="F6008" s="8">
        <v>5</v>
      </c>
      <c r="G6008" s="17"/>
      <c r="I6008" s="33">
        <v>5.0000000000000001E-3</v>
      </c>
      <c r="J6008" s="33">
        <v>0.6</v>
      </c>
      <c r="K6008" s="33">
        <v>1E-3</v>
      </c>
      <c r="L6008" s="33">
        <v>3.4000000000000002E-2</v>
      </c>
      <c r="M6008" s="73"/>
      <c r="N6008" s="8">
        <v>18.399999999999999</v>
      </c>
      <c r="O6008" s="8">
        <v>1004.6</v>
      </c>
      <c r="P6008" s="8">
        <v>96</v>
      </c>
    </row>
    <row r="6009" spans="5:16" s="7" customFormat="1" ht="16" customHeight="1" x14ac:dyDescent="0.2">
      <c r="F6009" s="8">
        <v>6</v>
      </c>
      <c r="G6009" s="17"/>
      <c r="I6009" s="33">
        <v>5.0000000000000001E-3</v>
      </c>
      <c r="J6009" s="33">
        <v>0.6</v>
      </c>
      <c r="K6009" s="33">
        <v>2E-3</v>
      </c>
      <c r="L6009" s="33">
        <v>3.1E-2</v>
      </c>
      <c r="M6009" s="73"/>
      <c r="N6009" s="8">
        <v>18.5</v>
      </c>
      <c r="O6009" s="8">
        <v>1004.7</v>
      </c>
      <c r="P6009" s="8">
        <v>97</v>
      </c>
    </row>
    <row r="6010" spans="5:16" s="7" customFormat="1" ht="16" customHeight="1" x14ac:dyDescent="0.2">
      <c r="F6010" s="8">
        <v>7</v>
      </c>
      <c r="G6010" s="17"/>
      <c r="I6010" s="33">
        <v>4.0000000000000001E-3</v>
      </c>
      <c r="J6010" s="33">
        <v>0.6</v>
      </c>
      <c r="K6010" s="33">
        <v>1E-3</v>
      </c>
      <c r="L6010" s="33">
        <v>3.2000000000000001E-2</v>
      </c>
      <c r="M6010" s="73"/>
      <c r="N6010" s="8">
        <v>20.8</v>
      </c>
      <c r="O6010" s="8">
        <v>1005</v>
      </c>
      <c r="P6010" s="8">
        <v>87</v>
      </c>
    </row>
    <row r="6011" spans="5:16" s="7" customFormat="1" ht="16" customHeight="1" x14ac:dyDescent="0.2">
      <c r="F6011" s="8">
        <v>8</v>
      </c>
      <c r="G6011" s="17"/>
      <c r="I6011" s="33">
        <v>4.0000000000000001E-3</v>
      </c>
      <c r="J6011" s="33">
        <v>0.6</v>
      </c>
      <c r="K6011" s="33">
        <v>2E-3</v>
      </c>
      <c r="L6011" s="33">
        <v>3.4000000000000002E-2</v>
      </c>
      <c r="M6011" s="73"/>
      <c r="N6011" s="8">
        <v>21.9</v>
      </c>
      <c r="O6011" s="8">
        <v>1005.2</v>
      </c>
      <c r="P6011" s="8">
        <v>85</v>
      </c>
    </row>
    <row r="6012" spans="5:16" s="7" customFormat="1" ht="16" customHeight="1" x14ac:dyDescent="0.2">
      <c r="F6012" s="8">
        <v>9</v>
      </c>
      <c r="G6012" s="17"/>
      <c r="I6012" s="33">
        <v>5.0000000000000001E-3</v>
      </c>
      <c r="J6012" s="33">
        <v>0.7</v>
      </c>
      <c r="K6012" s="33">
        <v>3.0000000000000001E-3</v>
      </c>
      <c r="L6012" s="33">
        <v>3.6999999999999998E-2</v>
      </c>
      <c r="M6012" s="73"/>
      <c r="N6012" s="8">
        <v>22.4</v>
      </c>
      <c r="O6012" s="8">
        <v>1005.3</v>
      </c>
      <c r="P6012" s="8">
        <v>90</v>
      </c>
    </row>
    <row r="6013" spans="5:16" s="7" customFormat="1" ht="16" customHeight="1" x14ac:dyDescent="0.2">
      <c r="F6013" s="8">
        <v>10</v>
      </c>
      <c r="G6013" s="17"/>
      <c r="I6013" s="33">
        <v>5.0000000000000001E-3</v>
      </c>
      <c r="J6013" s="33">
        <v>0.7</v>
      </c>
      <c r="K6013" s="33">
        <v>6.0000000000000001E-3</v>
      </c>
      <c r="L6013" s="33">
        <v>3.6999999999999998E-2</v>
      </c>
      <c r="M6013" s="73"/>
      <c r="N6013" s="8">
        <v>23.7</v>
      </c>
      <c r="O6013" s="8">
        <v>1005.2</v>
      </c>
      <c r="P6013" s="8">
        <v>85</v>
      </c>
    </row>
    <row r="6014" spans="5:16" s="7" customFormat="1" ht="16" customHeight="1" x14ac:dyDescent="0.2">
      <c r="E6014" s="10"/>
      <c r="F6014" s="8">
        <v>11</v>
      </c>
      <c r="G6014" s="17"/>
      <c r="I6014" s="33">
        <v>5.0000000000000001E-3</v>
      </c>
      <c r="J6014" s="33">
        <v>0.7</v>
      </c>
      <c r="K6014" s="33">
        <v>1.4E-2</v>
      </c>
      <c r="L6014" s="33">
        <v>3.3000000000000002E-2</v>
      </c>
      <c r="M6014" s="73"/>
      <c r="N6014" s="8">
        <v>25.3</v>
      </c>
      <c r="O6014" s="8">
        <v>1005.2</v>
      </c>
      <c r="P6014" s="8">
        <v>77</v>
      </c>
    </row>
    <row r="6015" spans="5:16" s="7" customFormat="1" ht="16" customHeight="1" x14ac:dyDescent="0.2">
      <c r="E6015" s="10"/>
      <c r="F6015" s="8">
        <v>12</v>
      </c>
      <c r="G6015" s="17"/>
      <c r="I6015" s="33">
        <v>5.0000000000000001E-3</v>
      </c>
      <c r="J6015" s="33">
        <v>0.7</v>
      </c>
      <c r="K6015" s="33">
        <v>3.3000000000000002E-2</v>
      </c>
      <c r="L6015" s="33">
        <v>0.02</v>
      </c>
      <c r="M6015" s="73"/>
      <c r="N6015" s="8">
        <v>25.9</v>
      </c>
      <c r="O6015" s="8">
        <v>1004.6</v>
      </c>
      <c r="P6015" s="8">
        <v>69</v>
      </c>
    </row>
    <row r="6016" spans="5:16" s="7" customFormat="1" ht="16" customHeight="1" x14ac:dyDescent="0.2">
      <c r="E6016" s="10"/>
      <c r="F6016" s="8">
        <v>13</v>
      </c>
      <c r="G6016" s="17"/>
      <c r="I6016" s="33">
        <v>4.0000000000000001E-3</v>
      </c>
      <c r="J6016" s="33">
        <v>0.6</v>
      </c>
      <c r="K6016" s="33">
        <v>4.2000000000000003E-2</v>
      </c>
      <c r="L6016" s="33">
        <v>1.7999999999999999E-2</v>
      </c>
      <c r="M6016" s="73"/>
      <c r="N6016" s="8">
        <v>26.1</v>
      </c>
      <c r="O6016" s="8">
        <v>1004</v>
      </c>
      <c r="P6016" s="8">
        <v>65</v>
      </c>
    </row>
    <row r="6017" spans="1:31" s="7" customFormat="1" ht="16" customHeight="1" x14ac:dyDescent="0.2">
      <c r="E6017" s="10"/>
      <c r="F6017" s="8">
        <v>14</v>
      </c>
      <c r="G6017" s="17"/>
      <c r="I6017" s="33">
        <v>4.0000000000000001E-3</v>
      </c>
      <c r="J6017" s="33">
        <v>0.6</v>
      </c>
      <c r="K6017" s="33">
        <v>5.7000000000000002E-2</v>
      </c>
      <c r="L6017" s="33">
        <v>1.4999999999999999E-2</v>
      </c>
      <c r="M6017" s="73"/>
      <c r="N6017" s="8">
        <v>26.6</v>
      </c>
      <c r="O6017" s="8">
        <v>1003.6</v>
      </c>
      <c r="P6017" s="8">
        <v>67</v>
      </c>
    </row>
    <row r="6018" spans="1:31" s="7" customFormat="1" ht="16" customHeight="1" x14ac:dyDescent="0.2">
      <c r="E6018" s="10"/>
      <c r="F6018" s="8">
        <v>15</v>
      </c>
      <c r="G6018" s="17"/>
      <c r="I6018" s="33">
        <v>4.0000000000000001E-3</v>
      </c>
      <c r="J6018" s="33">
        <v>0.7</v>
      </c>
      <c r="K6018" s="33">
        <v>5.2999999999999999E-2</v>
      </c>
      <c r="L6018" s="33">
        <v>2.8000000000000001E-2</v>
      </c>
      <c r="M6018" s="73"/>
      <c r="N6018" s="8">
        <v>27.1</v>
      </c>
      <c r="O6018" s="8">
        <v>1003.2</v>
      </c>
      <c r="P6018" s="8">
        <v>61</v>
      </c>
    </row>
    <row r="6019" spans="1:31" s="7" customFormat="1" ht="16" customHeight="1" x14ac:dyDescent="0.2">
      <c r="E6019" s="10"/>
      <c r="F6019" s="8">
        <v>16</v>
      </c>
      <c r="G6019" s="17"/>
      <c r="I6019" s="33">
        <v>4.0000000000000001E-3</v>
      </c>
      <c r="J6019" s="33">
        <v>0.6</v>
      </c>
      <c r="K6019" s="33">
        <v>3.6999999999999998E-2</v>
      </c>
      <c r="L6019" s="33">
        <v>3.3000000000000002E-2</v>
      </c>
      <c r="M6019" s="73"/>
      <c r="N6019" s="8">
        <v>27</v>
      </c>
      <c r="O6019" s="8">
        <v>1003.1</v>
      </c>
      <c r="P6019" s="8">
        <v>61</v>
      </c>
    </row>
    <row r="6020" spans="1:31" s="7" customFormat="1" ht="16" customHeight="1" x14ac:dyDescent="0.2">
      <c r="E6020" s="10"/>
      <c r="F6020" s="8">
        <v>17</v>
      </c>
      <c r="G6020" s="17"/>
      <c r="I6020" s="33">
        <v>4.0000000000000001E-3</v>
      </c>
      <c r="J6020" s="33">
        <v>0.6</v>
      </c>
      <c r="K6020" s="33">
        <v>5.1999999999999998E-2</v>
      </c>
      <c r="L6020" s="33">
        <v>2.4E-2</v>
      </c>
      <c r="M6020" s="73"/>
      <c r="N6020" s="8">
        <v>26.7</v>
      </c>
      <c r="O6020" s="8">
        <v>1003</v>
      </c>
      <c r="P6020" s="8">
        <v>66</v>
      </c>
    </row>
    <row r="6021" spans="1:31" s="7" customFormat="1" ht="16" customHeight="1" x14ac:dyDescent="0.15">
      <c r="F6021" s="8">
        <v>18</v>
      </c>
      <c r="G6021" s="17"/>
      <c r="H6021" s="40"/>
      <c r="I6021" s="33">
        <v>4.0000000000000001E-3</v>
      </c>
      <c r="J6021" s="33">
        <v>0.7</v>
      </c>
      <c r="K6021" s="33">
        <v>6.7000000000000004E-2</v>
      </c>
      <c r="L6021" s="33">
        <v>1.7999999999999999E-2</v>
      </c>
      <c r="M6021" s="73"/>
      <c r="N6021" s="8">
        <v>26.3</v>
      </c>
      <c r="O6021" s="8">
        <v>1003.3</v>
      </c>
      <c r="P6021" s="8">
        <v>67</v>
      </c>
      <c r="R6021" s="107"/>
      <c r="S6021" s="108"/>
      <c r="T6021" s="36"/>
      <c r="U6021" s="36"/>
      <c r="V6021" s="36"/>
      <c r="W6021" s="36"/>
      <c r="X6021" s="36"/>
      <c r="Y6021" s="36"/>
      <c r="Z6021" s="36"/>
      <c r="AA6021" s="36"/>
      <c r="AB6021" s="36"/>
      <c r="AC6021" s="36"/>
      <c r="AD6021" s="36"/>
      <c r="AE6021" s="37"/>
    </row>
    <row r="6022" spans="1:31" s="7" customFormat="1" ht="16" customHeight="1" x14ac:dyDescent="0.15">
      <c r="E6022" s="42">
        <v>42244</v>
      </c>
      <c r="F6022" s="67">
        <v>19</v>
      </c>
      <c r="G6022" s="44"/>
      <c r="I6022" s="33">
        <v>5.0000000000000001E-3</v>
      </c>
      <c r="J6022" s="33">
        <v>0.7</v>
      </c>
      <c r="K6022" s="33">
        <v>5.6000000000000001E-2</v>
      </c>
      <c r="L6022" s="33">
        <v>0.02</v>
      </c>
      <c r="M6022" s="73"/>
      <c r="N6022" s="8">
        <v>24.6</v>
      </c>
      <c r="O6022" s="8">
        <v>1003.6</v>
      </c>
      <c r="P6022" s="8">
        <v>71</v>
      </c>
      <c r="Q6022" s="34"/>
      <c r="R6022" s="35">
        <v>279</v>
      </c>
      <c r="S6022" s="37" t="str">
        <f>IF(R6022&gt;=296,"G",IF(AND(183&lt;=R6022,R6022&lt;296),"Y",IF(R6022&lt;185,"R")))</f>
        <v>Y</v>
      </c>
      <c r="T6022" s="17"/>
      <c r="U6022" s="17"/>
      <c r="V6022" s="17"/>
      <c r="W6022" s="17"/>
      <c r="X6022" s="17"/>
      <c r="Y6022" s="17"/>
      <c r="Z6022" s="17"/>
      <c r="AA6022" s="17"/>
      <c r="AB6022" s="17"/>
      <c r="AC6022" s="17"/>
      <c r="AD6022" s="17"/>
      <c r="AE6022" s="17"/>
    </row>
    <row r="6023" spans="1:31" s="7" customFormat="1" ht="17" customHeight="1" x14ac:dyDescent="0.15">
      <c r="A6023" s="45">
        <v>241</v>
      </c>
      <c r="B6023" s="46">
        <v>42245</v>
      </c>
      <c r="C6023" s="47">
        <v>6</v>
      </c>
      <c r="D6023" s="47">
        <v>0</v>
      </c>
      <c r="E6023" s="46">
        <v>42244</v>
      </c>
      <c r="F6023" s="47">
        <v>19</v>
      </c>
      <c r="G6023" s="49"/>
      <c r="H6023" s="49"/>
      <c r="I6023" s="50">
        <v>5.0000000000000001E-3</v>
      </c>
      <c r="J6023" s="51">
        <v>0.7</v>
      </c>
      <c r="K6023" s="51">
        <v>5.6000000000000001E-2</v>
      </c>
      <c r="L6023" s="51">
        <v>0.02</v>
      </c>
      <c r="M6023" s="119"/>
      <c r="N6023" s="52">
        <v>24.6</v>
      </c>
      <c r="O6023" s="52">
        <v>1003.6</v>
      </c>
      <c r="P6023" s="52">
        <v>71</v>
      </c>
      <c r="Q6023" s="53"/>
      <c r="R6023" s="58">
        <v>279</v>
      </c>
      <c r="S6023" s="61" t="str">
        <f>IF(R6023&gt;=296,"G",IF(AND(183&lt;=R6023,R6023&lt;296),"Y",IF(R6023&lt;185,"R")))</f>
        <v>Y</v>
      </c>
      <c r="T6023" s="61"/>
      <c r="U6023" s="61"/>
      <c r="V6023" s="61"/>
      <c r="W6023" s="61"/>
      <c r="X6023" s="61"/>
      <c r="Y6023" s="61"/>
      <c r="Z6023" s="61"/>
      <c r="AA6023" s="61"/>
      <c r="AB6023" s="61"/>
      <c r="AC6023" s="61"/>
      <c r="AD6023" s="61"/>
      <c r="AE6023" s="61"/>
    </row>
    <row r="6024" spans="1:31" s="7" customFormat="1" ht="16" customHeight="1" x14ac:dyDescent="0.2">
      <c r="F6024" s="26">
        <v>20</v>
      </c>
      <c r="G6024" s="56"/>
      <c r="I6024" s="33">
        <v>4.0000000000000001E-3</v>
      </c>
      <c r="J6024" s="33">
        <v>0.6</v>
      </c>
      <c r="K6024" s="33">
        <v>3.5000000000000003E-2</v>
      </c>
      <c r="L6024" s="33">
        <v>3.1E-2</v>
      </c>
      <c r="M6024" s="73"/>
      <c r="N6024" s="8">
        <v>23.7</v>
      </c>
      <c r="O6024" s="8">
        <v>1004.2</v>
      </c>
      <c r="P6024" s="8">
        <v>83</v>
      </c>
    </row>
    <row r="6025" spans="1:31" s="7" customFormat="1" ht="16" customHeight="1" x14ac:dyDescent="0.2">
      <c r="F6025" s="8">
        <v>21</v>
      </c>
      <c r="G6025" s="17"/>
      <c r="I6025" s="33">
        <v>4.0000000000000001E-3</v>
      </c>
      <c r="J6025" s="33">
        <v>0.6</v>
      </c>
      <c r="K6025" s="33">
        <v>2.5999999999999999E-2</v>
      </c>
      <c r="L6025" s="33">
        <v>3.5000000000000003E-2</v>
      </c>
      <c r="M6025" s="73"/>
      <c r="N6025" s="8">
        <v>23</v>
      </c>
      <c r="O6025" s="8">
        <v>1004.6</v>
      </c>
      <c r="P6025" s="8">
        <v>91</v>
      </c>
    </row>
    <row r="6026" spans="1:31" s="7" customFormat="1" ht="16" customHeight="1" x14ac:dyDescent="0.2">
      <c r="F6026" s="8">
        <v>22</v>
      </c>
      <c r="G6026" s="17"/>
      <c r="I6026" s="33">
        <v>3.0000000000000001E-3</v>
      </c>
      <c r="J6026" s="33">
        <v>0.5</v>
      </c>
      <c r="K6026" s="33">
        <v>1.4999999999999999E-2</v>
      </c>
      <c r="L6026" s="33">
        <v>3.9E-2</v>
      </c>
      <c r="M6026" s="73"/>
      <c r="N6026" s="8">
        <v>22.8</v>
      </c>
      <c r="O6026" s="8">
        <v>1005</v>
      </c>
      <c r="P6026" s="8">
        <v>92</v>
      </c>
    </row>
    <row r="6027" spans="1:31" s="7" customFormat="1" ht="16" customHeight="1" x14ac:dyDescent="0.2">
      <c r="F6027" s="8">
        <v>23</v>
      </c>
      <c r="G6027" s="17"/>
      <c r="I6027" s="33">
        <v>3.0000000000000001E-3</v>
      </c>
      <c r="J6027" s="33">
        <v>0.5</v>
      </c>
      <c r="K6027" s="33">
        <v>8.0000000000000002E-3</v>
      </c>
      <c r="L6027" s="33">
        <v>0.04</v>
      </c>
      <c r="M6027" s="73"/>
      <c r="N6027" s="8">
        <v>21.4</v>
      </c>
      <c r="O6027" s="8">
        <v>1005.4</v>
      </c>
      <c r="P6027" s="8">
        <v>97</v>
      </c>
    </row>
    <row r="6028" spans="1:31" s="7" customFormat="1" ht="16" customHeight="1" x14ac:dyDescent="0.2">
      <c r="F6028" s="8">
        <v>24</v>
      </c>
      <c r="G6028" s="17"/>
      <c r="I6028" s="33">
        <v>4.0000000000000001E-3</v>
      </c>
      <c r="J6028" s="33">
        <v>0.5</v>
      </c>
      <c r="K6028" s="33">
        <v>3.0000000000000001E-3</v>
      </c>
      <c r="L6028" s="33">
        <v>4.2999999999999997E-2</v>
      </c>
      <c r="M6028" s="73"/>
      <c r="N6028" s="8">
        <v>22.2</v>
      </c>
      <c r="O6028" s="8">
        <v>1005.6</v>
      </c>
      <c r="P6028" s="8">
        <v>94</v>
      </c>
    </row>
    <row r="6029" spans="1:31" s="7" customFormat="1" ht="16" customHeight="1" x14ac:dyDescent="0.2">
      <c r="F6029" s="8">
        <v>1</v>
      </c>
      <c r="G6029" s="17"/>
      <c r="I6029" s="33">
        <v>3.0000000000000001E-3</v>
      </c>
      <c r="J6029" s="33">
        <v>0.6</v>
      </c>
      <c r="K6029" s="33">
        <v>4.0000000000000001E-3</v>
      </c>
      <c r="L6029" s="33">
        <v>3.6999999999999998E-2</v>
      </c>
      <c r="M6029" s="73"/>
      <c r="N6029" s="8">
        <v>21</v>
      </c>
      <c r="O6029" s="8">
        <v>1005.6</v>
      </c>
      <c r="P6029" s="8">
        <v>99</v>
      </c>
    </row>
    <row r="6030" spans="1:31" s="7" customFormat="1" ht="16" customHeight="1" x14ac:dyDescent="0.2">
      <c r="F6030" s="8">
        <v>2</v>
      </c>
      <c r="G6030" s="17"/>
      <c r="I6030" s="33">
        <v>3.0000000000000001E-3</v>
      </c>
      <c r="J6030" s="33">
        <v>0.6</v>
      </c>
      <c r="K6030" s="33">
        <v>4.0000000000000001E-3</v>
      </c>
      <c r="L6030" s="33">
        <v>3.5000000000000003E-2</v>
      </c>
      <c r="M6030" s="73"/>
      <c r="N6030" s="8">
        <v>20.3</v>
      </c>
      <c r="O6030" s="8">
        <v>1005.5</v>
      </c>
      <c r="P6030" s="8">
        <v>100</v>
      </c>
    </row>
    <row r="6031" spans="1:31" s="7" customFormat="1" ht="16" customHeight="1" x14ac:dyDescent="0.2">
      <c r="F6031" s="8">
        <v>3</v>
      </c>
      <c r="G6031" s="17"/>
      <c r="I6031" s="33">
        <v>3.0000000000000001E-3</v>
      </c>
      <c r="J6031" s="33">
        <v>0.6</v>
      </c>
      <c r="K6031" s="33">
        <v>6.0000000000000001E-3</v>
      </c>
      <c r="L6031" s="33">
        <v>2.9000000000000001E-2</v>
      </c>
      <c r="M6031" s="73"/>
      <c r="N6031" s="8">
        <v>20</v>
      </c>
      <c r="O6031" s="8">
        <v>1005.4</v>
      </c>
      <c r="P6031" s="8">
        <v>100</v>
      </c>
    </row>
    <row r="6032" spans="1:31" s="7" customFormat="1" ht="16" customHeight="1" x14ac:dyDescent="0.2">
      <c r="F6032" s="8">
        <v>4</v>
      </c>
      <c r="G6032" s="17"/>
      <c r="I6032" s="33">
        <v>4.0000000000000001E-3</v>
      </c>
      <c r="J6032" s="33">
        <v>0.6</v>
      </c>
      <c r="K6032" s="33">
        <v>3.0000000000000001E-3</v>
      </c>
      <c r="L6032" s="33">
        <v>2.9000000000000001E-2</v>
      </c>
      <c r="M6032" s="73"/>
      <c r="N6032" s="8">
        <v>19.3</v>
      </c>
      <c r="O6032" s="8">
        <v>1005.3</v>
      </c>
      <c r="P6032" s="8">
        <v>100</v>
      </c>
    </row>
    <row r="6033" spans="1:31" s="7" customFormat="1" ht="16" customHeight="1" x14ac:dyDescent="0.2">
      <c r="F6033" s="8">
        <v>5</v>
      </c>
      <c r="G6033" s="17"/>
      <c r="I6033" s="33">
        <v>5.0000000000000001E-3</v>
      </c>
      <c r="J6033" s="33">
        <v>0.6</v>
      </c>
      <c r="K6033" s="33">
        <v>1E-3</v>
      </c>
      <c r="L6033" s="33">
        <v>2.9000000000000001E-2</v>
      </c>
      <c r="M6033" s="73"/>
      <c r="N6033" s="8">
        <v>19.3</v>
      </c>
      <c r="O6033" s="8">
        <v>1005.1</v>
      </c>
      <c r="P6033" s="8">
        <v>100</v>
      </c>
    </row>
    <row r="6034" spans="1:31" s="7" customFormat="1" ht="16" customHeight="1" x14ac:dyDescent="0.2">
      <c r="F6034" s="8">
        <v>6</v>
      </c>
      <c r="G6034" s="17"/>
      <c r="I6034" s="33">
        <v>5.0000000000000001E-3</v>
      </c>
      <c r="J6034" s="33">
        <v>0.6</v>
      </c>
      <c r="K6034" s="33">
        <v>1E-3</v>
      </c>
      <c r="L6034" s="33">
        <v>2.8000000000000001E-2</v>
      </c>
      <c r="M6034" s="73"/>
      <c r="N6034" s="8">
        <v>19.8</v>
      </c>
      <c r="O6034" s="8">
        <v>1005.7</v>
      </c>
      <c r="P6034" s="8">
        <v>100</v>
      </c>
    </row>
    <row r="6035" spans="1:31" s="7" customFormat="1" ht="16" customHeight="1" x14ac:dyDescent="0.2">
      <c r="F6035" s="8">
        <v>7</v>
      </c>
      <c r="G6035" s="17"/>
      <c r="I6035" s="33">
        <v>4.0000000000000001E-3</v>
      </c>
      <c r="J6035" s="33">
        <v>0.6</v>
      </c>
      <c r="K6035" s="33">
        <v>1E-3</v>
      </c>
      <c r="L6035" s="33">
        <v>2.7E-2</v>
      </c>
      <c r="M6035" s="73"/>
      <c r="N6035" s="8">
        <v>20.3</v>
      </c>
      <c r="O6035" s="8">
        <v>1005.8</v>
      </c>
      <c r="P6035" s="8">
        <v>100</v>
      </c>
    </row>
    <row r="6036" spans="1:31" s="7" customFormat="1" ht="16" customHeight="1" x14ac:dyDescent="0.2">
      <c r="F6036" s="8">
        <v>8</v>
      </c>
      <c r="G6036" s="17"/>
      <c r="I6036" s="33">
        <v>4.0000000000000001E-3</v>
      </c>
      <c r="J6036" s="33">
        <v>0.6</v>
      </c>
      <c r="K6036" s="33">
        <v>3.0000000000000001E-3</v>
      </c>
      <c r="L6036" s="33">
        <v>2.8000000000000001E-2</v>
      </c>
      <c r="M6036" s="73"/>
      <c r="N6036" s="8">
        <v>21.4</v>
      </c>
      <c r="O6036" s="8">
        <v>1006</v>
      </c>
      <c r="P6036" s="8">
        <v>98</v>
      </c>
    </row>
    <row r="6037" spans="1:31" s="7" customFormat="1" ht="16" customHeight="1" x14ac:dyDescent="0.2">
      <c r="F6037" s="8">
        <v>9</v>
      </c>
      <c r="G6037" s="17"/>
      <c r="I6037" s="33">
        <v>5.0000000000000001E-3</v>
      </c>
      <c r="J6037" s="33">
        <v>0.6</v>
      </c>
      <c r="K6037" s="33">
        <v>1.0999999999999999E-2</v>
      </c>
      <c r="L6037" s="33">
        <v>2.8000000000000001E-2</v>
      </c>
      <c r="M6037" s="73"/>
      <c r="N6037" s="8">
        <v>23</v>
      </c>
      <c r="O6037" s="8">
        <v>1006.1</v>
      </c>
      <c r="P6037" s="8">
        <v>85</v>
      </c>
    </row>
    <row r="6038" spans="1:31" s="7" customFormat="1" ht="16" customHeight="1" x14ac:dyDescent="0.2">
      <c r="F6038" s="8">
        <v>10</v>
      </c>
      <c r="G6038" s="17"/>
      <c r="I6038" s="33">
        <v>5.0000000000000001E-3</v>
      </c>
      <c r="J6038" s="33">
        <v>0.6</v>
      </c>
      <c r="K6038" s="33">
        <v>1.9E-2</v>
      </c>
      <c r="L6038" s="33">
        <v>0.03</v>
      </c>
      <c r="M6038" s="73"/>
      <c r="N6038" s="8">
        <v>24.8</v>
      </c>
      <c r="O6038" s="8">
        <v>1006.4</v>
      </c>
      <c r="P6038" s="8">
        <v>72</v>
      </c>
    </row>
    <row r="6039" spans="1:31" s="7" customFormat="1" ht="16" customHeight="1" x14ac:dyDescent="0.2">
      <c r="E6039" s="10"/>
      <c r="F6039" s="8">
        <v>11</v>
      </c>
      <c r="G6039" s="17"/>
      <c r="I6039" s="33">
        <v>4.0000000000000001E-3</v>
      </c>
      <c r="J6039" s="33">
        <v>0.6</v>
      </c>
      <c r="K6039" s="33">
        <v>2.5999999999999999E-2</v>
      </c>
      <c r="L6039" s="33">
        <v>2.8000000000000001E-2</v>
      </c>
      <c r="M6039" s="73"/>
      <c r="N6039" s="8">
        <v>25.6</v>
      </c>
      <c r="O6039" s="8">
        <v>1006.2</v>
      </c>
      <c r="P6039" s="8">
        <v>66</v>
      </c>
    </row>
    <row r="6040" spans="1:31" s="7" customFormat="1" ht="16" customHeight="1" x14ac:dyDescent="0.2">
      <c r="E6040" s="10"/>
      <c r="F6040" s="8">
        <v>12</v>
      </c>
      <c r="G6040" s="17"/>
      <c r="I6040" s="33">
        <v>4.0000000000000001E-3</v>
      </c>
      <c r="J6040" s="33">
        <v>0.7</v>
      </c>
      <c r="K6040" s="33">
        <v>0.03</v>
      </c>
      <c r="L6040" s="33">
        <v>2.9000000000000001E-2</v>
      </c>
      <c r="M6040" s="73"/>
      <c r="N6040" s="8">
        <v>27.3</v>
      </c>
      <c r="O6040" s="8">
        <v>1005.6</v>
      </c>
      <c r="P6040" s="8">
        <v>57</v>
      </c>
    </row>
    <row r="6041" spans="1:31" s="7" customFormat="1" ht="16" customHeight="1" x14ac:dyDescent="0.2">
      <c r="E6041" s="10"/>
      <c r="F6041" s="8">
        <v>13</v>
      </c>
      <c r="G6041" s="17"/>
      <c r="I6041" s="33">
        <v>4.0000000000000001E-3</v>
      </c>
      <c r="J6041" s="33">
        <v>0.5</v>
      </c>
      <c r="K6041" s="33">
        <v>3.5000000000000003E-2</v>
      </c>
      <c r="L6041" s="33">
        <v>2.7E-2</v>
      </c>
      <c r="M6041" s="73"/>
      <c r="N6041" s="8">
        <v>28.9</v>
      </c>
      <c r="O6041" s="8">
        <v>1005.1</v>
      </c>
      <c r="P6041" s="8">
        <v>47</v>
      </c>
    </row>
    <row r="6042" spans="1:31" s="7" customFormat="1" ht="16" customHeight="1" x14ac:dyDescent="0.2">
      <c r="E6042" s="10"/>
      <c r="F6042" s="8">
        <v>14</v>
      </c>
      <c r="G6042" s="17"/>
      <c r="I6042" s="33">
        <v>3.0000000000000001E-3</v>
      </c>
      <c r="J6042" s="33">
        <v>0.6</v>
      </c>
      <c r="K6042" s="33">
        <v>4.2000000000000003E-2</v>
      </c>
      <c r="L6042" s="33">
        <v>2.8000000000000001E-2</v>
      </c>
      <c r="M6042" s="73"/>
      <c r="N6042" s="8">
        <v>29.7</v>
      </c>
      <c r="O6042" s="8">
        <v>1004.7</v>
      </c>
      <c r="P6042" s="8">
        <v>49</v>
      </c>
    </row>
    <row r="6043" spans="1:31" s="7" customFormat="1" ht="16" customHeight="1" x14ac:dyDescent="0.2">
      <c r="E6043" s="10"/>
      <c r="F6043" s="8">
        <v>15</v>
      </c>
      <c r="G6043" s="17"/>
      <c r="I6043" s="33">
        <v>3.0000000000000001E-3</v>
      </c>
      <c r="J6043" s="33">
        <v>0.6</v>
      </c>
      <c r="K6043" s="33">
        <v>0.05</v>
      </c>
      <c r="L6043" s="33">
        <v>2.7E-2</v>
      </c>
      <c r="M6043" s="73"/>
      <c r="N6043" s="8">
        <v>29.5</v>
      </c>
      <c r="O6043" s="8">
        <v>1004</v>
      </c>
      <c r="P6043" s="8">
        <v>46</v>
      </c>
    </row>
    <row r="6044" spans="1:31" s="7" customFormat="1" ht="16" customHeight="1" x14ac:dyDescent="0.2">
      <c r="E6044" s="10"/>
      <c r="F6044" s="8">
        <v>16</v>
      </c>
      <c r="G6044" s="17"/>
      <c r="I6044" s="33">
        <v>3.0000000000000001E-3</v>
      </c>
      <c r="J6044" s="33">
        <v>0.6</v>
      </c>
      <c r="K6044" s="33">
        <v>6.3E-2</v>
      </c>
      <c r="L6044" s="33">
        <v>2.5000000000000001E-2</v>
      </c>
      <c r="M6044" s="73"/>
      <c r="N6044" s="8">
        <v>30.1</v>
      </c>
      <c r="O6044" s="8">
        <v>1003.6</v>
      </c>
      <c r="P6044" s="8">
        <v>46</v>
      </c>
    </row>
    <row r="6045" spans="1:31" s="7" customFormat="1" ht="16" customHeight="1" x14ac:dyDescent="0.2">
      <c r="E6045" s="10"/>
      <c r="F6045" s="8">
        <v>17</v>
      </c>
      <c r="G6045" s="17"/>
      <c r="I6045" s="33">
        <v>4.0000000000000001E-3</v>
      </c>
      <c r="J6045" s="33">
        <v>0.6</v>
      </c>
      <c r="K6045" s="33">
        <v>8.4000000000000005E-2</v>
      </c>
      <c r="L6045" s="33">
        <v>2.4E-2</v>
      </c>
      <c r="M6045" s="73"/>
      <c r="N6045" s="8">
        <v>28</v>
      </c>
      <c r="O6045" s="8">
        <v>1003.6</v>
      </c>
      <c r="P6045" s="8">
        <v>51</v>
      </c>
    </row>
    <row r="6046" spans="1:31" s="7" customFormat="1" ht="16" customHeight="1" x14ac:dyDescent="0.15">
      <c r="E6046" s="42">
        <v>42245</v>
      </c>
      <c r="F6046" s="43">
        <v>42714.790972222225</v>
      </c>
      <c r="G6046" s="44"/>
      <c r="H6046" s="57"/>
      <c r="I6046" s="33">
        <v>4.0000000000000001E-3</v>
      </c>
      <c r="J6046" s="33">
        <v>0.6</v>
      </c>
      <c r="K6046" s="33">
        <v>7.6999999999999999E-2</v>
      </c>
      <c r="L6046" s="33">
        <v>2.9000000000000001E-2</v>
      </c>
      <c r="M6046" s="73"/>
      <c r="N6046" s="8">
        <v>26.8</v>
      </c>
      <c r="O6046" s="8">
        <v>1003.3</v>
      </c>
      <c r="P6046" s="8">
        <v>53</v>
      </c>
      <c r="R6046" s="35">
        <v>273</v>
      </c>
      <c r="S6046" s="36" t="str">
        <f>IF(R6046&gt;=296,"G",IF(AND(183&lt;=R6046,R6046&lt;296),"Y",IF(R6046&lt;185,"R")))</f>
        <v>Y</v>
      </c>
      <c r="T6046" s="36"/>
      <c r="U6046" s="36"/>
      <c r="V6046" s="36"/>
      <c r="W6046" s="36"/>
      <c r="X6046" s="36"/>
      <c r="Y6046" s="36"/>
      <c r="Z6046" s="36"/>
      <c r="AA6046" s="36"/>
      <c r="AB6046" s="36"/>
      <c r="AC6046" s="36"/>
      <c r="AD6046" s="36"/>
      <c r="AE6046" s="37"/>
    </row>
    <row r="6047" spans="1:31" s="7" customFormat="1" ht="17" customHeight="1" x14ac:dyDescent="0.15">
      <c r="A6047" s="45">
        <v>242</v>
      </c>
      <c r="B6047" s="46">
        <v>42246</v>
      </c>
      <c r="C6047" s="47">
        <v>0</v>
      </c>
      <c r="D6047" s="47">
        <v>0</v>
      </c>
      <c r="E6047" s="46">
        <v>42245</v>
      </c>
      <c r="F6047" s="48">
        <v>42714.790972222225</v>
      </c>
      <c r="G6047" s="49"/>
      <c r="H6047" s="49"/>
      <c r="I6047" s="50">
        <v>4.0000000000000001E-3</v>
      </c>
      <c r="J6047" s="51">
        <v>0.6</v>
      </c>
      <c r="K6047" s="51">
        <v>7.6999999999999999E-2</v>
      </c>
      <c r="L6047" s="51">
        <v>2.9000000000000001E-2</v>
      </c>
      <c r="M6047" s="119"/>
      <c r="N6047" s="52">
        <v>26.8</v>
      </c>
      <c r="O6047" s="52">
        <v>1003.3</v>
      </c>
      <c r="P6047" s="52">
        <v>53</v>
      </c>
      <c r="Q6047" s="53"/>
      <c r="R6047" s="58">
        <v>273</v>
      </c>
      <c r="S6047" s="61" t="str">
        <f>IF(R6047&gt;=296,"G",IF(AND(183&lt;=R6047,R6047&lt;296),"Y",IF(R6047&lt;185,"R")))</f>
        <v>Y</v>
      </c>
      <c r="T6047" s="61"/>
      <c r="U6047" s="61"/>
      <c r="V6047" s="61"/>
      <c r="W6047" s="61"/>
      <c r="X6047" s="61"/>
      <c r="Y6047" s="61"/>
      <c r="Z6047" s="61"/>
      <c r="AA6047" s="61"/>
      <c r="AB6047" s="61"/>
      <c r="AC6047" s="61"/>
      <c r="AD6047" s="61"/>
      <c r="AE6047" s="61"/>
    </row>
    <row r="6048" spans="1:31" s="7" customFormat="1" ht="16" customHeight="1" x14ac:dyDescent="0.2">
      <c r="F6048" s="26">
        <v>19</v>
      </c>
      <c r="G6048" s="56"/>
      <c r="I6048" s="33">
        <v>5.0000000000000001E-3</v>
      </c>
      <c r="J6048" s="33">
        <v>0.6</v>
      </c>
      <c r="K6048" s="33">
        <v>5.7000000000000002E-2</v>
      </c>
      <c r="L6048" s="33">
        <v>3.4000000000000002E-2</v>
      </c>
      <c r="M6048" s="73"/>
      <c r="N6048" s="8">
        <v>25.4</v>
      </c>
      <c r="O6048" s="8">
        <v>1003.9</v>
      </c>
      <c r="P6048" s="8">
        <v>57</v>
      </c>
      <c r="Q6048" s="17"/>
      <c r="R6048" s="17"/>
      <c r="S6048" s="17"/>
      <c r="T6048" s="17"/>
      <c r="U6048" s="17"/>
      <c r="V6048" s="17"/>
      <c r="W6048" s="17"/>
      <c r="X6048" s="17"/>
      <c r="Y6048" s="17"/>
      <c r="Z6048" s="17"/>
      <c r="AA6048" s="17"/>
      <c r="AB6048" s="17"/>
      <c r="AC6048" s="17"/>
      <c r="AD6048" s="17"/>
      <c r="AE6048" s="17"/>
    </row>
    <row r="6049" spans="5:16" s="7" customFormat="1" ht="16" customHeight="1" x14ac:dyDescent="0.2">
      <c r="F6049" s="8">
        <v>20</v>
      </c>
      <c r="G6049" s="17"/>
      <c r="I6049" s="33">
        <v>4.0000000000000001E-3</v>
      </c>
      <c r="J6049" s="33">
        <v>0.6</v>
      </c>
      <c r="K6049" s="33">
        <v>4.1000000000000002E-2</v>
      </c>
      <c r="L6049" s="33">
        <v>0.04</v>
      </c>
      <c r="M6049" s="73"/>
      <c r="N6049" s="8">
        <v>24.6</v>
      </c>
      <c r="O6049" s="8">
        <v>1004.5</v>
      </c>
      <c r="P6049" s="8">
        <v>57</v>
      </c>
    </row>
    <row r="6050" spans="5:16" s="7" customFormat="1" ht="16" customHeight="1" x14ac:dyDescent="0.2">
      <c r="F6050" s="8">
        <v>21</v>
      </c>
      <c r="G6050" s="17"/>
      <c r="I6050" s="33">
        <v>5.0000000000000001E-3</v>
      </c>
      <c r="J6050" s="33">
        <v>0.5</v>
      </c>
      <c r="K6050" s="33">
        <v>3.5999999999999997E-2</v>
      </c>
      <c r="L6050" s="33">
        <v>3.2000000000000001E-2</v>
      </c>
      <c r="M6050" s="73"/>
      <c r="N6050" s="8">
        <v>23.9</v>
      </c>
      <c r="O6050" s="8">
        <v>1005</v>
      </c>
      <c r="P6050" s="8">
        <v>63</v>
      </c>
    </row>
    <row r="6051" spans="5:16" s="7" customFormat="1" ht="16" customHeight="1" x14ac:dyDescent="0.2">
      <c r="F6051" s="8">
        <v>22</v>
      </c>
      <c r="G6051" s="17"/>
      <c r="I6051" s="33">
        <v>4.0000000000000001E-3</v>
      </c>
      <c r="J6051" s="33">
        <v>0.4</v>
      </c>
      <c r="K6051" s="33">
        <v>2.9000000000000001E-2</v>
      </c>
      <c r="L6051" s="33">
        <v>2.7E-2</v>
      </c>
      <c r="M6051" s="73"/>
      <c r="N6051" s="8">
        <v>23.3</v>
      </c>
      <c r="O6051" s="8">
        <v>1005.3</v>
      </c>
      <c r="P6051" s="8">
        <v>69</v>
      </c>
    </row>
    <row r="6052" spans="5:16" s="7" customFormat="1" ht="16" customHeight="1" x14ac:dyDescent="0.2">
      <c r="F6052" s="8">
        <v>23</v>
      </c>
      <c r="G6052" s="17"/>
      <c r="I6052" s="33">
        <v>3.0000000000000001E-3</v>
      </c>
      <c r="J6052" s="33">
        <v>0.4</v>
      </c>
      <c r="K6052" s="33">
        <v>2.3E-2</v>
      </c>
      <c r="L6052" s="33">
        <v>2.7E-2</v>
      </c>
      <c r="M6052" s="73"/>
      <c r="N6052" s="8">
        <v>22.7</v>
      </c>
      <c r="O6052" s="8">
        <v>1005.5</v>
      </c>
      <c r="P6052" s="8">
        <v>73</v>
      </c>
    </row>
    <row r="6053" spans="5:16" s="7" customFormat="1" ht="16" customHeight="1" x14ac:dyDescent="0.2">
      <c r="F6053" s="8">
        <v>24</v>
      </c>
      <c r="G6053" s="17"/>
      <c r="I6053" s="33">
        <v>3.0000000000000001E-3</v>
      </c>
      <c r="J6053" s="33">
        <v>0.4</v>
      </c>
      <c r="K6053" s="33">
        <v>0.02</v>
      </c>
      <c r="L6053" s="33">
        <v>2.7E-2</v>
      </c>
      <c r="M6053" s="73"/>
      <c r="N6053" s="8">
        <v>22.2</v>
      </c>
      <c r="O6053" s="8">
        <v>1005.7</v>
      </c>
      <c r="P6053" s="8">
        <v>81</v>
      </c>
    </row>
    <row r="6054" spans="5:16" s="7" customFormat="1" ht="16" customHeight="1" x14ac:dyDescent="0.2">
      <c r="F6054" s="8">
        <v>1</v>
      </c>
      <c r="G6054" s="17"/>
      <c r="I6054" s="33">
        <v>3.0000000000000001E-3</v>
      </c>
      <c r="J6054" s="33">
        <v>0.6</v>
      </c>
      <c r="K6054" s="33">
        <v>1.4999999999999999E-2</v>
      </c>
      <c r="L6054" s="33">
        <v>2.8000000000000001E-2</v>
      </c>
      <c r="M6054" s="73"/>
      <c r="N6054" s="8">
        <v>21.5</v>
      </c>
      <c r="O6054" s="8">
        <v>1005.9</v>
      </c>
      <c r="P6054" s="8">
        <v>85</v>
      </c>
    </row>
    <row r="6055" spans="5:16" s="7" customFormat="1" ht="16" customHeight="1" x14ac:dyDescent="0.2">
      <c r="F6055" s="8">
        <v>2</v>
      </c>
      <c r="G6055" s="17"/>
      <c r="I6055" s="33">
        <v>3.0000000000000001E-3</v>
      </c>
      <c r="J6055" s="33">
        <v>0.6</v>
      </c>
      <c r="K6055" s="33">
        <v>2.1999999999999999E-2</v>
      </c>
      <c r="L6055" s="33">
        <v>2.1999999999999999E-2</v>
      </c>
      <c r="M6055" s="73"/>
      <c r="N6055" s="8">
        <v>20.399999999999999</v>
      </c>
      <c r="O6055" s="8">
        <v>1005.9</v>
      </c>
      <c r="P6055" s="8">
        <v>94</v>
      </c>
    </row>
    <row r="6056" spans="5:16" s="7" customFormat="1" ht="16" customHeight="1" x14ac:dyDescent="0.2">
      <c r="F6056" s="8">
        <v>3</v>
      </c>
      <c r="G6056" s="17"/>
      <c r="I6056" s="33">
        <v>3.0000000000000001E-3</v>
      </c>
      <c r="J6056" s="33">
        <v>0.6</v>
      </c>
      <c r="K6056" s="33">
        <v>2.1000000000000001E-2</v>
      </c>
      <c r="L6056" s="33">
        <v>2.1000000000000001E-2</v>
      </c>
      <c r="M6056" s="73"/>
      <c r="N6056" s="8">
        <v>20</v>
      </c>
      <c r="O6056" s="8">
        <v>1006</v>
      </c>
      <c r="P6056" s="8">
        <v>97</v>
      </c>
    </row>
    <row r="6057" spans="5:16" s="7" customFormat="1" ht="16" customHeight="1" x14ac:dyDescent="0.2">
      <c r="F6057" s="8">
        <v>4</v>
      </c>
      <c r="G6057" s="17"/>
      <c r="I6057" s="33">
        <v>3.0000000000000001E-3</v>
      </c>
      <c r="J6057" s="33">
        <v>0.6</v>
      </c>
      <c r="K6057" s="33">
        <v>2.4E-2</v>
      </c>
      <c r="L6057" s="33">
        <v>1.7000000000000001E-2</v>
      </c>
      <c r="M6057" s="73"/>
      <c r="N6057" s="8">
        <v>19.8</v>
      </c>
      <c r="O6057" s="8">
        <v>1006.1</v>
      </c>
      <c r="P6057" s="8">
        <v>98</v>
      </c>
    </row>
    <row r="6058" spans="5:16" s="7" customFormat="1" ht="16" customHeight="1" x14ac:dyDescent="0.2">
      <c r="F6058" s="8">
        <v>5</v>
      </c>
      <c r="G6058" s="17"/>
      <c r="I6058" s="33">
        <v>3.0000000000000001E-3</v>
      </c>
      <c r="J6058" s="33">
        <v>0.6</v>
      </c>
      <c r="K6058" s="33">
        <v>0.02</v>
      </c>
      <c r="L6058" s="33">
        <v>1.9E-2</v>
      </c>
      <c r="M6058" s="73"/>
      <c r="N6058" s="8">
        <v>19.600000000000001</v>
      </c>
      <c r="O6058" s="8">
        <v>1006.5</v>
      </c>
      <c r="P6058" s="8">
        <v>98</v>
      </c>
    </row>
    <row r="6059" spans="5:16" s="7" customFormat="1" ht="16" customHeight="1" x14ac:dyDescent="0.2">
      <c r="F6059" s="8">
        <v>6</v>
      </c>
      <c r="G6059" s="17"/>
      <c r="I6059" s="33">
        <v>3.0000000000000001E-3</v>
      </c>
      <c r="J6059" s="33">
        <v>0.6</v>
      </c>
      <c r="K6059" s="33">
        <v>0.01</v>
      </c>
      <c r="L6059" s="33">
        <v>2.3E-2</v>
      </c>
      <c r="M6059" s="73"/>
      <c r="N6059" s="8">
        <v>19.100000000000001</v>
      </c>
      <c r="O6059" s="8">
        <v>1006.9</v>
      </c>
      <c r="P6059" s="8">
        <v>98</v>
      </c>
    </row>
    <row r="6060" spans="5:16" s="7" customFormat="1" ht="16" customHeight="1" x14ac:dyDescent="0.2">
      <c r="F6060" s="8">
        <v>7</v>
      </c>
      <c r="G6060" s="17"/>
      <c r="I6060" s="33">
        <v>4.0000000000000001E-3</v>
      </c>
      <c r="J6060" s="33">
        <v>0.6</v>
      </c>
      <c r="K6060" s="33">
        <v>7.0000000000000001E-3</v>
      </c>
      <c r="L6060" s="33">
        <v>2.3E-2</v>
      </c>
      <c r="M6060" s="73"/>
      <c r="N6060" s="8">
        <v>20.3</v>
      </c>
      <c r="O6060" s="8">
        <v>1007.5</v>
      </c>
      <c r="P6060" s="8">
        <v>95</v>
      </c>
    </row>
    <row r="6061" spans="5:16" s="7" customFormat="1" ht="16" customHeight="1" x14ac:dyDescent="0.2">
      <c r="F6061" s="8">
        <v>8</v>
      </c>
      <c r="G6061" s="17"/>
      <c r="I6061" s="33">
        <v>3.0000000000000001E-3</v>
      </c>
      <c r="J6061" s="33">
        <v>0.6</v>
      </c>
      <c r="K6061" s="33">
        <v>7.0000000000000001E-3</v>
      </c>
      <c r="L6061" s="33">
        <v>2.5000000000000001E-2</v>
      </c>
      <c r="M6061" s="73"/>
      <c r="N6061" s="8">
        <v>21.7</v>
      </c>
      <c r="O6061" s="8">
        <v>1007.5</v>
      </c>
      <c r="P6061" s="8">
        <v>88</v>
      </c>
    </row>
    <row r="6062" spans="5:16" s="7" customFormat="1" ht="16" customHeight="1" x14ac:dyDescent="0.2">
      <c r="F6062" s="8">
        <v>9</v>
      </c>
      <c r="G6062" s="17"/>
      <c r="I6062" s="33">
        <v>3.0000000000000001E-3</v>
      </c>
      <c r="J6062" s="33">
        <v>0.6</v>
      </c>
      <c r="K6062" s="33">
        <v>1.2999999999999999E-2</v>
      </c>
      <c r="L6062" s="33">
        <v>2.5000000000000001E-2</v>
      </c>
      <c r="M6062" s="73"/>
      <c r="N6062" s="8">
        <v>23.9</v>
      </c>
      <c r="O6062" s="8">
        <v>1007.4</v>
      </c>
      <c r="P6062" s="8">
        <v>77</v>
      </c>
    </row>
    <row r="6063" spans="5:16" s="7" customFormat="1" ht="16" customHeight="1" x14ac:dyDescent="0.2">
      <c r="F6063" s="8">
        <v>10</v>
      </c>
      <c r="G6063" s="17"/>
      <c r="I6063" s="33">
        <v>3.0000000000000001E-3</v>
      </c>
      <c r="J6063" s="33">
        <v>0.6</v>
      </c>
      <c r="K6063" s="33">
        <v>2.8000000000000001E-2</v>
      </c>
      <c r="L6063" s="33">
        <v>2.1000000000000001E-2</v>
      </c>
      <c r="M6063" s="73"/>
      <c r="N6063" s="8">
        <v>25.5</v>
      </c>
      <c r="O6063" s="8">
        <v>1007.8</v>
      </c>
      <c r="P6063" s="8">
        <v>69</v>
      </c>
    </row>
    <row r="6064" spans="5:16" s="7" customFormat="1" ht="16" customHeight="1" x14ac:dyDescent="0.2">
      <c r="E6064" s="10"/>
      <c r="F6064" s="8">
        <v>11</v>
      </c>
      <c r="G6064" s="17"/>
      <c r="I6064" s="33">
        <v>3.0000000000000001E-3</v>
      </c>
      <c r="J6064" s="33">
        <v>0.7</v>
      </c>
      <c r="K6064" s="33">
        <v>4.2999999999999997E-2</v>
      </c>
      <c r="L6064" s="33">
        <v>1.6E-2</v>
      </c>
      <c r="M6064" s="73"/>
      <c r="N6064" s="8">
        <v>27.6</v>
      </c>
      <c r="O6064" s="8">
        <v>1007.7</v>
      </c>
      <c r="P6064" s="8">
        <v>58</v>
      </c>
    </row>
    <row r="6065" spans="1:31" s="7" customFormat="1" ht="16" customHeight="1" x14ac:dyDescent="0.2">
      <c r="E6065" s="10"/>
      <c r="F6065" s="8">
        <v>12</v>
      </c>
      <c r="G6065" s="17"/>
      <c r="I6065" s="33">
        <v>3.0000000000000001E-3</v>
      </c>
      <c r="J6065" s="33">
        <v>0.7</v>
      </c>
      <c r="K6065" s="33">
        <v>5.0999999999999997E-2</v>
      </c>
      <c r="L6065" s="33">
        <v>1.4E-2</v>
      </c>
      <c r="M6065" s="73"/>
      <c r="N6065" s="8">
        <v>28.3</v>
      </c>
      <c r="O6065" s="8">
        <v>1007.4</v>
      </c>
      <c r="P6065" s="8">
        <v>49</v>
      </c>
    </row>
    <row r="6066" spans="1:31" s="7" customFormat="1" ht="16" customHeight="1" x14ac:dyDescent="0.2">
      <c r="E6066" s="10"/>
      <c r="F6066" s="8">
        <v>13</v>
      </c>
      <c r="G6066" s="17"/>
      <c r="I6066" s="33">
        <v>3.0000000000000001E-3</v>
      </c>
      <c r="J6066" s="33">
        <v>0.5</v>
      </c>
      <c r="K6066" s="33">
        <v>5.8999999999999997E-2</v>
      </c>
      <c r="L6066" s="33">
        <v>1.0999999999999999E-2</v>
      </c>
      <c r="M6066" s="73"/>
      <c r="N6066" s="8">
        <v>30.5</v>
      </c>
      <c r="O6066" s="8">
        <v>1006.9</v>
      </c>
      <c r="P6066" s="8">
        <v>45</v>
      </c>
    </row>
    <row r="6067" spans="1:31" s="7" customFormat="1" ht="16" customHeight="1" x14ac:dyDescent="0.2">
      <c r="E6067" s="10"/>
      <c r="F6067" s="8">
        <v>14</v>
      </c>
      <c r="G6067" s="17"/>
      <c r="I6067" s="33">
        <v>4.0000000000000001E-3</v>
      </c>
      <c r="J6067" s="33">
        <v>0.6</v>
      </c>
      <c r="K6067" s="33">
        <v>6.5000000000000002E-2</v>
      </c>
      <c r="L6067" s="33">
        <v>1.4999999999999999E-2</v>
      </c>
      <c r="M6067" s="73"/>
      <c r="N6067" s="8">
        <v>30</v>
      </c>
      <c r="O6067" s="8">
        <v>1006.3</v>
      </c>
      <c r="P6067" s="8">
        <v>44</v>
      </c>
    </row>
    <row r="6068" spans="1:31" s="7" customFormat="1" ht="16" customHeight="1" x14ac:dyDescent="0.2">
      <c r="E6068" s="10"/>
      <c r="F6068" s="8">
        <v>15</v>
      </c>
      <c r="G6068" s="17"/>
      <c r="I6068" s="33">
        <v>6.0000000000000001E-3</v>
      </c>
      <c r="J6068" s="33">
        <v>0.7</v>
      </c>
      <c r="K6068" s="33">
        <v>7.8E-2</v>
      </c>
      <c r="L6068" s="33">
        <v>1.7999999999999999E-2</v>
      </c>
      <c r="M6068" s="73"/>
      <c r="N6068" s="8">
        <v>29.5</v>
      </c>
      <c r="O6068" s="8">
        <v>1005.5</v>
      </c>
      <c r="P6068" s="8">
        <v>48</v>
      </c>
    </row>
    <row r="6069" spans="1:31" s="7" customFormat="1" ht="16" customHeight="1" x14ac:dyDescent="0.2">
      <c r="E6069" s="10"/>
      <c r="F6069" s="8">
        <v>16</v>
      </c>
      <c r="G6069" s="17"/>
      <c r="I6069" s="33">
        <v>5.0000000000000001E-3</v>
      </c>
      <c r="J6069" s="33">
        <v>0.6</v>
      </c>
      <c r="K6069" s="33">
        <v>8.1000000000000003E-2</v>
      </c>
      <c r="L6069" s="33">
        <v>1.7999999999999999E-2</v>
      </c>
      <c r="M6069" s="73"/>
      <c r="N6069" s="8">
        <v>29.6</v>
      </c>
      <c r="O6069" s="8">
        <v>1005.4</v>
      </c>
      <c r="P6069" s="8">
        <v>48</v>
      </c>
    </row>
    <row r="6070" spans="1:31" s="7" customFormat="1" ht="16" customHeight="1" x14ac:dyDescent="0.15">
      <c r="E6070" s="10"/>
      <c r="F6070" s="8">
        <v>17</v>
      </c>
      <c r="G6070" s="17"/>
      <c r="H6070" s="40"/>
      <c r="I6070" s="33">
        <v>4.0000000000000001E-3</v>
      </c>
      <c r="J6070" s="33">
        <v>0.7</v>
      </c>
      <c r="K6070" s="33">
        <v>7.2999999999999995E-2</v>
      </c>
      <c r="L6070" s="33">
        <v>0.02</v>
      </c>
      <c r="M6070" s="73"/>
      <c r="N6070" s="8">
        <v>28.9</v>
      </c>
      <c r="O6070" s="8">
        <v>1005.3</v>
      </c>
      <c r="P6070" s="8">
        <v>44</v>
      </c>
      <c r="R6070" s="107"/>
      <c r="S6070" s="108"/>
      <c r="T6070" s="36"/>
      <c r="U6070" s="36"/>
      <c r="V6070" s="36"/>
      <c r="W6070" s="36"/>
      <c r="X6070" s="36"/>
      <c r="Y6070" s="36"/>
      <c r="Z6070" s="36"/>
      <c r="AA6070" s="36"/>
      <c r="AB6070" s="36"/>
      <c r="AC6070" s="36"/>
      <c r="AD6070" s="36"/>
      <c r="AE6070" s="37"/>
    </row>
    <row r="6071" spans="1:31" s="7" customFormat="1" ht="16" customHeight="1" x14ac:dyDescent="0.15">
      <c r="F6071" s="8">
        <v>18</v>
      </c>
      <c r="G6071" s="17"/>
      <c r="H6071" s="40"/>
      <c r="I6071" s="33">
        <v>4.0000000000000001E-3</v>
      </c>
      <c r="J6071" s="33">
        <v>0.7</v>
      </c>
      <c r="K6071" s="33">
        <v>6.2E-2</v>
      </c>
      <c r="L6071" s="33">
        <v>0.02</v>
      </c>
      <c r="M6071" s="73"/>
      <c r="N6071" s="8">
        <v>27.3</v>
      </c>
      <c r="O6071" s="8">
        <v>1005.6</v>
      </c>
      <c r="P6071" s="8">
        <v>58</v>
      </c>
      <c r="R6071" s="107"/>
      <c r="S6071" s="108"/>
      <c r="T6071" s="36"/>
      <c r="U6071" s="36"/>
      <c r="V6071" s="36"/>
      <c r="W6071" s="36"/>
      <c r="X6071" s="36"/>
      <c r="Y6071" s="36"/>
      <c r="Z6071" s="36"/>
      <c r="AA6071" s="36"/>
      <c r="AB6071" s="36"/>
      <c r="AC6071" s="36"/>
      <c r="AD6071" s="36"/>
      <c r="AE6071" s="37"/>
    </row>
    <row r="6072" spans="1:31" s="7" customFormat="1" ht="16" customHeight="1" x14ac:dyDescent="0.15">
      <c r="E6072" s="42">
        <v>42246</v>
      </c>
      <c r="F6072" s="16">
        <v>42714.799305555556</v>
      </c>
      <c r="G6072" s="44"/>
      <c r="I6072" s="33">
        <v>4.0000000000000001E-3</v>
      </c>
      <c r="J6072" s="33">
        <v>0.6</v>
      </c>
      <c r="K6072" s="33">
        <v>4.8000000000000001E-2</v>
      </c>
      <c r="L6072" s="33">
        <v>2.1000000000000001E-2</v>
      </c>
      <c r="M6072" s="73"/>
      <c r="N6072" s="8">
        <v>26.1</v>
      </c>
      <c r="O6072" s="8">
        <v>1006.1</v>
      </c>
      <c r="P6072" s="8">
        <v>62</v>
      </c>
      <c r="Q6072" s="34"/>
      <c r="R6072" s="35">
        <v>290</v>
      </c>
      <c r="S6072" s="37" t="str">
        <f>IF(R6072&gt;=296,"G",IF(AND(183&lt;=R6072,R6072&lt;296),"Y",IF(R6072&lt;185,"R")))</f>
        <v>Y</v>
      </c>
      <c r="T6072" s="17"/>
      <c r="U6072" s="17"/>
      <c r="V6072" s="17"/>
      <c r="W6072" s="17"/>
      <c r="X6072" s="17"/>
      <c r="Y6072" s="17"/>
      <c r="Z6072" s="17"/>
      <c r="AA6072" s="17"/>
      <c r="AB6072" s="17"/>
      <c r="AC6072" s="17"/>
      <c r="AD6072" s="17"/>
      <c r="AE6072" s="17"/>
    </row>
    <row r="6073" spans="1:31" s="7" customFormat="1" ht="17" customHeight="1" x14ac:dyDescent="0.15">
      <c r="A6073" s="45">
        <v>243</v>
      </c>
      <c r="B6073" s="46">
        <v>42247</v>
      </c>
      <c r="C6073" s="47">
        <v>1</v>
      </c>
      <c r="D6073" s="47">
        <v>0</v>
      </c>
      <c r="E6073" s="46">
        <v>42246</v>
      </c>
      <c r="F6073" s="64">
        <v>42714.799305555556</v>
      </c>
      <c r="G6073" s="49"/>
      <c r="H6073" s="49"/>
      <c r="I6073" s="50">
        <v>4.0000000000000001E-3</v>
      </c>
      <c r="J6073" s="51">
        <v>0.6</v>
      </c>
      <c r="K6073" s="51">
        <v>4.8000000000000001E-2</v>
      </c>
      <c r="L6073" s="51">
        <v>2.1000000000000001E-2</v>
      </c>
      <c r="M6073" s="119"/>
      <c r="N6073" s="52">
        <v>26.1</v>
      </c>
      <c r="O6073" s="52">
        <v>1006.1</v>
      </c>
      <c r="P6073" s="52">
        <v>62</v>
      </c>
      <c r="Q6073" s="53"/>
      <c r="R6073" s="58">
        <v>290</v>
      </c>
      <c r="S6073" s="61" t="str">
        <f>IF(R6073&gt;=296,"G",IF(AND(183&lt;=R6073,R6073&lt;296),"Y",IF(R6073&lt;185,"R")))</f>
        <v>Y</v>
      </c>
      <c r="T6073" s="61"/>
      <c r="U6073" s="61"/>
      <c r="V6073" s="61"/>
      <c r="W6073" s="61"/>
      <c r="X6073" s="61"/>
      <c r="Y6073" s="61"/>
      <c r="Z6073" s="61"/>
      <c r="AA6073" s="61"/>
      <c r="AB6073" s="61"/>
      <c r="AC6073" s="61"/>
      <c r="AD6073" s="61"/>
      <c r="AE6073" s="61"/>
    </row>
    <row r="6074" spans="1:31" s="7" customFormat="1" ht="16" customHeight="1" x14ac:dyDescent="0.2">
      <c r="F6074" s="8">
        <v>20</v>
      </c>
      <c r="G6074" s="56"/>
      <c r="I6074" s="33">
        <v>6.0000000000000001E-3</v>
      </c>
      <c r="J6074" s="33">
        <v>0.6</v>
      </c>
      <c r="K6074" s="33">
        <v>3.7999999999999999E-2</v>
      </c>
      <c r="L6074" s="33">
        <v>2.1999999999999999E-2</v>
      </c>
      <c r="M6074" s="73"/>
      <c r="N6074" s="8">
        <v>25.2</v>
      </c>
      <c r="O6074" s="8">
        <v>1006.9</v>
      </c>
      <c r="P6074" s="8">
        <v>67</v>
      </c>
      <c r="Q6074" s="17"/>
      <c r="R6074" s="17"/>
      <c r="S6074" s="17"/>
      <c r="T6074" s="17"/>
      <c r="U6074" s="17"/>
      <c r="V6074" s="17"/>
      <c r="W6074" s="17"/>
      <c r="X6074" s="17"/>
      <c r="Y6074" s="17"/>
      <c r="Z6074" s="17"/>
      <c r="AA6074" s="17"/>
      <c r="AB6074" s="17"/>
      <c r="AC6074" s="17"/>
      <c r="AD6074" s="17"/>
      <c r="AE6074" s="17"/>
    </row>
    <row r="6075" spans="1:31" s="7" customFormat="1" ht="16" customHeight="1" x14ac:dyDescent="0.2">
      <c r="F6075" s="8">
        <v>21</v>
      </c>
      <c r="G6075" s="17"/>
      <c r="I6075" s="33">
        <v>7.0000000000000001E-3</v>
      </c>
      <c r="J6075" s="33">
        <v>0.5</v>
      </c>
      <c r="K6075" s="33">
        <v>3.2000000000000001E-2</v>
      </c>
      <c r="L6075" s="33">
        <v>2.1000000000000001E-2</v>
      </c>
      <c r="M6075" s="73"/>
      <c r="N6075" s="8">
        <v>24.6</v>
      </c>
      <c r="O6075" s="8">
        <v>1007.6</v>
      </c>
      <c r="P6075" s="8">
        <v>73</v>
      </c>
    </row>
    <row r="6076" spans="1:31" s="7" customFormat="1" ht="16" customHeight="1" x14ac:dyDescent="0.2">
      <c r="F6076" s="8">
        <v>22</v>
      </c>
      <c r="G6076" s="17"/>
      <c r="I6076" s="33">
        <v>5.0000000000000001E-3</v>
      </c>
      <c r="J6076" s="33">
        <v>0.4</v>
      </c>
      <c r="K6076" s="33">
        <v>3.5999999999999997E-2</v>
      </c>
      <c r="L6076" s="33">
        <v>1.4999999999999999E-2</v>
      </c>
      <c r="M6076" s="73"/>
      <c r="N6076" s="8">
        <v>24</v>
      </c>
      <c r="O6076" s="8">
        <v>1007.9</v>
      </c>
      <c r="P6076" s="8">
        <v>77</v>
      </c>
    </row>
    <row r="6077" spans="1:31" s="7" customFormat="1" ht="16" customHeight="1" x14ac:dyDescent="0.2">
      <c r="F6077" s="8">
        <v>23</v>
      </c>
      <c r="G6077" s="17"/>
      <c r="I6077" s="33">
        <v>4.0000000000000001E-3</v>
      </c>
      <c r="J6077" s="33">
        <v>0.4</v>
      </c>
      <c r="K6077" s="33">
        <v>3.1E-2</v>
      </c>
      <c r="L6077" s="33">
        <v>1.9E-2</v>
      </c>
      <c r="M6077" s="73"/>
      <c r="N6077" s="8">
        <v>23.4</v>
      </c>
      <c r="O6077" s="8">
        <v>1007.8</v>
      </c>
      <c r="P6077" s="8">
        <v>84</v>
      </c>
    </row>
    <row r="6078" spans="1:31" s="7" customFormat="1" ht="16" customHeight="1" x14ac:dyDescent="0.2">
      <c r="F6078" s="8">
        <v>24</v>
      </c>
      <c r="G6078" s="17"/>
      <c r="I6078" s="33">
        <v>3.0000000000000001E-3</v>
      </c>
      <c r="J6078" s="33">
        <v>0.5</v>
      </c>
      <c r="K6078" s="33">
        <v>1.9E-2</v>
      </c>
      <c r="L6078" s="33">
        <v>2.4E-2</v>
      </c>
      <c r="M6078" s="73"/>
      <c r="N6078" s="8">
        <v>23.5</v>
      </c>
      <c r="O6078" s="8">
        <v>1008.1</v>
      </c>
      <c r="P6078" s="8">
        <v>84</v>
      </c>
    </row>
    <row r="6079" spans="1:31" s="7" customFormat="1" ht="16" customHeight="1" x14ac:dyDescent="0.2">
      <c r="F6079" s="8">
        <v>1</v>
      </c>
      <c r="G6079" s="17"/>
      <c r="I6079" s="33">
        <v>3.0000000000000001E-3</v>
      </c>
      <c r="J6079" s="33">
        <v>0.6</v>
      </c>
      <c r="K6079" s="33">
        <v>1.4999999999999999E-2</v>
      </c>
      <c r="L6079" s="33">
        <v>2.5000000000000001E-2</v>
      </c>
      <c r="M6079" s="73"/>
      <c r="N6079" s="8">
        <v>22.6</v>
      </c>
      <c r="O6079" s="8">
        <v>1008.2</v>
      </c>
      <c r="P6079" s="8">
        <v>92</v>
      </c>
    </row>
    <row r="6080" spans="1:31" s="7" customFormat="1" ht="16" customHeight="1" x14ac:dyDescent="0.2">
      <c r="F6080" s="8">
        <v>2</v>
      </c>
      <c r="G6080" s="17"/>
      <c r="I6080" s="33">
        <v>3.0000000000000001E-3</v>
      </c>
      <c r="J6080" s="33">
        <v>0.6</v>
      </c>
      <c r="K6080" s="33">
        <v>2.3E-2</v>
      </c>
      <c r="L6080" s="33">
        <v>1.4999999999999999E-2</v>
      </c>
      <c r="M6080" s="73"/>
      <c r="N6080" s="8">
        <v>21.6</v>
      </c>
      <c r="O6080" s="8">
        <v>1008</v>
      </c>
      <c r="P6080" s="8">
        <v>95</v>
      </c>
    </row>
    <row r="6081" spans="5:31" s="7" customFormat="1" ht="16" customHeight="1" x14ac:dyDescent="0.2">
      <c r="F6081" s="8">
        <v>3</v>
      </c>
      <c r="G6081" s="17"/>
      <c r="I6081" s="33">
        <v>3.0000000000000001E-3</v>
      </c>
      <c r="J6081" s="33">
        <v>0.6</v>
      </c>
      <c r="K6081" s="33">
        <v>1.7999999999999999E-2</v>
      </c>
      <c r="L6081" s="33">
        <v>0.02</v>
      </c>
      <c r="M6081" s="73"/>
      <c r="N6081" s="8">
        <v>21.6</v>
      </c>
      <c r="O6081" s="8">
        <v>1008.2</v>
      </c>
      <c r="P6081" s="8">
        <v>95</v>
      </c>
    </row>
    <row r="6082" spans="5:31" s="7" customFormat="1" ht="16" customHeight="1" x14ac:dyDescent="0.2">
      <c r="F6082" s="8">
        <v>4</v>
      </c>
      <c r="G6082" s="17"/>
      <c r="I6082" s="33">
        <v>3.0000000000000001E-3</v>
      </c>
      <c r="J6082" s="33">
        <v>0.6</v>
      </c>
      <c r="K6082" s="33">
        <v>8.9999999999999993E-3</v>
      </c>
      <c r="L6082" s="33">
        <v>2.1000000000000001E-2</v>
      </c>
      <c r="M6082" s="73"/>
      <c r="N6082" s="8">
        <v>21</v>
      </c>
      <c r="O6082" s="8">
        <v>1008</v>
      </c>
      <c r="P6082" s="8">
        <v>98</v>
      </c>
    </row>
    <row r="6083" spans="5:31" s="7" customFormat="1" ht="16" customHeight="1" x14ac:dyDescent="0.2">
      <c r="F6083" s="8">
        <v>5</v>
      </c>
      <c r="G6083" s="17"/>
      <c r="I6083" s="33">
        <v>3.0000000000000001E-3</v>
      </c>
      <c r="J6083" s="33">
        <v>0.6</v>
      </c>
      <c r="K6083" s="33">
        <v>5.0000000000000001E-3</v>
      </c>
      <c r="L6083" s="33">
        <v>2.3E-2</v>
      </c>
      <c r="M6083" s="73"/>
      <c r="N6083" s="8">
        <v>20.9</v>
      </c>
      <c r="O6083" s="8">
        <v>1008.3</v>
      </c>
      <c r="P6083" s="8">
        <v>99</v>
      </c>
    </row>
    <row r="6084" spans="5:31" s="7" customFormat="1" ht="16" customHeight="1" x14ac:dyDescent="0.2">
      <c r="F6084" s="8">
        <v>6</v>
      </c>
      <c r="G6084" s="17"/>
      <c r="I6084" s="33">
        <v>5.0000000000000001E-3</v>
      </c>
      <c r="J6084" s="33">
        <v>0.7</v>
      </c>
      <c r="K6084" s="33">
        <v>1E-3</v>
      </c>
      <c r="L6084" s="33">
        <v>2.7E-2</v>
      </c>
      <c r="M6084" s="73"/>
      <c r="N6084" s="8">
        <v>20.8</v>
      </c>
      <c r="O6084" s="8">
        <v>1008.5</v>
      </c>
      <c r="P6084" s="8">
        <v>98</v>
      </c>
    </row>
    <row r="6085" spans="5:31" s="7" customFormat="1" ht="16" customHeight="1" x14ac:dyDescent="0.2">
      <c r="F6085" s="8">
        <v>7</v>
      </c>
      <c r="G6085" s="17"/>
      <c r="I6085" s="33">
        <v>4.0000000000000001E-3</v>
      </c>
      <c r="J6085" s="33">
        <v>0.8</v>
      </c>
      <c r="K6085" s="33">
        <v>1E-3</v>
      </c>
      <c r="L6085" s="33">
        <v>3.1E-2</v>
      </c>
      <c r="M6085" s="73"/>
      <c r="N6085" s="8">
        <v>22.4</v>
      </c>
      <c r="O6085" s="8">
        <v>1008.8</v>
      </c>
      <c r="P6085" s="8">
        <v>89</v>
      </c>
    </row>
    <row r="6086" spans="5:31" s="7" customFormat="1" ht="16" customHeight="1" x14ac:dyDescent="0.2">
      <c r="F6086" s="8">
        <v>8</v>
      </c>
      <c r="G6086" s="17"/>
      <c r="I6086" s="33">
        <v>4.0000000000000001E-3</v>
      </c>
      <c r="J6086" s="33">
        <v>0.7</v>
      </c>
      <c r="K6086" s="33">
        <v>3.0000000000000001E-3</v>
      </c>
      <c r="L6086" s="33">
        <v>3.2000000000000001E-2</v>
      </c>
      <c r="M6086" s="73"/>
      <c r="N6086" s="8">
        <v>24.3</v>
      </c>
      <c r="O6086" s="8">
        <v>1008.8</v>
      </c>
      <c r="P6086" s="8">
        <v>80</v>
      </c>
    </row>
    <row r="6087" spans="5:31" s="7" customFormat="1" ht="16" customHeight="1" x14ac:dyDescent="0.2">
      <c r="F6087" s="8">
        <v>9</v>
      </c>
      <c r="G6087" s="17"/>
      <c r="I6087" s="33">
        <v>4.0000000000000001E-3</v>
      </c>
      <c r="J6087" s="33">
        <v>0.8</v>
      </c>
      <c r="K6087" s="33">
        <v>5.0000000000000001E-3</v>
      </c>
      <c r="L6087" s="33">
        <v>3.5999999999999997E-2</v>
      </c>
      <c r="M6087" s="73"/>
      <c r="N6087" s="8">
        <v>25.3</v>
      </c>
      <c r="O6087" s="8">
        <v>1008.7</v>
      </c>
      <c r="P6087" s="8">
        <v>73</v>
      </c>
    </row>
    <row r="6088" spans="5:31" s="7" customFormat="1" ht="16" customHeight="1" x14ac:dyDescent="0.2">
      <c r="F6088" s="8">
        <v>10</v>
      </c>
      <c r="G6088" s="17"/>
      <c r="I6088" s="33">
        <v>4.0000000000000001E-3</v>
      </c>
      <c r="J6088" s="33">
        <v>0.8</v>
      </c>
      <c r="K6088" s="33">
        <v>8.0000000000000002E-3</v>
      </c>
      <c r="L6088" s="33">
        <v>0.04</v>
      </c>
      <c r="M6088" s="73"/>
      <c r="N6088" s="8">
        <v>26.4</v>
      </c>
      <c r="O6088" s="8">
        <v>1009</v>
      </c>
      <c r="P6088" s="8">
        <v>68</v>
      </c>
    </row>
    <row r="6089" spans="5:31" s="7" customFormat="1" ht="16" customHeight="1" x14ac:dyDescent="0.2">
      <c r="F6089" s="8">
        <v>11</v>
      </c>
      <c r="G6089" s="17"/>
      <c r="I6089" s="33">
        <v>4.0000000000000001E-3</v>
      </c>
      <c r="J6089" s="33">
        <v>0.8</v>
      </c>
      <c r="K6089" s="33">
        <v>1.7000000000000001E-2</v>
      </c>
      <c r="L6089" s="33">
        <v>3.5999999999999997E-2</v>
      </c>
      <c r="M6089" s="73"/>
      <c r="N6089" s="8">
        <v>27.8</v>
      </c>
      <c r="O6089" s="8">
        <v>1008.8</v>
      </c>
      <c r="P6089" s="8">
        <v>63</v>
      </c>
    </row>
    <row r="6090" spans="5:31" s="7" customFormat="1" ht="16" customHeight="1" x14ac:dyDescent="0.2">
      <c r="E6090" s="10"/>
      <c r="F6090" s="8">
        <v>12</v>
      </c>
      <c r="G6090" s="17"/>
      <c r="I6090" s="33">
        <v>3.0000000000000001E-3</v>
      </c>
      <c r="J6090" s="33">
        <v>0.8</v>
      </c>
      <c r="K6090" s="33">
        <v>3.1E-2</v>
      </c>
      <c r="L6090" s="33">
        <v>3.2000000000000001E-2</v>
      </c>
      <c r="M6090" s="73"/>
      <c r="N6090" s="8">
        <v>28.7</v>
      </c>
      <c r="O6090" s="8">
        <v>1008</v>
      </c>
      <c r="P6090" s="8">
        <v>56</v>
      </c>
    </row>
    <row r="6091" spans="5:31" s="7" customFormat="1" ht="16" customHeight="1" x14ac:dyDescent="0.2">
      <c r="E6091" s="10"/>
      <c r="F6091" s="8">
        <v>13</v>
      </c>
      <c r="G6091" s="17"/>
      <c r="I6091" s="33">
        <v>3.0000000000000001E-3</v>
      </c>
      <c r="J6091" s="33">
        <v>0.6</v>
      </c>
      <c r="K6091" s="33">
        <v>4.2000000000000003E-2</v>
      </c>
      <c r="L6091" s="33">
        <v>3.1E-2</v>
      </c>
      <c r="M6091" s="73"/>
      <c r="N6091" s="8">
        <v>29.9</v>
      </c>
      <c r="O6091" s="8">
        <v>1007.8</v>
      </c>
      <c r="P6091" s="8">
        <v>51</v>
      </c>
    </row>
    <row r="6092" spans="5:31" s="7" customFormat="1" ht="16" customHeight="1" x14ac:dyDescent="0.2">
      <c r="E6092" s="10"/>
      <c r="F6092" s="8">
        <v>14</v>
      </c>
      <c r="G6092" s="17"/>
      <c r="I6092" s="33">
        <v>3.0000000000000001E-3</v>
      </c>
      <c r="J6092" s="33">
        <v>0.6</v>
      </c>
      <c r="K6092" s="33">
        <v>5.7000000000000002E-2</v>
      </c>
      <c r="L6092" s="33">
        <v>2.9000000000000001E-2</v>
      </c>
      <c r="M6092" s="73"/>
      <c r="N6092" s="8">
        <v>30.1</v>
      </c>
      <c r="O6092" s="8">
        <v>1007</v>
      </c>
      <c r="P6092" s="8">
        <v>49</v>
      </c>
    </row>
    <row r="6093" spans="5:31" s="7" customFormat="1" ht="16" customHeight="1" x14ac:dyDescent="0.2">
      <c r="E6093" s="10"/>
      <c r="F6093" s="8">
        <v>15</v>
      </c>
      <c r="G6093" s="17"/>
      <c r="I6093" s="33">
        <v>3.0000000000000001E-3</v>
      </c>
      <c r="J6093" s="33">
        <v>0.6</v>
      </c>
      <c r="K6093" s="33">
        <v>6.8000000000000005E-2</v>
      </c>
      <c r="L6093" s="33">
        <v>2.3E-2</v>
      </c>
      <c r="M6093" s="73"/>
      <c r="N6093" s="8">
        <v>30.5</v>
      </c>
      <c r="O6093" s="8">
        <v>1006.4</v>
      </c>
      <c r="P6093" s="8">
        <v>47</v>
      </c>
    </row>
    <row r="6094" spans="5:31" s="7" customFormat="1" ht="16" customHeight="1" x14ac:dyDescent="0.2">
      <c r="E6094" s="10"/>
      <c r="F6094" s="8">
        <v>16</v>
      </c>
      <c r="G6094" s="17"/>
      <c r="I6094" s="33">
        <v>3.0000000000000001E-3</v>
      </c>
      <c r="J6094" s="33">
        <v>0.5</v>
      </c>
      <c r="K6094" s="33">
        <v>7.6999999999999999E-2</v>
      </c>
      <c r="L6094" s="33">
        <v>1.7999999999999999E-2</v>
      </c>
      <c r="M6094" s="73"/>
      <c r="N6094" s="8">
        <v>30.1</v>
      </c>
      <c r="O6094" s="8">
        <v>1006.2</v>
      </c>
      <c r="P6094" s="8">
        <v>48</v>
      </c>
    </row>
    <row r="6095" spans="5:31" s="7" customFormat="1" ht="16" customHeight="1" x14ac:dyDescent="0.2">
      <c r="E6095" s="10"/>
      <c r="F6095" s="8">
        <v>17</v>
      </c>
      <c r="G6095" s="17"/>
      <c r="I6095" s="33">
        <v>3.0000000000000001E-3</v>
      </c>
      <c r="J6095" s="33">
        <v>0.6</v>
      </c>
      <c r="K6095" s="33">
        <v>7.6999999999999999E-2</v>
      </c>
      <c r="L6095" s="33">
        <v>1.7000000000000001E-2</v>
      </c>
      <c r="M6095" s="73"/>
      <c r="N6095" s="8">
        <v>30.7</v>
      </c>
      <c r="O6095" s="8">
        <v>1006.2</v>
      </c>
      <c r="P6095" s="8">
        <v>48</v>
      </c>
    </row>
    <row r="6096" spans="5:31" s="7" customFormat="1" ht="16" customHeight="1" x14ac:dyDescent="0.15">
      <c r="F6096" s="8">
        <v>18</v>
      </c>
      <c r="G6096" s="17"/>
      <c r="H6096" s="40"/>
      <c r="I6096" s="33">
        <v>3.0000000000000001E-3</v>
      </c>
      <c r="J6096" s="33">
        <v>0.6</v>
      </c>
      <c r="K6096" s="33">
        <v>6.0999999999999999E-2</v>
      </c>
      <c r="L6096" s="33">
        <v>3.4000000000000002E-2</v>
      </c>
      <c r="M6096" s="73"/>
      <c r="N6096" s="8">
        <v>29.1</v>
      </c>
      <c r="O6096" s="8">
        <v>1006.2</v>
      </c>
      <c r="P6096" s="8">
        <v>53</v>
      </c>
      <c r="R6096" s="107"/>
      <c r="S6096" s="108"/>
      <c r="T6096" s="36"/>
      <c r="U6096" s="36"/>
      <c r="V6096" s="36"/>
      <c r="W6096" s="36"/>
      <c r="X6096" s="36"/>
      <c r="Y6096" s="36"/>
      <c r="Z6096" s="36"/>
      <c r="AA6096" s="36"/>
      <c r="AB6096" s="36"/>
      <c r="AC6096" s="36"/>
      <c r="AD6096" s="36"/>
      <c r="AE6096" s="37"/>
    </row>
    <row r="6097" spans="1:31" s="7" customFormat="1" ht="16" customHeight="1" x14ac:dyDescent="0.15">
      <c r="E6097" s="42">
        <v>42247</v>
      </c>
      <c r="F6097" s="43">
        <v>42714.801388888889</v>
      </c>
      <c r="G6097" s="44"/>
      <c r="I6097" s="33">
        <v>3.0000000000000001E-3</v>
      </c>
      <c r="J6097" s="33">
        <v>0.5</v>
      </c>
      <c r="K6097" s="33">
        <v>5.8000000000000003E-2</v>
      </c>
      <c r="L6097" s="33">
        <v>3.6999999999999998E-2</v>
      </c>
      <c r="M6097" s="73"/>
      <c r="N6097" s="8">
        <v>28.1</v>
      </c>
      <c r="O6097" s="8">
        <v>1006.3</v>
      </c>
      <c r="P6097" s="8">
        <v>60</v>
      </c>
      <c r="Q6097" s="34"/>
      <c r="R6097" s="35">
        <v>277</v>
      </c>
      <c r="S6097" s="37" t="str">
        <f>IF(R6097&gt;=296,"G",IF(AND(183&lt;=R6097,R6097&lt;296),"Y",IF(R6097&lt;185,"R")))</f>
        <v>Y</v>
      </c>
      <c r="T6097" s="17"/>
      <c r="U6097" s="17"/>
      <c r="V6097" s="17"/>
      <c r="W6097" s="17"/>
      <c r="X6097" s="17"/>
      <c r="Y6097" s="17"/>
      <c r="Z6097" s="17"/>
      <c r="AA6097" s="17"/>
      <c r="AB6097" s="17"/>
      <c r="AC6097" s="17"/>
      <c r="AD6097" s="17"/>
      <c r="AE6097" s="17"/>
    </row>
    <row r="6098" spans="1:31" s="7" customFormat="1" ht="17" customHeight="1" x14ac:dyDescent="0.15">
      <c r="A6098" s="45">
        <v>244</v>
      </c>
      <c r="B6098" s="46">
        <v>42248</v>
      </c>
      <c r="C6098" s="47">
        <v>2</v>
      </c>
      <c r="D6098" s="47">
        <v>0</v>
      </c>
      <c r="E6098" s="46">
        <v>42247</v>
      </c>
      <c r="F6098" s="48">
        <v>42714.801388888889</v>
      </c>
      <c r="G6098" s="49"/>
      <c r="H6098" s="49"/>
      <c r="I6098" s="50">
        <v>3.0000000000000001E-3</v>
      </c>
      <c r="J6098" s="51">
        <v>0.5</v>
      </c>
      <c r="K6098" s="51">
        <v>5.8000000000000003E-2</v>
      </c>
      <c r="L6098" s="51">
        <v>3.6999999999999998E-2</v>
      </c>
      <c r="M6098" s="119"/>
      <c r="N6098" s="53"/>
      <c r="O6098" s="53"/>
      <c r="P6098" s="53"/>
      <c r="Q6098" s="53"/>
      <c r="R6098" s="58">
        <v>277</v>
      </c>
      <c r="S6098" s="61" t="str">
        <f>IF(R6098&gt;=296,"G",IF(AND(183&lt;=R6098,R6098&lt;296),"Y",IF(R6098&lt;185,"R")))</f>
        <v>Y</v>
      </c>
      <c r="T6098" s="61"/>
      <c r="U6098" s="61"/>
      <c r="V6098" s="61"/>
      <c r="W6098" s="61"/>
      <c r="X6098" s="61"/>
      <c r="Y6098" s="61"/>
      <c r="Z6098" s="61"/>
      <c r="AA6098" s="61"/>
      <c r="AB6098" s="61"/>
      <c r="AC6098" s="61"/>
      <c r="AD6098" s="61"/>
      <c r="AE6098" s="61"/>
    </row>
    <row r="6099" spans="1:31" s="7" customFormat="1" ht="16" customHeight="1" x14ac:dyDescent="0.2">
      <c r="F6099" s="26">
        <v>20</v>
      </c>
      <c r="G6099" s="56"/>
      <c r="I6099" s="33">
        <v>3.0000000000000001E-3</v>
      </c>
      <c r="J6099" s="33">
        <v>0.5</v>
      </c>
      <c r="K6099" s="33">
        <v>4.2999999999999997E-2</v>
      </c>
      <c r="L6099" s="33">
        <v>4.2000000000000003E-2</v>
      </c>
      <c r="M6099" s="73"/>
      <c r="N6099" s="8">
        <v>27.3</v>
      </c>
      <c r="O6099" s="8">
        <v>1006.7</v>
      </c>
      <c r="P6099" s="8">
        <v>70</v>
      </c>
    </row>
    <row r="6100" spans="1:31" s="7" customFormat="1" ht="16" customHeight="1" x14ac:dyDescent="0.2">
      <c r="F6100" s="8">
        <v>21</v>
      </c>
      <c r="G6100" s="17"/>
      <c r="I6100" s="33">
        <v>3.0000000000000001E-3</v>
      </c>
      <c r="J6100" s="33">
        <v>0.5</v>
      </c>
      <c r="K6100" s="33">
        <v>0.02</v>
      </c>
      <c r="L6100" s="33">
        <v>4.8000000000000001E-2</v>
      </c>
      <c r="M6100" s="73"/>
      <c r="N6100" s="8">
        <v>26.1</v>
      </c>
      <c r="O6100" s="8">
        <v>1007.4</v>
      </c>
      <c r="P6100" s="8">
        <v>80</v>
      </c>
    </row>
    <row r="6101" spans="1:31" s="7" customFormat="1" ht="16" customHeight="1" x14ac:dyDescent="0.2">
      <c r="F6101" s="8">
        <v>22</v>
      </c>
      <c r="G6101" s="17"/>
      <c r="I6101" s="33">
        <v>3.0000000000000001E-3</v>
      </c>
      <c r="J6101" s="33">
        <v>0.5</v>
      </c>
      <c r="K6101" s="33">
        <v>1.7000000000000001E-2</v>
      </c>
      <c r="L6101" s="33">
        <v>4.2000000000000003E-2</v>
      </c>
      <c r="M6101" s="73"/>
      <c r="N6101" s="8">
        <v>26.4</v>
      </c>
      <c r="O6101" s="8">
        <v>1007.6</v>
      </c>
      <c r="P6101" s="8">
        <v>68</v>
      </c>
    </row>
    <row r="6102" spans="1:31" s="7" customFormat="1" ht="16" customHeight="1" x14ac:dyDescent="0.2">
      <c r="F6102" s="8">
        <v>23</v>
      </c>
      <c r="G6102" s="17"/>
      <c r="I6102" s="33">
        <v>3.0000000000000001E-3</v>
      </c>
      <c r="J6102" s="33">
        <v>0.5</v>
      </c>
      <c r="K6102" s="33">
        <v>1.4E-2</v>
      </c>
      <c r="L6102" s="33">
        <v>3.7999999999999999E-2</v>
      </c>
      <c r="M6102" s="73"/>
      <c r="N6102" s="8">
        <v>25.7</v>
      </c>
      <c r="O6102" s="8">
        <v>1007.6</v>
      </c>
      <c r="P6102" s="8">
        <v>71</v>
      </c>
    </row>
    <row r="6103" spans="1:31" s="7" customFormat="1" ht="16" customHeight="1" x14ac:dyDescent="0.2">
      <c r="F6103" s="8">
        <v>24</v>
      </c>
      <c r="G6103" s="17"/>
      <c r="I6103" s="33">
        <v>3.0000000000000001E-3</v>
      </c>
      <c r="J6103" s="33">
        <v>0.5</v>
      </c>
      <c r="K6103" s="33">
        <v>2.4E-2</v>
      </c>
      <c r="L6103" s="33">
        <v>2.5000000000000001E-2</v>
      </c>
      <c r="M6103" s="73"/>
      <c r="N6103" s="8">
        <v>25.3</v>
      </c>
      <c r="O6103" s="8">
        <v>1007.6</v>
      </c>
      <c r="P6103" s="8">
        <v>72</v>
      </c>
    </row>
    <row r="6104" spans="1:31" s="7" customFormat="1" ht="16" customHeight="1" x14ac:dyDescent="0.2">
      <c r="F6104" s="8">
        <v>1</v>
      </c>
      <c r="G6104" s="17"/>
      <c r="I6104" s="33">
        <v>2E-3</v>
      </c>
      <c r="J6104" s="33">
        <v>0.6</v>
      </c>
      <c r="K6104" s="33">
        <v>3.3000000000000002E-2</v>
      </c>
      <c r="L6104" s="33">
        <v>0.02</v>
      </c>
      <c r="M6104" s="73"/>
      <c r="N6104" s="8">
        <v>24.9</v>
      </c>
      <c r="O6104" s="8">
        <v>1007.5</v>
      </c>
      <c r="P6104" s="8">
        <v>74</v>
      </c>
    </row>
    <row r="6105" spans="1:31" s="7" customFormat="1" ht="16" customHeight="1" x14ac:dyDescent="0.2">
      <c r="F6105" s="8">
        <v>2</v>
      </c>
      <c r="G6105" s="17"/>
      <c r="I6105" s="33">
        <v>2E-3</v>
      </c>
      <c r="J6105" s="33">
        <v>0.6</v>
      </c>
      <c r="K6105" s="33">
        <v>2.9000000000000001E-2</v>
      </c>
      <c r="L6105" s="33">
        <v>2.1000000000000001E-2</v>
      </c>
      <c r="M6105" s="73"/>
      <c r="N6105" s="8">
        <v>24.2</v>
      </c>
      <c r="O6105" s="8">
        <v>1007.1</v>
      </c>
      <c r="P6105" s="8">
        <v>77</v>
      </c>
    </row>
    <row r="6106" spans="1:31" s="7" customFormat="1" ht="16" customHeight="1" x14ac:dyDescent="0.2">
      <c r="F6106" s="8">
        <v>3</v>
      </c>
      <c r="G6106" s="17"/>
      <c r="I6106" s="33">
        <v>2E-3</v>
      </c>
      <c r="J6106" s="33">
        <v>0.5</v>
      </c>
      <c r="K6106" s="33">
        <v>3.3000000000000002E-2</v>
      </c>
      <c r="L6106" s="33">
        <v>1.6E-2</v>
      </c>
      <c r="M6106" s="73"/>
      <c r="N6106" s="8">
        <v>24.2</v>
      </c>
      <c r="O6106" s="8">
        <v>1006.7</v>
      </c>
      <c r="P6106" s="8">
        <v>77</v>
      </c>
    </row>
    <row r="6107" spans="1:31" s="7" customFormat="1" ht="16" customHeight="1" x14ac:dyDescent="0.2">
      <c r="F6107" s="8">
        <v>4</v>
      </c>
      <c r="G6107" s="17"/>
      <c r="I6107" s="33">
        <v>2E-3</v>
      </c>
      <c r="J6107" s="33">
        <v>0.5</v>
      </c>
      <c r="K6107" s="33">
        <v>0.04</v>
      </c>
      <c r="L6107" s="33">
        <v>1.0999999999999999E-2</v>
      </c>
      <c r="M6107" s="73"/>
      <c r="N6107" s="8">
        <v>23.7</v>
      </c>
      <c r="O6107" s="8">
        <v>1006.4</v>
      </c>
      <c r="P6107" s="8">
        <v>78</v>
      </c>
    </row>
    <row r="6108" spans="1:31" s="7" customFormat="1" ht="16" customHeight="1" x14ac:dyDescent="0.2">
      <c r="F6108" s="8">
        <v>5</v>
      </c>
      <c r="G6108" s="17"/>
      <c r="I6108" s="33">
        <v>2E-3</v>
      </c>
      <c r="J6108" s="33">
        <v>0.5</v>
      </c>
      <c r="K6108" s="33">
        <v>0.04</v>
      </c>
      <c r="L6108" s="33">
        <v>1.2E-2</v>
      </c>
      <c r="M6108" s="73"/>
      <c r="N6108" s="8">
        <v>23.7</v>
      </c>
      <c r="O6108" s="8">
        <v>1006.2</v>
      </c>
      <c r="P6108" s="8">
        <v>74</v>
      </c>
    </row>
    <row r="6109" spans="1:31" s="7" customFormat="1" ht="16" customHeight="1" x14ac:dyDescent="0.2">
      <c r="F6109" s="8">
        <v>6</v>
      </c>
      <c r="G6109" s="17"/>
      <c r="I6109" s="33">
        <v>2E-3</v>
      </c>
      <c r="J6109" s="33">
        <v>0.5</v>
      </c>
      <c r="K6109" s="33">
        <v>3.5999999999999997E-2</v>
      </c>
      <c r="L6109" s="33">
        <v>1.4E-2</v>
      </c>
      <c r="M6109" s="73"/>
      <c r="N6109" s="8">
        <v>23.6</v>
      </c>
      <c r="O6109" s="8">
        <v>1006.4</v>
      </c>
      <c r="P6109" s="8">
        <v>75</v>
      </c>
    </row>
    <row r="6110" spans="1:31" s="7" customFormat="1" ht="16" customHeight="1" x14ac:dyDescent="0.2">
      <c r="F6110" s="8">
        <v>7</v>
      </c>
      <c r="G6110" s="17"/>
      <c r="I6110" s="33">
        <v>2E-3</v>
      </c>
      <c r="J6110" s="33">
        <v>0.5</v>
      </c>
      <c r="K6110" s="33">
        <v>2.8000000000000001E-2</v>
      </c>
      <c r="L6110" s="33">
        <v>2.1000000000000001E-2</v>
      </c>
      <c r="M6110" s="73"/>
      <c r="N6110" s="8">
        <v>23.3</v>
      </c>
      <c r="O6110" s="8">
        <v>1006.6</v>
      </c>
      <c r="P6110" s="8">
        <v>77</v>
      </c>
    </row>
    <row r="6111" spans="1:31" s="7" customFormat="1" ht="16" customHeight="1" x14ac:dyDescent="0.2">
      <c r="F6111" s="8">
        <v>8</v>
      </c>
      <c r="G6111" s="17"/>
      <c r="I6111" s="33">
        <v>2E-3</v>
      </c>
      <c r="J6111" s="33">
        <v>0.5</v>
      </c>
      <c r="K6111" s="33">
        <v>0.02</v>
      </c>
      <c r="L6111" s="33">
        <v>2.5999999999999999E-2</v>
      </c>
      <c r="M6111" s="73"/>
      <c r="N6111" s="8">
        <v>23.7</v>
      </c>
      <c r="O6111" s="8">
        <v>1006.6</v>
      </c>
      <c r="P6111" s="8">
        <v>75</v>
      </c>
    </row>
    <row r="6112" spans="1:31" s="7" customFormat="1" ht="16" customHeight="1" x14ac:dyDescent="0.2">
      <c r="F6112" s="8">
        <v>9</v>
      </c>
      <c r="G6112" s="17"/>
      <c r="I6112" s="33">
        <v>2E-3</v>
      </c>
      <c r="J6112" s="33">
        <v>0.5</v>
      </c>
      <c r="K6112" s="33">
        <v>2.1000000000000001E-2</v>
      </c>
      <c r="L6112" s="33">
        <v>2.5999999999999999E-2</v>
      </c>
      <c r="M6112" s="73"/>
      <c r="N6112" s="8">
        <v>24.6</v>
      </c>
      <c r="O6112" s="8">
        <v>1006.4</v>
      </c>
      <c r="P6112" s="8">
        <v>71</v>
      </c>
    </row>
    <row r="6113" spans="1:31" s="7" customFormat="1" ht="16" customHeight="1" x14ac:dyDescent="0.2">
      <c r="F6113" s="8">
        <v>10</v>
      </c>
      <c r="G6113" s="17"/>
      <c r="I6113" s="33">
        <v>2E-3</v>
      </c>
      <c r="J6113" s="33">
        <v>0.5</v>
      </c>
      <c r="K6113" s="33">
        <v>2.1000000000000001E-2</v>
      </c>
      <c r="L6113" s="33">
        <v>2.7E-2</v>
      </c>
      <c r="M6113" s="73"/>
      <c r="N6113" s="8">
        <v>27.1</v>
      </c>
      <c r="O6113" s="8">
        <v>1006.4</v>
      </c>
      <c r="P6113" s="8">
        <v>62</v>
      </c>
    </row>
    <row r="6114" spans="1:31" s="7" customFormat="1" ht="16" customHeight="1" x14ac:dyDescent="0.2">
      <c r="E6114" s="10"/>
      <c r="F6114" s="8">
        <v>11</v>
      </c>
      <c r="G6114" s="17"/>
      <c r="I6114" s="33">
        <v>2E-3</v>
      </c>
      <c r="J6114" s="33">
        <v>0.6</v>
      </c>
      <c r="K6114" s="33">
        <v>2.7E-2</v>
      </c>
      <c r="L6114" s="33">
        <v>2.3E-2</v>
      </c>
      <c r="M6114" s="73"/>
      <c r="N6114" s="8">
        <v>28.2</v>
      </c>
      <c r="O6114" s="8">
        <v>1006.4</v>
      </c>
      <c r="P6114" s="8">
        <v>55</v>
      </c>
    </row>
    <row r="6115" spans="1:31" s="7" customFormat="1" ht="16" customHeight="1" x14ac:dyDescent="0.2">
      <c r="E6115" s="10"/>
      <c r="F6115" s="8">
        <v>12</v>
      </c>
      <c r="G6115" s="17"/>
      <c r="I6115" s="33">
        <v>2E-3</v>
      </c>
      <c r="J6115" s="33">
        <v>0.6</v>
      </c>
      <c r="K6115" s="33">
        <v>3.3000000000000002E-2</v>
      </c>
      <c r="L6115" s="33">
        <v>0.02</v>
      </c>
      <c r="M6115" s="73"/>
      <c r="N6115" s="8">
        <v>27.9</v>
      </c>
      <c r="O6115" s="8">
        <v>1006.1</v>
      </c>
      <c r="P6115" s="8">
        <v>57</v>
      </c>
    </row>
    <row r="6116" spans="1:31" s="7" customFormat="1" ht="16" customHeight="1" x14ac:dyDescent="0.2">
      <c r="E6116" s="10"/>
      <c r="F6116" s="8">
        <v>13</v>
      </c>
      <c r="G6116" s="17"/>
      <c r="I6116" s="33">
        <v>2E-3</v>
      </c>
      <c r="J6116" s="33">
        <v>0.6</v>
      </c>
      <c r="K6116" s="33">
        <v>3.9E-2</v>
      </c>
      <c r="L6116" s="33">
        <v>1.7999999999999999E-2</v>
      </c>
      <c r="M6116" s="73"/>
      <c r="N6116" s="8">
        <v>30.3</v>
      </c>
      <c r="O6116" s="8">
        <v>1005.6</v>
      </c>
      <c r="P6116" s="8">
        <v>52</v>
      </c>
    </row>
    <row r="6117" spans="1:31" s="7" customFormat="1" ht="16" customHeight="1" x14ac:dyDescent="0.2">
      <c r="E6117" s="10"/>
      <c r="F6117" s="8">
        <v>14</v>
      </c>
      <c r="G6117" s="17"/>
      <c r="I6117" s="33">
        <v>2E-3</v>
      </c>
      <c r="J6117" s="33">
        <v>0.6</v>
      </c>
      <c r="K6117" s="33">
        <v>4.3999999999999997E-2</v>
      </c>
      <c r="L6117" s="33">
        <v>1.7999999999999999E-2</v>
      </c>
      <c r="M6117" s="73"/>
      <c r="N6117" s="8">
        <v>29.8</v>
      </c>
      <c r="O6117" s="8">
        <v>1005.3</v>
      </c>
      <c r="P6117" s="8">
        <v>50</v>
      </c>
    </row>
    <row r="6118" spans="1:31" s="7" customFormat="1" ht="16" customHeight="1" x14ac:dyDescent="0.2">
      <c r="E6118" s="10"/>
      <c r="F6118" s="8">
        <v>15</v>
      </c>
      <c r="G6118" s="17"/>
      <c r="I6118" s="33">
        <v>2E-3</v>
      </c>
      <c r="J6118" s="33">
        <v>0.6</v>
      </c>
      <c r="K6118" s="33">
        <v>4.4999999999999998E-2</v>
      </c>
      <c r="L6118" s="33">
        <v>1.7000000000000001E-2</v>
      </c>
      <c r="M6118" s="73"/>
      <c r="N6118" s="8">
        <v>29.1</v>
      </c>
      <c r="O6118" s="8">
        <v>1005.1</v>
      </c>
      <c r="P6118" s="8">
        <v>52</v>
      </c>
    </row>
    <row r="6119" spans="1:31" s="7" customFormat="1" ht="16" customHeight="1" x14ac:dyDescent="0.2">
      <c r="E6119" s="10"/>
      <c r="F6119" s="8">
        <v>16</v>
      </c>
      <c r="G6119" s="17"/>
      <c r="I6119" s="33">
        <v>2E-3</v>
      </c>
      <c r="J6119" s="33">
        <v>0.6</v>
      </c>
      <c r="K6119" s="33">
        <v>4.2000000000000003E-2</v>
      </c>
      <c r="L6119" s="33">
        <v>0.02</v>
      </c>
      <c r="M6119" s="73"/>
      <c r="N6119" s="8">
        <v>29.7</v>
      </c>
      <c r="O6119" s="8">
        <v>1005</v>
      </c>
      <c r="P6119" s="8">
        <v>50</v>
      </c>
    </row>
    <row r="6120" spans="1:31" s="7" customFormat="1" ht="16" customHeight="1" x14ac:dyDescent="0.2">
      <c r="E6120" s="10"/>
      <c r="F6120" s="8">
        <v>17</v>
      </c>
      <c r="G6120" s="17"/>
      <c r="I6120" s="33">
        <v>2E-3</v>
      </c>
      <c r="J6120" s="33">
        <v>0.6</v>
      </c>
      <c r="K6120" s="33">
        <v>3.9E-2</v>
      </c>
      <c r="L6120" s="33">
        <v>2.1999999999999999E-2</v>
      </c>
      <c r="M6120" s="73"/>
      <c r="N6120" s="8">
        <v>29.9</v>
      </c>
      <c r="O6120" s="8">
        <v>1004.6</v>
      </c>
      <c r="P6120" s="8">
        <v>51</v>
      </c>
    </row>
    <row r="6121" spans="1:31" s="7" customFormat="1" ht="16" customHeight="1" x14ac:dyDescent="0.15">
      <c r="E6121" s="42">
        <v>42248</v>
      </c>
      <c r="F6121" s="43">
        <v>42714.788194444445</v>
      </c>
      <c r="G6121" s="44"/>
      <c r="H6121" s="57"/>
      <c r="I6121" s="33">
        <v>2E-3</v>
      </c>
      <c r="J6121" s="33">
        <v>0.6</v>
      </c>
      <c r="K6121" s="33">
        <v>3.2000000000000001E-2</v>
      </c>
      <c r="L6121" s="33">
        <v>2.4E-2</v>
      </c>
      <c r="M6121" s="73"/>
      <c r="N6121" s="8">
        <v>28.4</v>
      </c>
      <c r="O6121" s="8">
        <v>1004.7</v>
      </c>
      <c r="P6121" s="8">
        <v>57</v>
      </c>
      <c r="R6121" s="35">
        <v>298</v>
      </c>
      <c r="S6121" s="36" t="str">
        <f>IF(R6121&gt;=296,"G",IF(AND(183&lt;=R6121,R6121&lt;296),"Y",IF(R6121&lt;185,"R")))</f>
        <v>G</v>
      </c>
      <c r="T6121" s="36"/>
      <c r="U6121" s="36"/>
      <c r="V6121" s="36"/>
      <c r="W6121" s="36"/>
      <c r="X6121" s="36"/>
      <c r="Y6121" s="36"/>
      <c r="Z6121" s="36"/>
      <c r="AA6121" s="36"/>
      <c r="AB6121" s="36"/>
      <c r="AC6121" s="36"/>
      <c r="AD6121" s="36"/>
      <c r="AE6121" s="37"/>
    </row>
    <row r="6122" spans="1:31" s="7" customFormat="1" ht="17" customHeight="1" x14ac:dyDescent="0.15">
      <c r="A6122" s="45">
        <v>245</v>
      </c>
      <c r="B6122" s="46">
        <v>42249</v>
      </c>
      <c r="C6122" s="47">
        <v>3</v>
      </c>
      <c r="D6122" s="47">
        <v>0</v>
      </c>
      <c r="E6122" s="46">
        <v>42248</v>
      </c>
      <c r="F6122" s="48">
        <v>42714.788194444445</v>
      </c>
      <c r="G6122" s="49"/>
      <c r="H6122" s="49"/>
      <c r="I6122" s="50">
        <v>2E-3</v>
      </c>
      <c r="J6122" s="51">
        <v>0.6</v>
      </c>
      <c r="K6122" s="51">
        <v>3.2000000000000001E-2</v>
      </c>
      <c r="L6122" s="51">
        <v>2.4E-2</v>
      </c>
      <c r="M6122" s="51"/>
      <c r="N6122" s="52">
        <v>28.4</v>
      </c>
      <c r="O6122" s="52">
        <v>1004.7</v>
      </c>
      <c r="P6122" s="52">
        <v>57</v>
      </c>
      <c r="Q6122" s="53"/>
      <c r="R6122" s="58">
        <v>298</v>
      </c>
      <c r="S6122" s="61" t="str">
        <f>IF(R6122&gt;=296,"G",IF(AND(183&lt;=R6122,R6122&lt;296),"Y",IF(R6122&lt;185,"R")))</f>
        <v>G</v>
      </c>
      <c r="T6122" s="61"/>
      <c r="U6122" s="61"/>
      <c r="V6122" s="61"/>
      <c r="W6122" s="61"/>
      <c r="X6122" s="61"/>
      <c r="Y6122" s="61"/>
      <c r="Z6122" s="61"/>
      <c r="AA6122" s="61"/>
      <c r="AB6122" s="61"/>
      <c r="AC6122" s="61"/>
      <c r="AD6122" s="61"/>
      <c r="AE6122" s="61"/>
    </row>
    <row r="6123" spans="1:31" s="7" customFormat="1" ht="16" customHeight="1" x14ac:dyDescent="0.2">
      <c r="F6123" s="26">
        <v>19</v>
      </c>
      <c r="G6123" s="56"/>
      <c r="I6123" s="33">
        <v>2E-3</v>
      </c>
      <c r="J6123" s="33">
        <v>0.6</v>
      </c>
      <c r="K6123" s="33">
        <v>2.5999999999999999E-2</v>
      </c>
      <c r="L6123" s="33">
        <v>2.4E-2</v>
      </c>
      <c r="M6123" s="39"/>
      <c r="N6123" s="8">
        <v>25.9</v>
      </c>
      <c r="O6123" s="8">
        <v>1005.5</v>
      </c>
      <c r="P6123" s="8">
        <v>69</v>
      </c>
      <c r="Q6123" s="17"/>
      <c r="R6123" s="17"/>
      <c r="S6123" s="17"/>
      <c r="T6123" s="17"/>
      <c r="U6123" s="17"/>
      <c r="V6123" s="17"/>
      <c r="W6123" s="17"/>
      <c r="X6123" s="17"/>
      <c r="Y6123" s="17"/>
      <c r="Z6123" s="17"/>
      <c r="AA6123" s="17"/>
      <c r="AB6123" s="17"/>
      <c r="AC6123" s="17"/>
      <c r="AD6123" s="17"/>
      <c r="AE6123" s="17"/>
    </row>
    <row r="6124" spans="1:31" s="7" customFormat="1" ht="16" customHeight="1" x14ac:dyDescent="0.2">
      <c r="F6124" s="8">
        <v>20</v>
      </c>
      <c r="G6124" s="17"/>
      <c r="I6124" s="33">
        <v>2E-3</v>
      </c>
      <c r="J6124" s="33">
        <v>0.6</v>
      </c>
      <c r="K6124" s="33">
        <v>1.9E-2</v>
      </c>
      <c r="L6124" s="33">
        <v>2.5999999999999999E-2</v>
      </c>
      <c r="M6124" s="39"/>
      <c r="N6124" s="8">
        <v>26</v>
      </c>
      <c r="O6124" s="8">
        <v>1005.9</v>
      </c>
      <c r="P6124" s="8">
        <v>65</v>
      </c>
    </row>
    <row r="6125" spans="1:31" s="7" customFormat="1" ht="16" customHeight="1" x14ac:dyDescent="0.2">
      <c r="F6125" s="8">
        <v>21</v>
      </c>
      <c r="G6125" s="17"/>
      <c r="I6125" s="33">
        <v>2E-3</v>
      </c>
      <c r="J6125" s="33">
        <v>0.5</v>
      </c>
      <c r="K6125" s="33">
        <v>1.7999999999999999E-2</v>
      </c>
      <c r="L6125" s="33">
        <v>2.5000000000000001E-2</v>
      </c>
      <c r="M6125" s="39"/>
      <c r="N6125" s="8">
        <v>25.9</v>
      </c>
      <c r="O6125" s="8">
        <v>1006.9</v>
      </c>
      <c r="P6125" s="8">
        <v>63</v>
      </c>
    </row>
    <row r="6126" spans="1:31" s="7" customFormat="1" ht="16" customHeight="1" x14ac:dyDescent="0.2">
      <c r="F6126" s="8">
        <v>22</v>
      </c>
      <c r="G6126" s="17"/>
      <c r="I6126" s="33">
        <v>2E-3</v>
      </c>
      <c r="J6126" s="33">
        <v>0.5</v>
      </c>
      <c r="K6126" s="33">
        <v>1.0999999999999999E-2</v>
      </c>
      <c r="L6126" s="33">
        <v>2.7E-2</v>
      </c>
      <c r="M6126" s="39"/>
      <c r="N6126" s="8">
        <v>25.2</v>
      </c>
      <c r="O6126" s="8">
        <v>1006.6</v>
      </c>
      <c r="P6126" s="8">
        <v>65</v>
      </c>
    </row>
    <row r="6127" spans="1:31" s="7" customFormat="1" ht="16" customHeight="1" x14ac:dyDescent="0.2">
      <c r="F6127" s="8">
        <v>23</v>
      </c>
      <c r="G6127" s="17"/>
      <c r="I6127" s="33">
        <v>2E-3</v>
      </c>
      <c r="J6127" s="33">
        <v>0.4</v>
      </c>
      <c r="K6127" s="33">
        <v>1.2E-2</v>
      </c>
      <c r="L6127" s="33">
        <v>2.5999999999999999E-2</v>
      </c>
      <c r="M6127" s="39"/>
      <c r="N6127" s="8">
        <v>25</v>
      </c>
      <c r="O6127" s="8">
        <v>1007.1</v>
      </c>
      <c r="P6127" s="8">
        <v>65</v>
      </c>
    </row>
    <row r="6128" spans="1:31" s="7" customFormat="1" ht="16" customHeight="1" x14ac:dyDescent="0.2">
      <c r="F6128" s="8">
        <v>24</v>
      </c>
      <c r="G6128" s="17"/>
      <c r="I6128" s="33">
        <v>2E-3</v>
      </c>
      <c r="J6128" s="33">
        <v>0.4</v>
      </c>
      <c r="K6128" s="33">
        <v>1.2E-2</v>
      </c>
      <c r="L6128" s="33">
        <v>2.3E-2</v>
      </c>
      <c r="M6128" s="39"/>
      <c r="N6128" s="8">
        <v>24.5</v>
      </c>
      <c r="O6128" s="8">
        <v>1007.3</v>
      </c>
      <c r="P6128" s="8">
        <v>67</v>
      </c>
    </row>
    <row r="6129" spans="5:16" s="7" customFormat="1" ht="16" customHeight="1" x14ac:dyDescent="0.2">
      <c r="F6129" s="8">
        <v>1</v>
      </c>
      <c r="G6129" s="17"/>
      <c r="I6129" s="33">
        <v>2E-3</v>
      </c>
      <c r="J6129" s="33">
        <v>0.4</v>
      </c>
      <c r="K6129" s="33">
        <v>1.9E-2</v>
      </c>
      <c r="L6129" s="33">
        <v>1.7000000000000001E-2</v>
      </c>
      <c r="M6129" s="39"/>
      <c r="N6129" s="8">
        <v>24.6</v>
      </c>
      <c r="O6129" s="8">
        <v>1007.7</v>
      </c>
      <c r="P6129" s="8">
        <v>65</v>
      </c>
    </row>
    <row r="6130" spans="5:16" s="7" customFormat="1" ht="16" customHeight="1" x14ac:dyDescent="0.2">
      <c r="F6130" s="8">
        <v>2</v>
      </c>
      <c r="G6130" s="17"/>
      <c r="I6130" s="33">
        <v>2E-3</v>
      </c>
      <c r="J6130" s="33">
        <v>0.4</v>
      </c>
      <c r="K6130" s="33">
        <v>2.3E-2</v>
      </c>
      <c r="L6130" s="33">
        <v>1.2999999999999999E-2</v>
      </c>
      <c r="M6130" s="39"/>
      <c r="N6130" s="8">
        <v>24</v>
      </c>
      <c r="O6130" s="8">
        <v>1007.8</v>
      </c>
      <c r="P6130" s="8">
        <v>69</v>
      </c>
    </row>
    <row r="6131" spans="5:16" s="7" customFormat="1" ht="16" customHeight="1" x14ac:dyDescent="0.2">
      <c r="F6131" s="8">
        <v>3</v>
      </c>
      <c r="G6131" s="17"/>
      <c r="I6131" s="33">
        <v>2E-3</v>
      </c>
      <c r="J6131" s="33">
        <v>0.4</v>
      </c>
      <c r="K6131" s="33">
        <v>2.4E-2</v>
      </c>
      <c r="L6131" s="33">
        <v>1.0999999999999999E-2</v>
      </c>
      <c r="M6131" s="39"/>
      <c r="N6131" s="8">
        <v>23.3</v>
      </c>
      <c r="O6131" s="8">
        <v>1007.9</v>
      </c>
      <c r="P6131" s="8">
        <v>75</v>
      </c>
    </row>
    <row r="6132" spans="5:16" s="7" customFormat="1" ht="16" customHeight="1" x14ac:dyDescent="0.2">
      <c r="F6132" s="8">
        <v>4</v>
      </c>
      <c r="G6132" s="17"/>
      <c r="I6132" s="33">
        <v>2E-3</v>
      </c>
      <c r="J6132" s="33">
        <v>0.4</v>
      </c>
      <c r="K6132" s="33">
        <v>2.3E-2</v>
      </c>
      <c r="L6132" s="33">
        <v>1.0999999999999999E-2</v>
      </c>
      <c r="M6132" s="39"/>
      <c r="N6132" s="8">
        <v>23.3</v>
      </c>
      <c r="O6132" s="8">
        <v>1008.1</v>
      </c>
      <c r="P6132" s="8">
        <v>79</v>
      </c>
    </row>
    <row r="6133" spans="5:16" s="7" customFormat="1" ht="16" customHeight="1" x14ac:dyDescent="0.2">
      <c r="F6133" s="8">
        <v>5</v>
      </c>
      <c r="G6133" s="17"/>
      <c r="I6133" s="33">
        <v>2E-3</v>
      </c>
      <c r="J6133" s="33">
        <v>0.4</v>
      </c>
      <c r="K6133" s="33">
        <v>2.4E-2</v>
      </c>
      <c r="L6133" s="33">
        <v>1.0999999999999999E-2</v>
      </c>
      <c r="M6133" s="39"/>
      <c r="N6133" s="8">
        <v>23.3</v>
      </c>
      <c r="O6133" s="8">
        <v>1008.3</v>
      </c>
      <c r="P6133" s="8">
        <v>81</v>
      </c>
    </row>
    <row r="6134" spans="5:16" s="7" customFormat="1" ht="16" customHeight="1" x14ac:dyDescent="0.2">
      <c r="F6134" s="8">
        <v>6</v>
      </c>
      <c r="G6134" s="17"/>
      <c r="I6134" s="33">
        <v>3.0000000000000001E-3</v>
      </c>
      <c r="J6134" s="33">
        <v>0.4</v>
      </c>
      <c r="K6134" s="33">
        <v>2.3E-2</v>
      </c>
      <c r="L6134" s="33">
        <v>1.0999999999999999E-2</v>
      </c>
      <c r="M6134" s="39"/>
      <c r="N6134" s="8">
        <v>23.3</v>
      </c>
      <c r="O6134" s="8">
        <v>1008.2</v>
      </c>
      <c r="P6134" s="8">
        <v>80</v>
      </c>
    </row>
    <row r="6135" spans="5:16" s="7" customFormat="1" ht="16" customHeight="1" x14ac:dyDescent="0.2">
      <c r="F6135" s="8">
        <v>7</v>
      </c>
      <c r="G6135" s="17"/>
      <c r="I6135" s="33">
        <v>2E-3</v>
      </c>
      <c r="J6135" s="33">
        <v>0.4</v>
      </c>
      <c r="K6135" s="33">
        <v>0.02</v>
      </c>
      <c r="L6135" s="33">
        <v>1.6E-2</v>
      </c>
      <c r="M6135" s="39"/>
      <c r="N6135" s="8">
        <v>23.3</v>
      </c>
      <c r="O6135" s="8">
        <v>1008.3</v>
      </c>
      <c r="P6135" s="8">
        <v>81</v>
      </c>
    </row>
    <row r="6136" spans="5:16" s="7" customFormat="1" ht="16" customHeight="1" x14ac:dyDescent="0.2">
      <c r="F6136" s="8">
        <v>8</v>
      </c>
      <c r="G6136" s="17"/>
      <c r="I6136" s="33">
        <v>2E-3</v>
      </c>
      <c r="J6136" s="33">
        <v>0.4</v>
      </c>
      <c r="K6136" s="33">
        <v>1.4999999999999999E-2</v>
      </c>
      <c r="L6136" s="33">
        <v>2.1000000000000001E-2</v>
      </c>
      <c r="M6136" s="39"/>
      <c r="N6136" s="8">
        <v>23.5</v>
      </c>
      <c r="O6136" s="8">
        <v>1008.6</v>
      </c>
      <c r="P6136" s="8">
        <v>81</v>
      </c>
    </row>
    <row r="6137" spans="5:16" s="7" customFormat="1" ht="16" customHeight="1" x14ac:dyDescent="0.2">
      <c r="F6137" s="8">
        <v>9</v>
      </c>
      <c r="G6137" s="17"/>
      <c r="I6137" s="33">
        <v>3.0000000000000001E-3</v>
      </c>
      <c r="J6137" s="33">
        <v>0.5</v>
      </c>
      <c r="K6137" s="33">
        <v>2.1000000000000001E-2</v>
      </c>
      <c r="L6137" s="33">
        <v>1.7999999999999999E-2</v>
      </c>
      <c r="M6137" s="39"/>
      <c r="N6137" s="8">
        <v>24.5</v>
      </c>
      <c r="O6137" s="8">
        <v>1008.5</v>
      </c>
      <c r="P6137" s="8">
        <v>80</v>
      </c>
    </row>
    <row r="6138" spans="5:16" s="7" customFormat="1" ht="16" customHeight="1" x14ac:dyDescent="0.2">
      <c r="F6138" s="8">
        <v>10</v>
      </c>
      <c r="G6138" s="17"/>
      <c r="I6138" s="33">
        <v>3.0000000000000001E-3</v>
      </c>
      <c r="J6138" s="33">
        <v>0.6</v>
      </c>
      <c r="K6138" s="33">
        <v>2.4E-2</v>
      </c>
      <c r="L6138" s="33">
        <v>1.9E-2</v>
      </c>
      <c r="M6138" s="39"/>
      <c r="N6138" s="8">
        <v>25.7</v>
      </c>
      <c r="O6138" s="8">
        <v>1008.5</v>
      </c>
      <c r="P6138" s="8">
        <v>75</v>
      </c>
    </row>
    <row r="6139" spans="5:16" s="7" customFormat="1" ht="16" customHeight="1" x14ac:dyDescent="0.2">
      <c r="E6139" s="10"/>
      <c r="F6139" s="8">
        <v>11</v>
      </c>
      <c r="G6139" s="17"/>
      <c r="I6139" s="33">
        <v>4.0000000000000001E-3</v>
      </c>
      <c r="J6139" s="33">
        <v>0.6</v>
      </c>
      <c r="K6139" s="33">
        <v>3.3000000000000002E-2</v>
      </c>
      <c r="L6139" s="33">
        <v>1.7000000000000001E-2</v>
      </c>
      <c r="M6139" s="39"/>
      <c r="N6139" s="8">
        <v>26.4</v>
      </c>
      <c r="O6139" s="8">
        <v>1008.5</v>
      </c>
      <c r="P6139" s="8">
        <v>71</v>
      </c>
    </row>
    <row r="6140" spans="5:16" s="7" customFormat="1" ht="16" customHeight="1" x14ac:dyDescent="0.2">
      <c r="E6140" s="10"/>
      <c r="F6140" s="8">
        <v>12</v>
      </c>
      <c r="G6140" s="17"/>
      <c r="I6140" s="33">
        <v>3.0000000000000001E-3</v>
      </c>
      <c r="J6140" s="33">
        <v>0.6</v>
      </c>
      <c r="K6140" s="33">
        <v>4.2000000000000003E-2</v>
      </c>
      <c r="L6140" s="33">
        <v>1.9E-2</v>
      </c>
      <c r="M6140" s="39"/>
      <c r="N6140" s="8">
        <v>26.5</v>
      </c>
      <c r="O6140" s="8">
        <v>1008</v>
      </c>
      <c r="P6140" s="8">
        <v>69</v>
      </c>
    </row>
    <row r="6141" spans="5:16" s="7" customFormat="1" ht="16" customHeight="1" x14ac:dyDescent="0.2">
      <c r="E6141" s="10"/>
      <c r="F6141" s="8">
        <v>13</v>
      </c>
      <c r="G6141" s="17"/>
      <c r="I6141" s="33">
        <v>3.0000000000000001E-3</v>
      </c>
      <c r="J6141" s="33">
        <v>0.5</v>
      </c>
      <c r="K6141" s="33">
        <v>5.5E-2</v>
      </c>
      <c r="L6141" s="33">
        <v>1.4999999999999999E-2</v>
      </c>
      <c r="M6141" s="39"/>
      <c r="N6141" s="8">
        <v>26.5</v>
      </c>
      <c r="O6141" s="8">
        <v>1007.6</v>
      </c>
      <c r="P6141" s="8">
        <v>68</v>
      </c>
    </row>
    <row r="6142" spans="5:16" s="7" customFormat="1" ht="16" customHeight="1" x14ac:dyDescent="0.2">
      <c r="E6142" s="10"/>
      <c r="F6142" s="8">
        <v>14</v>
      </c>
      <c r="G6142" s="17"/>
      <c r="I6142" s="33">
        <v>3.0000000000000001E-3</v>
      </c>
      <c r="J6142" s="33">
        <v>0.5</v>
      </c>
      <c r="K6142" s="33">
        <v>4.7E-2</v>
      </c>
      <c r="L6142" s="33">
        <v>1.7999999999999999E-2</v>
      </c>
      <c r="M6142" s="39"/>
      <c r="N6142" s="8">
        <v>23</v>
      </c>
      <c r="O6142" s="8">
        <v>1007.4</v>
      </c>
      <c r="P6142" s="8">
        <v>91</v>
      </c>
    </row>
    <row r="6143" spans="5:16" s="7" customFormat="1" ht="16" customHeight="1" x14ac:dyDescent="0.2">
      <c r="E6143" s="10"/>
      <c r="F6143" s="8">
        <v>15</v>
      </c>
      <c r="G6143" s="17"/>
      <c r="I6143" s="33">
        <v>3.0000000000000001E-3</v>
      </c>
      <c r="J6143" s="33">
        <v>0.5</v>
      </c>
      <c r="K6143" s="33">
        <v>4.4999999999999998E-2</v>
      </c>
      <c r="L6143" s="33">
        <v>1.6E-2</v>
      </c>
      <c r="M6143" s="39"/>
      <c r="N6143" s="8">
        <v>24.5</v>
      </c>
      <c r="O6143" s="8">
        <v>1007.4</v>
      </c>
      <c r="P6143" s="8">
        <v>88</v>
      </c>
    </row>
    <row r="6144" spans="5:16" s="7" customFormat="1" ht="15" customHeight="1" x14ac:dyDescent="0.2">
      <c r="E6144" s="10"/>
      <c r="F6144" s="8">
        <v>16</v>
      </c>
      <c r="G6144" s="17"/>
      <c r="M6144" s="39"/>
      <c r="N6144" s="8">
        <v>24.6</v>
      </c>
      <c r="O6144" s="8">
        <v>1007.1</v>
      </c>
      <c r="P6144" s="8">
        <v>87</v>
      </c>
    </row>
    <row r="6145" spans="1:31" s="7" customFormat="1" ht="16" customHeight="1" x14ac:dyDescent="0.15">
      <c r="E6145" s="10"/>
      <c r="F6145" s="8">
        <v>17</v>
      </c>
      <c r="G6145" s="17"/>
      <c r="H6145" s="40"/>
      <c r="I6145" s="33">
        <v>3.0000000000000001E-3</v>
      </c>
      <c r="J6145" s="33">
        <v>0.3</v>
      </c>
      <c r="K6145" s="33">
        <v>4.5999999999999999E-2</v>
      </c>
      <c r="L6145" s="33">
        <v>1.7999999999999999E-2</v>
      </c>
      <c r="M6145" s="39"/>
      <c r="N6145" s="8">
        <v>25.9</v>
      </c>
      <c r="O6145" s="8">
        <v>1007.3</v>
      </c>
      <c r="P6145" s="8">
        <v>76</v>
      </c>
      <c r="R6145" s="107"/>
      <c r="S6145" s="108"/>
      <c r="T6145" s="36"/>
      <c r="U6145" s="36"/>
      <c r="V6145" s="36"/>
      <c r="W6145" s="36"/>
      <c r="X6145" s="36"/>
      <c r="Y6145" s="36"/>
      <c r="Z6145" s="36"/>
      <c r="AA6145" s="36"/>
      <c r="AB6145" s="36"/>
      <c r="AC6145" s="36"/>
      <c r="AD6145" s="36"/>
      <c r="AE6145" s="37"/>
    </row>
    <row r="6146" spans="1:31" s="7" customFormat="1" ht="16" customHeight="1" x14ac:dyDescent="0.15">
      <c r="E6146" s="42">
        <v>42249</v>
      </c>
      <c r="F6146" s="16">
        <v>42714.768750000003</v>
      </c>
      <c r="G6146" s="44"/>
      <c r="H6146" s="57"/>
      <c r="I6146" s="33">
        <v>4.0000000000000001E-3</v>
      </c>
      <c r="J6146" s="33">
        <v>0.3</v>
      </c>
      <c r="K6146" s="33">
        <v>4.4999999999999998E-2</v>
      </c>
      <c r="L6146" s="33">
        <v>2.9000000000000001E-2</v>
      </c>
      <c r="M6146" s="39"/>
      <c r="N6146" s="8">
        <v>25.1</v>
      </c>
      <c r="O6146" s="8">
        <v>1007.2</v>
      </c>
      <c r="P6146" s="8">
        <v>80</v>
      </c>
      <c r="R6146" s="35">
        <v>311</v>
      </c>
      <c r="S6146" s="36" t="str">
        <f>IF(R6146&gt;=296,"G",IF(AND(183&lt;=R6146,R6146&lt;296),"Y",IF(R6146&lt;185,"R")))</f>
        <v>G</v>
      </c>
      <c r="T6146" s="36"/>
      <c r="U6146" s="36"/>
      <c r="V6146" s="36"/>
      <c r="W6146" s="36"/>
      <c r="X6146" s="36"/>
      <c r="Y6146" s="36"/>
      <c r="Z6146" s="36"/>
      <c r="AA6146" s="36"/>
      <c r="AB6146" s="36"/>
      <c r="AC6146" s="36"/>
      <c r="AD6146" s="36"/>
      <c r="AE6146" s="37"/>
    </row>
    <row r="6147" spans="1:31" s="7" customFormat="1" ht="17" customHeight="1" x14ac:dyDescent="0.15">
      <c r="A6147" s="45">
        <v>246</v>
      </c>
      <c r="B6147" s="46">
        <v>42250</v>
      </c>
      <c r="C6147" s="47">
        <v>4</v>
      </c>
      <c r="D6147" s="47">
        <v>0</v>
      </c>
      <c r="E6147" s="46">
        <v>42249</v>
      </c>
      <c r="F6147" s="64">
        <v>42714.768750000003</v>
      </c>
      <c r="G6147" s="49"/>
      <c r="H6147" s="49"/>
      <c r="I6147" s="50">
        <v>4.0000000000000001E-3</v>
      </c>
      <c r="J6147" s="51">
        <v>0.3</v>
      </c>
      <c r="K6147" s="51">
        <v>4.4999999999999998E-2</v>
      </c>
      <c r="L6147" s="51">
        <v>2.9000000000000001E-2</v>
      </c>
      <c r="M6147" s="117"/>
      <c r="N6147" s="52">
        <v>25.1</v>
      </c>
      <c r="O6147" s="52">
        <v>1007.2</v>
      </c>
      <c r="P6147" s="52">
        <v>80</v>
      </c>
      <c r="Q6147" s="53"/>
      <c r="R6147" s="58">
        <v>311</v>
      </c>
      <c r="S6147" s="61" t="str">
        <f>IF(R6147&gt;=296,"G",IF(AND(183&lt;=R6147,R6147&lt;296),"Y",IF(R6147&lt;185,"R")))</f>
        <v>G</v>
      </c>
      <c r="T6147" s="61"/>
      <c r="U6147" s="61"/>
      <c r="V6147" s="61"/>
      <c r="W6147" s="61"/>
      <c r="X6147" s="61"/>
      <c r="Y6147" s="61"/>
      <c r="Z6147" s="61"/>
      <c r="AA6147" s="61"/>
      <c r="AB6147" s="61"/>
      <c r="AC6147" s="61"/>
      <c r="AD6147" s="61"/>
      <c r="AE6147" s="61"/>
    </row>
    <row r="6148" spans="1:31" s="7" customFormat="1" ht="16" customHeight="1" x14ac:dyDescent="0.2">
      <c r="F6148" s="8">
        <v>19</v>
      </c>
      <c r="G6148" s="56"/>
      <c r="I6148" s="33">
        <v>4.0000000000000001E-3</v>
      </c>
      <c r="J6148" s="33">
        <v>0.3</v>
      </c>
      <c r="K6148" s="33">
        <v>3.6999999999999998E-2</v>
      </c>
      <c r="L6148" s="33">
        <v>3.4000000000000002E-2</v>
      </c>
      <c r="M6148" s="39"/>
      <c r="N6148" s="8">
        <v>24.7</v>
      </c>
      <c r="O6148" s="8">
        <v>1007.3</v>
      </c>
      <c r="P6148" s="8">
        <v>76</v>
      </c>
      <c r="Q6148" s="17"/>
      <c r="R6148" s="17"/>
      <c r="S6148" s="17"/>
      <c r="T6148" s="17"/>
      <c r="U6148" s="17"/>
      <c r="V6148" s="17"/>
      <c r="W6148" s="17"/>
      <c r="X6148" s="17"/>
      <c r="Y6148" s="17"/>
      <c r="Z6148" s="17"/>
      <c r="AA6148" s="17"/>
      <c r="AB6148" s="17"/>
      <c r="AC6148" s="17"/>
      <c r="AD6148" s="17"/>
      <c r="AE6148" s="17"/>
    </row>
    <row r="6149" spans="1:31" s="7" customFormat="1" ht="16" customHeight="1" x14ac:dyDescent="0.2">
      <c r="F6149" s="8">
        <v>20</v>
      </c>
      <c r="G6149" s="17"/>
      <c r="I6149" s="33">
        <v>4.0000000000000001E-3</v>
      </c>
      <c r="J6149" s="33">
        <v>0.3</v>
      </c>
      <c r="K6149" s="33">
        <v>2.5999999999999999E-2</v>
      </c>
      <c r="L6149" s="33">
        <v>4.2000000000000003E-2</v>
      </c>
      <c r="M6149" s="39"/>
      <c r="N6149" s="8">
        <v>24</v>
      </c>
      <c r="O6149" s="8">
        <v>1007.6</v>
      </c>
      <c r="P6149" s="8">
        <v>76</v>
      </c>
      <c r="Q6149" s="17"/>
      <c r="R6149" s="17"/>
      <c r="S6149" s="17"/>
      <c r="T6149" s="17"/>
      <c r="U6149" s="17"/>
      <c r="V6149" s="17"/>
      <c r="W6149" s="17"/>
      <c r="X6149" s="17"/>
      <c r="Y6149" s="17"/>
      <c r="Z6149" s="17"/>
      <c r="AA6149" s="17"/>
      <c r="AB6149" s="17"/>
      <c r="AC6149" s="17"/>
      <c r="AD6149" s="17"/>
      <c r="AE6149" s="17"/>
    </row>
    <row r="6150" spans="1:31" s="7" customFormat="1" ht="16" customHeight="1" x14ac:dyDescent="0.2">
      <c r="F6150" s="8">
        <v>21</v>
      </c>
      <c r="G6150" s="17"/>
      <c r="I6150" s="33">
        <v>4.0000000000000001E-3</v>
      </c>
      <c r="J6150" s="33">
        <v>0.3</v>
      </c>
      <c r="K6150" s="33">
        <v>1.4999999999999999E-2</v>
      </c>
      <c r="L6150" s="33">
        <v>4.8000000000000001E-2</v>
      </c>
      <c r="M6150" s="39"/>
      <c r="N6150" s="8">
        <v>23.7</v>
      </c>
      <c r="O6150" s="8">
        <v>1008</v>
      </c>
      <c r="P6150" s="8">
        <v>83</v>
      </c>
    </row>
    <row r="6151" spans="1:31" s="7" customFormat="1" ht="16" customHeight="1" x14ac:dyDescent="0.2">
      <c r="F6151" s="8">
        <v>22</v>
      </c>
      <c r="G6151" s="17"/>
      <c r="I6151" s="33">
        <v>4.0000000000000001E-3</v>
      </c>
      <c r="J6151" s="33">
        <v>0.3</v>
      </c>
      <c r="K6151" s="33">
        <v>2.5999999999999999E-2</v>
      </c>
      <c r="L6151" s="33">
        <v>3.6999999999999998E-2</v>
      </c>
      <c r="M6151" s="39"/>
      <c r="N6151" s="8">
        <v>23.4</v>
      </c>
      <c r="O6151" s="8">
        <v>1007.8</v>
      </c>
      <c r="P6151" s="8">
        <v>85</v>
      </c>
    </row>
    <row r="6152" spans="1:31" s="7" customFormat="1" ht="16" customHeight="1" x14ac:dyDescent="0.2">
      <c r="F6152" s="8">
        <v>23</v>
      </c>
      <c r="G6152" s="17"/>
      <c r="I6152" s="33">
        <v>4.0000000000000001E-3</v>
      </c>
      <c r="J6152" s="33">
        <v>0.2</v>
      </c>
      <c r="K6152" s="33">
        <v>0.02</v>
      </c>
      <c r="L6152" s="33">
        <v>3.6999999999999998E-2</v>
      </c>
      <c r="M6152" s="39"/>
      <c r="N6152" s="8">
        <v>22.5</v>
      </c>
      <c r="O6152" s="8">
        <v>1007.7</v>
      </c>
      <c r="P6152" s="8">
        <v>90</v>
      </c>
    </row>
    <row r="6153" spans="1:31" s="7" customFormat="1" ht="16" customHeight="1" x14ac:dyDescent="0.2">
      <c r="F6153" s="8">
        <v>24</v>
      </c>
      <c r="G6153" s="17"/>
      <c r="I6153" s="33">
        <v>4.0000000000000001E-3</v>
      </c>
      <c r="J6153" s="33">
        <v>0.2</v>
      </c>
      <c r="K6153" s="33">
        <v>1.6E-2</v>
      </c>
      <c r="L6153" s="33">
        <v>3.5000000000000003E-2</v>
      </c>
      <c r="M6153" s="39"/>
      <c r="N6153" s="8">
        <v>22.1</v>
      </c>
      <c r="O6153" s="8">
        <v>1007.7</v>
      </c>
      <c r="P6153" s="8">
        <v>92</v>
      </c>
    </row>
    <row r="6154" spans="1:31" s="7" customFormat="1" ht="16" customHeight="1" x14ac:dyDescent="0.2">
      <c r="F6154" s="8">
        <v>1</v>
      </c>
      <c r="G6154" s="17"/>
      <c r="I6154" s="33">
        <v>3.0000000000000001E-3</v>
      </c>
      <c r="J6154" s="33">
        <v>0.6</v>
      </c>
      <c r="K6154" s="33">
        <v>8.9999999999999993E-3</v>
      </c>
      <c r="L6154" s="33">
        <v>3.5000000000000003E-2</v>
      </c>
      <c r="M6154" s="39"/>
      <c r="N6154" s="8">
        <v>21.8</v>
      </c>
      <c r="O6154" s="8">
        <v>1007.8</v>
      </c>
      <c r="P6154" s="8">
        <v>92</v>
      </c>
    </row>
    <row r="6155" spans="1:31" s="7" customFormat="1" ht="16" customHeight="1" x14ac:dyDescent="0.2">
      <c r="F6155" s="8">
        <v>2</v>
      </c>
      <c r="G6155" s="17"/>
      <c r="I6155" s="33">
        <v>3.0000000000000001E-3</v>
      </c>
      <c r="J6155" s="33">
        <v>0.6</v>
      </c>
      <c r="K6155" s="33">
        <v>1.2E-2</v>
      </c>
      <c r="L6155" s="33">
        <v>2.9000000000000001E-2</v>
      </c>
      <c r="M6155" s="39"/>
      <c r="N6155" s="8">
        <v>22</v>
      </c>
      <c r="O6155" s="8">
        <v>1007.8</v>
      </c>
      <c r="P6155" s="8">
        <v>92</v>
      </c>
    </row>
    <row r="6156" spans="1:31" s="7" customFormat="1" ht="16" customHeight="1" x14ac:dyDescent="0.2">
      <c r="F6156" s="8">
        <v>3</v>
      </c>
      <c r="G6156" s="17"/>
      <c r="I6156" s="33">
        <v>3.0000000000000001E-3</v>
      </c>
      <c r="J6156" s="33">
        <v>0.6</v>
      </c>
      <c r="K6156" s="33">
        <v>1.9E-2</v>
      </c>
      <c r="L6156" s="33">
        <v>1.7999999999999999E-2</v>
      </c>
      <c r="M6156" s="39"/>
      <c r="N6156" s="8">
        <v>21</v>
      </c>
      <c r="O6156" s="8">
        <v>1007.4</v>
      </c>
      <c r="P6156" s="8">
        <v>96</v>
      </c>
    </row>
    <row r="6157" spans="1:31" s="7" customFormat="1" ht="16" customHeight="1" x14ac:dyDescent="0.2">
      <c r="F6157" s="8">
        <v>4</v>
      </c>
      <c r="G6157" s="17"/>
      <c r="I6157" s="33">
        <v>2E-3</v>
      </c>
      <c r="J6157" s="33">
        <v>0.6</v>
      </c>
      <c r="K6157" s="33">
        <v>1.4999999999999999E-2</v>
      </c>
      <c r="L6157" s="33">
        <v>1.7000000000000001E-2</v>
      </c>
      <c r="M6157" s="39"/>
      <c r="N6157" s="8">
        <v>20.3</v>
      </c>
      <c r="O6157" s="8">
        <v>1007.1</v>
      </c>
      <c r="P6157" s="8">
        <v>99</v>
      </c>
    </row>
    <row r="6158" spans="1:31" s="7" customFormat="1" ht="16" customHeight="1" x14ac:dyDescent="0.2">
      <c r="F6158" s="8">
        <v>5</v>
      </c>
      <c r="G6158" s="17"/>
      <c r="I6158" s="33">
        <v>2E-3</v>
      </c>
      <c r="J6158" s="33">
        <v>0.5</v>
      </c>
      <c r="K6158" s="33">
        <v>1.2E-2</v>
      </c>
      <c r="L6158" s="33">
        <v>1.9E-2</v>
      </c>
      <c r="M6158" s="39"/>
      <c r="N6158" s="8">
        <v>20.5</v>
      </c>
      <c r="O6158" s="8">
        <v>1007</v>
      </c>
      <c r="P6158" s="8">
        <v>99</v>
      </c>
    </row>
    <row r="6159" spans="1:31" s="7" customFormat="1" ht="16" customHeight="1" x14ac:dyDescent="0.2">
      <c r="F6159" s="8">
        <v>6</v>
      </c>
      <c r="G6159" s="17"/>
      <c r="I6159" s="33">
        <v>3.0000000000000001E-3</v>
      </c>
      <c r="J6159" s="33">
        <v>0.6</v>
      </c>
      <c r="K6159" s="33">
        <v>1.2E-2</v>
      </c>
      <c r="L6159" s="33">
        <v>0.02</v>
      </c>
      <c r="M6159" s="39"/>
      <c r="N6159" s="8">
        <v>19.899999999999999</v>
      </c>
      <c r="O6159" s="8">
        <v>1007.2</v>
      </c>
      <c r="P6159" s="8">
        <v>100</v>
      </c>
    </row>
    <row r="6160" spans="1:31" s="7" customFormat="1" ht="16" customHeight="1" x14ac:dyDescent="0.2">
      <c r="F6160" s="8">
        <v>7</v>
      </c>
      <c r="G6160" s="17"/>
      <c r="I6160" s="33">
        <v>3.0000000000000001E-3</v>
      </c>
      <c r="J6160" s="33">
        <v>0.6</v>
      </c>
      <c r="K6160" s="33">
        <v>6.0000000000000001E-3</v>
      </c>
      <c r="L6160" s="33">
        <v>2.7E-2</v>
      </c>
      <c r="M6160" s="39"/>
      <c r="N6160" s="8">
        <v>20.9</v>
      </c>
      <c r="O6160" s="8">
        <v>1007.7</v>
      </c>
      <c r="P6160" s="8">
        <v>97</v>
      </c>
    </row>
    <row r="6161" spans="1:31" s="7" customFormat="1" ht="16" customHeight="1" x14ac:dyDescent="0.2">
      <c r="F6161" s="8">
        <v>8</v>
      </c>
      <c r="G6161" s="17"/>
      <c r="I6161" s="33">
        <v>3.0000000000000001E-3</v>
      </c>
      <c r="J6161" s="33">
        <v>0.7</v>
      </c>
      <c r="K6161" s="33">
        <v>5.0000000000000001E-3</v>
      </c>
      <c r="L6161" s="33">
        <v>2.8000000000000001E-2</v>
      </c>
      <c r="M6161" s="39"/>
      <c r="N6161" s="8">
        <v>21.7</v>
      </c>
      <c r="O6161" s="8">
        <v>1008.1</v>
      </c>
      <c r="P6161" s="8">
        <v>91</v>
      </c>
    </row>
    <row r="6162" spans="1:31" s="7" customFormat="1" ht="16" customHeight="1" x14ac:dyDescent="0.2">
      <c r="F6162" s="8">
        <v>9</v>
      </c>
      <c r="G6162" s="17"/>
      <c r="I6162" s="33">
        <v>3.0000000000000001E-3</v>
      </c>
      <c r="J6162" s="33">
        <v>0.7</v>
      </c>
      <c r="K6162" s="33">
        <v>1.4E-2</v>
      </c>
      <c r="L6162" s="33">
        <v>2.9000000000000001E-2</v>
      </c>
      <c r="M6162" s="39"/>
      <c r="N6162" s="8">
        <v>23.3</v>
      </c>
      <c r="O6162" s="8">
        <v>1008.2</v>
      </c>
      <c r="P6162" s="8">
        <v>85</v>
      </c>
    </row>
    <row r="6163" spans="1:31" s="7" customFormat="1" ht="16" customHeight="1" x14ac:dyDescent="0.2">
      <c r="F6163" s="8">
        <v>10</v>
      </c>
      <c r="G6163" s="17"/>
      <c r="I6163" s="33">
        <v>4.0000000000000001E-3</v>
      </c>
      <c r="J6163" s="33">
        <v>0.7</v>
      </c>
      <c r="K6163" s="33">
        <v>2.1000000000000001E-2</v>
      </c>
      <c r="L6163" s="33">
        <v>2.8000000000000001E-2</v>
      </c>
      <c r="M6163" s="39"/>
      <c r="N6163" s="8">
        <v>24.1</v>
      </c>
      <c r="O6163" s="8">
        <v>1008.1</v>
      </c>
      <c r="P6163" s="8">
        <v>82</v>
      </c>
    </row>
    <row r="6164" spans="1:31" s="7" customFormat="1" ht="16" customHeight="1" x14ac:dyDescent="0.2">
      <c r="F6164" s="8">
        <v>11</v>
      </c>
      <c r="G6164" s="17"/>
      <c r="I6164" s="33">
        <v>3.0000000000000001E-3</v>
      </c>
      <c r="J6164" s="33">
        <v>0.6</v>
      </c>
      <c r="K6164" s="33">
        <v>4.2999999999999997E-2</v>
      </c>
      <c r="L6164" s="33">
        <v>1.9E-2</v>
      </c>
      <c r="M6164" s="39"/>
      <c r="N6164" s="8">
        <v>24</v>
      </c>
      <c r="O6164" s="8">
        <v>1007.7</v>
      </c>
      <c r="P6164" s="8">
        <v>81</v>
      </c>
    </row>
    <row r="6165" spans="1:31" s="7" customFormat="1" ht="16" customHeight="1" x14ac:dyDescent="0.2">
      <c r="E6165" s="10"/>
      <c r="F6165" s="8">
        <v>12</v>
      </c>
      <c r="G6165" s="17"/>
      <c r="I6165" s="33">
        <v>3.0000000000000001E-3</v>
      </c>
      <c r="J6165" s="33">
        <v>0.7</v>
      </c>
      <c r="K6165" s="33">
        <v>4.5999999999999999E-2</v>
      </c>
      <c r="L6165" s="33">
        <v>2.1999999999999999E-2</v>
      </c>
      <c r="M6165" s="39"/>
      <c r="N6165" s="8">
        <v>26.1</v>
      </c>
      <c r="O6165" s="8">
        <v>1007.3</v>
      </c>
      <c r="P6165" s="8">
        <v>70</v>
      </c>
    </row>
    <row r="6166" spans="1:31" s="7" customFormat="1" ht="16" customHeight="1" x14ac:dyDescent="0.2">
      <c r="E6166" s="10"/>
      <c r="F6166" s="8">
        <v>13</v>
      </c>
      <c r="G6166" s="17"/>
      <c r="I6166" s="33">
        <v>3.0000000000000001E-3</v>
      </c>
      <c r="J6166" s="33">
        <v>0.6</v>
      </c>
      <c r="K6166" s="33">
        <v>4.4999999999999998E-2</v>
      </c>
      <c r="L6166" s="33">
        <v>2.5000000000000001E-2</v>
      </c>
      <c r="M6166" s="39"/>
      <c r="N6166" s="8">
        <v>24.4</v>
      </c>
      <c r="O6166" s="8">
        <v>1006.9</v>
      </c>
      <c r="P6166" s="8">
        <v>76</v>
      </c>
    </row>
    <row r="6167" spans="1:31" s="7" customFormat="1" ht="16" customHeight="1" x14ac:dyDescent="0.2">
      <c r="E6167" s="10"/>
      <c r="F6167" s="8">
        <v>14</v>
      </c>
      <c r="G6167" s="17"/>
      <c r="I6167" s="33">
        <v>3.0000000000000001E-3</v>
      </c>
      <c r="J6167" s="33">
        <v>0.6</v>
      </c>
      <c r="K6167" s="33">
        <v>5.8000000000000003E-2</v>
      </c>
      <c r="L6167" s="33">
        <v>1.9E-2</v>
      </c>
      <c r="M6167" s="39"/>
      <c r="N6167" s="8">
        <v>24.3</v>
      </c>
      <c r="O6167" s="8">
        <v>1006.5</v>
      </c>
      <c r="P6167" s="8">
        <v>80</v>
      </c>
    </row>
    <row r="6168" spans="1:31" s="7" customFormat="1" ht="16" customHeight="1" x14ac:dyDescent="0.2">
      <c r="E6168" s="10"/>
      <c r="F6168" s="8">
        <v>15</v>
      </c>
      <c r="G6168" s="17"/>
      <c r="I6168" s="33">
        <v>2E-3</v>
      </c>
      <c r="J6168" s="33">
        <v>0.6</v>
      </c>
      <c r="K6168" s="33">
        <v>5.7000000000000002E-2</v>
      </c>
      <c r="L6168" s="33">
        <v>1.4E-2</v>
      </c>
      <c r="M6168" s="39"/>
      <c r="N6168" s="8">
        <v>27.3</v>
      </c>
      <c r="O6168" s="8">
        <v>1005.8</v>
      </c>
      <c r="P6168" s="8">
        <v>64</v>
      </c>
    </row>
    <row r="6169" spans="1:31" s="7" customFormat="1" ht="16" customHeight="1" x14ac:dyDescent="0.2">
      <c r="E6169" s="10"/>
      <c r="F6169" s="8">
        <v>16</v>
      </c>
      <c r="G6169" s="17"/>
      <c r="I6169" s="33">
        <v>2E-3</v>
      </c>
      <c r="J6169" s="33">
        <v>0.6</v>
      </c>
      <c r="K6169" s="33">
        <v>4.9000000000000002E-2</v>
      </c>
      <c r="L6169" s="33">
        <v>1.2999999999999999E-2</v>
      </c>
      <c r="M6169" s="39"/>
      <c r="N6169" s="8">
        <v>27.4</v>
      </c>
      <c r="O6169" s="8">
        <v>1005.7</v>
      </c>
      <c r="P6169" s="8">
        <v>65</v>
      </c>
    </row>
    <row r="6170" spans="1:31" s="7" customFormat="1" ht="16" customHeight="1" x14ac:dyDescent="0.2">
      <c r="E6170" s="10"/>
      <c r="F6170" s="8">
        <v>17</v>
      </c>
      <c r="G6170" s="17"/>
      <c r="I6170" s="33">
        <v>2E-3</v>
      </c>
      <c r="J6170" s="33">
        <v>0.6</v>
      </c>
      <c r="K6170" s="33">
        <v>4.4999999999999998E-2</v>
      </c>
      <c r="L6170" s="33">
        <v>1.4E-2</v>
      </c>
      <c r="M6170" s="39"/>
      <c r="N6170" s="8">
        <v>26.3</v>
      </c>
      <c r="O6170" s="8">
        <v>1005.9</v>
      </c>
      <c r="P6170" s="8">
        <v>72</v>
      </c>
    </row>
    <row r="6171" spans="1:31" s="7" customFormat="1" ht="16" customHeight="1" x14ac:dyDescent="0.15">
      <c r="E6171" s="42">
        <v>42250</v>
      </c>
      <c r="F6171" s="43">
        <v>42714.790277777778</v>
      </c>
      <c r="G6171" s="44"/>
      <c r="H6171" s="57"/>
      <c r="I6171" s="33">
        <v>2E-3</v>
      </c>
      <c r="J6171" s="33">
        <v>0.7</v>
      </c>
      <c r="K6171" s="33">
        <v>3.7999999999999999E-2</v>
      </c>
      <c r="L6171" s="33">
        <v>0.02</v>
      </c>
      <c r="M6171" s="39"/>
      <c r="N6171" s="8">
        <v>25</v>
      </c>
      <c r="O6171" s="8">
        <v>1006.1</v>
      </c>
      <c r="P6171" s="8">
        <v>79</v>
      </c>
      <c r="R6171" s="35">
        <v>248</v>
      </c>
      <c r="S6171" s="36" t="str">
        <f>IF(R6171&gt;=296,"G",IF(AND(183&lt;=R6171,R6171&lt;296),"Y",IF(R6171&lt;185,"R")))</f>
        <v>Y</v>
      </c>
      <c r="T6171" s="36"/>
      <c r="U6171" s="36"/>
      <c r="V6171" s="36"/>
      <c r="W6171" s="36"/>
      <c r="X6171" s="36"/>
      <c r="Y6171" s="36"/>
      <c r="Z6171" s="36"/>
      <c r="AA6171" s="36"/>
      <c r="AB6171" s="36"/>
      <c r="AC6171" s="36"/>
      <c r="AD6171" s="36"/>
      <c r="AE6171" s="37"/>
    </row>
    <row r="6172" spans="1:31" s="7" customFormat="1" ht="17" customHeight="1" x14ac:dyDescent="0.15">
      <c r="A6172" s="45">
        <v>247</v>
      </c>
      <c r="B6172" s="46">
        <v>42251</v>
      </c>
      <c r="C6172" s="47">
        <v>5</v>
      </c>
      <c r="D6172" s="47">
        <v>0</v>
      </c>
      <c r="E6172" s="46">
        <v>42250</v>
      </c>
      <c r="F6172" s="48">
        <v>42714.790277777778</v>
      </c>
      <c r="G6172" s="49"/>
      <c r="H6172" s="49"/>
      <c r="I6172" s="50">
        <v>2E-3</v>
      </c>
      <c r="J6172" s="51">
        <v>0.7</v>
      </c>
      <c r="K6172" s="51">
        <v>3.7999999999999999E-2</v>
      </c>
      <c r="L6172" s="51">
        <v>0.02</v>
      </c>
      <c r="M6172" s="39"/>
      <c r="N6172" s="51">
        <v>25</v>
      </c>
      <c r="O6172" s="52">
        <v>1006.1</v>
      </c>
      <c r="P6172" s="52">
        <v>79</v>
      </c>
      <c r="Q6172" s="53"/>
      <c r="R6172" s="58">
        <v>248</v>
      </c>
      <c r="S6172" s="61" t="str">
        <f>IF(R6172&gt;=296,"G",IF(AND(183&lt;=R6172,R6172&lt;296),"Y",IF(R6172&lt;185,"R")))</f>
        <v>Y</v>
      </c>
      <c r="T6172" s="61"/>
      <c r="U6172" s="61"/>
      <c r="V6172" s="61"/>
      <c r="W6172" s="61"/>
      <c r="X6172" s="61"/>
      <c r="Y6172" s="61"/>
      <c r="Z6172" s="61"/>
      <c r="AA6172" s="61"/>
      <c r="AB6172" s="61"/>
      <c r="AC6172" s="61"/>
      <c r="AD6172" s="61"/>
      <c r="AE6172" s="61"/>
    </row>
    <row r="6173" spans="1:31" s="7" customFormat="1" ht="16" customHeight="1" x14ac:dyDescent="0.2">
      <c r="B6173" s="60"/>
      <c r="F6173" s="26">
        <v>19</v>
      </c>
      <c r="G6173" s="56"/>
      <c r="I6173" s="33">
        <v>3.0000000000000001E-3</v>
      </c>
      <c r="J6173" s="33">
        <v>0.6</v>
      </c>
      <c r="K6173" s="33">
        <v>3.5000000000000003E-2</v>
      </c>
      <c r="L6173" s="33">
        <v>2.1999999999999999E-2</v>
      </c>
      <c r="M6173" s="39"/>
      <c r="N6173" s="8">
        <v>23.9</v>
      </c>
      <c r="O6173" s="8">
        <v>1006.6</v>
      </c>
      <c r="P6173" s="8">
        <v>85</v>
      </c>
      <c r="Q6173" s="17"/>
      <c r="R6173" s="17"/>
      <c r="S6173" s="17"/>
      <c r="T6173" s="17"/>
      <c r="U6173" s="17"/>
      <c r="V6173" s="17"/>
      <c r="W6173" s="17"/>
      <c r="X6173" s="17"/>
      <c r="Y6173" s="17"/>
      <c r="Z6173" s="17"/>
      <c r="AA6173" s="17"/>
      <c r="AB6173" s="17"/>
      <c r="AC6173" s="17"/>
      <c r="AD6173" s="17"/>
      <c r="AE6173" s="17"/>
    </row>
    <row r="6174" spans="1:31" s="7" customFormat="1" ht="16" customHeight="1" x14ac:dyDescent="0.2">
      <c r="B6174" s="40"/>
      <c r="F6174" s="8">
        <v>20</v>
      </c>
      <c r="G6174" s="17"/>
      <c r="I6174" s="33">
        <v>3.0000000000000001E-3</v>
      </c>
      <c r="J6174" s="33">
        <v>0.6</v>
      </c>
      <c r="K6174" s="33">
        <v>2.5000000000000001E-2</v>
      </c>
      <c r="L6174" s="33">
        <v>2.8000000000000001E-2</v>
      </c>
      <c r="M6174" s="39"/>
      <c r="N6174" s="8">
        <v>23.3</v>
      </c>
      <c r="O6174" s="8">
        <v>1007.4</v>
      </c>
      <c r="P6174" s="8">
        <v>89</v>
      </c>
      <c r="Q6174" s="17"/>
      <c r="R6174" s="17"/>
      <c r="S6174" s="17"/>
      <c r="T6174" s="17"/>
      <c r="U6174" s="17"/>
      <c r="V6174" s="17"/>
      <c r="W6174" s="17"/>
      <c r="X6174" s="17"/>
      <c r="Y6174" s="17"/>
      <c r="Z6174" s="17"/>
      <c r="AA6174" s="17"/>
      <c r="AB6174" s="17"/>
      <c r="AC6174" s="17"/>
      <c r="AD6174" s="17"/>
      <c r="AE6174" s="17"/>
    </row>
    <row r="6175" spans="1:31" s="7" customFormat="1" ht="16" customHeight="1" x14ac:dyDescent="0.2">
      <c r="F6175" s="8">
        <v>21</v>
      </c>
      <c r="G6175" s="17"/>
      <c r="I6175" s="33">
        <v>3.0000000000000001E-3</v>
      </c>
      <c r="J6175" s="33">
        <v>0.6</v>
      </c>
      <c r="K6175" s="33">
        <v>1.7999999999999999E-2</v>
      </c>
      <c r="L6175" s="33">
        <v>3.2000000000000001E-2</v>
      </c>
      <c r="M6175" s="39"/>
      <c r="N6175" s="8">
        <v>23</v>
      </c>
      <c r="O6175" s="8">
        <v>1008.1</v>
      </c>
      <c r="P6175" s="8">
        <v>89</v>
      </c>
    </row>
    <row r="6176" spans="1:31" s="7" customFormat="1" ht="16" customHeight="1" x14ac:dyDescent="0.2">
      <c r="F6176" s="8">
        <v>22</v>
      </c>
      <c r="G6176" s="17"/>
      <c r="I6176" s="33">
        <v>3.0000000000000001E-3</v>
      </c>
      <c r="J6176" s="33">
        <v>0.5</v>
      </c>
      <c r="K6176" s="33">
        <v>1.2E-2</v>
      </c>
      <c r="L6176" s="33">
        <v>3.5000000000000003E-2</v>
      </c>
      <c r="M6176" s="39"/>
      <c r="N6176" s="8">
        <v>22.8</v>
      </c>
      <c r="O6176" s="8">
        <v>1008.2</v>
      </c>
      <c r="P6176" s="8">
        <v>91</v>
      </c>
    </row>
    <row r="6177" spans="5:16" s="7" customFormat="1" ht="16" customHeight="1" x14ac:dyDescent="0.2">
      <c r="F6177" s="8">
        <v>23</v>
      </c>
      <c r="G6177" s="17"/>
      <c r="I6177" s="33">
        <v>3.0000000000000001E-3</v>
      </c>
      <c r="J6177" s="33">
        <v>0.5</v>
      </c>
      <c r="K6177" s="33">
        <v>1.0999999999999999E-2</v>
      </c>
      <c r="L6177" s="33">
        <v>3.2000000000000001E-2</v>
      </c>
      <c r="M6177" s="39"/>
      <c r="N6177" s="8">
        <v>21.7</v>
      </c>
      <c r="O6177" s="8">
        <v>1008</v>
      </c>
      <c r="P6177" s="8">
        <v>96</v>
      </c>
    </row>
    <row r="6178" spans="5:16" s="7" customFormat="1" ht="16" customHeight="1" x14ac:dyDescent="0.2">
      <c r="F6178" s="8">
        <v>24</v>
      </c>
      <c r="G6178" s="17"/>
      <c r="I6178" s="33">
        <v>3.0000000000000001E-3</v>
      </c>
      <c r="J6178" s="33">
        <v>0.5</v>
      </c>
      <c r="K6178" s="33">
        <v>1.0999999999999999E-2</v>
      </c>
      <c r="L6178" s="33">
        <v>3.1E-2</v>
      </c>
      <c r="M6178" s="39"/>
      <c r="N6178" s="8">
        <v>21.4</v>
      </c>
      <c r="O6178" s="8">
        <v>1008.1</v>
      </c>
      <c r="P6178" s="8">
        <v>97</v>
      </c>
    </row>
    <row r="6179" spans="5:16" s="7" customFormat="1" ht="16" customHeight="1" x14ac:dyDescent="0.2">
      <c r="F6179" s="8">
        <v>1</v>
      </c>
      <c r="G6179" s="17"/>
      <c r="I6179" s="33">
        <v>3.0000000000000001E-3</v>
      </c>
      <c r="J6179" s="33">
        <v>0.6</v>
      </c>
      <c r="K6179" s="33">
        <v>1.0999999999999999E-2</v>
      </c>
      <c r="L6179" s="33">
        <v>2.8000000000000001E-2</v>
      </c>
      <c r="M6179" s="39"/>
      <c r="N6179" s="8">
        <v>21.2</v>
      </c>
      <c r="O6179" s="8">
        <v>1008.1</v>
      </c>
      <c r="P6179" s="8">
        <v>98</v>
      </c>
    </row>
    <row r="6180" spans="5:16" s="7" customFormat="1" ht="16" customHeight="1" x14ac:dyDescent="0.2">
      <c r="F6180" s="8">
        <v>2</v>
      </c>
      <c r="G6180" s="17"/>
      <c r="I6180" s="33">
        <v>2E-3</v>
      </c>
      <c r="J6180" s="33">
        <v>0.6</v>
      </c>
      <c r="K6180" s="33">
        <v>1.2E-2</v>
      </c>
      <c r="L6180" s="33">
        <v>2.5000000000000001E-2</v>
      </c>
      <c r="M6180" s="39"/>
      <c r="N6180" s="8">
        <v>20.3</v>
      </c>
      <c r="O6180" s="8">
        <v>1008</v>
      </c>
      <c r="P6180" s="8">
        <v>100</v>
      </c>
    </row>
    <row r="6181" spans="5:16" s="7" customFormat="1" ht="16" customHeight="1" x14ac:dyDescent="0.2">
      <c r="F6181" s="8">
        <v>3</v>
      </c>
      <c r="G6181" s="17"/>
      <c r="I6181" s="33">
        <v>3.0000000000000001E-3</v>
      </c>
      <c r="J6181" s="33">
        <v>0.5</v>
      </c>
      <c r="K6181" s="33">
        <v>1.6E-2</v>
      </c>
      <c r="L6181" s="33">
        <v>1.9E-2</v>
      </c>
      <c r="M6181" s="39"/>
      <c r="N6181" s="8">
        <v>20.5</v>
      </c>
      <c r="O6181" s="8">
        <v>1008.3</v>
      </c>
      <c r="P6181" s="8">
        <v>100</v>
      </c>
    </row>
    <row r="6182" spans="5:16" s="7" customFormat="1" ht="16" customHeight="1" x14ac:dyDescent="0.2">
      <c r="F6182" s="8">
        <v>4</v>
      </c>
      <c r="G6182" s="17"/>
      <c r="I6182" s="33">
        <v>2E-3</v>
      </c>
      <c r="J6182" s="33">
        <v>0.5</v>
      </c>
      <c r="K6182" s="33">
        <v>2.1999999999999999E-2</v>
      </c>
      <c r="L6182" s="33">
        <v>1.4999999999999999E-2</v>
      </c>
      <c r="M6182" s="39"/>
      <c r="N6182" s="8">
        <v>20.7</v>
      </c>
      <c r="O6182" s="8">
        <v>1008.5</v>
      </c>
      <c r="P6182" s="8">
        <v>100</v>
      </c>
    </row>
    <row r="6183" spans="5:16" s="7" customFormat="1" ht="16" customHeight="1" x14ac:dyDescent="0.2">
      <c r="F6183" s="8">
        <v>5</v>
      </c>
      <c r="G6183" s="17"/>
      <c r="I6183" s="33">
        <v>2E-3</v>
      </c>
      <c r="J6183" s="33">
        <v>0.6</v>
      </c>
      <c r="K6183" s="33">
        <v>0.01</v>
      </c>
      <c r="L6183" s="33">
        <v>2.1999999999999999E-2</v>
      </c>
      <c r="M6183" s="39"/>
      <c r="N6183" s="8">
        <v>20.5</v>
      </c>
      <c r="O6183" s="8">
        <v>1008.7</v>
      </c>
      <c r="P6183" s="8">
        <v>100</v>
      </c>
    </row>
    <row r="6184" spans="5:16" s="7" customFormat="1" ht="16" customHeight="1" x14ac:dyDescent="0.2">
      <c r="F6184" s="8">
        <v>6</v>
      </c>
      <c r="G6184" s="17"/>
      <c r="I6184" s="33">
        <v>3.0000000000000001E-3</v>
      </c>
      <c r="J6184" s="33">
        <v>0.6</v>
      </c>
      <c r="K6184" s="33">
        <v>4.0000000000000001E-3</v>
      </c>
      <c r="L6184" s="33">
        <v>2.5999999999999999E-2</v>
      </c>
      <c r="M6184" s="39"/>
      <c r="N6184" s="8">
        <v>20.2</v>
      </c>
      <c r="O6184" s="8">
        <v>1008.8</v>
      </c>
      <c r="P6184" s="8">
        <v>100</v>
      </c>
    </row>
    <row r="6185" spans="5:16" s="7" customFormat="1" ht="16" customHeight="1" x14ac:dyDescent="0.2">
      <c r="F6185" s="8">
        <v>7</v>
      </c>
      <c r="G6185" s="17"/>
      <c r="I6185" s="33">
        <v>3.0000000000000001E-3</v>
      </c>
      <c r="J6185" s="33">
        <v>0.6</v>
      </c>
      <c r="K6185" s="33">
        <v>8.0000000000000002E-3</v>
      </c>
      <c r="L6185" s="33">
        <v>2.3E-2</v>
      </c>
      <c r="M6185" s="39"/>
      <c r="N6185" s="8">
        <v>20</v>
      </c>
      <c r="O6185" s="8">
        <v>1009</v>
      </c>
      <c r="P6185" s="8">
        <v>100</v>
      </c>
    </row>
    <row r="6186" spans="5:16" s="7" customFormat="1" ht="16" customHeight="1" x14ac:dyDescent="0.2">
      <c r="F6186" s="8">
        <v>8</v>
      </c>
      <c r="G6186" s="17"/>
      <c r="I6186" s="33">
        <v>4.0000000000000001E-3</v>
      </c>
      <c r="J6186" s="33">
        <v>0.6</v>
      </c>
      <c r="K6186" s="33">
        <v>8.0000000000000002E-3</v>
      </c>
      <c r="L6186" s="33">
        <v>2.4E-2</v>
      </c>
      <c r="M6186" s="39"/>
      <c r="N6186" s="8">
        <v>20.7</v>
      </c>
      <c r="O6186" s="8">
        <v>1009.3</v>
      </c>
      <c r="P6186" s="8">
        <v>100</v>
      </c>
    </row>
    <row r="6187" spans="5:16" s="7" customFormat="1" ht="16" customHeight="1" x14ac:dyDescent="0.2">
      <c r="F6187" s="8">
        <v>9</v>
      </c>
      <c r="G6187" s="17"/>
      <c r="I6187" s="33">
        <v>4.0000000000000001E-3</v>
      </c>
      <c r="J6187" s="33">
        <v>0.6</v>
      </c>
      <c r="K6187" s="33">
        <v>1.9E-2</v>
      </c>
      <c r="L6187" s="33">
        <v>2.1000000000000001E-2</v>
      </c>
      <c r="M6187" s="39"/>
      <c r="N6187" s="8">
        <v>22.5</v>
      </c>
      <c r="O6187" s="8">
        <v>1009.6</v>
      </c>
      <c r="P6187" s="8">
        <v>95</v>
      </c>
    </row>
    <row r="6188" spans="5:16" s="7" customFormat="1" ht="16" customHeight="1" x14ac:dyDescent="0.2">
      <c r="F6188" s="8">
        <v>10</v>
      </c>
      <c r="G6188" s="17"/>
      <c r="I6188" s="33">
        <v>4.0000000000000001E-3</v>
      </c>
      <c r="J6188" s="33">
        <v>0.6</v>
      </c>
      <c r="K6188" s="33">
        <v>0.02</v>
      </c>
      <c r="L6188" s="33">
        <v>2.4E-2</v>
      </c>
      <c r="M6188" s="39"/>
      <c r="N6188" s="8">
        <v>24.3</v>
      </c>
      <c r="O6188" s="8">
        <v>1009.5</v>
      </c>
      <c r="P6188" s="8">
        <v>81</v>
      </c>
    </row>
    <row r="6189" spans="5:16" s="7" customFormat="1" ht="16" customHeight="1" x14ac:dyDescent="0.2">
      <c r="F6189" s="8">
        <v>11</v>
      </c>
      <c r="G6189" s="17"/>
      <c r="I6189" s="33">
        <v>4.0000000000000001E-3</v>
      </c>
      <c r="J6189" s="33">
        <v>0.6</v>
      </c>
      <c r="K6189" s="33">
        <v>2.5999999999999999E-2</v>
      </c>
      <c r="L6189" s="33">
        <v>2.3E-2</v>
      </c>
      <c r="M6189" s="39"/>
      <c r="N6189" s="8">
        <v>26.4</v>
      </c>
      <c r="O6189" s="8">
        <v>1009.4</v>
      </c>
      <c r="P6189" s="8">
        <v>70</v>
      </c>
    </row>
    <row r="6190" spans="5:16" s="7" customFormat="1" ht="16" customHeight="1" x14ac:dyDescent="0.2">
      <c r="E6190" s="10"/>
      <c r="F6190" s="8">
        <v>12</v>
      </c>
      <c r="G6190" s="17"/>
      <c r="I6190" s="33">
        <v>4.0000000000000001E-3</v>
      </c>
      <c r="J6190" s="33">
        <v>0.7</v>
      </c>
      <c r="K6190" s="33">
        <v>3.4000000000000002E-2</v>
      </c>
      <c r="L6190" s="33">
        <v>2.1999999999999999E-2</v>
      </c>
      <c r="M6190" s="39"/>
      <c r="N6190" s="8">
        <v>26.7</v>
      </c>
      <c r="O6190" s="8">
        <v>1008.7</v>
      </c>
      <c r="P6190" s="8">
        <v>64</v>
      </c>
    </row>
    <row r="6191" spans="5:16" s="7" customFormat="1" ht="16" customHeight="1" x14ac:dyDescent="0.2">
      <c r="E6191" s="10"/>
      <c r="F6191" s="8">
        <v>13</v>
      </c>
      <c r="G6191" s="17"/>
      <c r="I6191" s="33">
        <v>4.0000000000000001E-3</v>
      </c>
      <c r="J6191" s="33">
        <v>0.7</v>
      </c>
      <c r="K6191" s="33">
        <v>4.1000000000000002E-2</v>
      </c>
      <c r="L6191" s="33">
        <v>2.9000000000000001E-2</v>
      </c>
      <c r="M6191" s="39"/>
      <c r="N6191" s="8">
        <v>29.5</v>
      </c>
      <c r="O6191" s="8">
        <v>1007.8</v>
      </c>
      <c r="P6191" s="8">
        <v>53</v>
      </c>
    </row>
    <row r="6192" spans="5:16" s="7" customFormat="1" ht="16" customHeight="1" x14ac:dyDescent="0.2">
      <c r="E6192" s="10"/>
      <c r="F6192" s="8">
        <v>14</v>
      </c>
      <c r="G6192" s="17"/>
      <c r="I6192" s="33">
        <v>5.0000000000000001E-3</v>
      </c>
      <c r="J6192" s="33">
        <v>0.7</v>
      </c>
      <c r="K6192" s="33">
        <v>5.3999999999999999E-2</v>
      </c>
      <c r="L6192" s="33">
        <v>2.7E-2</v>
      </c>
      <c r="M6192" s="39"/>
      <c r="N6192" s="8">
        <v>28.6</v>
      </c>
      <c r="O6192" s="8">
        <v>1007.3</v>
      </c>
      <c r="P6192" s="8">
        <v>53</v>
      </c>
    </row>
    <row r="6193" spans="1:31" s="7" customFormat="1" ht="16" customHeight="1" x14ac:dyDescent="0.2">
      <c r="E6193" s="10"/>
      <c r="F6193" s="8">
        <v>15</v>
      </c>
      <c r="G6193" s="17"/>
      <c r="I6193" s="33">
        <v>4.0000000000000001E-3</v>
      </c>
      <c r="J6193" s="33">
        <v>0.6</v>
      </c>
      <c r="K6193" s="33">
        <v>5.6000000000000001E-2</v>
      </c>
      <c r="L6193" s="33">
        <v>1.9E-2</v>
      </c>
      <c r="M6193" s="39"/>
      <c r="N6193" s="8">
        <v>29.8</v>
      </c>
      <c r="O6193" s="8">
        <v>1006.9</v>
      </c>
      <c r="P6193" s="8">
        <v>53</v>
      </c>
    </row>
    <row r="6194" spans="1:31" s="7" customFormat="1" ht="16" customHeight="1" x14ac:dyDescent="0.2">
      <c r="E6194" s="10"/>
      <c r="F6194" s="8">
        <v>16</v>
      </c>
      <c r="G6194" s="17"/>
      <c r="I6194" s="33">
        <v>3.0000000000000001E-3</v>
      </c>
      <c r="J6194" s="33">
        <v>0.6</v>
      </c>
      <c r="K6194" s="33">
        <v>5.2999999999999999E-2</v>
      </c>
      <c r="L6194" s="33">
        <v>1.9E-2</v>
      </c>
      <c r="M6194" s="39"/>
      <c r="N6194" s="8">
        <v>29.2</v>
      </c>
      <c r="O6194" s="8">
        <v>1006.6</v>
      </c>
      <c r="P6194" s="8">
        <v>54</v>
      </c>
    </row>
    <row r="6195" spans="1:31" s="7" customFormat="1" ht="16" customHeight="1" x14ac:dyDescent="0.2">
      <c r="E6195" s="10"/>
      <c r="F6195" s="8">
        <v>17</v>
      </c>
      <c r="G6195" s="17"/>
      <c r="I6195" s="33">
        <v>3.0000000000000001E-3</v>
      </c>
      <c r="J6195" s="33">
        <v>0.7</v>
      </c>
      <c r="K6195" s="33">
        <v>5.0999999999999997E-2</v>
      </c>
      <c r="L6195" s="33">
        <v>2.3E-2</v>
      </c>
      <c r="M6195" s="39"/>
      <c r="N6195" s="8">
        <v>28.8</v>
      </c>
      <c r="O6195" s="8">
        <v>1006.5</v>
      </c>
      <c r="P6195" s="8">
        <v>48</v>
      </c>
    </row>
    <row r="6196" spans="1:31" s="7" customFormat="1" ht="16" customHeight="1" x14ac:dyDescent="0.15">
      <c r="E6196" s="42">
        <v>42251</v>
      </c>
      <c r="F6196" s="43">
        <v>42714.775694444441</v>
      </c>
      <c r="G6196" s="44"/>
      <c r="H6196" s="57"/>
      <c r="I6196" s="33">
        <v>3.0000000000000001E-3</v>
      </c>
      <c r="J6196" s="33">
        <v>0.7</v>
      </c>
      <c r="K6196" s="33">
        <v>4.9000000000000002E-2</v>
      </c>
      <c r="L6196" s="33">
        <v>2.4E-2</v>
      </c>
      <c r="M6196" s="39"/>
      <c r="N6196" s="8">
        <v>27</v>
      </c>
      <c r="O6196" s="8">
        <v>1007</v>
      </c>
      <c r="P6196" s="8">
        <v>53</v>
      </c>
      <c r="R6196" s="35">
        <v>254</v>
      </c>
      <c r="S6196" s="36" t="str">
        <f>IF(R6196&gt;=296,"G",IF(AND(183&lt;=R6196,R6196&lt;296),"Y",IF(R6196&lt;185,"R")))</f>
        <v>Y</v>
      </c>
      <c r="T6196" s="36"/>
      <c r="U6196" s="36"/>
      <c r="V6196" s="36"/>
      <c r="W6196" s="36"/>
      <c r="X6196" s="36"/>
      <c r="Y6196" s="36"/>
      <c r="Z6196" s="36"/>
      <c r="AA6196" s="36"/>
      <c r="AB6196" s="36"/>
      <c r="AC6196" s="36"/>
      <c r="AD6196" s="36"/>
      <c r="AE6196" s="37"/>
    </row>
    <row r="6197" spans="1:31" s="7" customFormat="1" ht="17" customHeight="1" x14ac:dyDescent="0.15">
      <c r="A6197" s="45">
        <v>248</v>
      </c>
      <c r="B6197" s="46">
        <v>42252</v>
      </c>
      <c r="C6197" s="47">
        <v>6</v>
      </c>
      <c r="D6197" s="47">
        <v>0</v>
      </c>
      <c r="E6197" s="46">
        <v>42251</v>
      </c>
      <c r="F6197" s="48">
        <v>42714.775694444441</v>
      </c>
      <c r="G6197" s="49"/>
      <c r="H6197" s="49"/>
      <c r="I6197" s="50">
        <v>3.0000000000000001E-3</v>
      </c>
      <c r="J6197" s="51">
        <v>0.7</v>
      </c>
      <c r="K6197" s="51">
        <v>4.9000000000000002E-2</v>
      </c>
      <c r="L6197" s="51">
        <v>2.4E-2</v>
      </c>
      <c r="M6197" s="117"/>
      <c r="N6197" s="52">
        <v>27</v>
      </c>
      <c r="O6197" s="52">
        <v>1007</v>
      </c>
      <c r="P6197" s="52">
        <v>53</v>
      </c>
      <c r="Q6197" s="53"/>
      <c r="R6197" s="58">
        <v>254</v>
      </c>
      <c r="S6197" s="61" t="str">
        <f>IF(R6197&gt;=296,"G",IF(AND(183&lt;=R6197,R6197&lt;296),"Y",IF(R6197&lt;185,"R")))</f>
        <v>Y</v>
      </c>
      <c r="T6197" s="61"/>
      <c r="U6197" s="61"/>
      <c r="V6197" s="61"/>
      <c r="W6197" s="61"/>
      <c r="X6197" s="61"/>
      <c r="Y6197" s="61"/>
      <c r="Z6197" s="61"/>
      <c r="AA6197" s="61"/>
      <c r="AB6197" s="61"/>
      <c r="AC6197" s="61"/>
      <c r="AD6197" s="61"/>
      <c r="AE6197" s="61"/>
    </row>
    <row r="6198" spans="1:31" s="7" customFormat="1" ht="16" customHeight="1" x14ac:dyDescent="0.2">
      <c r="F6198" s="26">
        <v>19</v>
      </c>
      <c r="G6198" s="56"/>
      <c r="I6198" s="33">
        <v>3.0000000000000001E-3</v>
      </c>
      <c r="J6198" s="33">
        <v>0.7</v>
      </c>
      <c r="K6198" s="33">
        <v>4.5999999999999999E-2</v>
      </c>
      <c r="L6198" s="33">
        <v>2.7E-2</v>
      </c>
      <c r="M6198" s="39"/>
      <c r="N6198" s="8">
        <v>25.4</v>
      </c>
      <c r="O6198" s="8">
        <v>1007</v>
      </c>
      <c r="P6198" s="8">
        <v>62</v>
      </c>
      <c r="Q6198" s="17"/>
      <c r="R6198" s="17"/>
      <c r="S6198" s="17"/>
      <c r="T6198" s="17"/>
      <c r="U6198" s="17"/>
      <c r="V6198" s="17"/>
      <c r="W6198" s="17"/>
      <c r="X6198" s="17"/>
      <c r="Y6198" s="17"/>
      <c r="Z6198" s="17"/>
      <c r="AA6198" s="17"/>
      <c r="AB6198" s="17"/>
      <c r="AC6198" s="17"/>
      <c r="AD6198" s="17"/>
      <c r="AE6198" s="17"/>
    </row>
    <row r="6199" spans="1:31" s="7" customFormat="1" ht="16" customHeight="1" x14ac:dyDescent="0.2">
      <c r="F6199" s="8">
        <v>20</v>
      </c>
      <c r="G6199" s="17"/>
      <c r="I6199" s="33">
        <v>4.0000000000000001E-3</v>
      </c>
      <c r="J6199" s="33">
        <v>0.7</v>
      </c>
      <c r="K6199" s="33">
        <v>3.2000000000000001E-2</v>
      </c>
      <c r="L6199" s="33">
        <v>3.9E-2</v>
      </c>
      <c r="M6199" s="39"/>
      <c r="N6199" s="8">
        <v>24.8</v>
      </c>
      <c r="O6199" s="8">
        <v>1007.6</v>
      </c>
      <c r="P6199" s="8">
        <v>69</v>
      </c>
      <c r="Q6199" s="17"/>
      <c r="R6199" s="17"/>
      <c r="S6199" s="17"/>
      <c r="T6199" s="17"/>
      <c r="U6199" s="17"/>
      <c r="V6199" s="17"/>
      <c r="W6199" s="17"/>
      <c r="X6199" s="17"/>
      <c r="Y6199" s="17"/>
      <c r="Z6199" s="17"/>
      <c r="AA6199" s="17"/>
      <c r="AB6199" s="17"/>
      <c r="AC6199" s="17"/>
      <c r="AD6199" s="17"/>
      <c r="AE6199" s="17"/>
    </row>
    <row r="6200" spans="1:31" s="7" customFormat="1" ht="16" customHeight="1" x14ac:dyDescent="0.2">
      <c r="F6200" s="8">
        <v>21</v>
      </c>
      <c r="G6200" s="17"/>
      <c r="I6200" s="33">
        <v>4.0000000000000001E-3</v>
      </c>
      <c r="J6200" s="33">
        <v>0.6</v>
      </c>
      <c r="K6200" s="33">
        <v>2.1000000000000001E-2</v>
      </c>
      <c r="L6200" s="33">
        <v>4.1000000000000002E-2</v>
      </c>
      <c r="M6200" s="39"/>
      <c r="N6200" s="8">
        <v>24.2</v>
      </c>
      <c r="O6200" s="8">
        <v>1008.3</v>
      </c>
      <c r="P6200" s="8">
        <v>81</v>
      </c>
    </row>
    <row r="6201" spans="1:31" s="7" customFormat="1" ht="16" customHeight="1" x14ac:dyDescent="0.2">
      <c r="F6201" s="8">
        <v>22</v>
      </c>
      <c r="G6201" s="17"/>
      <c r="I6201" s="33">
        <v>4.0000000000000001E-3</v>
      </c>
      <c r="J6201" s="33">
        <v>0.6</v>
      </c>
      <c r="K6201" s="33">
        <v>1.7999999999999999E-2</v>
      </c>
      <c r="L6201" s="33">
        <v>3.7999999999999999E-2</v>
      </c>
      <c r="M6201" s="39"/>
      <c r="N6201" s="8">
        <v>23.9</v>
      </c>
      <c r="O6201" s="8">
        <v>1008.5</v>
      </c>
      <c r="P6201" s="8">
        <v>90</v>
      </c>
    </row>
    <row r="6202" spans="1:31" s="7" customFormat="1" ht="16" customHeight="1" x14ac:dyDescent="0.2">
      <c r="F6202" s="8">
        <v>23</v>
      </c>
      <c r="G6202" s="17"/>
      <c r="I6202" s="33">
        <v>3.0000000000000001E-3</v>
      </c>
      <c r="J6202" s="33">
        <v>0.5</v>
      </c>
      <c r="K6202" s="33">
        <v>2.5000000000000001E-2</v>
      </c>
      <c r="L6202" s="33">
        <v>2.9000000000000001E-2</v>
      </c>
      <c r="M6202" s="39"/>
      <c r="N6202" s="8">
        <v>23.3</v>
      </c>
      <c r="O6202" s="8">
        <v>1008.1</v>
      </c>
      <c r="P6202" s="8">
        <v>96</v>
      </c>
    </row>
    <row r="6203" spans="1:31" s="7" customFormat="1" ht="16" customHeight="1" x14ac:dyDescent="0.2">
      <c r="F6203" s="8">
        <v>24</v>
      </c>
      <c r="G6203" s="17"/>
      <c r="I6203" s="33">
        <v>3.0000000000000001E-3</v>
      </c>
      <c r="J6203" s="33">
        <v>0.5</v>
      </c>
      <c r="K6203" s="33">
        <v>3.3000000000000002E-2</v>
      </c>
      <c r="L6203" s="33">
        <v>2.3E-2</v>
      </c>
      <c r="M6203" s="39"/>
      <c r="N6203" s="8">
        <v>23</v>
      </c>
      <c r="O6203" s="8">
        <v>1007.8</v>
      </c>
      <c r="P6203" s="8">
        <v>97</v>
      </c>
    </row>
    <row r="6204" spans="1:31" s="7" customFormat="1" ht="16" customHeight="1" x14ac:dyDescent="0.2">
      <c r="F6204" s="8">
        <v>1</v>
      </c>
      <c r="G6204" s="17"/>
      <c r="I6204" s="33">
        <v>3.0000000000000001E-3</v>
      </c>
      <c r="J6204" s="33">
        <v>0.6</v>
      </c>
      <c r="K6204" s="33">
        <v>3.2000000000000001E-2</v>
      </c>
      <c r="L6204" s="33">
        <v>2.1000000000000001E-2</v>
      </c>
      <c r="M6204" s="39"/>
      <c r="N6204" s="8">
        <v>23.1</v>
      </c>
      <c r="O6204" s="8">
        <v>1007.7</v>
      </c>
      <c r="P6204" s="8">
        <v>97</v>
      </c>
    </row>
    <row r="6205" spans="1:31" s="7" customFormat="1" ht="16" customHeight="1" x14ac:dyDescent="0.2">
      <c r="F6205" s="8">
        <v>2</v>
      </c>
      <c r="G6205" s="17"/>
      <c r="I6205" s="33">
        <v>3.0000000000000001E-3</v>
      </c>
      <c r="J6205" s="33">
        <v>0.6</v>
      </c>
      <c r="K6205" s="33">
        <v>2.9000000000000001E-2</v>
      </c>
      <c r="L6205" s="33">
        <v>2.1000000000000001E-2</v>
      </c>
      <c r="M6205" s="39"/>
      <c r="N6205" s="8">
        <v>22.8</v>
      </c>
      <c r="O6205" s="8">
        <v>1007.2</v>
      </c>
      <c r="P6205" s="8">
        <v>98</v>
      </c>
    </row>
    <row r="6206" spans="1:31" s="7" customFormat="1" ht="16" customHeight="1" x14ac:dyDescent="0.2">
      <c r="F6206" s="8">
        <v>3</v>
      </c>
      <c r="G6206" s="17"/>
      <c r="I6206" s="33">
        <v>3.0000000000000001E-3</v>
      </c>
      <c r="J6206" s="33">
        <v>0.5</v>
      </c>
      <c r="K6206" s="33">
        <v>3.5000000000000003E-2</v>
      </c>
      <c r="L6206" s="33">
        <v>1.6E-2</v>
      </c>
      <c r="M6206" s="39"/>
      <c r="N6206" s="8">
        <v>22.7</v>
      </c>
      <c r="O6206" s="8">
        <v>1007.1</v>
      </c>
      <c r="P6206" s="8">
        <v>100</v>
      </c>
    </row>
    <row r="6207" spans="1:31" s="7" customFormat="1" ht="16" customHeight="1" x14ac:dyDescent="0.2">
      <c r="F6207" s="8">
        <v>4</v>
      </c>
      <c r="G6207" s="17"/>
      <c r="I6207" s="33">
        <v>3.0000000000000001E-3</v>
      </c>
      <c r="J6207" s="33">
        <v>0.5</v>
      </c>
      <c r="K6207" s="33">
        <v>0.04</v>
      </c>
      <c r="L6207" s="33">
        <v>1.0999999999999999E-2</v>
      </c>
      <c r="M6207" s="39"/>
      <c r="N6207" s="8">
        <v>22.5</v>
      </c>
      <c r="O6207" s="8">
        <v>1007.1</v>
      </c>
      <c r="P6207" s="8">
        <v>100</v>
      </c>
    </row>
    <row r="6208" spans="1:31" s="7" customFormat="1" ht="16" customHeight="1" x14ac:dyDescent="0.2">
      <c r="F6208" s="8">
        <v>5</v>
      </c>
      <c r="G6208" s="17"/>
      <c r="I6208" s="33">
        <v>3.0000000000000001E-3</v>
      </c>
      <c r="J6208" s="33">
        <v>0.5</v>
      </c>
      <c r="K6208" s="33">
        <v>3.3000000000000002E-2</v>
      </c>
      <c r="L6208" s="33">
        <v>1.2999999999999999E-2</v>
      </c>
      <c r="M6208" s="39"/>
      <c r="N6208" s="8">
        <v>22.5</v>
      </c>
      <c r="O6208" s="8">
        <v>1006.7</v>
      </c>
      <c r="P6208" s="8">
        <v>99</v>
      </c>
    </row>
    <row r="6209" spans="1:31" s="7" customFormat="1" ht="16" customHeight="1" x14ac:dyDescent="0.2">
      <c r="F6209" s="8">
        <v>6</v>
      </c>
      <c r="G6209" s="17"/>
      <c r="I6209" s="33">
        <v>3.0000000000000001E-3</v>
      </c>
      <c r="J6209" s="33">
        <v>0.6</v>
      </c>
      <c r="K6209" s="33">
        <v>1.6E-2</v>
      </c>
      <c r="L6209" s="33">
        <v>2.1999999999999999E-2</v>
      </c>
      <c r="M6209" s="39"/>
      <c r="N6209" s="8">
        <v>22.5</v>
      </c>
      <c r="O6209" s="8">
        <v>1006.4</v>
      </c>
      <c r="P6209" s="8">
        <v>98</v>
      </c>
    </row>
    <row r="6210" spans="1:31" s="7" customFormat="1" ht="16" customHeight="1" x14ac:dyDescent="0.2">
      <c r="F6210" s="8">
        <v>7</v>
      </c>
      <c r="G6210" s="17"/>
      <c r="I6210" s="33">
        <v>3.0000000000000001E-3</v>
      </c>
      <c r="J6210" s="33">
        <v>0.6</v>
      </c>
      <c r="K6210" s="33">
        <v>0.01</v>
      </c>
      <c r="L6210" s="33">
        <v>2.5000000000000001E-2</v>
      </c>
      <c r="M6210" s="39"/>
      <c r="N6210" s="8">
        <v>22.6</v>
      </c>
      <c r="O6210" s="8">
        <v>1006.5</v>
      </c>
      <c r="P6210" s="8">
        <v>97</v>
      </c>
    </row>
    <row r="6211" spans="1:31" s="7" customFormat="1" ht="16" customHeight="1" x14ac:dyDescent="0.2">
      <c r="F6211" s="8">
        <v>8</v>
      </c>
      <c r="G6211" s="17"/>
      <c r="I6211" s="33">
        <v>3.0000000000000001E-3</v>
      </c>
      <c r="J6211" s="33">
        <v>0.5</v>
      </c>
      <c r="K6211" s="33">
        <v>2.1999999999999999E-2</v>
      </c>
      <c r="L6211" s="33">
        <v>2.1000000000000001E-2</v>
      </c>
      <c r="M6211" s="39"/>
      <c r="N6211" s="8">
        <v>23.1</v>
      </c>
      <c r="O6211" s="8">
        <v>1006.3</v>
      </c>
      <c r="P6211" s="8">
        <v>93</v>
      </c>
    </row>
    <row r="6212" spans="1:31" s="7" customFormat="1" ht="16" customHeight="1" x14ac:dyDescent="0.2">
      <c r="F6212" s="8">
        <v>9</v>
      </c>
      <c r="G6212" s="17"/>
      <c r="I6212" s="33">
        <v>3.0000000000000001E-3</v>
      </c>
      <c r="J6212" s="33">
        <v>0.6</v>
      </c>
      <c r="K6212" s="33">
        <v>1.9E-2</v>
      </c>
      <c r="L6212" s="33">
        <v>2.7E-2</v>
      </c>
      <c r="M6212" s="39"/>
      <c r="N6212" s="8">
        <v>23.7</v>
      </c>
      <c r="O6212" s="8">
        <v>1006.2</v>
      </c>
      <c r="P6212" s="8">
        <v>91</v>
      </c>
    </row>
    <row r="6213" spans="1:31" s="7" customFormat="1" ht="16" customHeight="1" x14ac:dyDescent="0.2">
      <c r="F6213" s="8">
        <v>10</v>
      </c>
      <c r="G6213" s="17"/>
      <c r="I6213" s="33">
        <v>3.0000000000000001E-3</v>
      </c>
      <c r="J6213" s="33">
        <v>0.7</v>
      </c>
      <c r="K6213" s="33">
        <v>1.4999999999999999E-2</v>
      </c>
      <c r="L6213" s="33">
        <v>3.1E-2</v>
      </c>
      <c r="M6213" s="39"/>
      <c r="N6213" s="8">
        <v>25.2</v>
      </c>
      <c r="O6213" s="8">
        <v>1006.4</v>
      </c>
      <c r="P6213" s="8">
        <v>85</v>
      </c>
    </row>
    <row r="6214" spans="1:31" s="7" customFormat="1" ht="16" customHeight="1" x14ac:dyDescent="0.2">
      <c r="F6214" s="8">
        <v>11</v>
      </c>
      <c r="G6214" s="17"/>
      <c r="I6214" s="33">
        <v>3.0000000000000001E-3</v>
      </c>
      <c r="J6214" s="33">
        <v>0.5</v>
      </c>
      <c r="K6214" s="33">
        <v>2.8000000000000001E-2</v>
      </c>
      <c r="L6214" s="33">
        <v>2.7E-2</v>
      </c>
      <c r="M6214" s="39"/>
      <c r="N6214" s="8">
        <v>25.2</v>
      </c>
      <c r="O6214" s="8">
        <v>1006.2</v>
      </c>
      <c r="P6214" s="8">
        <v>79</v>
      </c>
    </row>
    <row r="6215" spans="1:31" s="7" customFormat="1" ht="16" customHeight="1" x14ac:dyDescent="0.2">
      <c r="E6215" s="10"/>
      <c r="F6215" s="8">
        <v>12</v>
      </c>
      <c r="G6215" s="17"/>
      <c r="I6215" s="33">
        <v>2E-3</v>
      </c>
      <c r="J6215" s="33">
        <v>0.6</v>
      </c>
      <c r="K6215" s="33">
        <v>2.3E-2</v>
      </c>
      <c r="L6215" s="33">
        <v>3.4000000000000002E-2</v>
      </c>
      <c r="M6215" s="39"/>
      <c r="N6215" s="8">
        <v>20.9</v>
      </c>
      <c r="O6215" s="8">
        <v>1006</v>
      </c>
      <c r="P6215" s="8">
        <v>94</v>
      </c>
    </row>
    <row r="6216" spans="1:31" s="7" customFormat="1" ht="16" customHeight="1" x14ac:dyDescent="0.2">
      <c r="E6216" s="10"/>
      <c r="F6216" s="8">
        <v>13</v>
      </c>
      <c r="G6216" s="17"/>
      <c r="I6216" s="33">
        <v>3.0000000000000001E-3</v>
      </c>
      <c r="J6216" s="33">
        <v>0.6</v>
      </c>
      <c r="K6216" s="33">
        <v>2.1999999999999999E-2</v>
      </c>
      <c r="L6216" s="33">
        <v>3.4000000000000002E-2</v>
      </c>
      <c r="M6216" s="39"/>
      <c r="N6216" s="8">
        <v>23.7</v>
      </c>
      <c r="O6216" s="8">
        <v>1005.1</v>
      </c>
      <c r="P6216" s="8">
        <v>74</v>
      </c>
    </row>
    <row r="6217" spans="1:31" s="7" customFormat="1" ht="16" customHeight="1" x14ac:dyDescent="0.2">
      <c r="E6217" s="10"/>
      <c r="F6217" s="8">
        <v>14</v>
      </c>
      <c r="G6217" s="17"/>
      <c r="I6217" s="33">
        <v>2E-3</v>
      </c>
      <c r="J6217" s="33">
        <v>0.6</v>
      </c>
      <c r="K6217" s="33">
        <v>2.7E-2</v>
      </c>
      <c r="L6217" s="33">
        <v>3.1E-2</v>
      </c>
      <c r="M6217" s="39"/>
      <c r="N6217" s="8">
        <v>24.4</v>
      </c>
      <c r="O6217" s="8">
        <v>1004.8</v>
      </c>
      <c r="P6217" s="8">
        <v>68</v>
      </c>
    </row>
    <row r="6218" spans="1:31" s="7" customFormat="1" ht="16" customHeight="1" x14ac:dyDescent="0.2">
      <c r="E6218" s="10"/>
      <c r="F6218" s="8">
        <v>15</v>
      </c>
      <c r="G6218" s="17"/>
      <c r="I6218" s="33">
        <v>3.0000000000000001E-3</v>
      </c>
      <c r="J6218" s="33">
        <v>0.7</v>
      </c>
      <c r="K6218" s="33">
        <v>2.5000000000000001E-2</v>
      </c>
      <c r="L6218" s="33">
        <v>3.5999999999999997E-2</v>
      </c>
      <c r="M6218" s="39"/>
      <c r="N6218" s="8">
        <v>24.9</v>
      </c>
      <c r="O6218" s="8">
        <v>1004.2</v>
      </c>
      <c r="P6218" s="8">
        <v>65</v>
      </c>
    </row>
    <row r="6219" spans="1:31" s="7" customFormat="1" ht="16" customHeight="1" x14ac:dyDescent="0.2">
      <c r="E6219" s="10"/>
      <c r="F6219" s="8">
        <v>16</v>
      </c>
      <c r="G6219" s="17"/>
      <c r="I6219" s="33">
        <v>2E-3</v>
      </c>
      <c r="J6219" s="33">
        <v>0.7</v>
      </c>
      <c r="K6219" s="33">
        <v>2.9000000000000001E-2</v>
      </c>
      <c r="L6219" s="33">
        <v>2.9000000000000001E-2</v>
      </c>
      <c r="M6219" s="39"/>
      <c r="N6219" s="8">
        <v>24.6</v>
      </c>
      <c r="O6219" s="8">
        <v>1004.2</v>
      </c>
      <c r="P6219" s="8">
        <v>71</v>
      </c>
    </row>
    <row r="6220" spans="1:31" s="7" customFormat="1" ht="16" customHeight="1" x14ac:dyDescent="0.2">
      <c r="E6220" s="10"/>
      <c r="F6220" s="8">
        <v>17</v>
      </c>
      <c r="G6220" s="17"/>
      <c r="I6220" s="33">
        <v>2E-3</v>
      </c>
      <c r="J6220" s="33">
        <v>0.7</v>
      </c>
      <c r="K6220" s="33">
        <v>1.7999999999999999E-2</v>
      </c>
      <c r="L6220" s="33">
        <v>0.04</v>
      </c>
      <c r="M6220" s="39"/>
      <c r="N6220" s="8">
        <v>23.9</v>
      </c>
      <c r="O6220" s="8">
        <v>1003.8</v>
      </c>
      <c r="P6220" s="8">
        <v>77</v>
      </c>
    </row>
    <row r="6221" spans="1:31" s="7" customFormat="1" ht="16" customHeight="1" x14ac:dyDescent="0.15">
      <c r="E6221" s="42">
        <v>42252</v>
      </c>
      <c r="F6221" s="43">
        <v>42714.756944444445</v>
      </c>
      <c r="G6221" s="44"/>
      <c r="H6221" s="57"/>
      <c r="I6221" s="33">
        <v>2E-3</v>
      </c>
      <c r="J6221" s="33">
        <v>0.6</v>
      </c>
      <c r="K6221" s="33">
        <v>1.9E-2</v>
      </c>
      <c r="L6221" s="33">
        <v>3.5000000000000003E-2</v>
      </c>
      <c r="M6221" s="39"/>
      <c r="N6221" s="8">
        <v>23.5</v>
      </c>
      <c r="O6221" s="8">
        <v>1003.6</v>
      </c>
      <c r="P6221" s="8">
        <v>76</v>
      </c>
      <c r="R6221" s="35">
        <v>277</v>
      </c>
      <c r="S6221" s="36" t="str">
        <f>IF(R6221&gt;=296,"G",IF(AND(183&lt;=R6221,R6221&lt;296),"Y",IF(R6221&lt;185,"R")))</f>
        <v>Y</v>
      </c>
      <c r="T6221" s="36"/>
      <c r="U6221" s="36"/>
      <c r="V6221" s="36"/>
      <c r="W6221" s="36"/>
      <c r="X6221" s="36"/>
      <c r="Y6221" s="36"/>
      <c r="Z6221" s="36"/>
      <c r="AA6221" s="36"/>
      <c r="AB6221" s="36"/>
      <c r="AC6221" s="36"/>
      <c r="AD6221" s="36"/>
      <c r="AE6221" s="37"/>
    </row>
    <row r="6222" spans="1:31" s="7" customFormat="1" ht="17" customHeight="1" x14ac:dyDescent="0.15">
      <c r="A6222" s="45">
        <v>249</v>
      </c>
      <c r="B6222" s="46">
        <v>42253</v>
      </c>
      <c r="C6222" s="47">
        <v>0</v>
      </c>
      <c r="D6222" s="47">
        <v>0</v>
      </c>
      <c r="E6222" s="46">
        <v>42252</v>
      </c>
      <c r="F6222" s="48">
        <v>42714.756944444445</v>
      </c>
      <c r="G6222" s="49"/>
      <c r="H6222" s="49"/>
      <c r="I6222" s="50">
        <v>2E-3</v>
      </c>
      <c r="J6222" s="51">
        <v>0.6</v>
      </c>
      <c r="K6222" s="51">
        <v>1.9E-2</v>
      </c>
      <c r="L6222" s="51">
        <v>3.5000000000000003E-2</v>
      </c>
      <c r="M6222" s="117"/>
      <c r="N6222" s="52">
        <v>23.5</v>
      </c>
      <c r="O6222" s="52">
        <v>1003.6</v>
      </c>
      <c r="P6222" s="52">
        <v>76</v>
      </c>
      <c r="Q6222" s="53"/>
      <c r="R6222" s="58">
        <v>277</v>
      </c>
      <c r="S6222" s="61" t="str">
        <f>IF(R6222&gt;=296,"G",IF(AND(183&lt;=R6222,R6222&lt;296),"Y",IF(R6222&lt;185,"R")))</f>
        <v>Y</v>
      </c>
      <c r="T6222" s="61"/>
      <c r="U6222" s="61"/>
      <c r="V6222" s="61"/>
      <c r="W6222" s="61"/>
      <c r="X6222" s="61"/>
      <c r="Y6222" s="61"/>
      <c r="Z6222" s="61"/>
      <c r="AA6222" s="61"/>
      <c r="AB6222" s="61"/>
      <c r="AC6222" s="61"/>
      <c r="AD6222" s="61"/>
      <c r="AE6222" s="61"/>
    </row>
    <row r="6223" spans="1:31" s="7" customFormat="1" ht="16" customHeight="1" x14ac:dyDescent="0.2">
      <c r="F6223" s="26">
        <v>19</v>
      </c>
      <c r="G6223" s="56"/>
      <c r="I6223" s="33">
        <v>2E-3</v>
      </c>
      <c r="J6223" s="33">
        <v>0.6</v>
      </c>
      <c r="K6223" s="33">
        <v>1.7000000000000001E-2</v>
      </c>
      <c r="L6223" s="33">
        <v>3.5000000000000003E-2</v>
      </c>
      <c r="M6223" s="39"/>
      <c r="N6223" s="8">
        <v>23</v>
      </c>
      <c r="O6223" s="8">
        <v>1003.6</v>
      </c>
      <c r="P6223" s="8">
        <v>78</v>
      </c>
      <c r="Q6223" s="17"/>
      <c r="R6223" s="17"/>
      <c r="S6223" s="17"/>
      <c r="T6223" s="17"/>
      <c r="U6223" s="17"/>
      <c r="V6223" s="17"/>
      <c r="W6223" s="17"/>
      <c r="X6223" s="17"/>
      <c r="Y6223" s="17"/>
      <c r="Z6223" s="17"/>
      <c r="AA6223" s="17"/>
      <c r="AB6223" s="17"/>
      <c r="AC6223" s="17"/>
      <c r="AD6223" s="17"/>
      <c r="AE6223" s="17"/>
    </row>
    <row r="6224" spans="1:31" s="7" customFormat="1" ht="16" customHeight="1" x14ac:dyDescent="0.2">
      <c r="F6224" s="8">
        <v>20</v>
      </c>
      <c r="G6224" s="17"/>
      <c r="I6224" s="33">
        <v>2E-3</v>
      </c>
      <c r="J6224" s="33">
        <v>0.7</v>
      </c>
      <c r="K6224" s="33">
        <v>1.0999999999999999E-2</v>
      </c>
      <c r="L6224" s="33">
        <v>3.5999999999999997E-2</v>
      </c>
      <c r="M6224" s="39"/>
      <c r="N6224" s="8">
        <v>22.4</v>
      </c>
      <c r="O6224" s="8">
        <v>1003.6</v>
      </c>
      <c r="P6224" s="8">
        <v>84</v>
      </c>
      <c r="Q6224" s="17"/>
      <c r="R6224" s="17"/>
      <c r="S6224" s="17"/>
      <c r="T6224" s="17"/>
      <c r="U6224" s="17"/>
      <c r="V6224" s="17"/>
      <c r="W6224" s="17"/>
      <c r="X6224" s="17"/>
      <c r="Y6224" s="17"/>
      <c r="Z6224" s="17"/>
      <c r="AA6224" s="17"/>
      <c r="AB6224" s="17"/>
      <c r="AC6224" s="17"/>
      <c r="AD6224" s="17"/>
      <c r="AE6224" s="17"/>
    </row>
    <row r="6225" spans="5:16" s="7" customFormat="1" ht="16" customHeight="1" x14ac:dyDescent="0.2">
      <c r="F6225" s="8">
        <v>21</v>
      </c>
      <c r="G6225" s="17"/>
      <c r="I6225" s="33">
        <v>2E-3</v>
      </c>
      <c r="J6225" s="33">
        <v>0.6</v>
      </c>
      <c r="K6225" s="33">
        <v>1.4E-2</v>
      </c>
      <c r="L6225" s="33">
        <v>2.9000000000000001E-2</v>
      </c>
      <c r="M6225" s="39"/>
      <c r="N6225" s="8">
        <v>22.5</v>
      </c>
      <c r="O6225" s="8">
        <v>1004.3</v>
      </c>
      <c r="P6225" s="8">
        <v>80</v>
      </c>
    </row>
    <row r="6226" spans="5:16" s="7" customFormat="1" ht="16" customHeight="1" x14ac:dyDescent="0.2">
      <c r="F6226" s="8">
        <v>22</v>
      </c>
      <c r="G6226" s="17"/>
      <c r="I6226" s="33">
        <v>2E-3</v>
      </c>
      <c r="J6226" s="33">
        <v>0.6</v>
      </c>
      <c r="K6226" s="33">
        <v>1.7999999999999999E-2</v>
      </c>
      <c r="L6226" s="33">
        <v>2.7E-2</v>
      </c>
      <c r="M6226" s="39"/>
      <c r="N6226" s="8">
        <v>22.2</v>
      </c>
      <c r="O6226" s="8">
        <v>1003.6</v>
      </c>
      <c r="P6226" s="8">
        <v>81</v>
      </c>
    </row>
    <row r="6227" spans="5:16" s="7" customFormat="1" ht="16" customHeight="1" x14ac:dyDescent="0.2">
      <c r="F6227" s="8">
        <v>23</v>
      </c>
      <c r="G6227" s="17"/>
      <c r="I6227" s="33">
        <v>2E-3</v>
      </c>
      <c r="J6227" s="33">
        <v>0.5</v>
      </c>
      <c r="K6227" s="33">
        <v>2.4E-2</v>
      </c>
      <c r="L6227" s="33">
        <v>2.1999999999999999E-2</v>
      </c>
      <c r="M6227" s="39"/>
      <c r="N6227" s="8">
        <v>22.3</v>
      </c>
      <c r="O6227" s="8">
        <v>1003.4</v>
      </c>
      <c r="P6227" s="8">
        <v>77</v>
      </c>
    </row>
    <row r="6228" spans="5:16" s="7" customFormat="1" ht="16" customHeight="1" x14ac:dyDescent="0.2">
      <c r="F6228" s="8">
        <v>24</v>
      </c>
      <c r="G6228" s="17"/>
      <c r="I6228" s="33">
        <v>2E-3</v>
      </c>
      <c r="J6228" s="33">
        <v>0.5</v>
      </c>
      <c r="K6228" s="33">
        <v>2.5999999999999999E-2</v>
      </c>
      <c r="L6228" s="33">
        <v>1.9E-2</v>
      </c>
      <c r="M6228" s="39"/>
      <c r="N6228" s="8">
        <v>21.5</v>
      </c>
      <c r="O6228" s="8">
        <v>1003.1</v>
      </c>
      <c r="P6228" s="8">
        <v>80</v>
      </c>
    </row>
    <row r="6229" spans="5:16" s="7" customFormat="1" ht="16" customHeight="1" x14ac:dyDescent="0.2">
      <c r="F6229" s="8">
        <v>1</v>
      </c>
      <c r="G6229" s="17"/>
      <c r="I6229" s="33">
        <v>2E-3</v>
      </c>
      <c r="J6229" s="33">
        <v>0.5</v>
      </c>
      <c r="K6229" s="33">
        <v>2.8000000000000001E-2</v>
      </c>
      <c r="L6229" s="33">
        <v>1.4999999999999999E-2</v>
      </c>
      <c r="M6229" s="39"/>
      <c r="N6229" s="8">
        <v>21.4</v>
      </c>
      <c r="O6229" s="8">
        <v>1003</v>
      </c>
      <c r="P6229" s="8">
        <v>81</v>
      </c>
    </row>
    <row r="6230" spans="5:16" s="7" customFormat="1" ht="16" customHeight="1" x14ac:dyDescent="0.2">
      <c r="F6230" s="8">
        <v>2</v>
      </c>
      <c r="G6230" s="17"/>
      <c r="I6230" s="33">
        <v>2E-3</v>
      </c>
      <c r="J6230" s="33">
        <v>0.5</v>
      </c>
      <c r="K6230" s="33">
        <v>2.9000000000000001E-2</v>
      </c>
      <c r="L6230" s="33">
        <v>1.0999999999999999E-2</v>
      </c>
      <c r="M6230" s="39"/>
      <c r="N6230" s="8">
        <v>21.5</v>
      </c>
      <c r="O6230" s="8">
        <v>1002.4</v>
      </c>
      <c r="P6230" s="8">
        <v>80</v>
      </c>
    </row>
    <row r="6231" spans="5:16" s="7" customFormat="1" ht="16" customHeight="1" x14ac:dyDescent="0.2">
      <c r="F6231" s="8">
        <v>3</v>
      </c>
      <c r="G6231" s="17"/>
      <c r="I6231" s="33">
        <v>2E-3</v>
      </c>
      <c r="J6231" s="33">
        <v>0.5</v>
      </c>
      <c r="K6231" s="33">
        <v>3.1E-2</v>
      </c>
      <c r="L6231" s="33">
        <v>8.9999999999999993E-3</v>
      </c>
      <c r="M6231" s="39"/>
      <c r="N6231" s="8">
        <v>21.5</v>
      </c>
      <c r="O6231" s="8">
        <v>1001.8</v>
      </c>
      <c r="P6231" s="8">
        <v>79</v>
      </c>
    </row>
    <row r="6232" spans="5:16" s="7" customFormat="1" ht="16" customHeight="1" x14ac:dyDescent="0.2">
      <c r="F6232" s="8">
        <v>4</v>
      </c>
      <c r="G6232" s="17"/>
      <c r="I6232" s="33">
        <v>2E-3</v>
      </c>
      <c r="J6232" s="33">
        <v>0.5</v>
      </c>
      <c r="K6232" s="33">
        <v>3.3000000000000002E-2</v>
      </c>
      <c r="L6232" s="33">
        <v>8.0000000000000002E-3</v>
      </c>
      <c r="M6232" s="39"/>
      <c r="N6232" s="8">
        <v>21.5</v>
      </c>
      <c r="O6232" s="8">
        <v>1001.6</v>
      </c>
      <c r="P6232" s="8">
        <v>77</v>
      </c>
    </row>
    <row r="6233" spans="5:16" s="7" customFormat="1" ht="16" customHeight="1" x14ac:dyDescent="0.2">
      <c r="F6233" s="8">
        <v>5</v>
      </c>
      <c r="G6233" s="17"/>
      <c r="I6233" s="33">
        <v>2E-3</v>
      </c>
      <c r="J6233" s="33">
        <v>0.5</v>
      </c>
      <c r="K6233" s="33">
        <v>3.5999999999999997E-2</v>
      </c>
      <c r="L6233" s="33">
        <v>7.0000000000000001E-3</v>
      </c>
      <c r="M6233" s="39"/>
      <c r="N6233" s="8">
        <v>20.8</v>
      </c>
      <c r="O6233" s="8">
        <v>1001.8</v>
      </c>
      <c r="P6233" s="8">
        <v>80</v>
      </c>
    </row>
    <row r="6234" spans="5:16" s="7" customFormat="1" ht="16" customHeight="1" x14ac:dyDescent="0.2">
      <c r="F6234" s="8">
        <v>6</v>
      </c>
      <c r="G6234" s="17"/>
      <c r="I6234" s="33">
        <v>2E-3</v>
      </c>
      <c r="J6234" s="33">
        <v>0.5</v>
      </c>
      <c r="K6234" s="33">
        <v>3.1E-2</v>
      </c>
      <c r="L6234" s="33">
        <v>1.0999999999999999E-2</v>
      </c>
      <c r="M6234" s="39"/>
      <c r="N6234" s="8">
        <v>19.899999999999999</v>
      </c>
      <c r="O6234" s="8">
        <v>1001.8</v>
      </c>
      <c r="P6234" s="8">
        <v>85</v>
      </c>
    </row>
    <row r="6235" spans="5:16" s="7" customFormat="1" ht="16" customHeight="1" x14ac:dyDescent="0.2">
      <c r="F6235" s="8">
        <v>7</v>
      </c>
      <c r="G6235" s="17"/>
      <c r="I6235" s="33">
        <v>2E-3</v>
      </c>
      <c r="J6235" s="33">
        <v>0.5</v>
      </c>
      <c r="K6235" s="33">
        <v>2.3E-2</v>
      </c>
      <c r="L6235" s="33">
        <v>1.4999999999999999E-2</v>
      </c>
      <c r="M6235" s="39"/>
      <c r="N6235" s="8">
        <v>21.1</v>
      </c>
      <c r="O6235" s="8">
        <v>1002.3</v>
      </c>
      <c r="P6235" s="8">
        <v>77</v>
      </c>
    </row>
    <row r="6236" spans="5:16" s="7" customFormat="1" ht="16" customHeight="1" x14ac:dyDescent="0.2">
      <c r="F6236" s="8">
        <v>8</v>
      </c>
      <c r="G6236" s="17"/>
      <c r="I6236" s="33">
        <v>2E-3</v>
      </c>
      <c r="J6236" s="33">
        <v>0.5</v>
      </c>
      <c r="K6236" s="33">
        <v>2.3E-2</v>
      </c>
      <c r="L6236" s="33">
        <v>1.4999999999999999E-2</v>
      </c>
      <c r="M6236" s="39"/>
      <c r="N6236" s="8">
        <v>22.1</v>
      </c>
      <c r="O6236" s="8">
        <v>1002.6</v>
      </c>
      <c r="P6236" s="8">
        <v>71</v>
      </c>
    </row>
    <row r="6237" spans="5:16" s="7" customFormat="1" ht="16" customHeight="1" x14ac:dyDescent="0.2">
      <c r="F6237" s="8">
        <v>9</v>
      </c>
      <c r="G6237" s="17"/>
      <c r="I6237" s="33">
        <v>2E-3</v>
      </c>
      <c r="J6237" s="33">
        <v>0.5</v>
      </c>
      <c r="K6237" s="33">
        <v>2.3E-2</v>
      </c>
      <c r="L6237" s="33">
        <v>1.6E-2</v>
      </c>
      <c r="M6237" s="39"/>
      <c r="N6237" s="8">
        <v>23.3</v>
      </c>
      <c r="O6237" s="8">
        <v>1002.7</v>
      </c>
      <c r="P6237" s="8">
        <v>66</v>
      </c>
    </row>
    <row r="6238" spans="5:16" s="7" customFormat="1" ht="16" customHeight="1" x14ac:dyDescent="0.2">
      <c r="F6238" s="8">
        <v>10</v>
      </c>
      <c r="G6238" s="17"/>
      <c r="I6238" s="33">
        <v>2E-3</v>
      </c>
      <c r="J6238" s="33">
        <v>0.5</v>
      </c>
      <c r="K6238" s="33">
        <v>2.5999999999999999E-2</v>
      </c>
      <c r="L6238" s="33">
        <v>1.4999999999999999E-2</v>
      </c>
      <c r="M6238" s="39"/>
      <c r="N6238" s="8">
        <v>22.9</v>
      </c>
      <c r="O6238" s="8">
        <v>1003.2</v>
      </c>
      <c r="P6238" s="8">
        <v>66</v>
      </c>
    </row>
    <row r="6239" spans="5:16" s="7" customFormat="1" ht="16" customHeight="1" x14ac:dyDescent="0.2">
      <c r="F6239" s="8">
        <v>11</v>
      </c>
      <c r="G6239" s="17"/>
      <c r="I6239" s="33">
        <v>2E-3</v>
      </c>
      <c r="J6239" s="33">
        <v>0.5</v>
      </c>
      <c r="K6239" s="33">
        <v>2.9000000000000001E-2</v>
      </c>
      <c r="L6239" s="33">
        <v>1.2999999999999999E-2</v>
      </c>
      <c r="M6239" s="39"/>
      <c r="N6239" s="8">
        <v>24</v>
      </c>
      <c r="O6239" s="8">
        <v>1003.3</v>
      </c>
      <c r="P6239" s="8">
        <v>64</v>
      </c>
    </row>
    <row r="6240" spans="5:16" s="7" customFormat="1" ht="16" customHeight="1" x14ac:dyDescent="0.2">
      <c r="E6240" s="10"/>
      <c r="F6240" s="8">
        <v>12</v>
      </c>
      <c r="G6240" s="17"/>
      <c r="I6240" s="33">
        <v>2E-3</v>
      </c>
      <c r="J6240" s="33">
        <v>0.5</v>
      </c>
      <c r="K6240" s="33">
        <v>3.3000000000000002E-2</v>
      </c>
      <c r="L6240" s="33">
        <v>1.0999999999999999E-2</v>
      </c>
      <c r="M6240" s="39"/>
      <c r="N6240" s="8">
        <v>25.4</v>
      </c>
      <c r="O6240" s="8">
        <v>1003</v>
      </c>
      <c r="P6240" s="8">
        <v>60</v>
      </c>
    </row>
    <row r="6241" spans="1:31" s="7" customFormat="1" ht="16" customHeight="1" x14ac:dyDescent="0.2">
      <c r="E6241" s="10"/>
      <c r="F6241" s="8">
        <v>13</v>
      </c>
      <c r="G6241" s="17"/>
      <c r="I6241" s="33">
        <v>2E-3</v>
      </c>
      <c r="J6241" s="33">
        <v>0.6</v>
      </c>
      <c r="K6241" s="33">
        <v>3.4000000000000002E-2</v>
      </c>
      <c r="L6241" s="33">
        <v>0.01</v>
      </c>
      <c r="M6241" s="39"/>
      <c r="N6241" s="8">
        <v>25.9</v>
      </c>
      <c r="O6241" s="8">
        <v>1002.9</v>
      </c>
      <c r="P6241" s="8">
        <v>57</v>
      </c>
    </row>
    <row r="6242" spans="1:31" s="7" customFormat="1" ht="16" customHeight="1" x14ac:dyDescent="0.2">
      <c r="E6242" s="10"/>
      <c r="F6242" s="8">
        <v>14</v>
      </c>
      <c r="G6242" s="17"/>
      <c r="I6242" s="33">
        <v>2E-3</v>
      </c>
      <c r="J6242" s="33">
        <v>0.6</v>
      </c>
      <c r="K6242" s="33">
        <v>3.5000000000000003E-2</v>
      </c>
      <c r="L6242" s="33">
        <v>1.0999999999999999E-2</v>
      </c>
      <c r="M6242" s="39"/>
      <c r="N6242" s="8">
        <v>25.8</v>
      </c>
      <c r="O6242" s="8">
        <v>1002.8</v>
      </c>
      <c r="P6242" s="8">
        <v>57</v>
      </c>
    </row>
    <row r="6243" spans="1:31" s="7" customFormat="1" ht="16" customHeight="1" x14ac:dyDescent="0.2">
      <c r="E6243" s="10"/>
      <c r="F6243" s="8">
        <v>15</v>
      </c>
      <c r="G6243" s="17"/>
      <c r="I6243" s="33">
        <v>2E-3</v>
      </c>
      <c r="J6243" s="33">
        <v>0.6</v>
      </c>
      <c r="K6243" s="33">
        <v>3.4000000000000002E-2</v>
      </c>
      <c r="L6243" s="33">
        <v>1.2999999999999999E-2</v>
      </c>
      <c r="M6243" s="39"/>
      <c r="N6243" s="8">
        <v>26.2</v>
      </c>
      <c r="O6243" s="8">
        <v>1002.8</v>
      </c>
      <c r="P6243" s="8">
        <v>56</v>
      </c>
    </row>
    <row r="6244" spans="1:31" s="7" customFormat="1" ht="16" customHeight="1" x14ac:dyDescent="0.2">
      <c r="E6244" s="10"/>
      <c r="F6244" s="8">
        <v>16</v>
      </c>
      <c r="G6244" s="17"/>
      <c r="I6244" s="33">
        <v>2E-3</v>
      </c>
      <c r="J6244" s="33">
        <v>0.6</v>
      </c>
      <c r="K6244" s="33">
        <v>3.5000000000000003E-2</v>
      </c>
      <c r="L6244" s="33">
        <v>1.0999999999999999E-2</v>
      </c>
      <c r="M6244" s="39"/>
      <c r="N6244" s="8">
        <v>25.6</v>
      </c>
      <c r="O6244" s="8">
        <v>1003.2</v>
      </c>
      <c r="P6244" s="8">
        <v>57</v>
      </c>
    </row>
    <row r="6245" spans="1:31" s="7" customFormat="1" ht="16" customHeight="1" x14ac:dyDescent="0.2">
      <c r="E6245" s="10"/>
      <c r="F6245" s="8">
        <v>17</v>
      </c>
      <c r="G6245" s="17"/>
      <c r="I6245" s="33">
        <v>2E-3</v>
      </c>
      <c r="J6245" s="33">
        <v>0.5</v>
      </c>
      <c r="K6245" s="33">
        <v>3.3000000000000002E-2</v>
      </c>
      <c r="L6245" s="33">
        <v>1.2E-2</v>
      </c>
      <c r="M6245" s="39"/>
      <c r="N6245" s="8">
        <v>24.7</v>
      </c>
      <c r="O6245" s="8">
        <v>1003.8</v>
      </c>
      <c r="P6245" s="8">
        <v>57</v>
      </c>
    </row>
    <row r="6246" spans="1:31" s="7" customFormat="1" ht="16" customHeight="1" x14ac:dyDescent="0.15">
      <c r="E6246" s="42">
        <v>42253</v>
      </c>
      <c r="F6246" s="43">
        <v>42714.772222222222</v>
      </c>
      <c r="G6246" s="44"/>
      <c r="H6246" s="57"/>
      <c r="I6246" s="33">
        <v>2E-3</v>
      </c>
      <c r="J6246" s="33">
        <v>0.6</v>
      </c>
      <c r="K6246" s="33">
        <v>3.3000000000000002E-2</v>
      </c>
      <c r="L6246" s="33">
        <v>1.2999999999999999E-2</v>
      </c>
      <c r="M6246" s="39"/>
      <c r="N6246" s="8">
        <v>24</v>
      </c>
      <c r="O6246" s="8">
        <v>1004.3</v>
      </c>
      <c r="P6246" s="8">
        <v>56</v>
      </c>
      <c r="R6246" s="35">
        <v>305</v>
      </c>
      <c r="S6246" s="36" t="str">
        <f>IF(R6246&gt;=296,"G",IF(AND(183&lt;=R6246,R6246&lt;296),"Y",IF(R6246&lt;185,"R")))</f>
        <v>G</v>
      </c>
      <c r="T6246" s="36"/>
      <c r="U6246" s="36"/>
      <c r="V6246" s="36"/>
      <c r="W6246" s="36"/>
      <c r="X6246" s="36"/>
      <c r="Y6246" s="36"/>
      <c r="Z6246" s="36"/>
      <c r="AA6246" s="36"/>
      <c r="AB6246" s="36"/>
      <c r="AC6246" s="36"/>
      <c r="AD6246" s="36"/>
      <c r="AE6246" s="37"/>
    </row>
    <row r="6247" spans="1:31" s="7" customFormat="1" ht="17" customHeight="1" x14ac:dyDescent="0.15">
      <c r="A6247" s="45">
        <v>250</v>
      </c>
      <c r="B6247" s="46">
        <v>42254</v>
      </c>
      <c r="C6247" s="47">
        <v>1</v>
      </c>
      <c r="D6247" s="47">
        <v>0</v>
      </c>
      <c r="E6247" s="46">
        <v>42253</v>
      </c>
      <c r="F6247" s="48">
        <v>42714.772222222222</v>
      </c>
      <c r="G6247" s="49"/>
      <c r="H6247" s="49"/>
      <c r="I6247" s="50">
        <v>2E-3</v>
      </c>
      <c r="J6247" s="51">
        <v>0.6</v>
      </c>
      <c r="K6247" s="51">
        <v>3.3000000000000002E-2</v>
      </c>
      <c r="L6247" s="51">
        <v>1.2999999999999999E-2</v>
      </c>
      <c r="M6247" s="117"/>
      <c r="N6247" s="52">
        <v>24</v>
      </c>
      <c r="O6247" s="52">
        <v>1004.3</v>
      </c>
      <c r="P6247" s="52">
        <v>56</v>
      </c>
      <c r="Q6247" s="53"/>
      <c r="R6247" s="58">
        <v>305</v>
      </c>
      <c r="S6247" s="61" t="str">
        <f>IF(R6247&gt;=296,"G",IF(AND(183&lt;=R6247,R6247&lt;296),"Y",IF(R6247&lt;185,"R")))</f>
        <v>G</v>
      </c>
      <c r="T6247" s="61"/>
      <c r="U6247" s="61"/>
      <c r="V6247" s="61"/>
      <c r="W6247" s="61"/>
      <c r="X6247" s="61"/>
      <c r="Y6247" s="61"/>
      <c r="Z6247" s="61"/>
      <c r="AA6247" s="61"/>
      <c r="AB6247" s="61"/>
      <c r="AC6247" s="61"/>
      <c r="AD6247" s="61"/>
      <c r="AE6247" s="61"/>
    </row>
    <row r="6248" spans="1:31" s="7" customFormat="1" ht="16" customHeight="1" x14ac:dyDescent="0.2">
      <c r="F6248" s="26">
        <v>19</v>
      </c>
      <c r="G6248" s="56"/>
      <c r="I6248" s="33">
        <v>2E-3</v>
      </c>
      <c r="J6248" s="33">
        <v>0.6</v>
      </c>
      <c r="K6248" s="33">
        <v>0.03</v>
      </c>
      <c r="L6248" s="33">
        <v>1.4999999999999999E-2</v>
      </c>
      <c r="M6248" s="39"/>
      <c r="N6248" s="8">
        <v>23.1</v>
      </c>
      <c r="O6248" s="8">
        <v>1004.6</v>
      </c>
      <c r="P6248" s="8">
        <v>57</v>
      </c>
      <c r="Q6248" s="17"/>
      <c r="R6248" s="17"/>
      <c r="S6248" s="17"/>
      <c r="T6248" s="17"/>
      <c r="U6248" s="17"/>
      <c r="V6248" s="17"/>
      <c r="W6248" s="17"/>
      <c r="X6248" s="17"/>
      <c r="Y6248" s="17"/>
      <c r="Z6248" s="17"/>
      <c r="AA6248" s="17"/>
      <c r="AB6248" s="17"/>
      <c r="AC6248" s="17"/>
      <c r="AD6248" s="17"/>
      <c r="AE6248" s="17"/>
    </row>
    <row r="6249" spans="1:31" s="7" customFormat="1" ht="16" customHeight="1" x14ac:dyDescent="0.2">
      <c r="F6249" s="8">
        <v>20</v>
      </c>
      <c r="G6249" s="17"/>
      <c r="I6249" s="33">
        <v>2E-3</v>
      </c>
      <c r="J6249" s="33">
        <v>0.5</v>
      </c>
      <c r="K6249" s="33">
        <v>2.8000000000000001E-2</v>
      </c>
      <c r="L6249" s="33">
        <v>1.6E-2</v>
      </c>
      <c r="M6249" s="39"/>
      <c r="N6249" s="8">
        <v>22.1</v>
      </c>
      <c r="O6249" s="8">
        <v>1005.4</v>
      </c>
      <c r="P6249" s="8">
        <v>59</v>
      </c>
      <c r="Q6249" s="17"/>
      <c r="R6249" s="17"/>
      <c r="S6249" s="17"/>
      <c r="T6249" s="17"/>
      <c r="U6249" s="17"/>
      <c r="V6249" s="17"/>
      <c r="W6249" s="17"/>
      <c r="X6249" s="17"/>
      <c r="Y6249" s="17"/>
      <c r="Z6249" s="17"/>
      <c r="AA6249" s="17"/>
      <c r="AB6249" s="17"/>
      <c r="AC6249" s="17"/>
      <c r="AD6249" s="17"/>
      <c r="AE6249" s="17"/>
    </row>
    <row r="6250" spans="1:31" s="7" customFormat="1" ht="16" customHeight="1" x14ac:dyDescent="0.2">
      <c r="F6250" s="8">
        <v>21</v>
      </c>
      <c r="G6250" s="17"/>
      <c r="I6250" s="33">
        <v>2E-3</v>
      </c>
      <c r="J6250" s="33">
        <v>0.4</v>
      </c>
      <c r="K6250" s="33">
        <v>2.8000000000000001E-2</v>
      </c>
      <c r="L6250" s="33">
        <v>1.4999999999999999E-2</v>
      </c>
      <c r="M6250" s="39"/>
      <c r="N6250" s="8">
        <v>21.6</v>
      </c>
      <c r="O6250" s="8">
        <v>1006.2</v>
      </c>
      <c r="P6250" s="8">
        <v>57</v>
      </c>
    </row>
    <row r="6251" spans="1:31" s="7" customFormat="1" ht="16" customHeight="1" x14ac:dyDescent="0.2">
      <c r="F6251" s="8">
        <v>22</v>
      </c>
      <c r="G6251" s="17"/>
      <c r="I6251" s="33">
        <v>2E-3</v>
      </c>
      <c r="J6251" s="33">
        <v>0.4</v>
      </c>
      <c r="K6251" s="33">
        <v>2.7E-2</v>
      </c>
      <c r="L6251" s="33">
        <v>1.6E-2</v>
      </c>
      <c r="M6251" s="39"/>
      <c r="N6251" s="8">
        <v>20.9</v>
      </c>
      <c r="O6251" s="8">
        <v>1006.6</v>
      </c>
      <c r="P6251" s="8">
        <v>58</v>
      </c>
    </row>
    <row r="6252" spans="1:31" s="7" customFormat="1" ht="16" customHeight="1" x14ac:dyDescent="0.2">
      <c r="F6252" s="8">
        <v>23</v>
      </c>
      <c r="G6252" s="17"/>
      <c r="I6252" s="33">
        <v>2E-3</v>
      </c>
      <c r="J6252" s="33">
        <v>0.4</v>
      </c>
      <c r="K6252" s="33">
        <v>2.8000000000000001E-2</v>
      </c>
      <c r="L6252" s="33">
        <v>1.4999999999999999E-2</v>
      </c>
      <c r="M6252" s="39"/>
      <c r="N6252" s="8">
        <v>20.3</v>
      </c>
      <c r="O6252" s="8">
        <v>1006.8</v>
      </c>
      <c r="P6252" s="8">
        <v>61</v>
      </c>
    </row>
    <row r="6253" spans="1:31" s="7" customFormat="1" ht="16" customHeight="1" x14ac:dyDescent="0.2">
      <c r="F6253" s="8">
        <v>24</v>
      </c>
      <c r="G6253" s="17"/>
      <c r="I6253" s="33">
        <v>2E-3</v>
      </c>
      <c r="J6253" s="33">
        <v>0.4</v>
      </c>
      <c r="K6253" s="33">
        <v>2.8000000000000001E-2</v>
      </c>
      <c r="L6253" s="33">
        <v>1.2999999999999999E-2</v>
      </c>
      <c r="M6253" s="39"/>
      <c r="N6253" s="8">
        <v>19.7</v>
      </c>
      <c r="O6253" s="8">
        <v>1007</v>
      </c>
      <c r="P6253" s="8">
        <v>65</v>
      </c>
    </row>
    <row r="6254" spans="1:31" s="7" customFormat="1" ht="16" customHeight="1" x14ac:dyDescent="0.2">
      <c r="F6254" s="8">
        <v>1</v>
      </c>
      <c r="G6254" s="17"/>
      <c r="I6254" s="33">
        <v>2E-3</v>
      </c>
      <c r="J6254" s="33">
        <v>0.5</v>
      </c>
      <c r="K6254" s="33">
        <v>0.03</v>
      </c>
      <c r="L6254" s="33">
        <v>1.0999999999999999E-2</v>
      </c>
      <c r="M6254" s="39"/>
      <c r="N6254" s="8">
        <v>19.899999999999999</v>
      </c>
      <c r="O6254" s="8">
        <v>1007.2</v>
      </c>
      <c r="P6254" s="8">
        <v>63</v>
      </c>
    </row>
    <row r="6255" spans="1:31" s="7" customFormat="1" ht="16" customHeight="1" x14ac:dyDescent="0.2">
      <c r="F6255" s="8">
        <v>2</v>
      </c>
      <c r="G6255" s="17"/>
      <c r="I6255" s="33">
        <v>2E-3</v>
      </c>
      <c r="J6255" s="33">
        <v>0.5</v>
      </c>
      <c r="K6255" s="33">
        <v>3.3000000000000002E-2</v>
      </c>
      <c r="L6255" s="33">
        <v>8.9999999999999993E-3</v>
      </c>
      <c r="M6255" s="39"/>
      <c r="N6255" s="8">
        <v>18.8</v>
      </c>
      <c r="O6255" s="8">
        <v>1007.4</v>
      </c>
      <c r="P6255" s="8">
        <v>70</v>
      </c>
    </row>
    <row r="6256" spans="1:31" s="7" customFormat="1" ht="16" customHeight="1" x14ac:dyDescent="0.2">
      <c r="F6256" s="8">
        <v>3</v>
      </c>
      <c r="G6256" s="17"/>
      <c r="I6256" s="33">
        <v>2E-3</v>
      </c>
      <c r="J6256" s="33">
        <v>0.5</v>
      </c>
      <c r="K6256" s="33">
        <v>3.1E-2</v>
      </c>
      <c r="L6256" s="33">
        <v>0.01</v>
      </c>
      <c r="M6256" s="39"/>
      <c r="N6256" s="8">
        <v>17.7</v>
      </c>
      <c r="O6256" s="8">
        <v>1007.2</v>
      </c>
      <c r="P6256" s="8">
        <v>76</v>
      </c>
    </row>
    <row r="6257" spans="1:31" s="7" customFormat="1" ht="16" customHeight="1" x14ac:dyDescent="0.2">
      <c r="F6257" s="8">
        <v>4</v>
      </c>
      <c r="G6257" s="17"/>
      <c r="I6257" s="33">
        <v>2E-3</v>
      </c>
      <c r="J6257" s="33">
        <v>0.5</v>
      </c>
      <c r="K6257" s="33">
        <v>2.5999999999999999E-2</v>
      </c>
      <c r="L6257" s="33">
        <v>1.2E-2</v>
      </c>
      <c r="M6257" s="39"/>
      <c r="N6257" s="8">
        <v>16.7</v>
      </c>
      <c r="O6257" s="8">
        <v>1007.5</v>
      </c>
      <c r="P6257" s="8">
        <v>85</v>
      </c>
    </row>
    <row r="6258" spans="1:31" s="7" customFormat="1" ht="16" customHeight="1" x14ac:dyDescent="0.2">
      <c r="F6258" s="8">
        <v>5</v>
      </c>
      <c r="G6258" s="17"/>
      <c r="I6258" s="33">
        <v>2E-3</v>
      </c>
      <c r="J6258" s="33">
        <v>0.5</v>
      </c>
      <c r="K6258" s="33">
        <v>2.4E-2</v>
      </c>
      <c r="L6258" s="33">
        <v>1.2999999999999999E-2</v>
      </c>
      <c r="M6258" s="39"/>
      <c r="N6258" s="8">
        <v>16.3</v>
      </c>
      <c r="O6258" s="8">
        <v>1007.6</v>
      </c>
      <c r="P6258" s="8">
        <v>91</v>
      </c>
    </row>
    <row r="6259" spans="1:31" s="7" customFormat="1" ht="16" customHeight="1" x14ac:dyDescent="0.2">
      <c r="F6259" s="8">
        <v>6</v>
      </c>
      <c r="G6259" s="17"/>
      <c r="I6259" s="33">
        <v>2E-3</v>
      </c>
      <c r="J6259" s="33">
        <v>0.6</v>
      </c>
      <c r="K6259" s="33">
        <v>1.7999999999999999E-2</v>
      </c>
      <c r="L6259" s="33">
        <v>1.7999999999999999E-2</v>
      </c>
      <c r="M6259" s="39"/>
      <c r="N6259" s="8">
        <v>17.100000000000001</v>
      </c>
      <c r="O6259" s="8">
        <v>1008</v>
      </c>
      <c r="P6259" s="8">
        <v>85</v>
      </c>
    </row>
    <row r="6260" spans="1:31" s="7" customFormat="1" ht="16" customHeight="1" x14ac:dyDescent="0.2">
      <c r="F6260" s="8">
        <v>7</v>
      </c>
      <c r="G6260" s="17"/>
      <c r="I6260" s="33">
        <v>3.0000000000000001E-3</v>
      </c>
      <c r="J6260" s="33">
        <v>0.6</v>
      </c>
      <c r="K6260" s="33">
        <v>7.0000000000000001E-3</v>
      </c>
      <c r="L6260" s="33">
        <v>2.9000000000000001E-2</v>
      </c>
      <c r="M6260" s="39"/>
      <c r="N6260" s="8">
        <v>18.3</v>
      </c>
      <c r="O6260" s="8">
        <v>1008.7</v>
      </c>
      <c r="P6260" s="8">
        <v>80</v>
      </c>
    </row>
    <row r="6261" spans="1:31" s="7" customFormat="1" ht="16" customHeight="1" x14ac:dyDescent="0.2">
      <c r="F6261" s="8">
        <v>8</v>
      </c>
      <c r="G6261" s="17"/>
      <c r="I6261" s="33">
        <v>2E-3</v>
      </c>
      <c r="J6261" s="33">
        <v>0.6</v>
      </c>
      <c r="K6261" s="33">
        <v>1.0999999999999999E-2</v>
      </c>
      <c r="L6261" s="33">
        <v>2.5999999999999999E-2</v>
      </c>
      <c r="M6261" s="39"/>
      <c r="N6261" s="8">
        <v>22.1</v>
      </c>
      <c r="O6261" s="8">
        <v>1009.1</v>
      </c>
      <c r="P6261" s="8">
        <v>62</v>
      </c>
    </row>
    <row r="6262" spans="1:31" s="7" customFormat="1" ht="16" customHeight="1" x14ac:dyDescent="0.2">
      <c r="F6262" s="8">
        <v>9</v>
      </c>
      <c r="G6262" s="17"/>
      <c r="I6262" s="33">
        <v>3.0000000000000001E-3</v>
      </c>
      <c r="J6262" s="33">
        <v>0.6</v>
      </c>
      <c r="K6262" s="33">
        <v>1.2E-2</v>
      </c>
      <c r="L6262" s="33">
        <v>2.8000000000000001E-2</v>
      </c>
      <c r="M6262" s="39"/>
      <c r="N6262" s="8">
        <v>23.6</v>
      </c>
      <c r="O6262" s="8">
        <v>1009.4</v>
      </c>
      <c r="P6262" s="8">
        <v>55</v>
      </c>
    </row>
    <row r="6263" spans="1:31" s="7" customFormat="1" ht="16" customHeight="1" x14ac:dyDescent="0.2">
      <c r="F6263" s="8">
        <v>10</v>
      </c>
      <c r="G6263" s="17"/>
      <c r="I6263" s="33">
        <v>3.0000000000000001E-3</v>
      </c>
      <c r="J6263" s="33">
        <v>0.6</v>
      </c>
      <c r="K6263" s="33">
        <v>1.7000000000000001E-2</v>
      </c>
      <c r="L6263" s="33">
        <v>2.5000000000000001E-2</v>
      </c>
      <c r="M6263" s="39"/>
      <c r="N6263" s="8">
        <v>24</v>
      </c>
      <c r="O6263" s="8">
        <v>1009.7</v>
      </c>
      <c r="P6263" s="8">
        <v>54</v>
      </c>
    </row>
    <row r="6264" spans="1:31" s="7" customFormat="1" ht="16" customHeight="1" x14ac:dyDescent="0.2">
      <c r="F6264" s="8">
        <v>11</v>
      </c>
      <c r="G6264" s="17"/>
      <c r="I6264" s="33">
        <v>3.0000000000000001E-3</v>
      </c>
      <c r="J6264" s="33">
        <v>0.6</v>
      </c>
      <c r="K6264" s="33">
        <v>2.5000000000000001E-2</v>
      </c>
      <c r="L6264" s="33">
        <v>1.7999999999999999E-2</v>
      </c>
      <c r="M6264" s="39"/>
      <c r="N6264" s="8">
        <v>24.7</v>
      </c>
      <c r="O6264" s="8">
        <v>1009.4</v>
      </c>
      <c r="P6264" s="8">
        <v>49</v>
      </c>
    </row>
    <row r="6265" spans="1:31" s="7" customFormat="1" ht="16" customHeight="1" x14ac:dyDescent="0.2">
      <c r="E6265" s="10"/>
      <c r="F6265" s="8">
        <v>12</v>
      </c>
      <c r="G6265" s="17"/>
      <c r="I6265" s="33">
        <v>3.0000000000000001E-3</v>
      </c>
      <c r="J6265" s="33">
        <v>0.6</v>
      </c>
      <c r="K6265" s="33">
        <v>0.03</v>
      </c>
      <c r="L6265" s="33">
        <v>1.6E-2</v>
      </c>
      <c r="M6265" s="39"/>
      <c r="N6265" s="8">
        <v>26.4</v>
      </c>
      <c r="O6265" s="8">
        <v>1008.7</v>
      </c>
      <c r="P6265" s="8">
        <v>49</v>
      </c>
    </row>
    <row r="6266" spans="1:31" s="7" customFormat="1" ht="16" customHeight="1" x14ac:dyDescent="0.2">
      <c r="E6266" s="10"/>
      <c r="F6266" s="8">
        <v>13</v>
      </c>
      <c r="G6266" s="17"/>
      <c r="I6266" s="33">
        <v>2E-3</v>
      </c>
      <c r="J6266" s="33">
        <v>0.5</v>
      </c>
      <c r="K6266" s="33">
        <v>3.5000000000000003E-2</v>
      </c>
      <c r="L6266" s="33">
        <v>1.7999999999999999E-2</v>
      </c>
      <c r="M6266" s="39"/>
      <c r="N6266" s="8">
        <v>26.4</v>
      </c>
      <c r="O6266" s="8">
        <v>1008.2</v>
      </c>
      <c r="P6266" s="8">
        <v>47</v>
      </c>
    </row>
    <row r="6267" spans="1:31" s="7" customFormat="1" ht="16" customHeight="1" x14ac:dyDescent="0.2">
      <c r="E6267" s="10"/>
      <c r="F6267" s="8">
        <v>14</v>
      </c>
      <c r="G6267" s="17"/>
      <c r="I6267" s="33">
        <v>2E-3</v>
      </c>
      <c r="J6267" s="33">
        <v>0.6</v>
      </c>
      <c r="K6267" s="33">
        <v>3.9E-2</v>
      </c>
      <c r="L6267" s="33">
        <v>1.7000000000000001E-2</v>
      </c>
      <c r="M6267" s="39"/>
      <c r="N6267" s="8">
        <v>27.3</v>
      </c>
      <c r="O6267" s="8">
        <v>1007.7</v>
      </c>
      <c r="P6267" s="8">
        <v>42</v>
      </c>
    </row>
    <row r="6268" spans="1:31" s="7" customFormat="1" ht="16" customHeight="1" x14ac:dyDescent="0.2">
      <c r="E6268" s="10"/>
      <c r="F6268" s="8">
        <v>15</v>
      </c>
      <c r="G6268" s="17"/>
      <c r="I6268" s="33">
        <v>2E-3</v>
      </c>
      <c r="J6268" s="33">
        <v>0.7</v>
      </c>
      <c r="K6268" s="33">
        <v>4.2999999999999997E-2</v>
      </c>
      <c r="L6268" s="33">
        <v>1.7000000000000001E-2</v>
      </c>
      <c r="M6268" s="39"/>
      <c r="N6268" s="8">
        <v>28</v>
      </c>
      <c r="O6268" s="8">
        <v>1007.5</v>
      </c>
      <c r="P6268" s="8">
        <v>43</v>
      </c>
    </row>
    <row r="6269" spans="1:31" s="7" customFormat="1" ht="16" customHeight="1" x14ac:dyDescent="0.2">
      <c r="E6269" s="10"/>
      <c r="F6269" s="8">
        <v>16</v>
      </c>
      <c r="G6269" s="17"/>
      <c r="I6269" s="33">
        <v>2E-3</v>
      </c>
      <c r="J6269" s="33">
        <v>0.7</v>
      </c>
      <c r="K6269" s="33">
        <v>0.04</v>
      </c>
      <c r="L6269" s="33">
        <v>0.02</v>
      </c>
      <c r="M6269" s="39"/>
      <c r="N6269" s="8">
        <v>27.7</v>
      </c>
      <c r="O6269" s="8">
        <v>1007.5</v>
      </c>
      <c r="P6269" s="8">
        <v>42</v>
      </c>
    </row>
    <row r="6270" spans="1:31" s="7" customFormat="1" ht="16" customHeight="1" x14ac:dyDescent="0.2">
      <c r="E6270" s="10"/>
      <c r="F6270" s="8">
        <v>17</v>
      </c>
      <c r="G6270" s="17"/>
      <c r="I6270" s="63"/>
      <c r="J6270" s="63"/>
      <c r="K6270" s="63"/>
      <c r="L6270" s="63"/>
      <c r="M6270" s="39"/>
      <c r="N6270" s="8">
        <v>27.3</v>
      </c>
      <c r="O6270" s="8">
        <v>1007.8</v>
      </c>
      <c r="P6270" s="8">
        <v>41</v>
      </c>
    </row>
    <row r="6271" spans="1:31" s="7" customFormat="1" ht="16" customHeight="1" x14ac:dyDescent="0.15">
      <c r="E6271" s="42">
        <v>42254</v>
      </c>
      <c r="F6271" s="43">
        <v>42714.77847222222</v>
      </c>
      <c r="G6271" s="44"/>
      <c r="H6271" s="57"/>
      <c r="I6271" s="63"/>
      <c r="J6271" s="63"/>
      <c r="K6271" s="63"/>
      <c r="L6271" s="63"/>
      <c r="M6271" s="39"/>
      <c r="N6271" s="8">
        <v>26.4</v>
      </c>
      <c r="O6271" s="8">
        <v>1008.1</v>
      </c>
      <c r="P6271" s="8">
        <v>41</v>
      </c>
      <c r="R6271" s="35">
        <v>263</v>
      </c>
      <c r="S6271" s="36" t="str">
        <f>IF(R6271&gt;=296,"G",IF(AND(183&lt;=R6271,R6271&lt;296),"Y",IF(R6271&lt;185,"R")))</f>
        <v>Y</v>
      </c>
      <c r="T6271" s="36"/>
      <c r="U6271" s="36"/>
      <c r="V6271" s="36"/>
      <c r="W6271" s="36"/>
      <c r="X6271" s="36"/>
      <c r="Y6271" s="36"/>
      <c r="Z6271" s="36"/>
      <c r="AA6271" s="36"/>
      <c r="AB6271" s="36"/>
      <c r="AC6271" s="36"/>
      <c r="AD6271" s="36"/>
      <c r="AE6271" s="37"/>
    </row>
    <row r="6272" spans="1:31" s="7" customFormat="1" ht="17" customHeight="1" x14ac:dyDescent="0.15">
      <c r="A6272" s="45">
        <v>251</v>
      </c>
      <c r="B6272" s="46">
        <v>42255</v>
      </c>
      <c r="C6272" s="47">
        <v>2</v>
      </c>
      <c r="D6272" s="47">
        <v>0</v>
      </c>
      <c r="E6272" s="46">
        <v>42254</v>
      </c>
      <c r="F6272" s="48">
        <v>42714.77847222222</v>
      </c>
      <c r="G6272" s="49"/>
      <c r="H6272" s="49"/>
      <c r="I6272" s="139"/>
      <c r="J6272" s="117"/>
      <c r="K6272" s="117"/>
      <c r="L6272" s="117"/>
      <c r="M6272" s="63"/>
      <c r="N6272" s="52">
        <v>26.4</v>
      </c>
      <c r="O6272" s="52">
        <v>1008.1</v>
      </c>
      <c r="P6272" s="52">
        <v>41</v>
      </c>
      <c r="Q6272" s="53"/>
      <c r="R6272" s="58">
        <v>263</v>
      </c>
      <c r="S6272" s="61" t="str">
        <f>IF(R6272&gt;=296,"G",IF(AND(183&lt;=R6272,R6272&lt;296),"Y",IF(R6272&lt;185,"R")))</f>
        <v>Y</v>
      </c>
      <c r="T6272" s="61"/>
      <c r="U6272" s="61"/>
      <c r="V6272" s="61"/>
      <c r="W6272" s="61"/>
      <c r="X6272" s="61"/>
      <c r="Y6272" s="61"/>
      <c r="Z6272" s="61"/>
      <c r="AA6272" s="61"/>
      <c r="AB6272" s="61"/>
      <c r="AC6272" s="61"/>
      <c r="AD6272" s="61"/>
      <c r="AE6272" s="61"/>
    </row>
    <row r="6273" spans="6:31" s="7" customFormat="1" ht="16" customHeight="1" x14ac:dyDescent="0.2">
      <c r="F6273" s="26">
        <v>19</v>
      </c>
      <c r="G6273" s="56"/>
      <c r="I6273" s="33">
        <v>2E-3</v>
      </c>
      <c r="K6273" s="33">
        <v>2.4E-2</v>
      </c>
      <c r="M6273" s="39"/>
      <c r="N6273" s="8">
        <v>25.1</v>
      </c>
      <c r="O6273" s="8">
        <v>1008.5</v>
      </c>
      <c r="P6273" s="8">
        <v>48</v>
      </c>
      <c r="Q6273" s="17"/>
      <c r="R6273" s="17"/>
      <c r="S6273" s="17"/>
      <c r="T6273" s="17"/>
      <c r="U6273" s="17"/>
      <c r="V6273" s="17"/>
      <c r="W6273" s="17"/>
      <c r="X6273" s="17"/>
      <c r="Y6273" s="17"/>
      <c r="Z6273" s="17"/>
      <c r="AA6273" s="17"/>
      <c r="AB6273" s="17"/>
      <c r="AC6273" s="17"/>
      <c r="AD6273" s="17"/>
      <c r="AE6273" s="17"/>
    </row>
    <row r="6274" spans="6:31" s="7" customFormat="1" ht="16" customHeight="1" x14ac:dyDescent="0.2">
      <c r="F6274" s="8">
        <v>20</v>
      </c>
      <c r="G6274" s="17"/>
      <c r="I6274" s="33">
        <v>2E-3</v>
      </c>
      <c r="K6274" s="33">
        <v>1.7000000000000001E-2</v>
      </c>
      <c r="M6274" s="39"/>
      <c r="N6274" s="8">
        <v>23.4</v>
      </c>
      <c r="O6274" s="8">
        <v>1009.2</v>
      </c>
      <c r="P6274" s="8">
        <v>54</v>
      </c>
    </row>
    <row r="6275" spans="6:31" s="7" customFormat="1" ht="16" customHeight="1" x14ac:dyDescent="0.2">
      <c r="F6275" s="8">
        <v>21</v>
      </c>
      <c r="G6275" s="17"/>
      <c r="I6275" s="33">
        <v>2E-3</v>
      </c>
      <c r="K6275" s="33">
        <v>1.0999999999999999E-2</v>
      </c>
      <c r="M6275" s="39"/>
      <c r="N6275" s="8">
        <v>22.1</v>
      </c>
      <c r="O6275" s="8">
        <v>1009.9</v>
      </c>
      <c r="P6275" s="8">
        <v>60</v>
      </c>
    </row>
    <row r="6276" spans="6:31" s="7" customFormat="1" ht="16" customHeight="1" x14ac:dyDescent="0.2">
      <c r="F6276" s="8">
        <v>22</v>
      </c>
      <c r="G6276" s="17"/>
      <c r="I6276" s="33">
        <v>3.0000000000000001E-3</v>
      </c>
      <c r="K6276" s="33">
        <v>3.0000000000000001E-3</v>
      </c>
      <c r="M6276" s="39"/>
      <c r="N6276" s="8">
        <v>22.5</v>
      </c>
      <c r="O6276" s="8">
        <v>1010.6</v>
      </c>
      <c r="P6276" s="8">
        <v>56</v>
      </c>
    </row>
    <row r="6277" spans="6:31" s="7" customFormat="1" ht="16" customHeight="1" x14ac:dyDescent="0.2">
      <c r="F6277" s="8">
        <v>23</v>
      </c>
      <c r="G6277" s="17"/>
      <c r="I6277" s="33">
        <v>3.0000000000000001E-3</v>
      </c>
      <c r="K6277" s="33">
        <v>4.0000000000000001E-3</v>
      </c>
      <c r="M6277" s="39"/>
      <c r="N6277" s="8">
        <v>21.7</v>
      </c>
      <c r="O6277" s="8">
        <v>1011</v>
      </c>
      <c r="P6277" s="8">
        <v>58</v>
      </c>
    </row>
    <row r="6278" spans="6:31" s="7" customFormat="1" ht="16" customHeight="1" x14ac:dyDescent="0.2">
      <c r="F6278" s="8">
        <v>24</v>
      </c>
      <c r="G6278" s="17"/>
      <c r="I6278" s="33">
        <v>2E-3</v>
      </c>
      <c r="K6278" s="33">
        <v>1.0999999999999999E-2</v>
      </c>
      <c r="M6278" s="39"/>
      <c r="N6278" s="8">
        <v>20.8</v>
      </c>
      <c r="O6278" s="8">
        <v>1011.1</v>
      </c>
      <c r="P6278" s="8">
        <v>62</v>
      </c>
    </row>
    <row r="6279" spans="6:31" s="7" customFormat="1" ht="16" customHeight="1" x14ac:dyDescent="0.2">
      <c r="F6279" s="8">
        <v>1</v>
      </c>
      <c r="G6279" s="17"/>
      <c r="I6279" s="33">
        <v>2E-3</v>
      </c>
      <c r="K6279" s="33">
        <v>1.6E-2</v>
      </c>
      <c r="M6279" s="39"/>
      <c r="N6279" s="8">
        <v>20.399999999999999</v>
      </c>
      <c r="O6279" s="8">
        <v>1011.4</v>
      </c>
      <c r="P6279" s="8">
        <v>61</v>
      </c>
    </row>
    <row r="6280" spans="6:31" s="7" customFormat="1" ht="16" customHeight="1" x14ac:dyDescent="0.2">
      <c r="F6280" s="8">
        <v>2</v>
      </c>
      <c r="G6280" s="17"/>
      <c r="I6280" s="33">
        <v>2E-3</v>
      </c>
      <c r="K6280" s="33">
        <v>0.02</v>
      </c>
      <c r="M6280" s="39"/>
      <c r="N6280" s="8">
        <v>19.600000000000001</v>
      </c>
      <c r="O6280" s="8">
        <v>1011</v>
      </c>
      <c r="P6280" s="8">
        <v>64</v>
      </c>
    </row>
    <row r="6281" spans="6:31" s="7" customFormat="1" ht="16" customHeight="1" x14ac:dyDescent="0.2">
      <c r="F6281" s="8">
        <v>3</v>
      </c>
      <c r="G6281" s="17"/>
      <c r="I6281" s="33">
        <v>2E-3</v>
      </c>
      <c r="K6281" s="33">
        <v>1.9E-2</v>
      </c>
      <c r="M6281" s="39"/>
      <c r="N6281" s="8">
        <v>19</v>
      </c>
      <c r="O6281" s="8">
        <v>1011.1</v>
      </c>
      <c r="P6281" s="8">
        <v>66</v>
      </c>
    </row>
    <row r="6282" spans="6:31" s="7" customFormat="1" ht="16" customHeight="1" x14ac:dyDescent="0.2">
      <c r="F6282" s="8">
        <v>4</v>
      </c>
      <c r="G6282" s="17"/>
      <c r="I6282" s="33">
        <v>2E-3</v>
      </c>
      <c r="K6282" s="33">
        <v>2.7E-2</v>
      </c>
      <c r="M6282" s="39"/>
      <c r="N6282" s="8">
        <v>17.3</v>
      </c>
      <c r="O6282" s="8">
        <v>1011.4</v>
      </c>
      <c r="P6282" s="8">
        <v>74</v>
      </c>
    </row>
    <row r="6283" spans="6:31" s="7" customFormat="1" ht="16" customHeight="1" x14ac:dyDescent="0.2">
      <c r="F6283" s="8">
        <v>5</v>
      </c>
      <c r="G6283" s="17"/>
      <c r="I6283" s="33">
        <v>2E-3</v>
      </c>
      <c r="K6283" s="33">
        <v>2.5000000000000001E-2</v>
      </c>
      <c r="M6283" s="39"/>
      <c r="N6283" s="8">
        <v>17.2</v>
      </c>
      <c r="O6283" s="8">
        <v>1011.7</v>
      </c>
      <c r="P6283" s="8">
        <v>75</v>
      </c>
    </row>
    <row r="6284" spans="6:31" s="7" customFormat="1" ht="16" customHeight="1" x14ac:dyDescent="0.2">
      <c r="F6284" s="8">
        <v>6</v>
      </c>
      <c r="G6284" s="17"/>
      <c r="I6284" s="33">
        <v>2E-3</v>
      </c>
      <c r="K6284" s="33">
        <v>2.3E-2</v>
      </c>
      <c r="M6284" s="39"/>
      <c r="N6284" s="8">
        <v>16.3</v>
      </c>
      <c r="O6284" s="8">
        <v>1012.2</v>
      </c>
      <c r="P6284" s="8">
        <v>84</v>
      </c>
    </row>
    <row r="6285" spans="6:31" s="7" customFormat="1" ht="16" customHeight="1" x14ac:dyDescent="0.2">
      <c r="F6285" s="8">
        <v>7</v>
      </c>
      <c r="G6285" s="17"/>
      <c r="I6285" s="33">
        <v>2E-3</v>
      </c>
      <c r="K6285" s="33">
        <v>8.0000000000000002E-3</v>
      </c>
      <c r="M6285" s="39"/>
      <c r="N6285" s="8">
        <v>17.7</v>
      </c>
      <c r="O6285" s="8">
        <v>1013</v>
      </c>
      <c r="P6285" s="8">
        <v>75</v>
      </c>
    </row>
    <row r="6286" spans="6:31" s="7" customFormat="1" ht="16" customHeight="1" x14ac:dyDescent="0.2">
      <c r="F6286" s="8">
        <v>8</v>
      </c>
      <c r="G6286" s="17"/>
      <c r="I6286" s="33">
        <v>2E-3</v>
      </c>
      <c r="K6286" s="33">
        <v>1.0999999999999999E-2</v>
      </c>
      <c r="M6286" s="39"/>
      <c r="N6286" s="8">
        <v>19.600000000000001</v>
      </c>
      <c r="O6286" s="8">
        <v>1013.5</v>
      </c>
      <c r="P6286" s="8">
        <v>62</v>
      </c>
    </row>
    <row r="6287" spans="6:31" s="7" customFormat="1" ht="16" customHeight="1" x14ac:dyDescent="0.2">
      <c r="F6287" s="8">
        <v>9</v>
      </c>
      <c r="G6287" s="17"/>
      <c r="I6287" s="33">
        <v>2E-3</v>
      </c>
      <c r="K6287" s="33">
        <v>1.4999999999999999E-2</v>
      </c>
      <c r="M6287" s="39"/>
      <c r="N6287" s="8">
        <v>21.6</v>
      </c>
      <c r="O6287" s="8">
        <v>1013.5</v>
      </c>
      <c r="P6287" s="8">
        <v>50</v>
      </c>
    </row>
    <row r="6288" spans="6:31" s="7" customFormat="1" ht="16" customHeight="1" x14ac:dyDescent="0.2">
      <c r="F6288" s="8">
        <v>10</v>
      </c>
      <c r="G6288" s="17"/>
      <c r="I6288" s="33">
        <v>2E-3</v>
      </c>
      <c r="J6288" s="33">
        <v>0.4</v>
      </c>
      <c r="K6288" s="33">
        <v>1.2E-2</v>
      </c>
      <c r="M6288" s="39"/>
      <c r="N6288" s="8">
        <v>22.4</v>
      </c>
      <c r="O6288" s="8">
        <v>1013.5</v>
      </c>
      <c r="P6288" s="8">
        <v>43</v>
      </c>
    </row>
    <row r="6289" spans="1:31" s="7" customFormat="1" ht="16" customHeight="1" x14ac:dyDescent="0.2">
      <c r="E6289" s="10"/>
      <c r="F6289" s="8">
        <v>11</v>
      </c>
      <c r="G6289" s="17"/>
      <c r="I6289" s="33">
        <v>2E-3</v>
      </c>
      <c r="J6289" s="33">
        <v>0.4</v>
      </c>
      <c r="K6289" s="33">
        <v>2.1999999999999999E-2</v>
      </c>
      <c r="M6289" s="39"/>
      <c r="N6289" s="8">
        <v>24.6</v>
      </c>
      <c r="O6289" s="8">
        <v>1013</v>
      </c>
      <c r="P6289" s="8">
        <v>42</v>
      </c>
    </row>
    <row r="6290" spans="1:31" s="7" customFormat="1" ht="15" customHeight="1" x14ac:dyDescent="0.2">
      <c r="E6290" s="10"/>
      <c r="F6290" s="8">
        <v>12</v>
      </c>
      <c r="G6290" s="17"/>
      <c r="M6290" s="39"/>
      <c r="N6290" s="8">
        <v>25.7</v>
      </c>
      <c r="O6290" s="8">
        <v>1012.2</v>
      </c>
      <c r="P6290" s="8">
        <v>38</v>
      </c>
    </row>
    <row r="6291" spans="1:31" s="7" customFormat="1" ht="16" customHeight="1" x14ac:dyDescent="0.2">
      <c r="E6291" s="10"/>
      <c r="F6291" s="8">
        <v>13</v>
      </c>
      <c r="G6291" s="17"/>
      <c r="I6291" s="33">
        <v>3.0000000000000001E-3</v>
      </c>
      <c r="J6291" s="33">
        <v>0.2</v>
      </c>
      <c r="K6291" s="33">
        <v>0.03</v>
      </c>
      <c r="L6291" s="33">
        <v>1.7999999999999999E-2</v>
      </c>
      <c r="M6291" s="39"/>
      <c r="N6291" s="8">
        <v>26.5</v>
      </c>
      <c r="O6291" s="8">
        <v>1011.5</v>
      </c>
      <c r="P6291" s="8">
        <v>29</v>
      </c>
    </row>
    <row r="6292" spans="1:31" s="7" customFormat="1" ht="16" customHeight="1" x14ac:dyDescent="0.2">
      <c r="E6292" s="10"/>
      <c r="F6292" s="8">
        <v>14</v>
      </c>
      <c r="G6292" s="17"/>
      <c r="I6292" s="33">
        <v>3.0000000000000001E-3</v>
      </c>
      <c r="J6292" s="33">
        <v>0.3</v>
      </c>
      <c r="K6292" s="33">
        <v>3.5000000000000003E-2</v>
      </c>
      <c r="L6292" s="33">
        <v>1.7999999999999999E-2</v>
      </c>
      <c r="M6292" s="39"/>
      <c r="N6292" s="8">
        <v>27.3</v>
      </c>
      <c r="O6292" s="8">
        <v>1011</v>
      </c>
      <c r="P6292" s="8">
        <v>34</v>
      </c>
    </row>
    <row r="6293" spans="1:31" s="7" customFormat="1" ht="16" customHeight="1" x14ac:dyDescent="0.2">
      <c r="E6293" s="10"/>
      <c r="F6293" s="8">
        <v>15</v>
      </c>
      <c r="G6293" s="17"/>
      <c r="I6293" s="33">
        <v>3.0000000000000001E-3</v>
      </c>
      <c r="J6293" s="33">
        <v>0.4</v>
      </c>
      <c r="K6293" s="33">
        <v>3.4000000000000002E-2</v>
      </c>
      <c r="L6293" s="33">
        <v>0.02</v>
      </c>
      <c r="M6293" s="39"/>
      <c r="N6293" s="8">
        <v>27.3</v>
      </c>
      <c r="O6293" s="8">
        <v>1010.8</v>
      </c>
      <c r="P6293" s="8">
        <v>32</v>
      </c>
    </row>
    <row r="6294" spans="1:31" s="7" customFormat="1" ht="16" customHeight="1" x14ac:dyDescent="0.2">
      <c r="E6294" s="10"/>
      <c r="F6294" s="8">
        <v>16</v>
      </c>
      <c r="G6294" s="17"/>
      <c r="I6294" s="33">
        <v>3.0000000000000001E-3</v>
      </c>
      <c r="J6294" s="33">
        <v>0.4</v>
      </c>
      <c r="K6294" s="33">
        <v>3.4000000000000002E-2</v>
      </c>
      <c r="L6294" s="33">
        <v>0.02</v>
      </c>
      <c r="M6294" s="39"/>
      <c r="N6294" s="8">
        <v>27.7</v>
      </c>
      <c r="O6294" s="8">
        <v>1010.7</v>
      </c>
      <c r="P6294" s="8">
        <v>31</v>
      </c>
    </row>
    <row r="6295" spans="1:31" s="7" customFormat="1" ht="16" customHeight="1" x14ac:dyDescent="0.15">
      <c r="E6295" s="10"/>
      <c r="F6295" s="8">
        <v>17</v>
      </c>
      <c r="G6295" s="17"/>
      <c r="H6295" s="40"/>
      <c r="I6295" s="33">
        <v>3.0000000000000001E-3</v>
      </c>
      <c r="J6295" s="33">
        <v>0.4</v>
      </c>
      <c r="K6295" s="33">
        <v>3.5000000000000003E-2</v>
      </c>
      <c r="L6295" s="33">
        <v>1.9E-2</v>
      </c>
      <c r="M6295" s="39"/>
      <c r="N6295" s="8">
        <v>27.7</v>
      </c>
      <c r="O6295" s="8">
        <v>1010.8</v>
      </c>
      <c r="P6295" s="8">
        <v>34</v>
      </c>
      <c r="R6295" s="107"/>
      <c r="S6295" s="108"/>
      <c r="T6295" s="36"/>
      <c r="U6295" s="36"/>
      <c r="V6295" s="36"/>
      <c r="W6295" s="36"/>
      <c r="X6295" s="36"/>
      <c r="Y6295" s="36"/>
      <c r="Z6295" s="36"/>
      <c r="AA6295" s="36"/>
      <c r="AB6295" s="36"/>
      <c r="AC6295" s="36"/>
      <c r="AD6295" s="36"/>
      <c r="AE6295" s="37"/>
    </row>
    <row r="6296" spans="1:31" s="7" customFormat="1" ht="16" customHeight="1" x14ac:dyDescent="0.15">
      <c r="E6296" s="42">
        <v>42255</v>
      </c>
      <c r="F6296" s="16">
        <v>42714.786111111112</v>
      </c>
      <c r="G6296" s="44"/>
      <c r="H6296" s="57"/>
      <c r="I6296" s="33">
        <v>3.0000000000000001E-3</v>
      </c>
      <c r="J6296" s="33">
        <v>0.4</v>
      </c>
      <c r="K6296" s="33">
        <v>3.1E-2</v>
      </c>
      <c r="L6296" s="33">
        <v>2.4E-2</v>
      </c>
      <c r="M6296" s="39"/>
      <c r="N6296" s="8">
        <v>27</v>
      </c>
      <c r="O6296" s="8">
        <v>1011</v>
      </c>
      <c r="P6296" s="8">
        <v>36</v>
      </c>
      <c r="R6296" s="35">
        <v>236</v>
      </c>
      <c r="S6296" s="36" t="str">
        <f>IF(R6296&gt;=296,"G",IF(AND(183&lt;=R6296,R6296&lt;296),"Y",IF(R6296&lt;185,"R")))</f>
        <v>Y</v>
      </c>
      <c r="T6296" s="36"/>
      <c r="U6296" s="36"/>
      <c r="V6296" s="36"/>
      <c r="W6296" s="36"/>
      <c r="X6296" s="36"/>
      <c r="Y6296" s="36"/>
      <c r="Z6296" s="36"/>
      <c r="AA6296" s="36"/>
      <c r="AB6296" s="36"/>
      <c r="AC6296" s="36"/>
      <c r="AD6296" s="36"/>
      <c r="AE6296" s="37"/>
    </row>
    <row r="6297" spans="1:31" s="7" customFormat="1" ht="17" customHeight="1" x14ac:dyDescent="0.15">
      <c r="A6297" s="45">
        <v>252</v>
      </c>
      <c r="B6297" s="46">
        <v>42256</v>
      </c>
      <c r="C6297" s="47">
        <v>3</v>
      </c>
      <c r="D6297" s="47">
        <v>0</v>
      </c>
      <c r="E6297" s="46">
        <v>42255</v>
      </c>
      <c r="F6297" s="64">
        <v>42714.786111111112</v>
      </c>
      <c r="G6297" s="49"/>
      <c r="H6297" s="49"/>
      <c r="I6297" s="50">
        <v>3.0000000000000001E-3</v>
      </c>
      <c r="J6297" s="51">
        <v>0.4</v>
      </c>
      <c r="K6297" s="51">
        <v>3.1E-2</v>
      </c>
      <c r="L6297" s="51">
        <v>2.4E-2</v>
      </c>
      <c r="M6297" s="63"/>
      <c r="N6297" s="52">
        <v>27</v>
      </c>
      <c r="O6297" s="52">
        <v>1011</v>
      </c>
      <c r="P6297" s="52">
        <v>36</v>
      </c>
      <c r="Q6297" s="53"/>
      <c r="R6297" s="58">
        <v>236</v>
      </c>
      <c r="S6297" s="61" t="str">
        <f>IF(R6297&gt;=296,"G",IF(AND(183&lt;=R6297,R6297&lt;296),"Y",IF(R6297&lt;185,"R")))</f>
        <v>Y</v>
      </c>
      <c r="T6297" s="61"/>
      <c r="U6297" s="61"/>
      <c r="V6297" s="61"/>
      <c r="W6297" s="61"/>
      <c r="X6297" s="61"/>
      <c r="Y6297" s="61"/>
      <c r="Z6297" s="61"/>
      <c r="AA6297" s="61"/>
      <c r="AB6297" s="61"/>
      <c r="AC6297" s="61"/>
      <c r="AD6297" s="61"/>
      <c r="AE6297" s="61"/>
    </row>
    <row r="6298" spans="1:31" s="7" customFormat="1" ht="16" customHeight="1" x14ac:dyDescent="0.2">
      <c r="F6298" s="8">
        <v>19</v>
      </c>
      <c r="G6298" s="56"/>
      <c r="I6298" s="33">
        <v>3.0000000000000001E-3</v>
      </c>
      <c r="J6298" s="33">
        <v>0.4</v>
      </c>
      <c r="K6298" s="33">
        <v>2.5000000000000001E-2</v>
      </c>
      <c r="L6298" s="33">
        <v>2.9000000000000001E-2</v>
      </c>
      <c r="M6298" s="39"/>
      <c r="N6298" s="8">
        <v>25.6</v>
      </c>
      <c r="O6298" s="8">
        <v>1011.2</v>
      </c>
      <c r="P6298" s="8">
        <v>40</v>
      </c>
      <c r="Q6298" s="17"/>
      <c r="R6298" s="17"/>
      <c r="S6298" s="17"/>
      <c r="T6298" s="17"/>
      <c r="U6298" s="17"/>
      <c r="V6298" s="17"/>
      <c r="W6298" s="17"/>
      <c r="X6298" s="17"/>
      <c r="Y6298" s="17"/>
      <c r="Z6298" s="17"/>
      <c r="AA6298" s="17"/>
      <c r="AB6298" s="17"/>
      <c r="AC6298" s="17"/>
      <c r="AD6298" s="17"/>
      <c r="AE6298" s="17"/>
    </row>
    <row r="6299" spans="1:31" s="7" customFormat="1" ht="16" customHeight="1" x14ac:dyDescent="0.2">
      <c r="F6299" s="8">
        <v>20</v>
      </c>
      <c r="G6299" s="17"/>
      <c r="I6299" s="33">
        <v>3.0000000000000001E-3</v>
      </c>
      <c r="J6299" s="33">
        <v>0.2</v>
      </c>
      <c r="K6299" s="33">
        <v>2.1999999999999999E-2</v>
      </c>
      <c r="L6299" s="33">
        <v>2.8000000000000001E-2</v>
      </c>
      <c r="M6299" s="39"/>
      <c r="N6299" s="8">
        <v>24.9</v>
      </c>
      <c r="O6299" s="8">
        <v>1012.1</v>
      </c>
      <c r="P6299" s="8">
        <v>37</v>
      </c>
    </row>
    <row r="6300" spans="1:31" s="7" customFormat="1" ht="16" customHeight="1" x14ac:dyDescent="0.2">
      <c r="F6300" s="8">
        <v>21</v>
      </c>
      <c r="G6300" s="17"/>
      <c r="I6300" s="33">
        <v>3.0000000000000001E-3</v>
      </c>
      <c r="J6300" s="33">
        <v>0.4</v>
      </c>
      <c r="K6300" s="33">
        <v>2.3E-2</v>
      </c>
      <c r="L6300" s="33">
        <v>2.4E-2</v>
      </c>
      <c r="M6300" s="39"/>
      <c r="N6300" s="8">
        <v>23.4</v>
      </c>
      <c r="O6300" s="8">
        <v>1012.8</v>
      </c>
      <c r="P6300" s="8">
        <v>37</v>
      </c>
    </row>
    <row r="6301" spans="1:31" s="7" customFormat="1" ht="16" customHeight="1" x14ac:dyDescent="0.2">
      <c r="F6301" s="8">
        <v>22</v>
      </c>
      <c r="G6301" s="17"/>
      <c r="I6301" s="33">
        <v>3.0000000000000001E-3</v>
      </c>
      <c r="J6301" s="33">
        <v>0.4</v>
      </c>
      <c r="K6301" s="33">
        <v>2.1999999999999999E-2</v>
      </c>
      <c r="L6301" s="33">
        <v>2.1999999999999999E-2</v>
      </c>
      <c r="M6301" s="39"/>
      <c r="N6301" s="8">
        <v>22</v>
      </c>
      <c r="O6301" s="8">
        <v>1013.4</v>
      </c>
      <c r="P6301" s="8">
        <v>38</v>
      </c>
    </row>
    <row r="6302" spans="1:31" s="7" customFormat="1" ht="16" customHeight="1" x14ac:dyDescent="0.2">
      <c r="F6302" s="8">
        <v>23</v>
      </c>
      <c r="G6302" s="17"/>
      <c r="I6302" s="33">
        <v>3.0000000000000001E-3</v>
      </c>
      <c r="J6302" s="33">
        <v>0.4</v>
      </c>
      <c r="K6302" s="33">
        <v>2.1000000000000001E-2</v>
      </c>
      <c r="L6302" s="33">
        <v>0.02</v>
      </c>
      <c r="M6302" s="39"/>
      <c r="N6302" s="8">
        <v>20.9</v>
      </c>
      <c r="O6302" s="8">
        <v>1013.5</v>
      </c>
      <c r="P6302" s="8">
        <v>39</v>
      </c>
    </row>
    <row r="6303" spans="1:31" s="7" customFormat="1" ht="16" customHeight="1" x14ac:dyDescent="0.2">
      <c r="F6303" s="8">
        <v>24</v>
      </c>
      <c r="G6303" s="17"/>
      <c r="I6303" s="33">
        <v>3.0000000000000001E-3</v>
      </c>
      <c r="J6303" s="33">
        <v>0.3</v>
      </c>
      <c r="K6303" s="33">
        <v>2.7E-2</v>
      </c>
      <c r="L6303" s="33">
        <v>1.4E-2</v>
      </c>
      <c r="M6303" s="39"/>
      <c r="N6303" s="8">
        <v>19.8</v>
      </c>
      <c r="O6303" s="8">
        <v>1013.7</v>
      </c>
      <c r="P6303" s="8">
        <v>42</v>
      </c>
    </row>
    <row r="6304" spans="1:31" s="7" customFormat="1" ht="16" customHeight="1" x14ac:dyDescent="0.2">
      <c r="F6304" s="8">
        <v>1</v>
      </c>
      <c r="G6304" s="17"/>
      <c r="I6304" s="33">
        <v>3.0000000000000001E-3</v>
      </c>
      <c r="J6304" s="33">
        <v>0.4</v>
      </c>
      <c r="K6304" s="33">
        <v>2.7E-2</v>
      </c>
      <c r="L6304" s="33">
        <v>1.4E-2</v>
      </c>
      <c r="M6304" s="39"/>
      <c r="N6304" s="8">
        <v>18.899999999999999</v>
      </c>
      <c r="O6304" s="8">
        <v>1013.8</v>
      </c>
      <c r="P6304" s="8">
        <v>48</v>
      </c>
    </row>
    <row r="6305" spans="5:16" s="7" customFormat="1" ht="16" customHeight="1" x14ac:dyDescent="0.2">
      <c r="F6305" s="8">
        <v>2</v>
      </c>
      <c r="G6305" s="17"/>
      <c r="I6305" s="33">
        <v>3.0000000000000001E-3</v>
      </c>
      <c r="J6305" s="33">
        <v>0.4</v>
      </c>
      <c r="K6305" s="33">
        <v>3.3000000000000002E-2</v>
      </c>
      <c r="L6305" s="33">
        <v>8.9999999999999993E-3</v>
      </c>
      <c r="M6305" s="39"/>
      <c r="N6305" s="8">
        <v>18.399999999999999</v>
      </c>
      <c r="O6305" s="8">
        <v>1013.7</v>
      </c>
      <c r="P6305" s="8">
        <v>50</v>
      </c>
    </row>
    <row r="6306" spans="5:16" s="7" customFormat="1" ht="16" customHeight="1" x14ac:dyDescent="0.2">
      <c r="F6306" s="8">
        <v>3</v>
      </c>
      <c r="G6306" s="17"/>
      <c r="I6306" s="33">
        <v>3.0000000000000001E-3</v>
      </c>
      <c r="J6306" s="33">
        <v>0.4</v>
      </c>
      <c r="K6306" s="33">
        <v>3.4000000000000002E-2</v>
      </c>
      <c r="L6306" s="33">
        <v>8.0000000000000002E-3</v>
      </c>
      <c r="M6306" s="39"/>
      <c r="N6306" s="8">
        <v>17.399999999999999</v>
      </c>
      <c r="O6306" s="8">
        <v>1013.6</v>
      </c>
      <c r="P6306" s="8">
        <v>53</v>
      </c>
    </row>
    <row r="6307" spans="5:16" s="7" customFormat="1" ht="16" customHeight="1" x14ac:dyDescent="0.2">
      <c r="F6307" s="8">
        <v>4</v>
      </c>
      <c r="G6307" s="17"/>
      <c r="I6307" s="33">
        <v>3.0000000000000001E-3</v>
      </c>
      <c r="J6307" s="33">
        <v>0.4</v>
      </c>
      <c r="K6307" s="33">
        <v>3.3000000000000002E-2</v>
      </c>
      <c r="L6307" s="33">
        <v>8.9999999999999993E-3</v>
      </c>
      <c r="M6307" s="39"/>
      <c r="N6307" s="8">
        <v>15.9</v>
      </c>
      <c r="O6307" s="8">
        <v>1013.7</v>
      </c>
      <c r="P6307" s="8">
        <v>59</v>
      </c>
    </row>
    <row r="6308" spans="5:16" s="7" customFormat="1" ht="16" customHeight="1" x14ac:dyDescent="0.2">
      <c r="F6308" s="8">
        <v>5</v>
      </c>
      <c r="G6308" s="17"/>
      <c r="I6308" s="33">
        <v>3.0000000000000001E-3</v>
      </c>
      <c r="J6308" s="33">
        <v>0.4</v>
      </c>
      <c r="K6308" s="33">
        <v>2.8000000000000001E-2</v>
      </c>
      <c r="L6308" s="33">
        <v>1.2E-2</v>
      </c>
      <c r="M6308" s="39"/>
      <c r="N6308" s="8">
        <v>14.5</v>
      </c>
      <c r="O6308" s="8">
        <v>1013.5</v>
      </c>
      <c r="P6308" s="8">
        <v>69</v>
      </c>
    </row>
    <row r="6309" spans="5:16" s="7" customFormat="1" ht="16" customHeight="1" x14ac:dyDescent="0.2">
      <c r="F6309" s="8">
        <v>6</v>
      </c>
      <c r="G6309" s="17"/>
      <c r="I6309" s="33">
        <v>3.0000000000000001E-3</v>
      </c>
      <c r="J6309" s="33">
        <v>0.5</v>
      </c>
      <c r="K6309" s="33">
        <v>1.4999999999999999E-2</v>
      </c>
      <c r="L6309" s="33">
        <v>0.02</v>
      </c>
      <c r="M6309" s="39"/>
      <c r="N6309" s="8">
        <v>14.6</v>
      </c>
      <c r="O6309" s="8">
        <v>1013.6</v>
      </c>
      <c r="P6309" s="8">
        <v>70</v>
      </c>
    </row>
    <row r="6310" spans="5:16" s="7" customFormat="1" ht="16" customHeight="1" x14ac:dyDescent="0.2">
      <c r="F6310" s="8">
        <v>7</v>
      </c>
      <c r="G6310" s="17"/>
      <c r="I6310" s="33">
        <v>3.0000000000000001E-3</v>
      </c>
      <c r="J6310" s="33">
        <v>0.5</v>
      </c>
      <c r="K6310" s="33">
        <v>6.0000000000000001E-3</v>
      </c>
      <c r="L6310" s="33">
        <v>0.03</v>
      </c>
      <c r="M6310" s="39"/>
      <c r="N6310" s="8">
        <v>16.899999999999999</v>
      </c>
      <c r="O6310" s="8">
        <v>1014.1</v>
      </c>
      <c r="P6310" s="8">
        <v>70</v>
      </c>
    </row>
    <row r="6311" spans="5:16" s="7" customFormat="1" ht="16" customHeight="1" x14ac:dyDescent="0.2">
      <c r="F6311" s="8">
        <v>8</v>
      </c>
      <c r="G6311" s="17"/>
      <c r="I6311" s="33">
        <v>4.0000000000000001E-3</v>
      </c>
      <c r="J6311" s="33">
        <v>0.6</v>
      </c>
      <c r="K6311" s="33">
        <v>4.0000000000000001E-3</v>
      </c>
      <c r="L6311" s="33">
        <v>3.5000000000000003E-2</v>
      </c>
      <c r="M6311" s="39"/>
      <c r="N6311" s="8">
        <v>21.5</v>
      </c>
      <c r="O6311" s="8">
        <v>1014.2</v>
      </c>
      <c r="P6311" s="8">
        <v>49</v>
      </c>
    </row>
    <row r="6312" spans="5:16" s="7" customFormat="1" ht="16" customHeight="1" x14ac:dyDescent="0.2">
      <c r="F6312" s="8">
        <v>9</v>
      </c>
      <c r="G6312" s="17"/>
      <c r="I6312" s="33">
        <v>4.0000000000000001E-3</v>
      </c>
      <c r="J6312" s="33">
        <v>0.5</v>
      </c>
      <c r="K6312" s="33">
        <v>5.0000000000000001E-3</v>
      </c>
      <c r="L6312" s="33">
        <v>3.5000000000000003E-2</v>
      </c>
      <c r="M6312" s="39"/>
      <c r="N6312" s="8">
        <v>22.3</v>
      </c>
      <c r="O6312" s="8">
        <v>1014</v>
      </c>
      <c r="P6312" s="8">
        <v>48</v>
      </c>
    </row>
    <row r="6313" spans="5:16" s="7" customFormat="1" ht="16" customHeight="1" x14ac:dyDescent="0.2">
      <c r="F6313" s="8">
        <v>10</v>
      </c>
      <c r="G6313" s="17"/>
      <c r="I6313" s="33">
        <v>4.0000000000000001E-3</v>
      </c>
      <c r="J6313" s="33">
        <v>0.5</v>
      </c>
      <c r="K6313" s="33">
        <v>1.0999999999999999E-2</v>
      </c>
      <c r="L6313" s="33">
        <v>0.03</v>
      </c>
      <c r="M6313" s="39"/>
      <c r="N6313" s="8">
        <v>23.6</v>
      </c>
      <c r="O6313" s="8">
        <v>1013.8</v>
      </c>
      <c r="P6313" s="8">
        <v>46</v>
      </c>
    </row>
    <row r="6314" spans="5:16" s="7" customFormat="1" ht="16" customHeight="1" x14ac:dyDescent="0.2">
      <c r="E6314" s="10"/>
      <c r="F6314" s="8">
        <v>11</v>
      </c>
      <c r="G6314" s="17"/>
      <c r="I6314" s="33">
        <v>3.0000000000000001E-3</v>
      </c>
      <c r="J6314" s="33">
        <v>0.4</v>
      </c>
      <c r="K6314" s="33">
        <v>2.1999999999999999E-2</v>
      </c>
      <c r="L6314" s="33">
        <v>2.1999999999999999E-2</v>
      </c>
      <c r="M6314" s="39"/>
      <c r="N6314" s="8">
        <v>25</v>
      </c>
      <c r="O6314" s="8">
        <v>1013.2</v>
      </c>
      <c r="P6314" s="8">
        <v>42</v>
      </c>
    </row>
    <row r="6315" spans="5:16" s="7" customFormat="1" ht="16" customHeight="1" x14ac:dyDescent="0.2">
      <c r="E6315" s="10"/>
      <c r="F6315" s="8">
        <v>12</v>
      </c>
      <c r="G6315" s="17"/>
      <c r="I6315" s="33">
        <v>3.0000000000000001E-3</v>
      </c>
      <c r="J6315" s="33">
        <v>0.4</v>
      </c>
      <c r="K6315" s="33">
        <v>0.03</v>
      </c>
      <c r="L6315" s="33">
        <v>1.7999999999999999E-2</v>
      </c>
      <c r="M6315" s="39"/>
      <c r="N6315" s="8">
        <v>25.6</v>
      </c>
      <c r="O6315" s="8">
        <v>1012.4</v>
      </c>
      <c r="P6315" s="8">
        <v>40</v>
      </c>
    </row>
    <row r="6316" spans="5:16" s="7" customFormat="1" ht="16" customHeight="1" x14ac:dyDescent="0.2">
      <c r="E6316" s="10"/>
      <c r="F6316" s="8">
        <v>13</v>
      </c>
      <c r="G6316" s="17"/>
      <c r="I6316" s="33">
        <v>3.0000000000000001E-3</v>
      </c>
      <c r="J6316" s="33">
        <v>0.4</v>
      </c>
      <c r="K6316" s="33">
        <v>3.7999999999999999E-2</v>
      </c>
      <c r="L6316" s="33">
        <v>1.6E-2</v>
      </c>
      <c r="M6316" s="39"/>
      <c r="N6316" s="8">
        <v>26.8</v>
      </c>
      <c r="O6316" s="8">
        <v>1011.6</v>
      </c>
      <c r="P6316" s="8">
        <v>40</v>
      </c>
    </row>
    <row r="6317" spans="5:16" s="7" customFormat="1" ht="16" customHeight="1" x14ac:dyDescent="0.2">
      <c r="E6317" s="10"/>
      <c r="F6317" s="8">
        <v>14</v>
      </c>
      <c r="G6317" s="17"/>
      <c r="I6317" s="33">
        <v>3.0000000000000001E-3</v>
      </c>
      <c r="J6317" s="33">
        <v>0.6</v>
      </c>
      <c r="K6317" s="33">
        <v>4.4999999999999998E-2</v>
      </c>
      <c r="L6317" s="33">
        <v>1.6E-2</v>
      </c>
      <c r="M6317" s="39"/>
      <c r="N6317" s="8">
        <v>27.6</v>
      </c>
      <c r="O6317" s="8">
        <v>1011.4</v>
      </c>
      <c r="P6317" s="8">
        <v>37</v>
      </c>
    </row>
    <row r="6318" spans="5:16" s="7" customFormat="1" ht="16" customHeight="1" x14ac:dyDescent="0.2">
      <c r="E6318" s="10"/>
      <c r="F6318" s="8">
        <v>15</v>
      </c>
      <c r="G6318" s="17"/>
      <c r="I6318" s="33">
        <v>3.0000000000000001E-3</v>
      </c>
      <c r="J6318" s="33">
        <v>0.7</v>
      </c>
      <c r="K6318" s="33">
        <v>4.8000000000000001E-2</v>
      </c>
      <c r="L6318" s="33">
        <v>1.7000000000000001E-2</v>
      </c>
      <c r="M6318" s="39"/>
      <c r="N6318" s="8">
        <v>28.2</v>
      </c>
      <c r="O6318" s="8">
        <v>1010.7</v>
      </c>
      <c r="P6318" s="8">
        <v>35</v>
      </c>
    </row>
    <row r="6319" spans="5:16" s="7" customFormat="1" ht="16" customHeight="1" x14ac:dyDescent="0.2">
      <c r="E6319" s="10"/>
      <c r="F6319" s="8">
        <v>16</v>
      </c>
      <c r="G6319" s="17"/>
      <c r="I6319" s="33">
        <v>3.0000000000000001E-3</v>
      </c>
      <c r="J6319" s="33">
        <v>0.7</v>
      </c>
      <c r="K6319" s="33">
        <v>4.7E-2</v>
      </c>
      <c r="L6319" s="33">
        <v>1.6E-2</v>
      </c>
      <c r="M6319" s="39"/>
      <c r="N6319" s="8">
        <v>28.9</v>
      </c>
      <c r="O6319" s="8">
        <v>1010.7</v>
      </c>
      <c r="P6319" s="8">
        <v>32</v>
      </c>
    </row>
    <row r="6320" spans="5:16" s="7" customFormat="1" ht="16" customHeight="1" x14ac:dyDescent="0.2">
      <c r="E6320" s="10"/>
      <c r="F6320" s="8">
        <v>17</v>
      </c>
      <c r="G6320" s="17"/>
      <c r="I6320" s="33">
        <v>3.0000000000000001E-3</v>
      </c>
      <c r="J6320" s="33">
        <v>0.5</v>
      </c>
      <c r="K6320" s="33">
        <v>4.3999999999999997E-2</v>
      </c>
      <c r="L6320" s="33">
        <v>2.1000000000000001E-2</v>
      </c>
      <c r="M6320" s="39"/>
      <c r="N6320" s="8">
        <v>28.1</v>
      </c>
      <c r="O6320" s="8">
        <v>1010.6</v>
      </c>
      <c r="P6320" s="8">
        <v>32</v>
      </c>
    </row>
    <row r="6321" spans="1:31" s="7" customFormat="1" ht="16" customHeight="1" x14ac:dyDescent="0.15">
      <c r="E6321" s="42">
        <v>42256</v>
      </c>
      <c r="F6321" s="43">
        <v>42714.78125</v>
      </c>
      <c r="G6321" s="44"/>
      <c r="H6321" s="57"/>
      <c r="I6321" s="33">
        <v>3.0000000000000001E-3</v>
      </c>
      <c r="J6321" s="33">
        <v>0.5</v>
      </c>
      <c r="K6321" s="33">
        <v>2.8000000000000001E-2</v>
      </c>
      <c r="L6321" s="33">
        <v>2.4E-2</v>
      </c>
      <c r="M6321" s="39"/>
      <c r="N6321" s="8">
        <v>26.9</v>
      </c>
      <c r="O6321" s="8">
        <v>1010.5</v>
      </c>
      <c r="P6321" s="8">
        <v>30</v>
      </c>
      <c r="R6321" s="35">
        <v>271</v>
      </c>
      <c r="S6321" s="36" t="str">
        <f>IF(R6321&gt;=296,"G",IF(AND(183&lt;=R6321,R6321&lt;296),"Y",IF(R6321&lt;185,"R")))</f>
        <v>Y</v>
      </c>
      <c r="T6321" s="36"/>
      <c r="U6321" s="36"/>
      <c r="V6321" s="36"/>
      <c r="W6321" s="36"/>
      <c r="X6321" s="36"/>
      <c r="Y6321" s="36"/>
      <c r="Z6321" s="36"/>
      <c r="AA6321" s="36"/>
      <c r="AB6321" s="36"/>
      <c r="AC6321" s="36"/>
      <c r="AD6321" s="36"/>
      <c r="AE6321" s="37"/>
    </row>
    <row r="6322" spans="1:31" s="7" customFormat="1" ht="17" customHeight="1" x14ac:dyDescent="0.15">
      <c r="A6322" s="45">
        <v>253</v>
      </c>
      <c r="B6322" s="46">
        <v>42257</v>
      </c>
      <c r="C6322" s="47">
        <v>4</v>
      </c>
      <c r="D6322" s="47">
        <v>0</v>
      </c>
      <c r="E6322" s="46">
        <v>42256</v>
      </c>
      <c r="F6322" s="48">
        <v>42714.78125</v>
      </c>
      <c r="G6322" s="49"/>
      <c r="H6322" s="49"/>
      <c r="I6322" s="140">
        <v>3.0000000000000001E-3</v>
      </c>
      <c r="J6322" s="141">
        <v>0.5</v>
      </c>
      <c r="K6322" s="141">
        <v>2.8000000000000001E-2</v>
      </c>
      <c r="L6322" s="141">
        <v>2.4E-2</v>
      </c>
      <c r="M6322" s="142"/>
      <c r="N6322" s="52">
        <v>26.9</v>
      </c>
      <c r="O6322" s="52">
        <v>1010.5</v>
      </c>
      <c r="P6322" s="52">
        <v>30</v>
      </c>
      <c r="Q6322" s="53"/>
      <c r="R6322" s="58">
        <v>271</v>
      </c>
      <c r="S6322" s="61" t="str">
        <f>IF(R6322&gt;=296,"G",IF(AND(183&lt;=R6322,R6322&lt;296),"Y",IF(R6322&lt;185,"R")))</f>
        <v>Y</v>
      </c>
      <c r="T6322" s="61"/>
      <c r="U6322" s="61"/>
      <c r="V6322" s="61"/>
      <c r="W6322" s="61"/>
      <c r="X6322" s="61"/>
      <c r="Y6322" s="61"/>
      <c r="Z6322" s="61"/>
      <c r="AA6322" s="61"/>
      <c r="AB6322" s="61"/>
      <c r="AC6322" s="61"/>
      <c r="AD6322" s="61"/>
      <c r="AE6322" s="61"/>
    </row>
    <row r="6323" spans="1:31" s="7" customFormat="1" ht="16" customHeight="1" x14ac:dyDescent="0.2">
      <c r="F6323" s="26">
        <v>19</v>
      </c>
      <c r="G6323" s="56"/>
      <c r="I6323" s="33">
        <v>3.0000000000000001E-3</v>
      </c>
      <c r="J6323" s="33">
        <v>0.5</v>
      </c>
      <c r="K6323" s="33">
        <v>2.1000000000000001E-2</v>
      </c>
      <c r="L6323" s="33">
        <v>2.8000000000000001E-2</v>
      </c>
      <c r="M6323" s="39"/>
      <c r="N6323" s="8">
        <v>25.5</v>
      </c>
      <c r="O6323" s="8">
        <v>1010.8</v>
      </c>
      <c r="P6323" s="8">
        <v>32</v>
      </c>
      <c r="Q6323" s="17"/>
      <c r="R6323" s="17"/>
      <c r="S6323" s="17"/>
      <c r="T6323" s="17"/>
      <c r="U6323" s="17"/>
      <c r="V6323" s="17"/>
      <c r="W6323" s="17"/>
      <c r="X6323" s="17"/>
      <c r="Y6323" s="17"/>
      <c r="Z6323" s="17"/>
      <c r="AA6323" s="17"/>
      <c r="AB6323" s="17"/>
      <c r="AC6323" s="17"/>
      <c r="AD6323" s="17"/>
      <c r="AE6323" s="17"/>
    </row>
    <row r="6324" spans="1:31" s="7" customFormat="1" ht="16" customHeight="1" x14ac:dyDescent="0.2">
      <c r="F6324" s="8">
        <v>20</v>
      </c>
      <c r="G6324" s="17"/>
      <c r="I6324" s="33">
        <v>3.0000000000000001E-3</v>
      </c>
      <c r="J6324" s="33">
        <v>0.3</v>
      </c>
      <c r="K6324" s="33">
        <v>1.6E-2</v>
      </c>
      <c r="L6324" s="33">
        <v>2.7E-2</v>
      </c>
      <c r="M6324" s="39"/>
      <c r="N6324" s="8">
        <v>24.3</v>
      </c>
      <c r="O6324" s="8">
        <v>1011.5</v>
      </c>
      <c r="P6324" s="8">
        <v>38</v>
      </c>
    </row>
    <row r="6325" spans="1:31" s="7" customFormat="1" ht="16" customHeight="1" x14ac:dyDescent="0.2">
      <c r="F6325" s="8">
        <v>21</v>
      </c>
      <c r="G6325" s="17"/>
      <c r="I6325" s="33">
        <v>3.0000000000000001E-3</v>
      </c>
      <c r="J6325" s="33">
        <v>0.5</v>
      </c>
      <c r="K6325" s="33">
        <v>1.6E-2</v>
      </c>
      <c r="L6325" s="33">
        <v>2.4E-2</v>
      </c>
      <c r="M6325" s="39"/>
      <c r="N6325" s="8">
        <v>22.9</v>
      </c>
      <c r="O6325" s="8">
        <v>1012.2</v>
      </c>
      <c r="P6325" s="8">
        <v>44</v>
      </c>
    </row>
    <row r="6326" spans="1:31" s="7" customFormat="1" ht="16" customHeight="1" x14ac:dyDescent="0.2">
      <c r="F6326" s="8">
        <v>22</v>
      </c>
      <c r="G6326" s="17"/>
      <c r="I6326" s="33">
        <v>3.0000000000000001E-3</v>
      </c>
      <c r="J6326" s="33">
        <v>0.5</v>
      </c>
      <c r="K6326" s="33">
        <v>1.4E-2</v>
      </c>
      <c r="L6326" s="33">
        <v>2.1999999999999999E-2</v>
      </c>
      <c r="M6326" s="39"/>
      <c r="N6326" s="8">
        <v>22</v>
      </c>
      <c r="O6326" s="8">
        <v>1012.2</v>
      </c>
      <c r="P6326" s="8">
        <v>49</v>
      </c>
    </row>
    <row r="6327" spans="1:31" s="7" customFormat="1" ht="16" customHeight="1" x14ac:dyDescent="0.2">
      <c r="F6327" s="8">
        <v>23</v>
      </c>
      <c r="G6327" s="17"/>
      <c r="I6327" s="33">
        <v>3.0000000000000001E-3</v>
      </c>
      <c r="J6327" s="33">
        <v>0.4</v>
      </c>
      <c r="K6327" s="33">
        <v>1.9E-2</v>
      </c>
      <c r="L6327" s="33">
        <v>1.7999999999999999E-2</v>
      </c>
      <c r="M6327" s="39"/>
      <c r="N6327" s="8">
        <v>21.1</v>
      </c>
      <c r="O6327" s="8">
        <v>1012.6</v>
      </c>
      <c r="P6327" s="8">
        <v>52</v>
      </c>
    </row>
    <row r="6328" spans="1:31" s="7" customFormat="1" ht="16" customHeight="1" x14ac:dyDescent="0.2">
      <c r="F6328" s="8">
        <v>24</v>
      </c>
      <c r="G6328" s="17"/>
      <c r="I6328" s="33">
        <v>3.0000000000000001E-3</v>
      </c>
      <c r="J6328" s="33">
        <v>0.4</v>
      </c>
      <c r="K6328" s="33">
        <v>1.9E-2</v>
      </c>
      <c r="L6328" s="33">
        <v>1.7999999999999999E-2</v>
      </c>
      <c r="M6328" s="39"/>
      <c r="N6328" s="8">
        <v>21.2</v>
      </c>
      <c r="O6328" s="8">
        <v>1012.8</v>
      </c>
      <c r="P6328" s="8">
        <v>49</v>
      </c>
    </row>
    <row r="6329" spans="1:31" s="7" customFormat="1" ht="16" customHeight="1" x14ac:dyDescent="0.2">
      <c r="F6329" s="8">
        <v>1</v>
      </c>
      <c r="G6329" s="17"/>
      <c r="I6329" s="33">
        <v>3.0000000000000001E-3</v>
      </c>
      <c r="J6329" s="33">
        <v>0.5</v>
      </c>
      <c r="K6329" s="33">
        <v>1.7999999999999999E-2</v>
      </c>
      <c r="L6329" s="33">
        <v>1.7999999999999999E-2</v>
      </c>
      <c r="M6329" s="39"/>
      <c r="N6329" s="8">
        <v>20.399999999999999</v>
      </c>
      <c r="O6329" s="8">
        <v>1012.6</v>
      </c>
      <c r="P6329" s="8">
        <v>53</v>
      </c>
    </row>
    <row r="6330" spans="1:31" s="7" customFormat="1" ht="16" customHeight="1" x14ac:dyDescent="0.2">
      <c r="F6330" s="8">
        <v>2</v>
      </c>
      <c r="G6330" s="17"/>
      <c r="I6330" s="33">
        <v>3.0000000000000001E-3</v>
      </c>
      <c r="J6330" s="33">
        <v>0.5</v>
      </c>
      <c r="K6330" s="33">
        <v>2.3E-2</v>
      </c>
      <c r="L6330" s="33">
        <v>1.2999999999999999E-2</v>
      </c>
      <c r="M6330" s="39"/>
      <c r="N6330" s="8">
        <v>19.2</v>
      </c>
      <c r="O6330" s="8">
        <v>1012.2</v>
      </c>
      <c r="P6330" s="8">
        <v>59</v>
      </c>
    </row>
    <row r="6331" spans="1:31" s="7" customFormat="1" ht="16" customHeight="1" x14ac:dyDescent="0.2">
      <c r="F6331" s="8">
        <v>3</v>
      </c>
      <c r="G6331" s="17"/>
      <c r="I6331" s="33">
        <v>3.0000000000000001E-3</v>
      </c>
      <c r="J6331" s="33">
        <v>0.5</v>
      </c>
      <c r="K6331" s="33">
        <v>2.4E-2</v>
      </c>
      <c r="L6331" s="33">
        <v>1.2E-2</v>
      </c>
      <c r="M6331" s="39"/>
      <c r="N6331" s="8">
        <v>19.100000000000001</v>
      </c>
      <c r="O6331" s="8">
        <v>1012.2</v>
      </c>
      <c r="P6331" s="8">
        <v>59</v>
      </c>
    </row>
    <row r="6332" spans="1:31" s="7" customFormat="1" ht="16" customHeight="1" x14ac:dyDescent="0.2">
      <c r="F6332" s="8">
        <v>4</v>
      </c>
      <c r="G6332" s="17"/>
      <c r="I6332" s="33">
        <v>3.0000000000000001E-3</v>
      </c>
      <c r="J6332" s="33">
        <v>0.5</v>
      </c>
      <c r="K6332" s="33">
        <v>0.02</v>
      </c>
      <c r="L6332" s="33">
        <v>1.4E-2</v>
      </c>
      <c r="M6332" s="39"/>
      <c r="N6332" s="8">
        <v>18.100000000000001</v>
      </c>
      <c r="O6332" s="8">
        <v>1011.9</v>
      </c>
      <c r="P6332" s="8">
        <v>65</v>
      </c>
    </row>
    <row r="6333" spans="1:31" s="7" customFormat="1" ht="16" customHeight="1" x14ac:dyDescent="0.2">
      <c r="F6333" s="8">
        <v>5</v>
      </c>
      <c r="G6333" s="17"/>
      <c r="I6333" s="33">
        <v>3.0000000000000001E-3</v>
      </c>
      <c r="J6333" s="33">
        <v>0.5</v>
      </c>
      <c r="K6333" s="33">
        <v>1.4999999999999999E-2</v>
      </c>
      <c r="L6333" s="33">
        <v>1.7999999999999999E-2</v>
      </c>
      <c r="M6333" s="39"/>
      <c r="N6333" s="8">
        <v>17.7</v>
      </c>
      <c r="O6333" s="8">
        <v>1011.8</v>
      </c>
      <c r="P6333" s="8">
        <v>68</v>
      </c>
    </row>
    <row r="6334" spans="1:31" s="7" customFormat="1" ht="16" customHeight="1" x14ac:dyDescent="0.2">
      <c r="F6334" s="8">
        <v>6</v>
      </c>
      <c r="G6334" s="17"/>
      <c r="I6334" s="33">
        <v>3.0000000000000001E-3</v>
      </c>
      <c r="J6334" s="33">
        <v>0.5</v>
      </c>
      <c r="K6334" s="33">
        <v>0.01</v>
      </c>
      <c r="L6334" s="33">
        <v>2.1000000000000001E-2</v>
      </c>
      <c r="M6334" s="39"/>
      <c r="N6334" s="8">
        <v>17.399999999999999</v>
      </c>
      <c r="O6334" s="8">
        <v>1011.9</v>
      </c>
      <c r="P6334" s="8">
        <v>69</v>
      </c>
    </row>
    <row r="6335" spans="1:31" s="7" customFormat="1" ht="16" customHeight="1" x14ac:dyDescent="0.2">
      <c r="F6335" s="8">
        <v>7</v>
      </c>
      <c r="G6335" s="17"/>
      <c r="I6335" s="33">
        <v>4.0000000000000001E-3</v>
      </c>
      <c r="J6335" s="33">
        <v>0.5</v>
      </c>
      <c r="K6335" s="33">
        <v>4.0000000000000001E-3</v>
      </c>
      <c r="L6335" s="33">
        <v>2.5999999999999999E-2</v>
      </c>
      <c r="M6335" s="39"/>
      <c r="N6335" s="8">
        <v>18.3</v>
      </c>
      <c r="O6335" s="8">
        <v>1012.3</v>
      </c>
      <c r="P6335" s="8">
        <v>69</v>
      </c>
    </row>
    <row r="6336" spans="1:31" s="7" customFormat="1" ht="16" customHeight="1" x14ac:dyDescent="0.2">
      <c r="F6336" s="8">
        <v>8</v>
      </c>
      <c r="G6336" s="17"/>
      <c r="I6336" s="33">
        <v>4.0000000000000001E-3</v>
      </c>
      <c r="J6336" s="33">
        <v>0.5</v>
      </c>
      <c r="K6336" s="33">
        <v>6.0000000000000001E-3</v>
      </c>
      <c r="L6336" s="33">
        <v>2.8000000000000001E-2</v>
      </c>
      <c r="M6336" s="39"/>
      <c r="N6336" s="8">
        <v>21.9</v>
      </c>
      <c r="O6336" s="8">
        <v>1012.2</v>
      </c>
      <c r="P6336" s="8">
        <v>56</v>
      </c>
    </row>
    <row r="6337" spans="1:31" s="7" customFormat="1" ht="16" customHeight="1" x14ac:dyDescent="0.2">
      <c r="F6337" s="8">
        <v>9</v>
      </c>
      <c r="G6337" s="17"/>
      <c r="I6337" s="33">
        <v>5.0000000000000001E-3</v>
      </c>
      <c r="J6337" s="33">
        <v>0.5</v>
      </c>
      <c r="K6337" s="33">
        <v>1.2E-2</v>
      </c>
      <c r="L6337" s="33">
        <v>2.3E-2</v>
      </c>
      <c r="M6337" s="39"/>
      <c r="N6337" s="8">
        <v>22.8</v>
      </c>
      <c r="O6337" s="8">
        <v>1012.3</v>
      </c>
      <c r="P6337" s="8">
        <v>54</v>
      </c>
    </row>
    <row r="6338" spans="1:31" s="7" customFormat="1" ht="16" customHeight="1" x14ac:dyDescent="0.2">
      <c r="F6338" s="8">
        <v>10</v>
      </c>
      <c r="G6338" s="17"/>
      <c r="I6338" s="33">
        <v>7.0000000000000001E-3</v>
      </c>
      <c r="J6338" s="33">
        <v>0.5</v>
      </c>
      <c r="K6338" s="33">
        <v>1.4999999999999999E-2</v>
      </c>
      <c r="L6338" s="33">
        <v>2.5000000000000001E-2</v>
      </c>
      <c r="M6338" s="39"/>
      <c r="N6338" s="8">
        <v>24.1</v>
      </c>
      <c r="O6338" s="8">
        <v>1011.8</v>
      </c>
      <c r="P6338" s="8">
        <v>50</v>
      </c>
    </row>
    <row r="6339" spans="1:31" s="7" customFormat="1" ht="16" customHeight="1" x14ac:dyDescent="0.2">
      <c r="E6339" s="10"/>
      <c r="F6339" s="8">
        <v>11</v>
      </c>
      <c r="G6339" s="17"/>
      <c r="I6339" s="33">
        <v>5.0000000000000001E-3</v>
      </c>
      <c r="J6339" s="33">
        <v>0.5</v>
      </c>
      <c r="K6339" s="33">
        <v>2.1999999999999999E-2</v>
      </c>
      <c r="L6339" s="33">
        <v>1.9E-2</v>
      </c>
      <c r="M6339" s="39"/>
      <c r="N6339" s="8">
        <v>25.6</v>
      </c>
      <c r="O6339" s="8">
        <v>1011.5</v>
      </c>
      <c r="P6339" s="8">
        <v>49</v>
      </c>
    </row>
    <row r="6340" spans="1:31" s="7" customFormat="1" ht="16" customHeight="1" x14ac:dyDescent="0.2">
      <c r="E6340" s="10"/>
      <c r="F6340" s="8">
        <v>12</v>
      </c>
      <c r="G6340" s="17"/>
      <c r="I6340" s="33">
        <v>4.0000000000000001E-3</v>
      </c>
      <c r="J6340" s="33">
        <v>0.5</v>
      </c>
      <c r="K6340" s="33">
        <v>3.2000000000000001E-2</v>
      </c>
      <c r="L6340" s="33">
        <v>1.4E-2</v>
      </c>
      <c r="M6340" s="39"/>
      <c r="N6340" s="8">
        <v>26.3</v>
      </c>
      <c r="O6340" s="8">
        <v>1010.6</v>
      </c>
      <c r="P6340" s="8">
        <v>47</v>
      </c>
    </row>
    <row r="6341" spans="1:31" s="7" customFormat="1" ht="16" customHeight="1" x14ac:dyDescent="0.2">
      <c r="E6341" s="10"/>
      <c r="F6341" s="8">
        <v>13</v>
      </c>
      <c r="G6341" s="17"/>
      <c r="I6341" s="33">
        <v>4.0000000000000001E-3</v>
      </c>
      <c r="J6341" s="33">
        <v>0.5</v>
      </c>
      <c r="K6341" s="33">
        <v>4.1000000000000002E-2</v>
      </c>
      <c r="L6341" s="33">
        <v>1.4999999999999999E-2</v>
      </c>
      <c r="M6341" s="39"/>
      <c r="N6341" s="8">
        <v>26.9</v>
      </c>
      <c r="O6341" s="8">
        <v>1010</v>
      </c>
      <c r="P6341" s="8">
        <v>45</v>
      </c>
    </row>
    <row r="6342" spans="1:31" s="7" customFormat="1" ht="16" customHeight="1" x14ac:dyDescent="0.2">
      <c r="E6342" s="10"/>
      <c r="F6342" s="8">
        <v>14</v>
      </c>
      <c r="G6342" s="17"/>
      <c r="I6342" s="33">
        <v>5.0000000000000001E-3</v>
      </c>
      <c r="J6342" s="33">
        <v>0.6</v>
      </c>
      <c r="K6342" s="33">
        <v>5.8999999999999997E-2</v>
      </c>
      <c r="L6342" s="33">
        <v>1.7999999999999999E-2</v>
      </c>
      <c r="M6342" s="39"/>
      <c r="N6342" s="8">
        <v>26.3</v>
      </c>
      <c r="O6342" s="8">
        <v>1009.2</v>
      </c>
      <c r="P6342" s="8">
        <v>49</v>
      </c>
    </row>
    <row r="6343" spans="1:31" s="7" customFormat="1" ht="16" customHeight="1" x14ac:dyDescent="0.2">
      <c r="E6343" s="10"/>
      <c r="F6343" s="8">
        <v>15</v>
      </c>
      <c r="G6343" s="17"/>
      <c r="I6343" s="33">
        <v>4.0000000000000001E-3</v>
      </c>
      <c r="J6343" s="33">
        <v>0.7</v>
      </c>
      <c r="K6343" s="33">
        <v>5.0999999999999997E-2</v>
      </c>
      <c r="L6343" s="33">
        <v>1.7999999999999999E-2</v>
      </c>
      <c r="M6343" s="39"/>
      <c r="N6343" s="8">
        <v>27.6</v>
      </c>
      <c r="O6343" s="8">
        <v>1008.5</v>
      </c>
      <c r="P6343" s="8">
        <v>46</v>
      </c>
    </row>
    <row r="6344" spans="1:31" s="7" customFormat="1" ht="16" customHeight="1" x14ac:dyDescent="0.2">
      <c r="E6344" s="10"/>
      <c r="F6344" s="8">
        <v>16</v>
      </c>
      <c r="G6344" s="17"/>
      <c r="I6344" s="33">
        <v>5.0000000000000001E-3</v>
      </c>
      <c r="J6344" s="33">
        <v>0.7</v>
      </c>
      <c r="K6344" s="33">
        <v>3.5000000000000003E-2</v>
      </c>
      <c r="L6344" s="33">
        <v>2.1000000000000001E-2</v>
      </c>
      <c r="M6344" s="39"/>
      <c r="N6344" s="8">
        <v>27</v>
      </c>
      <c r="O6344" s="8">
        <v>1008.4</v>
      </c>
      <c r="P6344" s="8">
        <v>49</v>
      </c>
    </row>
    <row r="6345" spans="1:31" s="7" customFormat="1" ht="16" customHeight="1" x14ac:dyDescent="0.2">
      <c r="E6345" s="10"/>
      <c r="F6345" s="8">
        <v>17</v>
      </c>
      <c r="G6345" s="17"/>
      <c r="I6345" s="33">
        <v>5.0000000000000001E-3</v>
      </c>
      <c r="J6345" s="33">
        <v>0.5</v>
      </c>
      <c r="K6345" s="33">
        <v>0.03</v>
      </c>
      <c r="L6345" s="33">
        <v>2.3E-2</v>
      </c>
      <c r="M6345" s="39"/>
      <c r="N6345" s="8">
        <v>25.7</v>
      </c>
      <c r="O6345" s="8">
        <v>1008.6</v>
      </c>
      <c r="P6345" s="8">
        <v>55</v>
      </c>
    </row>
    <row r="6346" spans="1:31" s="7" customFormat="1" ht="16" customHeight="1" x14ac:dyDescent="0.15">
      <c r="E6346" s="42">
        <v>42257</v>
      </c>
      <c r="F6346" s="43">
        <v>42714.772222222222</v>
      </c>
      <c r="G6346" s="44"/>
      <c r="H6346" s="57"/>
      <c r="I6346" s="33">
        <v>4.0000000000000001E-3</v>
      </c>
      <c r="J6346" s="33">
        <v>0.5</v>
      </c>
      <c r="K6346" s="33">
        <v>3.2000000000000001E-2</v>
      </c>
      <c r="L6346" s="33">
        <v>2.1000000000000001E-2</v>
      </c>
      <c r="M6346" s="39"/>
      <c r="N6346" s="8">
        <v>23.9</v>
      </c>
      <c r="O6346" s="8">
        <v>1008.8</v>
      </c>
      <c r="P6346" s="8">
        <v>65</v>
      </c>
      <c r="R6346" s="35">
        <v>271</v>
      </c>
      <c r="S6346" s="36" t="str">
        <f>IF(R6346&gt;=296,"G",IF(AND(183&lt;=R6346,R6346&lt;296),"Y",IF(R6346&lt;185,"R")))</f>
        <v>Y</v>
      </c>
      <c r="T6346" s="36"/>
      <c r="U6346" s="36"/>
      <c r="V6346" s="36"/>
      <c r="W6346" s="36"/>
      <c r="X6346" s="36"/>
      <c r="Y6346" s="36"/>
      <c r="Z6346" s="36"/>
      <c r="AA6346" s="36"/>
      <c r="AB6346" s="36"/>
      <c r="AC6346" s="36"/>
      <c r="AD6346" s="36"/>
      <c r="AE6346" s="37"/>
    </row>
    <row r="6347" spans="1:31" s="7" customFormat="1" ht="17" customHeight="1" x14ac:dyDescent="0.15">
      <c r="A6347" s="45">
        <v>254</v>
      </c>
      <c r="B6347" s="46">
        <v>42258</v>
      </c>
      <c r="C6347" s="47">
        <v>5</v>
      </c>
      <c r="D6347" s="47">
        <v>0</v>
      </c>
      <c r="E6347" s="46">
        <v>42257</v>
      </c>
      <c r="F6347" s="48">
        <v>42714.772222222222</v>
      </c>
      <c r="G6347" s="49"/>
      <c r="H6347" s="49"/>
      <c r="I6347" s="50">
        <v>4.0000000000000001E-3</v>
      </c>
      <c r="J6347" s="51">
        <v>0.5</v>
      </c>
      <c r="K6347" s="51">
        <v>3.2000000000000001E-2</v>
      </c>
      <c r="L6347" s="51">
        <v>2.1000000000000001E-2</v>
      </c>
      <c r="M6347" s="117"/>
      <c r="N6347" s="52">
        <v>23.9</v>
      </c>
      <c r="O6347" s="52">
        <v>1008.8</v>
      </c>
      <c r="P6347" s="52">
        <v>65</v>
      </c>
      <c r="Q6347" s="53"/>
      <c r="R6347" s="58">
        <v>271</v>
      </c>
      <c r="S6347" s="61" t="str">
        <f>IF(R6347&gt;=296,"G",IF(AND(183&lt;=R6347,R6347&lt;296),"Y",IF(R6347&lt;185,"R")))</f>
        <v>Y</v>
      </c>
      <c r="T6347" s="61"/>
      <c r="U6347" s="61"/>
      <c r="V6347" s="61"/>
      <c r="W6347" s="61"/>
      <c r="X6347" s="61"/>
      <c r="Y6347" s="61"/>
      <c r="Z6347" s="61"/>
      <c r="AA6347" s="61"/>
      <c r="AB6347" s="61"/>
      <c r="AC6347" s="61"/>
      <c r="AD6347" s="61"/>
      <c r="AE6347" s="61"/>
    </row>
    <row r="6348" spans="1:31" s="7" customFormat="1" ht="16" customHeight="1" x14ac:dyDescent="0.2">
      <c r="F6348" s="26">
        <v>19</v>
      </c>
      <c r="G6348" s="56"/>
      <c r="I6348" s="33">
        <v>4.0000000000000001E-3</v>
      </c>
      <c r="J6348" s="33">
        <v>0.5</v>
      </c>
      <c r="K6348" s="33">
        <v>0.02</v>
      </c>
      <c r="L6348" s="33">
        <v>2.9000000000000001E-2</v>
      </c>
      <c r="M6348" s="39"/>
      <c r="N6348" s="8">
        <v>22.4</v>
      </c>
      <c r="O6348" s="8">
        <v>1008.7</v>
      </c>
      <c r="P6348" s="8">
        <v>75</v>
      </c>
      <c r="Q6348" s="17"/>
      <c r="R6348" s="17"/>
      <c r="S6348" s="17"/>
      <c r="T6348" s="17"/>
      <c r="U6348" s="17"/>
      <c r="V6348" s="17"/>
      <c r="W6348" s="17"/>
      <c r="X6348" s="17"/>
      <c r="Y6348" s="17"/>
      <c r="Z6348" s="17"/>
      <c r="AA6348" s="17"/>
      <c r="AB6348" s="17"/>
      <c r="AC6348" s="17"/>
      <c r="AD6348" s="17"/>
      <c r="AE6348" s="17"/>
    </row>
    <row r="6349" spans="1:31" s="7" customFormat="1" ht="16" customHeight="1" x14ac:dyDescent="0.2">
      <c r="F6349" s="8">
        <v>20</v>
      </c>
      <c r="G6349" s="17"/>
      <c r="I6349" s="33">
        <v>4.0000000000000001E-3</v>
      </c>
      <c r="J6349" s="33">
        <v>0.3</v>
      </c>
      <c r="K6349" s="33">
        <v>1.4999999999999999E-2</v>
      </c>
      <c r="L6349" s="33">
        <v>3.1E-2</v>
      </c>
      <c r="M6349" s="39"/>
      <c r="N6349" s="8">
        <v>22.1</v>
      </c>
      <c r="O6349" s="8">
        <v>1009.3</v>
      </c>
      <c r="P6349" s="8">
        <v>83</v>
      </c>
    </row>
    <row r="6350" spans="1:31" s="7" customFormat="1" ht="16" customHeight="1" x14ac:dyDescent="0.2">
      <c r="F6350" s="8">
        <v>21</v>
      </c>
      <c r="G6350" s="17"/>
      <c r="I6350" s="33">
        <v>4.0000000000000001E-3</v>
      </c>
      <c r="J6350" s="33">
        <v>0.5</v>
      </c>
      <c r="K6350" s="33">
        <v>2.3E-2</v>
      </c>
      <c r="L6350" s="33">
        <v>2.5999999999999999E-2</v>
      </c>
      <c r="M6350" s="39"/>
      <c r="N6350" s="8">
        <v>22</v>
      </c>
      <c r="O6350" s="8">
        <v>1009.5</v>
      </c>
      <c r="P6350" s="8">
        <v>84</v>
      </c>
    </row>
    <row r="6351" spans="1:31" s="7" customFormat="1" ht="16" customHeight="1" x14ac:dyDescent="0.2">
      <c r="F6351" s="8">
        <v>22</v>
      </c>
      <c r="G6351" s="17"/>
      <c r="I6351" s="33">
        <v>4.0000000000000001E-3</v>
      </c>
      <c r="J6351" s="33">
        <v>0.6</v>
      </c>
      <c r="K6351" s="33">
        <v>2.5999999999999999E-2</v>
      </c>
      <c r="L6351" s="33">
        <v>2.3E-2</v>
      </c>
      <c r="M6351" s="39"/>
      <c r="N6351" s="8">
        <v>21.3</v>
      </c>
      <c r="O6351" s="8">
        <v>1009.5</v>
      </c>
      <c r="P6351" s="8">
        <v>86</v>
      </c>
    </row>
    <row r="6352" spans="1:31" s="7" customFormat="1" ht="16" customHeight="1" x14ac:dyDescent="0.2">
      <c r="F6352" s="8">
        <v>23</v>
      </c>
      <c r="G6352" s="17"/>
      <c r="I6352" s="33">
        <v>5.0000000000000001E-3</v>
      </c>
      <c r="J6352" s="33">
        <v>0.6</v>
      </c>
      <c r="K6352" s="33">
        <v>2.9000000000000001E-2</v>
      </c>
      <c r="L6352" s="33">
        <v>2.1999999999999999E-2</v>
      </c>
      <c r="M6352" s="39"/>
      <c r="N6352" s="8">
        <v>20.5</v>
      </c>
      <c r="O6352" s="8">
        <v>1009.4</v>
      </c>
      <c r="P6352" s="8">
        <v>90</v>
      </c>
    </row>
    <row r="6353" spans="5:16" s="7" customFormat="1" ht="16" customHeight="1" x14ac:dyDescent="0.2">
      <c r="F6353" s="8">
        <v>24</v>
      </c>
      <c r="G6353" s="17"/>
      <c r="I6353" s="33">
        <v>5.0000000000000001E-3</v>
      </c>
      <c r="J6353" s="33">
        <v>0.7</v>
      </c>
      <c r="K6353" s="33">
        <v>1.7999999999999999E-2</v>
      </c>
      <c r="L6353" s="33">
        <v>3.1E-2</v>
      </c>
      <c r="M6353" s="39"/>
      <c r="N6353" s="8">
        <v>20.3</v>
      </c>
      <c r="O6353" s="8">
        <v>1008.8</v>
      </c>
      <c r="P6353" s="8">
        <v>93</v>
      </c>
    </row>
    <row r="6354" spans="5:16" s="7" customFormat="1" ht="16" customHeight="1" x14ac:dyDescent="0.2">
      <c r="F6354" s="8">
        <v>1</v>
      </c>
      <c r="G6354" s="17"/>
      <c r="I6354" s="33">
        <v>5.0000000000000001E-3</v>
      </c>
      <c r="J6354" s="33">
        <v>0.6</v>
      </c>
      <c r="K6354" s="33">
        <v>2.5000000000000001E-2</v>
      </c>
      <c r="L6354" s="33">
        <v>2.1999999999999999E-2</v>
      </c>
      <c r="M6354" s="39"/>
      <c r="N6354" s="8">
        <v>19.899999999999999</v>
      </c>
      <c r="O6354" s="8">
        <v>1008.8</v>
      </c>
      <c r="P6354" s="8">
        <v>96</v>
      </c>
    </row>
    <row r="6355" spans="5:16" s="7" customFormat="1" ht="16" customHeight="1" x14ac:dyDescent="0.2">
      <c r="F6355" s="8">
        <v>2</v>
      </c>
      <c r="G6355" s="17"/>
      <c r="I6355" s="33">
        <v>4.0000000000000001E-3</v>
      </c>
      <c r="J6355" s="33">
        <v>0.6</v>
      </c>
      <c r="K6355" s="33">
        <v>1.7000000000000001E-2</v>
      </c>
      <c r="L6355" s="33">
        <v>2.8000000000000001E-2</v>
      </c>
      <c r="M6355" s="39"/>
      <c r="N6355" s="8">
        <v>20</v>
      </c>
      <c r="O6355" s="8">
        <v>1008.5</v>
      </c>
      <c r="P6355" s="8">
        <v>95</v>
      </c>
    </row>
    <row r="6356" spans="5:16" s="7" customFormat="1" ht="16" customHeight="1" x14ac:dyDescent="0.2">
      <c r="F6356" s="8">
        <v>3</v>
      </c>
      <c r="G6356" s="17"/>
      <c r="I6356" s="33">
        <v>4.0000000000000001E-3</v>
      </c>
      <c r="J6356" s="33">
        <v>0.5</v>
      </c>
      <c r="K6356" s="33">
        <v>2.5999999999999999E-2</v>
      </c>
      <c r="L6356" s="33">
        <v>1.6E-2</v>
      </c>
      <c r="M6356" s="39"/>
      <c r="N6356" s="8">
        <v>20.2</v>
      </c>
      <c r="O6356" s="8">
        <v>1008.1</v>
      </c>
      <c r="P6356" s="8">
        <v>95</v>
      </c>
    </row>
    <row r="6357" spans="5:16" s="7" customFormat="1" ht="16" customHeight="1" x14ac:dyDescent="0.2">
      <c r="F6357" s="8">
        <v>4</v>
      </c>
      <c r="G6357" s="17"/>
      <c r="I6357" s="33">
        <v>4.0000000000000001E-3</v>
      </c>
      <c r="J6357" s="33">
        <v>0.5</v>
      </c>
      <c r="K6357" s="33">
        <v>2.9000000000000001E-2</v>
      </c>
      <c r="L6357" s="33">
        <v>1.2999999999999999E-2</v>
      </c>
      <c r="M6357" s="39"/>
      <c r="N6357" s="8">
        <v>20.2</v>
      </c>
      <c r="O6357" s="8">
        <v>1007.7</v>
      </c>
      <c r="P6357" s="8">
        <v>93</v>
      </c>
    </row>
    <row r="6358" spans="5:16" s="7" customFormat="1" ht="16" customHeight="1" x14ac:dyDescent="0.2">
      <c r="F6358" s="8">
        <v>5</v>
      </c>
      <c r="G6358" s="17"/>
      <c r="I6358" s="33">
        <v>4.0000000000000001E-3</v>
      </c>
      <c r="J6358" s="33">
        <v>0.5</v>
      </c>
      <c r="K6358" s="33">
        <v>2.8000000000000001E-2</v>
      </c>
      <c r="L6358" s="33">
        <v>1.2E-2</v>
      </c>
      <c r="M6358" s="39"/>
      <c r="N6358" s="8">
        <v>20.100000000000001</v>
      </c>
      <c r="O6358" s="8">
        <v>1007.7</v>
      </c>
      <c r="P6358" s="8">
        <v>93</v>
      </c>
    </row>
    <row r="6359" spans="5:16" s="7" customFormat="1" ht="16" customHeight="1" x14ac:dyDescent="0.2">
      <c r="F6359" s="8">
        <v>6</v>
      </c>
      <c r="G6359" s="17"/>
      <c r="I6359" s="33">
        <v>4.0000000000000001E-3</v>
      </c>
      <c r="J6359" s="33">
        <v>0.5</v>
      </c>
      <c r="K6359" s="33">
        <v>2.8000000000000001E-2</v>
      </c>
      <c r="L6359" s="33">
        <v>1.2E-2</v>
      </c>
      <c r="M6359" s="39"/>
      <c r="N6359" s="8">
        <v>20.2</v>
      </c>
      <c r="O6359" s="8">
        <v>1007.9</v>
      </c>
      <c r="P6359" s="8">
        <v>94</v>
      </c>
    </row>
    <row r="6360" spans="5:16" s="7" customFormat="1" ht="16" customHeight="1" x14ac:dyDescent="0.2">
      <c r="F6360" s="8">
        <v>7</v>
      </c>
      <c r="G6360" s="17"/>
      <c r="I6360" s="33">
        <v>4.0000000000000001E-3</v>
      </c>
      <c r="J6360" s="33">
        <v>0.5</v>
      </c>
      <c r="K6360" s="33">
        <v>2.4E-2</v>
      </c>
      <c r="L6360" s="33">
        <v>1.7000000000000001E-2</v>
      </c>
      <c r="M6360" s="39"/>
      <c r="N6360" s="8">
        <v>20.2</v>
      </c>
      <c r="O6360" s="8">
        <v>1008</v>
      </c>
      <c r="P6360" s="8">
        <v>94</v>
      </c>
    </row>
    <row r="6361" spans="5:16" s="7" customFormat="1" ht="16" customHeight="1" x14ac:dyDescent="0.2">
      <c r="F6361" s="8">
        <v>8</v>
      </c>
      <c r="G6361" s="17"/>
      <c r="I6361" s="33">
        <v>3.0000000000000001E-3</v>
      </c>
      <c r="J6361" s="33">
        <v>0.5</v>
      </c>
      <c r="K6361" s="33">
        <v>2.5999999999999999E-2</v>
      </c>
      <c r="L6361" s="33">
        <v>1.7999999999999999E-2</v>
      </c>
      <c r="M6361" s="39"/>
      <c r="N6361" s="8">
        <v>20.8</v>
      </c>
      <c r="O6361" s="8">
        <v>1008.1</v>
      </c>
      <c r="P6361" s="8">
        <v>93</v>
      </c>
    </row>
    <row r="6362" spans="5:16" s="7" customFormat="1" ht="16" customHeight="1" x14ac:dyDescent="0.2">
      <c r="F6362" s="8">
        <v>9</v>
      </c>
      <c r="G6362" s="17"/>
      <c r="I6362" s="33">
        <v>4.0000000000000001E-3</v>
      </c>
      <c r="J6362" s="33">
        <v>0.6</v>
      </c>
      <c r="K6362" s="33">
        <v>1.7999999999999999E-2</v>
      </c>
      <c r="L6362" s="33">
        <v>2.5000000000000001E-2</v>
      </c>
      <c r="M6362" s="39"/>
      <c r="N6362" s="8">
        <v>22.3</v>
      </c>
      <c r="O6362" s="8">
        <v>1007.9</v>
      </c>
      <c r="P6362" s="8">
        <v>85</v>
      </c>
    </row>
    <row r="6363" spans="5:16" s="7" customFormat="1" ht="16" customHeight="1" x14ac:dyDescent="0.2">
      <c r="F6363" s="8">
        <v>10</v>
      </c>
      <c r="G6363" s="17"/>
      <c r="I6363" s="33">
        <v>4.0000000000000001E-3</v>
      </c>
      <c r="J6363" s="33">
        <v>0.6</v>
      </c>
      <c r="K6363" s="33">
        <v>3.3000000000000002E-2</v>
      </c>
      <c r="L6363" s="33">
        <v>1.7999999999999999E-2</v>
      </c>
      <c r="M6363" s="39"/>
      <c r="N6363" s="8">
        <v>23.2</v>
      </c>
      <c r="O6363" s="8">
        <v>1007.5</v>
      </c>
      <c r="P6363" s="8">
        <v>78</v>
      </c>
    </row>
    <row r="6364" spans="5:16" s="7" customFormat="1" ht="16" customHeight="1" x14ac:dyDescent="0.2">
      <c r="E6364" s="10"/>
      <c r="F6364" s="8">
        <v>11</v>
      </c>
      <c r="G6364" s="17"/>
      <c r="I6364" s="33">
        <v>4.0000000000000001E-3</v>
      </c>
      <c r="J6364" s="33">
        <v>0.6</v>
      </c>
      <c r="K6364" s="33">
        <v>4.2000000000000003E-2</v>
      </c>
      <c r="L6364" s="33">
        <v>1.6E-2</v>
      </c>
      <c r="M6364" s="39"/>
      <c r="N6364" s="8">
        <v>24.8</v>
      </c>
      <c r="O6364" s="8">
        <v>1006.8</v>
      </c>
      <c r="P6364" s="8">
        <v>68</v>
      </c>
    </row>
    <row r="6365" spans="5:16" s="7" customFormat="1" ht="16" customHeight="1" x14ac:dyDescent="0.2">
      <c r="E6365" s="10"/>
      <c r="F6365" s="8">
        <v>12</v>
      </c>
      <c r="G6365" s="17"/>
      <c r="I6365" s="33">
        <v>4.0000000000000001E-3</v>
      </c>
      <c r="J6365" s="33">
        <v>0.6</v>
      </c>
      <c r="K6365" s="33">
        <v>4.9000000000000002E-2</v>
      </c>
      <c r="L6365" s="33">
        <v>1.7000000000000001E-2</v>
      </c>
      <c r="M6365" s="39"/>
      <c r="N6365" s="8">
        <v>25</v>
      </c>
      <c r="O6365" s="8">
        <v>1006.3</v>
      </c>
      <c r="P6365" s="8">
        <v>66</v>
      </c>
    </row>
    <row r="6366" spans="5:16" s="7" customFormat="1" ht="16" customHeight="1" x14ac:dyDescent="0.2">
      <c r="E6366" s="10"/>
      <c r="F6366" s="8">
        <v>13</v>
      </c>
      <c r="G6366" s="17"/>
      <c r="I6366" s="33">
        <v>4.0000000000000001E-3</v>
      </c>
      <c r="J6366" s="33">
        <v>0.5</v>
      </c>
      <c r="K6366" s="33">
        <v>3.5000000000000003E-2</v>
      </c>
      <c r="L6366" s="33">
        <v>2.1999999999999999E-2</v>
      </c>
      <c r="M6366" s="39"/>
      <c r="N6366" s="8">
        <v>24.5</v>
      </c>
      <c r="O6366" s="8">
        <v>1005.8</v>
      </c>
      <c r="P6366" s="8">
        <v>65</v>
      </c>
    </row>
    <row r="6367" spans="5:16" s="7" customFormat="1" ht="16" customHeight="1" x14ac:dyDescent="0.2">
      <c r="E6367" s="10"/>
      <c r="F6367" s="8">
        <v>14</v>
      </c>
      <c r="G6367" s="17"/>
      <c r="I6367" s="33">
        <v>4.0000000000000001E-3</v>
      </c>
      <c r="J6367" s="33">
        <v>0.5</v>
      </c>
      <c r="K6367" s="33">
        <v>3.2000000000000001E-2</v>
      </c>
      <c r="L6367" s="33">
        <v>0.02</v>
      </c>
      <c r="M6367" s="39"/>
      <c r="N6367" s="8">
        <v>22.7</v>
      </c>
      <c r="O6367" s="8">
        <v>1005.7</v>
      </c>
      <c r="P6367" s="8">
        <v>74</v>
      </c>
    </row>
    <row r="6368" spans="5:16" s="7" customFormat="1" ht="16" customHeight="1" x14ac:dyDescent="0.2">
      <c r="E6368" s="10"/>
      <c r="F6368" s="8">
        <v>15</v>
      </c>
      <c r="G6368" s="17"/>
      <c r="I6368" s="33">
        <v>4.0000000000000001E-3</v>
      </c>
      <c r="J6368" s="33">
        <v>0.5</v>
      </c>
      <c r="K6368" s="33">
        <v>2.9000000000000001E-2</v>
      </c>
      <c r="L6368" s="33">
        <v>2.1000000000000001E-2</v>
      </c>
      <c r="M6368" s="39"/>
      <c r="N6368" s="8">
        <v>23.1</v>
      </c>
      <c r="O6368" s="8">
        <v>1005.2</v>
      </c>
      <c r="P6368" s="8">
        <v>79</v>
      </c>
    </row>
    <row r="6369" spans="1:31" s="7" customFormat="1" ht="16" customHeight="1" x14ac:dyDescent="0.2">
      <c r="E6369" s="10"/>
      <c r="F6369" s="8">
        <v>16</v>
      </c>
      <c r="G6369" s="17"/>
      <c r="I6369" s="33">
        <v>4.0000000000000001E-3</v>
      </c>
      <c r="J6369" s="33">
        <v>0.5</v>
      </c>
      <c r="K6369" s="33">
        <v>2.1999999999999999E-2</v>
      </c>
      <c r="L6369" s="33">
        <v>2.8000000000000001E-2</v>
      </c>
      <c r="M6369" s="39"/>
      <c r="N6369" s="8">
        <v>22.5</v>
      </c>
      <c r="O6369" s="8">
        <v>1005</v>
      </c>
      <c r="P6369" s="8">
        <v>79</v>
      </c>
    </row>
    <row r="6370" spans="1:31" s="7" customFormat="1" ht="16" customHeight="1" x14ac:dyDescent="0.2">
      <c r="E6370" s="10"/>
      <c r="F6370" s="8">
        <v>17</v>
      </c>
      <c r="G6370" s="17"/>
      <c r="I6370" s="33">
        <v>5.0000000000000001E-3</v>
      </c>
      <c r="J6370" s="33">
        <v>0.5</v>
      </c>
      <c r="K6370" s="33">
        <v>1.9E-2</v>
      </c>
      <c r="L6370" s="33">
        <v>3.1E-2</v>
      </c>
      <c r="M6370" s="39"/>
      <c r="N6370" s="8">
        <v>22.3</v>
      </c>
      <c r="O6370" s="8">
        <v>1004.9</v>
      </c>
      <c r="P6370" s="8">
        <v>76</v>
      </c>
    </row>
    <row r="6371" spans="1:31" s="7" customFormat="1" ht="16" customHeight="1" x14ac:dyDescent="0.15">
      <c r="E6371" s="42">
        <v>42258</v>
      </c>
      <c r="F6371" s="43">
        <v>42714.750694444447</v>
      </c>
      <c r="G6371" s="44"/>
      <c r="H6371" s="57"/>
      <c r="I6371" s="33">
        <v>4.0000000000000001E-3</v>
      </c>
      <c r="J6371" s="33">
        <v>0.5</v>
      </c>
      <c r="K6371" s="33">
        <v>1.6E-2</v>
      </c>
      <c r="L6371" s="33">
        <v>3.1E-2</v>
      </c>
      <c r="M6371" s="39"/>
      <c r="N6371" s="8">
        <v>22</v>
      </c>
      <c r="O6371" s="8">
        <v>1004.9</v>
      </c>
      <c r="P6371" s="8">
        <v>76</v>
      </c>
      <c r="R6371" s="35">
        <v>292</v>
      </c>
      <c r="S6371" s="36" t="str">
        <f>IF(R6371&gt;=296,"G",IF(AND(183&lt;=R6371,R6371&lt;296),"Y",IF(R6371&lt;185,"R")))</f>
        <v>Y</v>
      </c>
      <c r="T6371" s="36"/>
      <c r="U6371" s="36"/>
      <c r="V6371" s="36"/>
      <c r="W6371" s="36"/>
      <c r="X6371" s="36"/>
      <c r="Y6371" s="36"/>
      <c r="Z6371" s="36"/>
      <c r="AA6371" s="36"/>
      <c r="AB6371" s="36"/>
      <c r="AC6371" s="36"/>
      <c r="AD6371" s="36"/>
      <c r="AE6371" s="37"/>
    </row>
    <row r="6372" spans="1:31" s="7" customFormat="1" ht="17" customHeight="1" x14ac:dyDescent="0.15">
      <c r="A6372" s="45">
        <v>255</v>
      </c>
      <c r="B6372" s="46">
        <v>42259</v>
      </c>
      <c r="C6372" s="47">
        <v>6</v>
      </c>
      <c r="D6372" s="47">
        <v>0</v>
      </c>
      <c r="E6372" s="46">
        <v>42258</v>
      </c>
      <c r="F6372" s="48">
        <v>42714.750694444447</v>
      </c>
      <c r="G6372" s="49"/>
      <c r="H6372" s="49"/>
      <c r="I6372" s="50">
        <v>4.0000000000000001E-3</v>
      </c>
      <c r="J6372" s="51">
        <v>0.5</v>
      </c>
      <c r="K6372" s="51">
        <v>1.6E-2</v>
      </c>
      <c r="L6372" s="51">
        <v>3.1E-2</v>
      </c>
      <c r="M6372" s="63"/>
      <c r="N6372" s="52">
        <v>22</v>
      </c>
      <c r="O6372" s="52">
        <v>1004.9</v>
      </c>
      <c r="P6372" s="52">
        <v>76</v>
      </c>
      <c r="Q6372" s="53"/>
      <c r="R6372" s="58">
        <v>292</v>
      </c>
      <c r="S6372" s="61" t="str">
        <f>IF(R6372&gt;=296,"G",IF(AND(183&lt;=R6372,R6372&lt;296),"Y",IF(R6372&lt;185,"R")))</f>
        <v>Y</v>
      </c>
      <c r="T6372" s="61"/>
      <c r="U6372" s="61"/>
      <c r="V6372" s="61"/>
      <c r="W6372" s="61"/>
      <c r="X6372" s="61"/>
      <c r="Y6372" s="61"/>
      <c r="Z6372" s="61"/>
      <c r="AA6372" s="61"/>
      <c r="AB6372" s="61"/>
      <c r="AC6372" s="61"/>
      <c r="AD6372" s="61"/>
      <c r="AE6372" s="61"/>
    </row>
    <row r="6373" spans="1:31" s="7" customFormat="1" ht="16" customHeight="1" x14ac:dyDescent="0.2">
      <c r="F6373" s="26">
        <v>19</v>
      </c>
      <c r="G6373" s="56"/>
      <c r="I6373" s="33">
        <v>4.0000000000000001E-3</v>
      </c>
      <c r="J6373" s="33">
        <v>0.4</v>
      </c>
      <c r="K6373" s="33">
        <v>0.02</v>
      </c>
      <c r="L6373" s="33">
        <v>2.5999999999999999E-2</v>
      </c>
      <c r="M6373" s="39"/>
      <c r="N6373" s="8">
        <v>21.1</v>
      </c>
      <c r="O6373" s="8">
        <v>1005.1</v>
      </c>
      <c r="P6373" s="8">
        <v>78</v>
      </c>
      <c r="Q6373" s="17"/>
      <c r="R6373" s="17"/>
      <c r="S6373" s="17"/>
      <c r="T6373" s="17"/>
      <c r="U6373" s="17"/>
      <c r="V6373" s="17"/>
      <c r="W6373" s="17"/>
      <c r="X6373" s="17"/>
      <c r="Y6373" s="17"/>
      <c r="Z6373" s="17"/>
      <c r="AA6373" s="17"/>
      <c r="AB6373" s="17"/>
      <c r="AC6373" s="17"/>
      <c r="AD6373" s="17"/>
      <c r="AE6373" s="17"/>
    </row>
    <row r="6374" spans="1:31" s="7" customFormat="1" ht="16" customHeight="1" x14ac:dyDescent="0.2">
      <c r="F6374" s="8">
        <v>20</v>
      </c>
      <c r="G6374" s="17"/>
      <c r="I6374" s="33">
        <v>3.0000000000000001E-3</v>
      </c>
      <c r="J6374" s="33">
        <v>0.4</v>
      </c>
      <c r="K6374" s="33">
        <v>2.4E-2</v>
      </c>
      <c r="L6374" s="33">
        <v>1.9E-2</v>
      </c>
      <c r="M6374" s="39"/>
      <c r="N6374" s="8">
        <v>18.5</v>
      </c>
      <c r="O6374" s="8">
        <v>1005.5</v>
      </c>
      <c r="P6374" s="8">
        <v>97</v>
      </c>
    </row>
    <row r="6375" spans="1:31" s="7" customFormat="1" ht="16" customHeight="1" x14ac:dyDescent="0.2">
      <c r="F6375" s="8">
        <v>21</v>
      </c>
      <c r="G6375" s="17"/>
      <c r="I6375" s="33">
        <v>3.0000000000000001E-3</v>
      </c>
      <c r="J6375" s="33">
        <v>0.5</v>
      </c>
      <c r="K6375" s="33">
        <v>2.4E-2</v>
      </c>
      <c r="L6375" s="33">
        <v>2.1000000000000001E-2</v>
      </c>
      <c r="M6375" s="39"/>
      <c r="N6375" s="8">
        <v>18.100000000000001</v>
      </c>
      <c r="O6375" s="8">
        <v>1006.3</v>
      </c>
      <c r="P6375" s="8">
        <v>100</v>
      </c>
    </row>
    <row r="6376" spans="1:31" s="7" customFormat="1" ht="16" customHeight="1" x14ac:dyDescent="0.2">
      <c r="F6376" s="8">
        <v>22</v>
      </c>
      <c r="G6376" s="17"/>
      <c r="I6376" s="33">
        <v>3.0000000000000001E-3</v>
      </c>
      <c r="J6376" s="33">
        <v>0.5</v>
      </c>
      <c r="K6376" s="33">
        <v>2.5000000000000001E-2</v>
      </c>
      <c r="L6376" s="33">
        <v>0.02</v>
      </c>
      <c r="M6376" s="39"/>
      <c r="N6376" s="8">
        <v>17.100000000000001</v>
      </c>
      <c r="O6376" s="8">
        <v>1006.4</v>
      </c>
      <c r="P6376" s="8">
        <v>100</v>
      </c>
    </row>
    <row r="6377" spans="1:31" s="7" customFormat="1" ht="16" customHeight="1" x14ac:dyDescent="0.2">
      <c r="F6377" s="8">
        <v>23</v>
      </c>
      <c r="G6377" s="17"/>
      <c r="I6377" s="33">
        <v>3.0000000000000001E-3</v>
      </c>
      <c r="J6377" s="33">
        <v>0.5</v>
      </c>
      <c r="K6377" s="33">
        <v>2.3E-2</v>
      </c>
      <c r="L6377" s="33">
        <v>2.5000000000000001E-2</v>
      </c>
      <c r="M6377" s="39"/>
      <c r="N6377" s="8">
        <v>16.899999999999999</v>
      </c>
      <c r="O6377" s="8">
        <v>1006.3</v>
      </c>
      <c r="P6377" s="8">
        <v>99</v>
      </c>
    </row>
    <row r="6378" spans="1:31" s="7" customFormat="1" ht="16" customHeight="1" x14ac:dyDescent="0.2">
      <c r="F6378" s="8">
        <v>24</v>
      </c>
      <c r="G6378" s="17"/>
      <c r="I6378" s="33">
        <v>3.0000000000000001E-3</v>
      </c>
      <c r="J6378" s="33">
        <v>0.5</v>
      </c>
      <c r="K6378" s="33">
        <v>1.4E-2</v>
      </c>
      <c r="L6378" s="33">
        <v>0.03</v>
      </c>
      <c r="M6378" s="39"/>
      <c r="N6378" s="8">
        <v>17.100000000000001</v>
      </c>
      <c r="O6378" s="8">
        <v>1006</v>
      </c>
      <c r="P6378" s="8">
        <v>100</v>
      </c>
    </row>
    <row r="6379" spans="1:31" s="7" customFormat="1" ht="16" customHeight="1" x14ac:dyDescent="0.2">
      <c r="F6379" s="8">
        <v>1</v>
      </c>
      <c r="G6379" s="17"/>
      <c r="I6379" s="33">
        <v>3.0000000000000001E-3</v>
      </c>
      <c r="J6379" s="33">
        <v>0.5</v>
      </c>
      <c r="K6379" s="33">
        <v>0.01</v>
      </c>
      <c r="L6379" s="33">
        <v>2.9000000000000001E-2</v>
      </c>
      <c r="M6379" s="39"/>
      <c r="N6379" s="8">
        <v>17.100000000000001</v>
      </c>
      <c r="O6379" s="8">
        <v>1005.6</v>
      </c>
      <c r="P6379" s="8">
        <v>99</v>
      </c>
    </row>
    <row r="6380" spans="1:31" s="7" customFormat="1" ht="16" customHeight="1" x14ac:dyDescent="0.2">
      <c r="F6380" s="8">
        <v>2</v>
      </c>
      <c r="G6380" s="17"/>
      <c r="I6380" s="33">
        <v>3.0000000000000001E-3</v>
      </c>
      <c r="J6380" s="33">
        <v>0.5</v>
      </c>
      <c r="K6380" s="33">
        <v>8.9999999999999993E-3</v>
      </c>
      <c r="L6380" s="33">
        <v>2.5999999999999999E-2</v>
      </c>
      <c r="M6380" s="39"/>
      <c r="N6380" s="8">
        <v>16.899999999999999</v>
      </c>
      <c r="O6380" s="8">
        <v>1005.3</v>
      </c>
      <c r="P6380" s="8">
        <v>98</v>
      </c>
    </row>
    <row r="6381" spans="1:31" s="7" customFormat="1" ht="16" customHeight="1" x14ac:dyDescent="0.2">
      <c r="F6381" s="8">
        <v>3</v>
      </c>
      <c r="G6381" s="17"/>
      <c r="I6381" s="33">
        <v>4.0000000000000001E-3</v>
      </c>
      <c r="J6381" s="33">
        <v>0.5</v>
      </c>
      <c r="K6381" s="33">
        <v>7.0000000000000001E-3</v>
      </c>
      <c r="L6381" s="33">
        <v>2.7E-2</v>
      </c>
      <c r="M6381" s="39"/>
      <c r="N6381" s="8">
        <v>16.899999999999999</v>
      </c>
      <c r="O6381" s="8">
        <v>1005.3</v>
      </c>
      <c r="P6381" s="8">
        <v>100</v>
      </c>
    </row>
    <row r="6382" spans="1:31" s="7" customFormat="1" ht="16" customHeight="1" x14ac:dyDescent="0.2">
      <c r="F6382" s="8">
        <v>4</v>
      </c>
      <c r="G6382" s="17"/>
      <c r="I6382" s="33">
        <v>4.0000000000000001E-3</v>
      </c>
      <c r="J6382" s="33">
        <v>0.5</v>
      </c>
      <c r="K6382" s="33">
        <v>8.9999999999999993E-3</v>
      </c>
      <c r="L6382" s="33">
        <v>2.1999999999999999E-2</v>
      </c>
      <c r="M6382" s="39"/>
      <c r="N6382" s="8">
        <v>16.8</v>
      </c>
      <c r="O6382" s="8">
        <v>1005.5</v>
      </c>
      <c r="P6382" s="8">
        <v>99</v>
      </c>
    </row>
    <row r="6383" spans="1:31" s="7" customFormat="1" ht="16" customHeight="1" x14ac:dyDescent="0.2">
      <c r="F6383" s="8">
        <v>5</v>
      </c>
      <c r="G6383" s="17"/>
      <c r="I6383" s="33">
        <v>4.0000000000000001E-3</v>
      </c>
      <c r="J6383" s="33">
        <v>0.5</v>
      </c>
      <c r="K6383" s="33">
        <v>8.9999999999999993E-3</v>
      </c>
      <c r="L6383" s="33">
        <v>2.3E-2</v>
      </c>
      <c r="M6383" s="39"/>
      <c r="N6383" s="8">
        <v>16.5</v>
      </c>
      <c r="O6383" s="8">
        <v>1005.3</v>
      </c>
      <c r="P6383" s="8">
        <v>100</v>
      </c>
    </row>
    <row r="6384" spans="1:31" s="7" customFormat="1" ht="16" customHeight="1" x14ac:dyDescent="0.2">
      <c r="F6384" s="8">
        <v>6</v>
      </c>
      <c r="G6384" s="17"/>
      <c r="I6384" s="33">
        <v>5.0000000000000001E-3</v>
      </c>
      <c r="J6384" s="33">
        <v>0.5</v>
      </c>
      <c r="K6384" s="33">
        <v>2E-3</v>
      </c>
      <c r="L6384" s="33">
        <v>2.5999999999999999E-2</v>
      </c>
      <c r="M6384" s="39"/>
      <c r="N6384" s="8">
        <v>16.3</v>
      </c>
      <c r="O6384" s="8">
        <v>1005.4</v>
      </c>
      <c r="P6384" s="8">
        <v>100</v>
      </c>
    </row>
    <row r="6385" spans="1:31" s="7" customFormat="1" ht="16" customHeight="1" x14ac:dyDescent="0.2">
      <c r="F6385" s="8">
        <v>7</v>
      </c>
      <c r="G6385" s="17"/>
      <c r="I6385" s="33">
        <v>5.0000000000000001E-3</v>
      </c>
      <c r="J6385" s="33">
        <v>0.5</v>
      </c>
      <c r="K6385" s="33">
        <v>3.0000000000000001E-3</v>
      </c>
      <c r="L6385" s="33">
        <v>2.5999999999999999E-2</v>
      </c>
      <c r="M6385" s="39"/>
      <c r="N6385" s="8">
        <v>16.399999999999999</v>
      </c>
      <c r="O6385" s="8">
        <v>1005.8</v>
      </c>
      <c r="P6385" s="8">
        <v>100</v>
      </c>
    </row>
    <row r="6386" spans="1:31" s="7" customFormat="1" ht="16" customHeight="1" x14ac:dyDescent="0.2">
      <c r="F6386" s="8">
        <v>8</v>
      </c>
      <c r="G6386" s="17"/>
      <c r="I6386" s="33">
        <v>4.0000000000000001E-3</v>
      </c>
      <c r="J6386" s="33">
        <v>0.5</v>
      </c>
      <c r="K6386" s="33">
        <v>5.0000000000000001E-3</v>
      </c>
      <c r="L6386" s="33">
        <v>2.7E-2</v>
      </c>
      <c r="M6386" s="39"/>
      <c r="N6386" s="8">
        <v>17.3</v>
      </c>
      <c r="O6386" s="8">
        <v>1006</v>
      </c>
      <c r="P6386" s="8">
        <v>98</v>
      </c>
    </row>
    <row r="6387" spans="1:31" s="7" customFormat="1" ht="16" customHeight="1" x14ac:dyDescent="0.2">
      <c r="F6387" s="8">
        <v>9</v>
      </c>
      <c r="G6387" s="17"/>
      <c r="I6387" s="33">
        <v>4.0000000000000001E-3</v>
      </c>
      <c r="J6387" s="33">
        <v>0.4</v>
      </c>
      <c r="K6387" s="33">
        <v>1.2E-2</v>
      </c>
      <c r="L6387" s="33">
        <v>2.3E-2</v>
      </c>
      <c r="M6387" s="39"/>
      <c r="N6387" s="8">
        <v>18.399999999999999</v>
      </c>
      <c r="O6387" s="8">
        <v>1006</v>
      </c>
      <c r="P6387" s="8">
        <v>94</v>
      </c>
    </row>
    <row r="6388" spans="1:31" s="7" customFormat="1" ht="16" customHeight="1" x14ac:dyDescent="0.2">
      <c r="F6388" s="8">
        <v>10</v>
      </c>
      <c r="G6388" s="17"/>
      <c r="I6388" s="33">
        <v>4.0000000000000001E-3</v>
      </c>
      <c r="J6388" s="33">
        <v>0.3</v>
      </c>
      <c r="K6388" s="33">
        <v>2.1999999999999999E-2</v>
      </c>
      <c r="L6388" s="33">
        <v>1.7000000000000001E-2</v>
      </c>
      <c r="M6388" s="39"/>
      <c r="N6388" s="8">
        <v>19</v>
      </c>
      <c r="O6388" s="8">
        <v>1006.4</v>
      </c>
      <c r="P6388" s="8">
        <v>80</v>
      </c>
    </row>
    <row r="6389" spans="1:31" s="7" customFormat="1" ht="16" customHeight="1" x14ac:dyDescent="0.2">
      <c r="E6389" s="10"/>
      <c r="F6389" s="8">
        <v>11</v>
      </c>
      <c r="G6389" s="17"/>
      <c r="I6389" s="33">
        <v>4.0000000000000001E-3</v>
      </c>
      <c r="J6389" s="33">
        <v>0.4</v>
      </c>
      <c r="K6389" s="33">
        <v>1.7999999999999999E-2</v>
      </c>
      <c r="L6389" s="33">
        <v>2.3E-2</v>
      </c>
      <c r="M6389" s="39"/>
      <c r="N6389" s="8">
        <v>20.2</v>
      </c>
      <c r="O6389" s="8">
        <v>1006.3</v>
      </c>
      <c r="P6389" s="8">
        <v>74</v>
      </c>
    </row>
    <row r="6390" spans="1:31" s="7" customFormat="1" ht="16" customHeight="1" x14ac:dyDescent="0.2">
      <c r="E6390" s="10"/>
      <c r="F6390" s="8">
        <v>12</v>
      </c>
      <c r="G6390" s="17"/>
      <c r="I6390" s="33">
        <v>5.0000000000000001E-3</v>
      </c>
      <c r="J6390" s="33">
        <v>0.4</v>
      </c>
      <c r="K6390" s="33">
        <v>1.2E-2</v>
      </c>
      <c r="L6390" s="33">
        <v>2.9000000000000001E-2</v>
      </c>
      <c r="M6390" s="39"/>
      <c r="N6390" s="8">
        <v>21.2</v>
      </c>
      <c r="O6390" s="8">
        <v>1005.9</v>
      </c>
      <c r="P6390" s="8">
        <v>66</v>
      </c>
    </row>
    <row r="6391" spans="1:31" s="7" customFormat="1" ht="16" customHeight="1" x14ac:dyDescent="0.2">
      <c r="E6391" s="10"/>
      <c r="F6391" s="8">
        <v>13</v>
      </c>
      <c r="G6391" s="17"/>
      <c r="I6391" s="33">
        <v>5.0000000000000001E-3</v>
      </c>
      <c r="J6391" s="33">
        <v>0.5</v>
      </c>
      <c r="K6391" s="33">
        <v>2.1000000000000001E-2</v>
      </c>
      <c r="L6391" s="33">
        <v>2.5000000000000001E-2</v>
      </c>
      <c r="M6391" s="39"/>
      <c r="N6391" s="8">
        <v>21.8</v>
      </c>
      <c r="O6391" s="8">
        <v>1005.7</v>
      </c>
      <c r="P6391" s="8">
        <v>59</v>
      </c>
    </row>
    <row r="6392" spans="1:31" s="7" customFormat="1" ht="16" customHeight="1" x14ac:dyDescent="0.2">
      <c r="E6392" s="10"/>
      <c r="F6392" s="8">
        <v>14</v>
      </c>
      <c r="G6392" s="17"/>
      <c r="I6392" s="33">
        <v>5.0000000000000001E-3</v>
      </c>
      <c r="J6392" s="33">
        <v>0.5</v>
      </c>
      <c r="K6392" s="33">
        <v>3.1E-2</v>
      </c>
      <c r="L6392" s="33">
        <v>2.1000000000000001E-2</v>
      </c>
      <c r="M6392" s="39"/>
      <c r="N6392" s="8">
        <v>22.3</v>
      </c>
      <c r="O6392" s="8">
        <v>1005.3</v>
      </c>
      <c r="P6392" s="8">
        <v>53</v>
      </c>
    </row>
    <row r="6393" spans="1:31" s="7" customFormat="1" ht="16" customHeight="1" x14ac:dyDescent="0.2">
      <c r="E6393" s="10"/>
      <c r="F6393" s="8">
        <v>15</v>
      </c>
      <c r="G6393" s="17"/>
      <c r="I6393" s="33">
        <v>5.0000000000000001E-3</v>
      </c>
      <c r="J6393" s="33">
        <v>0.4</v>
      </c>
      <c r="K6393" s="33">
        <v>3.2000000000000001E-2</v>
      </c>
      <c r="L6393" s="33">
        <v>1.7999999999999999E-2</v>
      </c>
      <c r="M6393" s="39"/>
      <c r="N6393" s="8">
        <v>22.8</v>
      </c>
      <c r="O6393" s="8">
        <v>1004.9</v>
      </c>
      <c r="P6393" s="8">
        <v>48</v>
      </c>
    </row>
    <row r="6394" spans="1:31" s="7" customFormat="1" ht="16" customHeight="1" x14ac:dyDescent="0.2">
      <c r="E6394" s="10"/>
      <c r="F6394" s="8">
        <v>16</v>
      </c>
      <c r="G6394" s="17"/>
      <c r="I6394" s="33">
        <v>4.0000000000000001E-3</v>
      </c>
      <c r="J6394" s="33">
        <v>0.5</v>
      </c>
      <c r="K6394" s="33">
        <v>3.5000000000000003E-2</v>
      </c>
      <c r="L6394" s="33">
        <v>1.7999999999999999E-2</v>
      </c>
      <c r="M6394" s="39"/>
      <c r="N6394" s="8">
        <v>23.2</v>
      </c>
      <c r="O6394" s="8">
        <v>1004.6</v>
      </c>
      <c r="P6394" s="8">
        <v>38</v>
      </c>
    </row>
    <row r="6395" spans="1:31" s="7" customFormat="1" ht="16" customHeight="1" x14ac:dyDescent="0.2">
      <c r="E6395" s="10"/>
      <c r="F6395" s="8">
        <v>17</v>
      </c>
      <c r="G6395" s="17"/>
      <c r="I6395" s="33">
        <v>4.0000000000000001E-3</v>
      </c>
      <c r="J6395" s="33">
        <v>0.4</v>
      </c>
      <c r="K6395" s="33">
        <v>0.04</v>
      </c>
      <c r="L6395" s="33">
        <v>1.7999999999999999E-2</v>
      </c>
      <c r="M6395" s="39"/>
      <c r="N6395" s="8">
        <v>22.6</v>
      </c>
      <c r="O6395" s="8">
        <v>1004.9</v>
      </c>
      <c r="P6395" s="8">
        <v>38</v>
      </c>
    </row>
    <row r="6396" spans="1:31" s="7" customFormat="1" ht="16" customHeight="1" x14ac:dyDescent="0.15">
      <c r="E6396" s="42">
        <v>42259</v>
      </c>
      <c r="F6396" s="43">
        <v>42714.772916666669</v>
      </c>
      <c r="G6396" s="44"/>
      <c r="H6396" s="57"/>
      <c r="I6396" s="33">
        <v>4.0000000000000001E-3</v>
      </c>
      <c r="J6396" s="33">
        <v>0.3</v>
      </c>
      <c r="K6396" s="33">
        <v>3.3000000000000002E-2</v>
      </c>
      <c r="L6396" s="33">
        <v>2.1999999999999999E-2</v>
      </c>
      <c r="M6396" s="39"/>
      <c r="N6396" s="8">
        <v>21</v>
      </c>
      <c r="O6396" s="8">
        <v>1005.6</v>
      </c>
      <c r="P6396" s="8">
        <v>47</v>
      </c>
      <c r="R6396" s="35">
        <v>282</v>
      </c>
      <c r="S6396" s="36" t="str">
        <f>IF(R6396&gt;=296,"G",IF(AND(183&lt;=R6396,R6396&lt;296),"Y",IF(R6396&lt;185,"R")))</f>
        <v>Y</v>
      </c>
      <c r="T6396" s="36"/>
      <c r="U6396" s="36"/>
      <c r="V6396" s="36"/>
      <c r="W6396" s="36"/>
      <c r="X6396" s="36"/>
      <c r="Y6396" s="36"/>
      <c r="Z6396" s="36"/>
      <c r="AA6396" s="36"/>
      <c r="AB6396" s="36"/>
      <c r="AC6396" s="36"/>
      <c r="AD6396" s="36"/>
      <c r="AE6396" s="37"/>
    </row>
    <row r="6397" spans="1:31" s="7" customFormat="1" ht="17" customHeight="1" x14ac:dyDescent="0.15">
      <c r="A6397" s="45">
        <v>256</v>
      </c>
      <c r="B6397" s="46">
        <v>42260</v>
      </c>
      <c r="C6397" s="47">
        <v>0</v>
      </c>
      <c r="D6397" s="47">
        <v>0</v>
      </c>
      <c r="E6397" s="46">
        <v>42259</v>
      </c>
      <c r="F6397" s="48">
        <v>42714.772916666669</v>
      </c>
      <c r="G6397" s="49"/>
      <c r="H6397" s="49"/>
      <c r="I6397" s="50">
        <v>4.0000000000000001E-3</v>
      </c>
      <c r="J6397" s="51">
        <v>0.3</v>
      </c>
      <c r="K6397" s="51">
        <v>3.3000000000000002E-2</v>
      </c>
      <c r="L6397" s="51">
        <v>2.1999999999999999E-2</v>
      </c>
      <c r="M6397" s="63"/>
      <c r="N6397" s="52">
        <v>21</v>
      </c>
      <c r="O6397" s="52">
        <v>1005.6</v>
      </c>
      <c r="P6397" s="52">
        <v>47</v>
      </c>
      <c r="Q6397" s="53"/>
      <c r="R6397" s="58">
        <v>282</v>
      </c>
      <c r="S6397" s="61" t="str">
        <f>IF(R6397&gt;=296,"G",IF(AND(183&lt;=R6397,R6397&lt;296),"Y",IF(R6397&lt;185,"R")))</f>
        <v>Y</v>
      </c>
      <c r="T6397" s="61"/>
      <c r="U6397" s="61"/>
      <c r="V6397" s="61"/>
      <c r="W6397" s="61"/>
      <c r="X6397" s="61"/>
      <c r="Y6397" s="61"/>
      <c r="Z6397" s="61"/>
      <c r="AA6397" s="61"/>
      <c r="AB6397" s="61"/>
      <c r="AC6397" s="61"/>
      <c r="AD6397" s="61"/>
      <c r="AE6397" s="61"/>
    </row>
    <row r="6398" spans="1:31" s="7" customFormat="1" ht="16" customHeight="1" x14ac:dyDescent="0.2">
      <c r="F6398" s="26">
        <v>19</v>
      </c>
      <c r="G6398" s="56"/>
      <c r="I6398" s="33">
        <v>4.0000000000000001E-3</v>
      </c>
      <c r="J6398" s="33">
        <v>0.3</v>
      </c>
      <c r="K6398" s="33">
        <v>2.8000000000000001E-2</v>
      </c>
      <c r="L6398" s="33">
        <v>2.1999999999999999E-2</v>
      </c>
      <c r="M6398" s="39"/>
      <c r="N6398" s="8">
        <v>20</v>
      </c>
      <c r="O6398" s="8">
        <v>1005.9</v>
      </c>
      <c r="P6398" s="8">
        <v>51</v>
      </c>
      <c r="Q6398" s="17"/>
      <c r="R6398" s="17"/>
      <c r="S6398" s="17"/>
      <c r="T6398" s="17"/>
      <c r="U6398" s="17"/>
      <c r="V6398" s="17"/>
      <c r="W6398" s="17"/>
      <c r="X6398" s="17"/>
      <c r="Y6398" s="17"/>
      <c r="Z6398" s="17"/>
      <c r="AA6398" s="17"/>
      <c r="AB6398" s="17"/>
      <c r="AC6398" s="17"/>
      <c r="AD6398" s="17"/>
      <c r="AE6398" s="17"/>
    </row>
    <row r="6399" spans="1:31" s="7" customFormat="1" ht="16" customHeight="1" x14ac:dyDescent="0.2">
      <c r="F6399" s="8">
        <v>20</v>
      </c>
      <c r="G6399" s="17"/>
      <c r="I6399" s="33">
        <v>4.0000000000000001E-3</v>
      </c>
      <c r="J6399" s="33">
        <v>0.3</v>
      </c>
      <c r="K6399" s="33">
        <v>2.3E-2</v>
      </c>
      <c r="L6399" s="33">
        <v>2.8000000000000001E-2</v>
      </c>
      <c r="M6399" s="39"/>
      <c r="N6399" s="8">
        <v>19</v>
      </c>
      <c r="O6399" s="8">
        <v>1006.4</v>
      </c>
      <c r="P6399" s="8">
        <v>61</v>
      </c>
    </row>
    <row r="6400" spans="1:31" s="7" customFormat="1" ht="16" customHeight="1" x14ac:dyDescent="0.2">
      <c r="F6400" s="8">
        <v>21</v>
      </c>
      <c r="G6400" s="17"/>
      <c r="I6400" s="33">
        <v>4.0000000000000001E-3</v>
      </c>
      <c r="J6400" s="33">
        <v>0.4</v>
      </c>
      <c r="K6400" s="33">
        <v>2.3E-2</v>
      </c>
      <c r="L6400" s="33">
        <v>0.02</v>
      </c>
      <c r="M6400" s="39"/>
      <c r="N6400" s="8">
        <v>18.600000000000001</v>
      </c>
      <c r="O6400" s="8">
        <v>1007.8</v>
      </c>
      <c r="P6400" s="8">
        <v>81</v>
      </c>
    </row>
    <row r="6401" spans="5:16" s="7" customFormat="1" ht="16" customHeight="1" x14ac:dyDescent="0.2">
      <c r="F6401" s="8">
        <v>22</v>
      </c>
      <c r="G6401" s="17"/>
      <c r="I6401" s="33">
        <v>4.0000000000000001E-3</v>
      </c>
      <c r="J6401" s="33">
        <v>0.4</v>
      </c>
      <c r="K6401" s="33">
        <v>3.1E-2</v>
      </c>
      <c r="L6401" s="33">
        <v>1.2E-2</v>
      </c>
      <c r="M6401" s="39"/>
      <c r="N6401" s="8">
        <v>17.899999999999999</v>
      </c>
      <c r="O6401" s="8">
        <v>1008.2</v>
      </c>
      <c r="P6401" s="8">
        <v>88</v>
      </c>
    </row>
    <row r="6402" spans="5:16" s="7" customFormat="1" ht="16" customHeight="1" x14ac:dyDescent="0.2">
      <c r="F6402" s="8">
        <v>23</v>
      </c>
      <c r="G6402" s="17"/>
      <c r="I6402" s="33">
        <v>4.0000000000000001E-3</v>
      </c>
      <c r="J6402" s="33">
        <v>0.3</v>
      </c>
      <c r="K6402" s="33">
        <v>0.03</v>
      </c>
      <c r="L6402" s="33">
        <v>1.2E-2</v>
      </c>
      <c r="M6402" s="39"/>
      <c r="N6402" s="8">
        <v>19.600000000000001</v>
      </c>
      <c r="O6402" s="8">
        <v>1008.6</v>
      </c>
      <c r="P6402" s="8">
        <v>57</v>
      </c>
    </row>
    <row r="6403" spans="5:16" s="7" customFormat="1" ht="16" customHeight="1" x14ac:dyDescent="0.2">
      <c r="F6403" s="8">
        <v>24</v>
      </c>
      <c r="G6403" s="17"/>
      <c r="I6403" s="33">
        <v>4.0000000000000001E-3</v>
      </c>
      <c r="J6403" s="33">
        <v>0.4</v>
      </c>
      <c r="K6403" s="33">
        <v>0.03</v>
      </c>
      <c r="L6403" s="33">
        <v>1.2E-2</v>
      </c>
      <c r="M6403" s="39"/>
      <c r="N6403" s="8">
        <v>19</v>
      </c>
      <c r="O6403" s="8">
        <v>1008.6</v>
      </c>
      <c r="P6403" s="8">
        <v>57</v>
      </c>
    </row>
    <row r="6404" spans="5:16" s="7" customFormat="1" ht="16" customHeight="1" x14ac:dyDescent="0.2">
      <c r="F6404" s="8">
        <v>1</v>
      </c>
      <c r="G6404" s="17"/>
      <c r="I6404" s="33">
        <v>4.0000000000000001E-3</v>
      </c>
      <c r="J6404" s="33">
        <v>0.5</v>
      </c>
      <c r="K6404" s="33">
        <v>2.8000000000000001E-2</v>
      </c>
      <c r="L6404" s="33">
        <v>1.2E-2</v>
      </c>
      <c r="M6404" s="39"/>
      <c r="N6404" s="8">
        <v>17.2</v>
      </c>
      <c r="O6404" s="8">
        <v>1009</v>
      </c>
      <c r="P6404" s="8">
        <v>66</v>
      </c>
    </row>
    <row r="6405" spans="5:16" s="7" customFormat="1" ht="16" customHeight="1" x14ac:dyDescent="0.2">
      <c r="F6405" s="8">
        <v>2</v>
      </c>
      <c r="G6405" s="17"/>
      <c r="I6405" s="33">
        <v>3.0000000000000001E-3</v>
      </c>
      <c r="J6405" s="33">
        <v>0.5</v>
      </c>
      <c r="K6405" s="33">
        <v>2.5000000000000001E-2</v>
      </c>
      <c r="L6405" s="33">
        <v>1.4999999999999999E-2</v>
      </c>
      <c r="M6405" s="39"/>
      <c r="N6405" s="8">
        <v>16.100000000000001</v>
      </c>
      <c r="O6405" s="8">
        <v>1009.4</v>
      </c>
      <c r="P6405" s="8">
        <v>77</v>
      </c>
    </row>
    <row r="6406" spans="5:16" s="7" customFormat="1" ht="16" customHeight="1" x14ac:dyDescent="0.2">
      <c r="F6406" s="8">
        <v>3</v>
      </c>
      <c r="G6406" s="17"/>
      <c r="I6406" s="33">
        <v>4.0000000000000001E-3</v>
      </c>
      <c r="J6406" s="33">
        <v>0.6</v>
      </c>
      <c r="K6406" s="33">
        <v>0.02</v>
      </c>
      <c r="L6406" s="33">
        <v>1.7000000000000001E-2</v>
      </c>
      <c r="M6406" s="39"/>
      <c r="N6406" s="8">
        <v>14.6</v>
      </c>
      <c r="O6406" s="8">
        <v>1009.4</v>
      </c>
      <c r="P6406" s="8">
        <v>93</v>
      </c>
    </row>
    <row r="6407" spans="5:16" s="7" customFormat="1" ht="16" customHeight="1" x14ac:dyDescent="0.2">
      <c r="F6407" s="8">
        <v>4</v>
      </c>
      <c r="G6407" s="17"/>
      <c r="I6407" s="33">
        <v>4.0000000000000001E-3</v>
      </c>
      <c r="J6407" s="33">
        <v>0.6</v>
      </c>
      <c r="K6407" s="33">
        <v>1.2E-2</v>
      </c>
      <c r="L6407" s="33">
        <v>0.02</v>
      </c>
      <c r="M6407" s="39"/>
      <c r="N6407" s="8">
        <v>14.1</v>
      </c>
      <c r="O6407" s="8">
        <v>1009.8</v>
      </c>
      <c r="P6407" s="8">
        <v>97</v>
      </c>
    </row>
    <row r="6408" spans="5:16" s="7" customFormat="1" ht="16" customHeight="1" x14ac:dyDescent="0.2">
      <c r="F6408" s="8">
        <v>5</v>
      </c>
      <c r="G6408" s="17"/>
      <c r="I6408" s="33">
        <v>4.0000000000000001E-3</v>
      </c>
      <c r="J6408" s="33">
        <v>0.4</v>
      </c>
      <c r="K6408" s="33">
        <v>1.4999999999999999E-2</v>
      </c>
      <c r="L6408" s="33">
        <v>1.9E-2</v>
      </c>
      <c r="M6408" s="39"/>
      <c r="N6408" s="8">
        <v>13.5</v>
      </c>
      <c r="O6408" s="8">
        <v>1010.3</v>
      </c>
      <c r="P6408" s="8">
        <v>99</v>
      </c>
    </row>
    <row r="6409" spans="5:16" s="7" customFormat="1" ht="16" customHeight="1" x14ac:dyDescent="0.2">
      <c r="F6409" s="8">
        <v>6</v>
      </c>
      <c r="G6409" s="17"/>
      <c r="I6409" s="33">
        <v>4.0000000000000001E-3</v>
      </c>
      <c r="J6409" s="33">
        <v>0.5</v>
      </c>
      <c r="K6409" s="33">
        <v>0.01</v>
      </c>
      <c r="L6409" s="33">
        <v>2.4E-2</v>
      </c>
      <c r="M6409" s="39"/>
      <c r="N6409" s="8">
        <v>13.1</v>
      </c>
      <c r="O6409" s="8">
        <v>1011</v>
      </c>
      <c r="P6409" s="8">
        <v>100</v>
      </c>
    </row>
    <row r="6410" spans="5:16" s="7" customFormat="1" ht="16" customHeight="1" x14ac:dyDescent="0.2">
      <c r="F6410" s="8">
        <v>7</v>
      </c>
      <c r="G6410" s="17"/>
      <c r="I6410" s="33">
        <v>5.0000000000000001E-3</v>
      </c>
      <c r="J6410" s="33">
        <v>0.5</v>
      </c>
      <c r="K6410" s="33">
        <v>3.0000000000000001E-3</v>
      </c>
      <c r="L6410" s="33">
        <v>2.7E-2</v>
      </c>
      <c r="M6410" s="39"/>
      <c r="N6410" s="8">
        <v>14.3</v>
      </c>
      <c r="O6410" s="8">
        <v>1012.1</v>
      </c>
      <c r="P6410" s="8">
        <v>100</v>
      </c>
    </row>
    <row r="6411" spans="5:16" s="7" customFormat="1" ht="16" customHeight="1" x14ac:dyDescent="0.2">
      <c r="F6411" s="8">
        <v>8</v>
      </c>
      <c r="G6411" s="17"/>
      <c r="I6411" s="33">
        <v>5.0000000000000001E-3</v>
      </c>
      <c r="J6411" s="33">
        <v>0.4</v>
      </c>
      <c r="K6411" s="33">
        <v>8.9999999999999993E-3</v>
      </c>
      <c r="L6411" s="33">
        <v>2.1999999999999999E-2</v>
      </c>
      <c r="M6411" s="39"/>
      <c r="N6411" s="8">
        <v>17.899999999999999</v>
      </c>
      <c r="O6411" s="8">
        <v>1012.3</v>
      </c>
      <c r="P6411" s="8">
        <v>83</v>
      </c>
    </row>
    <row r="6412" spans="5:16" s="7" customFormat="1" ht="16" customHeight="1" x14ac:dyDescent="0.2">
      <c r="F6412" s="8">
        <v>9</v>
      </c>
      <c r="G6412" s="17"/>
      <c r="I6412" s="33">
        <v>5.0000000000000001E-3</v>
      </c>
      <c r="J6412" s="33">
        <v>0.4</v>
      </c>
      <c r="K6412" s="33">
        <v>1.7999999999999999E-2</v>
      </c>
      <c r="L6412" s="33">
        <v>1.7999999999999999E-2</v>
      </c>
      <c r="M6412" s="39"/>
      <c r="N6412" s="8">
        <v>20.9</v>
      </c>
      <c r="O6412" s="8">
        <v>1012.9</v>
      </c>
      <c r="P6412" s="8">
        <v>61</v>
      </c>
    </row>
    <row r="6413" spans="5:16" s="7" customFormat="1" ht="16" customHeight="1" x14ac:dyDescent="0.2">
      <c r="F6413" s="8">
        <v>10</v>
      </c>
      <c r="G6413" s="17"/>
      <c r="I6413" s="33">
        <v>5.0000000000000001E-3</v>
      </c>
      <c r="J6413" s="33">
        <v>0.3</v>
      </c>
      <c r="K6413" s="33">
        <v>2.9000000000000001E-2</v>
      </c>
      <c r="L6413" s="33">
        <v>1.2E-2</v>
      </c>
      <c r="M6413" s="39"/>
      <c r="N6413" s="8">
        <v>21.9</v>
      </c>
      <c r="O6413" s="8">
        <v>1013.4</v>
      </c>
      <c r="P6413" s="8">
        <v>46</v>
      </c>
    </row>
    <row r="6414" spans="5:16" s="7" customFormat="1" ht="16" customHeight="1" x14ac:dyDescent="0.2">
      <c r="E6414" s="10"/>
      <c r="F6414" s="8">
        <v>11</v>
      </c>
      <c r="G6414" s="17"/>
      <c r="I6414" s="33">
        <v>4.0000000000000001E-3</v>
      </c>
      <c r="J6414" s="33">
        <v>0.3</v>
      </c>
      <c r="K6414" s="33">
        <v>3.3000000000000002E-2</v>
      </c>
      <c r="L6414" s="33">
        <v>1.0999999999999999E-2</v>
      </c>
      <c r="M6414" s="39"/>
      <c r="N6414" s="8">
        <v>22.7</v>
      </c>
      <c r="O6414" s="8">
        <v>1013.6</v>
      </c>
      <c r="P6414" s="8">
        <v>37</v>
      </c>
    </row>
    <row r="6415" spans="5:16" s="7" customFormat="1" ht="16" customHeight="1" x14ac:dyDescent="0.2">
      <c r="E6415" s="10"/>
      <c r="F6415" s="8">
        <v>12</v>
      </c>
      <c r="G6415" s="17"/>
      <c r="I6415" s="33">
        <v>4.0000000000000001E-3</v>
      </c>
      <c r="J6415" s="33">
        <v>0.2</v>
      </c>
      <c r="K6415" s="33">
        <v>3.7999999999999999E-2</v>
      </c>
      <c r="L6415" s="33">
        <v>8.0000000000000002E-3</v>
      </c>
      <c r="M6415" s="39"/>
      <c r="N6415" s="8">
        <v>23.9</v>
      </c>
      <c r="O6415" s="8">
        <v>1013.6</v>
      </c>
      <c r="P6415" s="8">
        <v>31</v>
      </c>
    </row>
    <row r="6416" spans="5:16" s="7" customFormat="1" ht="16" customHeight="1" x14ac:dyDescent="0.2">
      <c r="E6416" s="10"/>
      <c r="F6416" s="8">
        <v>13</v>
      </c>
      <c r="G6416" s="17"/>
      <c r="I6416" s="33">
        <v>4.0000000000000001E-3</v>
      </c>
      <c r="J6416" s="33">
        <v>0.4</v>
      </c>
      <c r="K6416" s="33">
        <v>3.9E-2</v>
      </c>
      <c r="L6416" s="33">
        <v>8.0000000000000002E-3</v>
      </c>
      <c r="M6416" s="39"/>
      <c r="N6416" s="8">
        <v>24.5</v>
      </c>
      <c r="O6416" s="8">
        <v>1013.3</v>
      </c>
      <c r="P6416" s="8">
        <v>30</v>
      </c>
    </row>
    <row r="6417" spans="1:31" s="7" customFormat="1" ht="16" customHeight="1" x14ac:dyDescent="0.2">
      <c r="E6417" s="10"/>
      <c r="F6417" s="8">
        <v>14</v>
      </c>
      <c r="G6417" s="17"/>
      <c r="I6417" s="33">
        <v>4.0000000000000001E-3</v>
      </c>
      <c r="J6417" s="33">
        <v>0.4</v>
      </c>
      <c r="K6417" s="33">
        <v>3.7999999999999999E-2</v>
      </c>
      <c r="L6417" s="33">
        <v>8.0000000000000002E-3</v>
      </c>
      <c r="M6417" s="39"/>
      <c r="N6417" s="8">
        <v>25.2</v>
      </c>
      <c r="O6417" s="8">
        <v>1012.9</v>
      </c>
      <c r="P6417" s="8">
        <v>29</v>
      </c>
    </row>
    <row r="6418" spans="1:31" s="7" customFormat="1" ht="16" customHeight="1" x14ac:dyDescent="0.2">
      <c r="E6418" s="10"/>
      <c r="F6418" s="8">
        <v>15</v>
      </c>
      <c r="G6418" s="17"/>
      <c r="I6418" s="33">
        <v>4.0000000000000001E-3</v>
      </c>
      <c r="J6418" s="33">
        <v>0.5</v>
      </c>
      <c r="K6418" s="33">
        <v>0.04</v>
      </c>
      <c r="L6418" s="33">
        <v>1.0999999999999999E-2</v>
      </c>
      <c r="M6418" s="39"/>
      <c r="N6418" s="8">
        <v>25.6</v>
      </c>
      <c r="O6418" s="8">
        <v>1012.5</v>
      </c>
      <c r="P6418" s="8">
        <v>33</v>
      </c>
    </row>
    <row r="6419" spans="1:31" s="7" customFormat="1" ht="16" customHeight="1" x14ac:dyDescent="0.2">
      <c r="E6419" s="10"/>
      <c r="F6419" s="8">
        <v>16</v>
      </c>
      <c r="G6419" s="17"/>
      <c r="I6419" s="33">
        <v>4.0000000000000001E-3</v>
      </c>
      <c r="J6419" s="33">
        <v>0.7</v>
      </c>
      <c r="K6419" s="33">
        <v>4.2999999999999997E-2</v>
      </c>
      <c r="L6419" s="33">
        <v>1.2E-2</v>
      </c>
      <c r="M6419" s="39"/>
      <c r="N6419" s="8">
        <v>24.7</v>
      </c>
      <c r="O6419" s="8">
        <v>1012.3</v>
      </c>
      <c r="P6419" s="8">
        <v>37</v>
      </c>
    </row>
    <row r="6420" spans="1:31" s="7" customFormat="1" ht="16" customHeight="1" x14ac:dyDescent="0.2">
      <c r="E6420" s="10"/>
      <c r="F6420" s="8">
        <v>17</v>
      </c>
      <c r="G6420" s="17"/>
      <c r="I6420" s="33">
        <v>4.0000000000000001E-3</v>
      </c>
      <c r="J6420" s="33">
        <v>0.5</v>
      </c>
      <c r="K6420" s="33">
        <v>0.04</v>
      </c>
      <c r="L6420" s="33">
        <v>1.6E-2</v>
      </c>
      <c r="M6420" s="39"/>
      <c r="N6420" s="8">
        <v>23.9</v>
      </c>
      <c r="O6420" s="8">
        <v>1012.6</v>
      </c>
      <c r="P6420" s="8">
        <v>39</v>
      </c>
    </row>
    <row r="6421" spans="1:31" s="7" customFormat="1" ht="16" customHeight="1" x14ac:dyDescent="0.15">
      <c r="E6421" s="42">
        <v>42260</v>
      </c>
      <c r="F6421" s="43">
        <v>42714.761111111111</v>
      </c>
      <c r="G6421" s="44"/>
      <c r="H6421" s="57"/>
      <c r="I6421" s="33">
        <v>4.0000000000000001E-3</v>
      </c>
      <c r="J6421" s="33">
        <v>0.5</v>
      </c>
      <c r="K6421" s="33">
        <v>3.7999999999999999E-2</v>
      </c>
      <c r="L6421" s="33">
        <v>1.7000000000000001E-2</v>
      </c>
      <c r="M6421" s="39"/>
      <c r="N6421" s="8">
        <v>22.5</v>
      </c>
      <c r="O6421" s="8">
        <v>1013.1</v>
      </c>
      <c r="P6421" s="8">
        <v>45</v>
      </c>
      <c r="R6421" s="35">
        <v>284</v>
      </c>
      <c r="S6421" s="36" t="str">
        <f>IF(R6421&gt;=296,"G",IF(AND(183&lt;=R6421,R6421&lt;296),"Y",IF(R6421&lt;185,"R")))</f>
        <v>Y</v>
      </c>
      <c r="T6421" s="36"/>
      <c r="U6421" s="36"/>
      <c r="V6421" s="36"/>
      <c r="W6421" s="36"/>
      <c r="X6421" s="36"/>
      <c r="Y6421" s="36"/>
      <c r="Z6421" s="36"/>
      <c r="AA6421" s="36"/>
      <c r="AB6421" s="36"/>
      <c r="AC6421" s="36"/>
      <c r="AD6421" s="36"/>
      <c r="AE6421" s="37"/>
    </row>
    <row r="6422" spans="1:31" s="7" customFormat="1" ht="17" customHeight="1" x14ac:dyDescent="0.15">
      <c r="A6422" s="45">
        <v>257</v>
      </c>
      <c r="B6422" s="46">
        <v>42261</v>
      </c>
      <c r="C6422" s="47">
        <v>1</v>
      </c>
      <c r="D6422" s="47">
        <v>0</v>
      </c>
      <c r="E6422" s="46">
        <v>42260</v>
      </c>
      <c r="F6422" s="48">
        <v>42714.761111111111</v>
      </c>
      <c r="G6422" s="49"/>
      <c r="H6422" s="49"/>
      <c r="I6422" s="50">
        <v>4.0000000000000001E-3</v>
      </c>
      <c r="J6422" s="51">
        <v>0.5</v>
      </c>
      <c r="K6422" s="51">
        <v>3.7999999999999999E-2</v>
      </c>
      <c r="L6422" s="51">
        <v>1.7000000000000001E-2</v>
      </c>
      <c r="M6422" s="63"/>
      <c r="N6422" s="52">
        <v>22.5</v>
      </c>
      <c r="O6422" s="52">
        <v>1013.1</v>
      </c>
      <c r="P6422" s="52">
        <v>45</v>
      </c>
      <c r="Q6422" s="53"/>
      <c r="R6422" s="58">
        <v>284</v>
      </c>
      <c r="S6422" s="61" t="str">
        <f>IF(R6422&gt;=296,"G",IF(AND(183&lt;=R6422,R6422&lt;296),"Y",IF(R6422&lt;185,"R")))</f>
        <v>Y</v>
      </c>
      <c r="T6422" s="61"/>
      <c r="U6422" s="61"/>
      <c r="V6422" s="61"/>
      <c r="W6422" s="61"/>
      <c r="X6422" s="61"/>
      <c r="Y6422" s="61"/>
      <c r="Z6422" s="61"/>
      <c r="AA6422" s="61"/>
      <c r="AB6422" s="61"/>
      <c r="AC6422" s="61"/>
      <c r="AD6422" s="61"/>
      <c r="AE6422" s="61"/>
    </row>
    <row r="6423" spans="1:31" s="7" customFormat="1" ht="16" customHeight="1" x14ac:dyDescent="0.2">
      <c r="F6423" s="26">
        <v>19</v>
      </c>
      <c r="G6423" s="56"/>
      <c r="I6423" s="33">
        <v>4.0000000000000001E-3</v>
      </c>
      <c r="J6423" s="33">
        <v>0.4</v>
      </c>
      <c r="K6423" s="33">
        <v>3.5999999999999997E-2</v>
      </c>
      <c r="L6423" s="33">
        <v>0.02</v>
      </c>
      <c r="M6423" s="39"/>
      <c r="N6423" s="8">
        <v>20.8</v>
      </c>
      <c r="O6423" s="8">
        <v>1013.5</v>
      </c>
      <c r="P6423" s="8">
        <v>54</v>
      </c>
      <c r="Q6423" s="17"/>
      <c r="R6423" s="17"/>
      <c r="S6423" s="17"/>
      <c r="T6423" s="17"/>
      <c r="U6423" s="17"/>
      <c r="V6423" s="17"/>
      <c r="W6423" s="17"/>
      <c r="X6423" s="17"/>
      <c r="Y6423" s="17"/>
      <c r="Z6423" s="17"/>
      <c r="AA6423" s="17"/>
      <c r="AB6423" s="17"/>
      <c r="AC6423" s="17"/>
      <c r="AD6423" s="17"/>
      <c r="AE6423" s="17"/>
    </row>
    <row r="6424" spans="1:31" s="7" customFormat="1" ht="16" customHeight="1" x14ac:dyDescent="0.2">
      <c r="F6424" s="8">
        <v>20</v>
      </c>
      <c r="G6424" s="17"/>
      <c r="I6424" s="33">
        <v>4.0000000000000001E-3</v>
      </c>
      <c r="J6424" s="33">
        <v>0.3</v>
      </c>
      <c r="K6424" s="33">
        <v>2.9000000000000001E-2</v>
      </c>
      <c r="L6424" s="33">
        <v>2.1999999999999999E-2</v>
      </c>
      <c r="M6424" s="39"/>
      <c r="N6424" s="8">
        <v>20.100000000000001</v>
      </c>
      <c r="O6424" s="8">
        <v>1014.5</v>
      </c>
      <c r="P6424" s="8">
        <v>58</v>
      </c>
    </row>
    <row r="6425" spans="1:31" s="7" customFormat="1" ht="16" customHeight="1" x14ac:dyDescent="0.2">
      <c r="F6425" s="8">
        <v>21</v>
      </c>
      <c r="G6425" s="17"/>
      <c r="I6425" s="33">
        <v>4.0000000000000001E-3</v>
      </c>
      <c r="J6425" s="33">
        <v>0.5</v>
      </c>
      <c r="K6425" s="33">
        <v>2.4E-2</v>
      </c>
      <c r="L6425" s="33">
        <v>2.8000000000000001E-2</v>
      </c>
      <c r="M6425" s="39"/>
      <c r="N6425" s="8">
        <v>19.2</v>
      </c>
      <c r="O6425" s="8">
        <v>1015.3</v>
      </c>
      <c r="P6425" s="8">
        <v>63</v>
      </c>
    </row>
    <row r="6426" spans="1:31" s="7" customFormat="1" ht="16" customHeight="1" x14ac:dyDescent="0.2">
      <c r="F6426" s="8">
        <v>22</v>
      </c>
      <c r="G6426" s="17"/>
      <c r="I6426" s="33">
        <v>4.0000000000000001E-3</v>
      </c>
      <c r="J6426" s="33">
        <v>0.5</v>
      </c>
      <c r="K6426" s="33">
        <v>1.9E-2</v>
      </c>
      <c r="L6426" s="33">
        <v>2.5999999999999999E-2</v>
      </c>
      <c r="M6426" s="39"/>
      <c r="N6426" s="8">
        <v>18.7</v>
      </c>
      <c r="O6426" s="8">
        <v>1016</v>
      </c>
      <c r="P6426" s="8">
        <v>66</v>
      </c>
    </row>
    <row r="6427" spans="1:31" s="7" customFormat="1" ht="16" customHeight="1" x14ac:dyDescent="0.2">
      <c r="F6427" s="8">
        <v>23</v>
      </c>
      <c r="G6427" s="17"/>
      <c r="I6427" s="33">
        <v>4.0000000000000001E-3</v>
      </c>
      <c r="J6427" s="33">
        <v>0.5</v>
      </c>
      <c r="K6427" s="33">
        <v>2.3E-2</v>
      </c>
      <c r="L6427" s="33">
        <v>2.4E-2</v>
      </c>
      <c r="M6427" s="39"/>
      <c r="N6427" s="8">
        <v>17.899999999999999</v>
      </c>
      <c r="O6427" s="8">
        <v>1016.2</v>
      </c>
      <c r="P6427" s="8">
        <v>73</v>
      </c>
    </row>
    <row r="6428" spans="1:31" s="7" customFormat="1" ht="16" customHeight="1" x14ac:dyDescent="0.2">
      <c r="F6428" s="8">
        <v>24</v>
      </c>
      <c r="G6428" s="17"/>
      <c r="I6428" s="33">
        <v>6.0000000000000001E-3</v>
      </c>
      <c r="J6428" s="33">
        <v>0.5</v>
      </c>
      <c r="K6428" s="33">
        <v>1.9E-2</v>
      </c>
      <c r="L6428" s="33">
        <v>2.7E-2</v>
      </c>
      <c r="M6428" s="39"/>
      <c r="N6428" s="8">
        <v>17.399999999999999</v>
      </c>
      <c r="O6428" s="8">
        <v>1016.5</v>
      </c>
      <c r="P6428" s="8">
        <v>75</v>
      </c>
    </row>
    <row r="6429" spans="1:31" s="7" customFormat="1" ht="16" customHeight="1" x14ac:dyDescent="0.2">
      <c r="F6429" s="8">
        <v>1</v>
      </c>
      <c r="G6429" s="17"/>
      <c r="I6429" s="33">
        <v>6.0000000000000001E-3</v>
      </c>
      <c r="J6429" s="33">
        <v>0.5</v>
      </c>
      <c r="K6429" s="33">
        <v>1.6E-2</v>
      </c>
      <c r="L6429" s="33">
        <v>2.5999999999999999E-2</v>
      </c>
      <c r="M6429" s="39"/>
      <c r="N6429" s="8">
        <v>16.899999999999999</v>
      </c>
      <c r="O6429" s="8">
        <v>1016.4</v>
      </c>
      <c r="P6429" s="8">
        <v>78</v>
      </c>
    </row>
    <row r="6430" spans="1:31" s="7" customFormat="1" ht="16" customHeight="1" x14ac:dyDescent="0.2">
      <c r="F6430" s="8">
        <v>2</v>
      </c>
      <c r="G6430" s="17"/>
      <c r="I6430" s="33">
        <v>5.0000000000000001E-3</v>
      </c>
      <c r="J6430" s="33">
        <v>0.6</v>
      </c>
      <c r="K6430" s="33">
        <v>1.2E-2</v>
      </c>
      <c r="L6430" s="33">
        <v>2.8000000000000001E-2</v>
      </c>
      <c r="M6430" s="39"/>
      <c r="N6430" s="8">
        <v>16.399999999999999</v>
      </c>
      <c r="O6430" s="8">
        <v>1016.7</v>
      </c>
      <c r="P6430" s="8">
        <v>81</v>
      </c>
    </row>
    <row r="6431" spans="1:31" s="7" customFormat="1" ht="16" customHeight="1" x14ac:dyDescent="0.2">
      <c r="F6431" s="8">
        <v>3</v>
      </c>
      <c r="G6431" s="17"/>
      <c r="I6431" s="33">
        <v>5.0000000000000001E-3</v>
      </c>
      <c r="J6431" s="33">
        <v>0.6</v>
      </c>
      <c r="K6431" s="33">
        <v>0.01</v>
      </c>
      <c r="L6431" s="33">
        <v>2.8000000000000001E-2</v>
      </c>
      <c r="M6431" s="39"/>
      <c r="N6431" s="8">
        <v>15.7</v>
      </c>
      <c r="O6431" s="8">
        <v>1017</v>
      </c>
      <c r="P6431" s="8">
        <v>88</v>
      </c>
    </row>
    <row r="6432" spans="1:31" s="7" customFormat="1" ht="16" customHeight="1" x14ac:dyDescent="0.2">
      <c r="F6432" s="8">
        <v>4</v>
      </c>
      <c r="G6432" s="17"/>
      <c r="I6432" s="33">
        <v>4.0000000000000001E-3</v>
      </c>
      <c r="J6432" s="33">
        <v>0.5</v>
      </c>
      <c r="K6432" s="33">
        <v>1.4999999999999999E-2</v>
      </c>
      <c r="L6432" s="33">
        <v>2.1999999999999999E-2</v>
      </c>
      <c r="M6432" s="39"/>
      <c r="N6432" s="8">
        <v>15.9</v>
      </c>
      <c r="O6432" s="8">
        <v>1017.3</v>
      </c>
      <c r="P6432" s="8">
        <v>86</v>
      </c>
    </row>
    <row r="6433" spans="1:31" s="7" customFormat="1" ht="16" customHeight="1" x14ac:dyDescent="0.2">
      <c r="F6433" s="8">
        <v>5</v>
      </c>
      <c r="G6433" s="17"/>
      <c r="I6433" s="33">
        <v>5.0000000000000001E-3</v>
      </c>
      <c r="J6433" s="33">
        <v>0.5</v>
      </c>
      <c r="K6433" s="33">
        <v>8.0000000000000002E-3</v>
      </c>
      <c r="L6433" s="33">
        <v>2.8000000000000001E-2</v>
      </c>
      <c r="M6433" s="39"/>
      <c r="N6433" s="8">
        <v>15.3</v>
      </c>
      <c r="O6433" s="8">
        <v>1017.5</v>
      </c>
      <c r="P6433" s="8">
        <v>91</v>
      </c>
    </row>
    <row r="6434" spans="1:31" s="7" customFormat="1" ht="16" customHeight="1" x14ac:dyDescent="0.2">
      <c r="F6434" s="8">
        <v>6</v>
      </c>
      <c r="G6434" s="17"/>
      <c r="I6434" s="33">
        <v>5.0000000000000001E-3</v>
      </c>
      <c r="J6434" s="33">
        <v>0.5</v>
      </c>
      <c r="K6434" s="33">
        <v>8.0000000000000002E-3</v>
      </c>
      <c r="L6434" s="33">
        <v>2.7E-2</v>
      </c>
      <c r="M6434" s="39"/>
      <c r="N6434" s="8">
        <v>15.3</v>
      </c>
      <c r="O6434" s="8">
        <v>1017.8</v>
      </c>
      <c r="P6434" s="8">
        <v>92</v>
      </c>
    </row>
    <row r="6435" spans="1:31" s="7" customFormat="1" ht="16" customHeight="1" x14ac:dyDescent="0.2">
      <c r="F6435" s="8">
        <v>7</v>
      </c>
      <c r="G6435" s="17"/>
      <c r="I6435" s="33">
        <v>6.0000000000000001E-3</v>
      </c>
      <c r="J6435" s="33">
        <v>0.5</v>
      </c>
      <c r="K6435" s="33">
        <v>4.0000000000000001E-3</v>
      </c>
      <c r="L6435" s="33">
        <v>3.1E-2</v>
      </c>
      <c r="M6435" s="39"/>
      <c r="N6435" s="8">
        <v>16.2</v>
      </c>
      <c r="O6435" s="8">
        <v>1018.3</v>
      </c>
      <c r="P6435" s="8">
        <v>89</v>
      </c>
    </row>
    <row r="6436" spans="1:31" s="7" customFormat="1" ht="16" customHeight="1" x14ac:dyDescent="0.2">
      <c r="F6436" s="8">
        <v>8</v>
      </c>
      <c r="G6436" s="17"/>
      <c r="I6436" s="33">
        <v>5.0000000000000001E-3</v>
      </c>
      <c r="J6436" s="33">
        <v>0.6</v>
      </c>
      <c r="K6436" s="33">
        <v>4.0000000000000001E-3</v>
      </c>
      <c r="L6436" s="33">
        <v>3.3000000000000002E-2</v>
      </c>
      <c r="M6436" s="39"/>
      <c r="N6436" s="8">
        <v>19</v>
      </c>
      <c r="O6436" s="8">
        <v>1018.9</v>
      </c>
      <c r="P6436" s="8">
        <v>76</v>
      </c>
    </row>
    <row r="6437" spans="1:31" s="7" customFormat="1" ht="16" customHeight="1" x14ac:dyDescent="0.2">
      <c r="F6437" s="8">
        <v>9</v>
      </c>
      <c r="G6437" s="17"/>
      <c r="I6437" s="33">
        <v>5.0000000000000001E-3</v>
      </c>
      <c r="J6437" s="33">
        <v>0.5</v>
      </c>
      <c r="K6437" s="33">
        <v>7.0000000000000001E-3</v>
      </c>
      <c r="L6437" s="33">
        <v>3.5000000000000003E-2</v>
      </c>
      <c r="M6437" s="39"/>
      <c r="N6437" s="8">
        <v>21.2</v>
      </c>
      <c r="O6437" s="8">
        <v>1019.2</v>
      </c>
      <c r="P6437" s="8">
        <v>63</v>
      </c>
    </row>
    <row r="6438" spans="1:31" s="7" customFormat="1" ht="16" customHeight="1" x14ac:dyDescent="0.2">
      <c r="F6438" s="8">
        <v>10</v>
      </c>
      <c r="G6438" s="17"/>
      <c r="I6438" s="33">
        <v>5.0000000000000001E-3</v>
      </c>
      <c r="J6438" s="33">
        <v>0.5</v>
      </c>
      <c r="K6438" s="33">
        <v>1.7000000000000001E-2</v>
      </c>
      <c r="L6438" s="33">
        <v>2.9000000000000001E-2</v>
      </c>
      <c r="M6438" s="39"/>
      <c r="N6438" s="8">
        <v>22.9</v>
      </c>
      <c r="O6438" s="8">
        <v>1019.2</v>
      </c>
      <c r="P6438" s="8">
        <v>61</v>
      </c>
    </row>
    <row r="6439" spans="1:31" s="7" customFormat="1" ht="16" customHeight="1" x14ac:dyDescent="0.2">
      <c r="E6439" s="10"/>
      <c r="F6439" s="8">
        <v>11</v>
      </c>
      <c r="G6439" s="17"/>
      <c r="I6439" s="33">
        <v>5.0000000000000001E-3</v>
      </c>
      <c r="J6439" s="33">
        <v>0.5</v>
      </c>
      <c r="K6439" s="33">
        <v>3.3000000000000002E-2</v>
      </c>
      <c r="L6439" s="33">
        <v>2.7E-2</v>
      </c>
      <c r="M6439" s="39"/>
      <c r="N6439" s="8">
        <v>24.2</v>
      </c>
      <c r="O6439" s="8">
        <v>1018.9</v>
      </c>
      <c r="P6439" s="8">
        <v>56</v>
      </c>
    </row>
    <row r="6440" spans="1:31" s="7" customFormat="1" ht="16" customHeight="1" x14ac:dyDescent="0.2">
      <c r="E6440" s="10"/>
      <c r="F6440" s="8">
        <v>12</v>
      </c>
      <c r="G6440" s="17"/>
      <c r="I6440" s="33">
        <v>5.0000000000000001E-3</v>
      </c>
      <c r="J6440" s="33">
        <v>0.5</v>
      </c>
      <c r="K6440" s="33">
        <v>3.6999999999999998E-2</v>
      </c>
      <c r="L6440" s="33">
        <v>2.7E-2</v>
      </c>
      <c r="M6440" s="39"/>
      <c r="N6440" s="8">
        <v>25.3</v>
      </c>
      <c r="O6440" s="8">
        <v>1018.3</v>
      </c>
      <c r="P6440" s="8">
        <v>50</v>
      </c>
    </row>
    <row r="6441" spans="1:31" s="7" customFormat="1" ht="16" customHeight="1" x14ac:dyDescent="0.2">
      <c r="E6441" s="10"/>
      <c r="F6441" s="8">
        <v>13</v>
      </c>
      <c r="G6441" s="17"/>
      <c r="I6441" s="33">
        <v>5.0000000000000001E-3</v>
      </c>
      <c r="J6441" s="33">
        <v>0.5</v>
      </c>
      <c r="K6441" s="33">
        <v>3.7999999999999999E-2</v>
      </c>
      <c r="L6441" s="33">
        <v>2.5999999999999999E-2</v>
      </c>
      <c r="M6441" s="39"/>
      <c r="N6441" s="8">
        <v>25.6</v>
      </c>
      <c r="O6441" s="8">
        <v>1017.7</v>
      </c>
      <c r="P6441" s="8">
        <v>48</v>
      </c>
    </row>
    <row r="6442" spans="1:31" s="7" customFormat="1" ht="16" customHeight="1" x14ac:dyDescent="0.2">
      <c r="E6442" s="10"/>
      <c r="F6442" s="8">
        <v>14</v>
      </c>
      <c r="G6442" s="17"/>
      <c r="I6442" s="33">
        <v>4.0000000000000001E-3</v>
      </c>
      <c r="J6442" s="33">
        <v>0.5</v>
      </c>
      <c r="K6442" s="33">
        <v>0.04</v>
      </c>
      <c r="L6442" s="33">
        <v>2.5999999999999999E-2</v>
      </c>
      <c r="M6442" s="39"/>
      <c r="N6442" s="8">
        <v>26.8</v>
      </c>
      <c r="O6442" s="8">
        <v>1017</v>
      </c>
      <c r="P6442" s="8">
        <v>40</v>
      </c>
    </row>
    <row r="6443" spans="1:31" s="7" customFormat="1" ht="16" customHeight="1" x14ac:dyDescent="0.2">
      <c r="E6443" s="10"/>
      <c r="F6443" s="8">
        <v>15</v>
      </c>
      <c r="G6443" s="17"/>
      <c r="I6443" s="33">
        <v>4.0000000000000001E-3</v>
      </c>
      <c r="J6443" s="33">
        <v>0.6</v>
      </c>
      <c r="K6443" s="33">
        <v>0.04</v>
      </c>
      <c r="L6443" s="33">
        <v>2.9000000000000001E-2</v>
      </c>
      <c r="M6443" s="39"/>
      <c r="N6443" s="8">
        <v>27.1</v>
      </c>
      <c r="O6443" s="8">
        <v>1016.5</v>
      </c>
      <c r="P6443" s="8">
        <v>42</v>
      </c>
    </row>
    <row r="6444" spans="1:31" s="7" customFormat="1" ht="16" customHeight="1" x14ac:dyDescent="0.2">
      <c r="E6444" s="10"/>
      <c r="F6444" s="8">
        <v>16</v>
      </c>
      <c r="G6444" s="17"/>
      <c r="I6444" s="33">
        <v>4.0000000000000001E-3</v>
      </c>
      <c r="J6444" s="33">
        <v>0.5</v>
      </c>
      <c r="K6444" s="33">
        <v>3.7999999999999999E-2</v>
      </c>
      <c r="L6444" s="33">
        <v>3.2000000000000001E-2</v>
      </c>
      <c r="M6444" s="39"/>
      <c r="N6444" s="8">
        <v>27.2</v>
      </c>
      <c r="O6444" s="8">
        <v>1016.3</v>
      </c>
      <c r="P6444" s="8">
        <v>37</v>
      </c>
    </row>
    <row r="6445" spans="1:31" s="7" customFormat="1" ht="16" customHeight="1" x14ac:dyDescent="0.2">
      <c r="E6445" s="10"/>
      <c r="F6445" s="8">
        <v>17</v>
      </c>
      <c r="G6445" s="17"/>
      <c r="I6445" s="33">
        <v>4.0000000000000001E-3</v>
      </c>
      <c r="J6445" s="33">
        <v>0.5</v>
      </c>
      <c r="K6445" s="33">
        <v>4.2999999999999997E-2</v>
      </c>
      <c r="L6445" s="33">
        <v>2.9000000000000001E-2</v>
      </c>
      <c r="M6445" s="39"/>
      <c r="N6445" s="8">
        <v>27.4</v>
      </c>
      <c r="O6445" s="8">
        <v>1016.2</v>
      </c>
      <c r="P6445" s="8">
        <v>40</v>
      </c>
    </row>
    <row r="6446" spans="1:31" s="7" customFormat="1" ht="16" customHeight="1" x14ac:dyDescent="0.15">
      <c r="E6446" s="42">
        <v>42261</v>
      </c>
      <c r="F6446" s="43">
        <v>42714.759722222225</v>
      </c>
      <c r="G6446" s="44"/>
      <c r="H6446" s="57"/>
      <c r="I6446" s="33">
        <v>6.0000000000000001E-3</v>
      </c>
      <c r="J6446" s="33">
        <v>0.6</v>
      </c>
      <c r="K6446" s="33">
        <v>4.3999999999999997E-2</v>
      </c>
      <c r="L6446" s="33">
        <v>4.1000000000000002E-2</v>
      </c>
      <c r="M6446" s="39"/>
      <c r="N6446" s="8">
        <v>25.4</v>
      </c>
      <c r="O6446" s="8">
        <v>1016.5</v>
      </c>
      <c r="P6446" s="8">
        <v>45</v>
      </c>
      <c r="R6446" s="35">
        <v>263</v>
      </c>
      <c r="S6446" s="36" t="str">
        <f>IF(R6446&gt;=296,"G",IF(AND(183&lt;=R6446,R6446&lt;296),"Y",IF(R6446&lt;185,"R")))</f>
        <v>Y</v>
      </c>
      <c r="T6446" s="36"/>
      <c r="U6446" s="36"/>
      <c r="V6446" s="36"/>
      <c r="W6446" s="36"/>
      <c r="X6446" s="36"/>
      <c r="Y6446" s="36"/>
      <c r="Z6446" s="36"/>
      <c r="AA6446" s="36"/>
      <c r="AB6446" s="36"/>
      <c r="AC6446" s="36"/>
      <c r="AD6446" s="36"/>
      <c r="AE6446" s="37"/>
    </row>
    <row r="6447" spans="1:31" s="7" customFormat="1" ht="17" customHeight="1" x14ac:dyDescent="0.15">
      <c r="A6447" s="45">
        <v>258</v>
      </c>
      <c r="B6447" s="46">
        <v>42262</v>
      </c>
      <c r="C6447" s="47">
        <v>2</v>
      </c>
      <c r="D6447" s="47">
        <v>0</v>
      </c>
      <c r="E6447" s="46">
        <v>42261</v>
      </c>
      <c r="F6447" s="48">
        <v>42714.759722222225</v>
      </c>
      <c r="G6447" s="49"/>
      <c r="H6447" s="49"/>
      <c r="I6447" s="50">
        <v>6.0000000000000001E-3</v>
      </c>
      <c r="J6447" s="51">
        <v>0.6</v>
      </c>
      <c r="K6447" s="51">
        <v>4.3999999999999997E-2</v>
      </c>
      <c r="L6447" s="51">
        <v>4.1000000000000002E-2</v>
      </c>
      <c r="M6447" s="63"/>
      <c r="N6447" s="52">
        <v>25.4</v>
      </c>
      <c r="O6447" s="52">
        <v>1016.5</v>
      </c>
      <c r="P6447" s="52">
        <v>45</v>
      </c>
      <c r="Q6447" s="53"/>
      <c r="R6447" s="58">
        <v>263</v>
      </c>
      <c r="S6447" s="61" t="str">
        <f>IF(R6447&gt;=296,"G",IF(AND(183&lt;=R6447,R6447&lt;296),"Y",IF(R6447&lt;185,"R")))</f>
        <v>Y</v>
      </c>
      <c r="T6447" s="61"/>
      <c r="U6447" s="61"/>
      <c r="V6447" s="61"/>
      <c r="W6447" s="61"/>
      <c r="X6447" s="61"/>
      <c r="Y6447" s="61"/>
      <c r="Z6447" s="61"/>
      <c r="AA6447" s="61"/>
      <c r="AB6447" s="61"/>
      <c r="AC6447" s="61"/>
      <c r="AD6447" s="61"/>
      <c r="AE6447" s="61"/>
    </row>
    <row r="6448" spans="1:31" s="7" customFormat="1" ht="16" customHeight="1" x14ac:dyDescent="0.2">
      <c r="F6448" s="26">
        <v>19</v>
      </c>
      <c r="G6448" s="56"/>
      <c r="I6448" s="33">
        <v>5.0000000000000001E-3</v>
      </c>
      <c r="J6448" s="33">
        <v>0.6</v>
      </c>
      <c r="K6448" s="33">
        <v>4.4999999999999998E-2</v>
      </c>
      <c r="L6448" s="33">
        <v>4.2000000000000003E-2</v>
      </c>
      <c r="M6448" s="39"/>
      <c r="N6448" s="8">
        <v>23.4</v>
      </c>
      <c r="O6448" s="8">
        <v>1016.7</v>
      </c>
      <c r="P6448" s="8">
        <v>63</v>
      </c>
      <c r="Q6448" s="17"/>
      <c r="R6448" s="17"/>
      <c r="S6448" s="17"/>
      <c r="T6448" s="17"/>
      <c r="U6448" s="17"/>
      <c r="V6448" s="17"/>
      <c r="W6448" s="17"/>
      <c r="X6448" s="17"/>
      <c r="Y6448" s="17"/>
      <c r="Z6448" s="17"/>
      <c r="AA6448" s="17"/>
      <c r="AB6448" s="17"/>
      <c r="AC6448" s="17"/>
      <c r="AD6448" s="17"/>
      <c r="AE6448" s="17"/>
    </row>
    <row r="6449" spans="5:16" s="7" customFormat="1" ht="16" customHeight="1" x14ac:dyDescent="0.2">
      <c r="F6449" s="8">
        <v>20</v>
      </c>
      <c r="G6449" s="17"/>
      <c r="I6449" s="33">
        <v>5.0000000000000001E-3</v>
      </c>
      <c r="J6449" s="33">
        <v>0.5</v>
      </c>
      <c r="K6449" s="33">
        <v>3.7999999999999999E-2</v>
      </c>
      <c r="L6449" s="33">
        <v>0.04</v>
      </c>
      <c r="M6449" s="39"/>
      <c r="N6449" s="8">
        <v>22.2</v>
      </c>
      <c r="O6449" s="8">
        <v>1017.4</v>
      </c>
      <c r="P6449" s="8">
        <v>71</v>
      </c>
    </row>
    <row r="6450" spans="5:16" s="7" customFormat="1" ht="16" customHeight="1" x14ac:dyDescent="0.2">
      <c r="F6450" s="8">
        <v>21</v>
      </c>
      <c r="G6450" s="17"/>
      <c r="I6450" s="33">
        <v>5.0000000000000001E-3</v>
      </c>
      <c r="J6450" s="33">
        <v>0.5</v>
      </c>
      <c r="K6450" s="33">
        <v>3.9E-2</v>
      </c>
      <c r="L6450" s="33">
        <v>3.2000000000000001E-2</v>
      </c>
      <c r="M6450" s="39"/>
      <c r="N6450" s="8">
        <v>21.5</v>
      </c>
      <c r="O6450" s="8">
        <v>1017.8</v>
      </c>
      <c r="P6450" s="8">
        <v>77</v>
      </c>
    </row>
    <row r="6451" spans="5:16" s="7" customFormat="1" ht="16" customHeight="1" x14ac:dyDescent="0.2">
      <c r="F6451" s="8">
        <v>22</v>
      </c>
      <c r="G6451" s="17"/>
      <c r="I6451" s="33">
        <v>5.0000000000000001E-3</v>
      </c>
      <c r="J6451" s="33">
        <v>0.5</v>
      </c>
      <c r="K6451" s="33">
        <v>3.9E-2</v>
      </c>
      <c r="L6451" s="33">
        <v>2.7E-2</v>
      </c>
      <c r="M6451" s="39"/>
      <c r="N6451" s="8">
        <v>20.3</v>
      </c>
      <c r="O6451" s="8">
        <v>1017.8</v>
      </c>
      <c r="P6451" s="8">
        <v>89</v>
      </c>
    </row>
    <row r="6452" spans="5:16" s="7" customFormat="1" ht="16" customHeight="1" x14ac:dyDescent="0.2">
      <c r="F6452" s="8">
        <v>23</v>
      </c>
      <c r="G6452" s="17"/>
      <c r="I6452" s="33">
        <v>4.0000000000000001E-3</v>
      </c>
      <c r="J6452" s="33">
        <v>0.5</v>
      </c>
      <c r="K6452" s="33">
        <v>3.1E-2</v>
      </c>
      <c r="L6452" s="33">
        <v>0.03</v>
      </c>
      <c r="M6452" s="39"/>
      <c r="N6452" s="8">
        <v>19.5</v>
      </c>
      <c r="O6452" s="8">
        <v>1017.9</v>
      </c>
      <c r="P6452" s="8">
        <v>93</v>
      </c>
    </row>
    <row r="6453" spans="5:16" s="7" customFormat="1" ht="16" customHeight="1" x14ac:dyDescent="0.2">
      <c r="F6453" s="8">
        <v>24</v>
      </c>
      <c r="G6453" s="17"/>
      <c r="I6453" s="33">
        <v>4.0000000000000001E-3</v>
      </c>
      <c r="J6453" s="33">
        <v>0.5</v>
      </c>
      <c r="K6453" s="33">
        <v>2.5999999999999999E-2</v>
      </c>
      <c r="L6453" s="33">
        <v>0.03</v>
      </c>
      <c r="M6453" s="39"/>
      <c r="N6453" s="8">
        <v>18.7</v>
      </c>
      <c r="O6453" s="8">
        <v>1018</v>
      </c>
      <c r="P6453" s="8">
        <v>96</v>
      </c>
    </row>
    <row r="6454" spans="5:16" s="7" customFormat="1" ht="16" customHeight="1" x14ac:dyDescent="0.2">
      <c r="F6454" s="8">
        <v>1</v>
      </c>
      <c r="G6454" s="17"/>
      <c r="I6454" s="33">
        <v>4.0000000000000001E-3</v>
      </c>
      <c r="J6454" s="33">
        <v>0.6</v>
      </c>
      <c r="K6454" s="33">
        <v>1.7999999999999999E-2</v>
      </c>
      <c r="L6454" s="33">
        <v>3.5999999999999997E-2</v>
      </c>
      <c r="M6454" s="39"/>
      <c r="N6454" s="8">
        <v>18.8</v>
      </c>
      <c r="O6454" s="8">
        <v>1018.2</v>
      </c>
      <c r="P6454" s="8">
        <v>89</v>
      </c>
    </row>
    <row r="6455" spans="5:16" s="7" customFormat="1" ht="16" customHeight="1" x14ac:dyDescent="0.2">
      <c r="F6455" s="8">
        <v>2</v>
      </c>
      <c r="G6455" s="17"/>
      <c r="I6455" s="33">
        <v>4.0000000000000001E-3</v>
      </c>
      <c r="J6455" s="33">
        <v>0.6</v>
      </c>
      <c r="K6455" s="33">
        <v>4.0000000000000001E-3</v>
      </c>
      <c r="L6455" s="33">
        <v>4.4999999999999998E-2</v>
      </c>
      <c r="M6455" s="39"/>
      <c r="N6455" s="8">
        <v>18.100000000000001</v>
      </c>
      <c r="O6455" s="8">
        <v>1018.2</v>
      </c>
      <c r="P6455" s="8">
        <v>87</v>
      </c>
    </row>
    <row r="6456" spans="5:16" s="7" customFormat="1" ht="16" customHeight="1" x14ac:dyDescent="0.2">
      <c r="F6456" s="8">
        <v>3</v>
      </c>
      <c r="G6456" s="17"/>
      <c r="I6456" s="33">
        <v>5.0000000000000001E-3</v>
      </c>
      <c r="J6456" s="33">
        <v>0.6</v>
      </c>
      <c r="K6456" s="33">
        <v>2E-3</v>
      </c>
      <c r="L6456" s="33">
        <v>4.9000000000000002E-2</v>
      </c>
      <c r="M6456" s="39"/>
      <c r="N6456" s="8">
        <v>17.899999999999999</v>
      </c>
      <c r="O6456" s="8">
        <v>1018.1</v>
      </c>
      <c r="P6456" s="8">
        <v>83</v>
      </c>
    </row>
    <row r="6457" spans="5:16" s="7" customFormat="1" ht="16" customHeight="1" x14ac:dyDescent="0.2">
      <c r="F6457" s="8">
        <v>4</v>
      </c>
      <c r="G6457" s="17"/>
      <c r="I6457" s="33">
        <v>5.0000000000000001E-3</v>
      </c>
      <c r="J6457" s="33">
        <v>0.6</v>
      </c>
      <c r="K6457" s="33">
        <v>2E-3</v>
      </c>
      <c r="L6457" s="33">
        <v>4.8000000000000001E-2</v>
      </c>
      <c r="M6457" s="39"/>
      <c r="N6457" s="8">
        <v>16.600000000000001</v>
      </c>
      <c r="O6457" s="8">
        <v>1018</v>
      </c>
      <c r="P6457" s="8">
        <v>93</v>
      </c>
    </row>
    <row r="6458" spans="5:16" s="7" customFormat="1" ht="16" customHeight="1" x14ac:dyDescent="0.2">
      <c r="F6458" s="8">
        <v>5</v>
      </c>
      <c r="G6458" s="17"/>
      <c r="I6458" s="33">
        <v>5.0000000000000001E-3</v>
      </c>
      <c r="J6458" s="33">
        <v>0.4</v>
      </c>
      <c r="K6458" s="33">
        <v>3.0000000000000001E-3</v>
      </c>
      <c r="L6458" s="33">
        <v>4.1000000000000002E-2</v>
      </c>
      <c r="M6458" s="39"/>
      <c r="N6458" s="8">
        <v>16.5</v>
      </c>
      <c r="O6458" s="8">
        <v>1018.1</v>
      </c>
      <c r="P6458" s="8">
        <v>94</v>
      </c>
    </row>
    <row r="6459" spans="5:16" s="7" customFormat="1" ht="16" customHeight="1" x14ac:dyDescent="0.2">
      <c r="F6459" s="8">
        <v>6</v>
      </c>
      <c r="G6459" s="17"/>
      <c r="I6459" s="33">
        <v>6.0000000000000001E-3</v>
      </c>
      <c r="J6459" s="33">
        <v>0.4</v>
      </c>
      <c r="K6459" s="33">
        <v>2E-3</v>
      </c>
      <c r="L6459" s="33">
        <v>0.04</v>
      </c>
      <c r="M6459" s="39"/>
      <c r="N6459" s="8">
        <v>17.8</v>
      </c>
      <c r="O6459" s="8">
        <v>1018.7</v>
      </c>
      <c r="P6459" s="8">
        <v>72</v>
      </c>
    </row>
    <row r="6460" spans="5:16" s="7" customFormat="1" ht="16" customHeight="1" x14ac:dyDescent="0.2">
      <c r="F6460" s="8">
        <v>7</v>
      </c>
      <c r="G6460" s="17"/>
      <c r="I6460" s="33">
        <v>7.0000000000000001E-3</v>
      </c>
      <c r="J6460" s="33">
        <v>0.4</v>
      </c>
      <c r="K6460" s="33">
        <v>2E-3</v>
      </c>
      <c r="L6460" s="33">
        <v>3.7999999999999999E-2</v>
      </c>
      <c r="M6460" s="39"/>
      <c r="N6460" s="8">
        <v>18.3</v>
      </c>
      <c r="O6460" s="8">
        <v>1018.8</v>
      </c>
      <c r="P6460" s="8">
        <v>71</v>
      </c>
    </row>
    <row r="6461" spans="5:16" s="7" customFormat="1" ht="16" customHeight="1" x14ac:dyDescent="0.2">
      <c r="F6461" s="8">
        <v>8</v>
      </c>
      <c r="G6461" s="17"/>
      <c r="I6461" s="33">
        <v>6.0000000000000001E-3</v>
      </c>
      <c r="J6461" s="33">
        <v>0.5</v>
      </c>
      <c r="K6461" s="33">
        <v>3.0000000000000001E-3</v>
      </c>
      <c r="L6461" s="33">
        <v>3.6999999999999998E-2</v>
      </c>
      <c r="M6461" s="39"/>
      <c r="N6461" s="8">
        <v>19.899999999999999</v>
      </c>
      <c r="O6461" s="8">
        <v>1018.8</v>
      </c>
      <c r="P6461" s="8">
        <v>60</v>
      </c>
    </row>
    <row r="6462" spans="5:16" s="7" customFormat="1" ht="16" customHeight="1" x14ac:dyDescent="0.2">
      <c r="F6462" s="8">
        <v>9</v>
      </c>
      <c r="G6462" s="17"/>
      <c r="I6462" s="33">
        <v>5.0000000000000001E-3</v>
      </c>
      <c r="J6462" s="33">
        <v>0.5</v>
      </c>
      <c r="K6462" s="33">
        <v>7.0000000000000001E-3</v>
      </c>
      <c r="L6462" s="33">
        <v>3.4000000000000002E-2</v>
      </c>
      <c r="M6462" s="39"/>
      <c r="N6462" s="8">
        <v>22.1</v>
      </c>
      <c r="O6462" s="8">
        <v>1018.7</v>
      </c>
      <c r="P6462" s="8">
        <v>51</v>
      </c>
    </row>
    <row r="6463" spans="5:16" s="7" customFormat="1" ht="16" customHeight="1" x14ac:dyDescent="0.2">
      <c r="F6463" s="8">
        <v>10</v>
      </c>
      <c r="G6463" s="17"/>
      <c r="I6463" s="33">
        <v>5.0000000000000001E-3</v>
      </c>
      <c r="J6463" s="33">
        <v>0.4</v>
      </c>
      <c r="K6463" s="33">
        <v>1.2999999999999999E-2</v>
      </c>
      <c r="L6463" s="33">
        <v>0.03</v>
      </c>
      <c r="M6463" s="39"/>
      <c r="N6463" s="8">
        <v>23.3</v>
      </c>
      <c r="O6463" s="8">
        <v>1018.8</v>
      </c>
      <c r="P6463" s="8">
        <v>46</v>
      </c>
    </row>
    <row r="6464" spans="5:16" s="7" customFormat="1" ht="16" customHeight="1" x14ac:dyDescent="0.2">
      <c r="E6464" s="10"/>
      <c r="F6464" s="8">
        <v>11</v>
      </c>
      <c r="G6464" s="17"/>
      <c r="I6464" s="33">
        <v>4.0000000000000001E-3</v>
      </c>
      <c r="J6464" s="33">
        <v>0.4</v>
      </c>
      <c r="K6464" s="33">
        <v>1.7999999999999999E-2</v>
      </c>
      <c r="L6464" s="33">
        <v>2.7E-2</v>
      </c>
      <c r="M6464" s="39"/>
      <c r="N6464" s="8">
        <v>25.9</v>
      </c>
      <c r="O6464" s="8">
        <v>1018.3</v>
      </c>
      <c r="P6464" s="8">
        <v>40</v>
      </c>
    </row>
    <row r="6465" spans="1:31" s="7" customFormat="1" ht="16" customHeight="1" x14ac:dyDescent="0.2">
      <c r="E6465" s="10"/>
      <c r="F6465" s="8">
        <v>12</v>
      </c>
      <c r="G6465" s="17"/>
      <c r="I6465" s="33">
        <v>4.0000000000000001E-3</v>
      </c>
      <c r="J6465" s="33">
        <v>0.5</v>
      </c>
      <c r="K6465" s="33">
        <v>2.1999999999999999E-2</v>
      </c>
      <c r="L6465" s="33">
        <v>2.9000000000000001E-2</v>
      </c>
      <c r="M6465" s="39"/>
      <c r="N6465" s="8">
        <v>25.9</v>
      </c>
      <c r="O6465" s="8">
        <v>1017.6</v>
      </c>
      <c r="P6465" s="8">
        <v>33</v>
      </c>
    </row>
    <row r="6466" spans="1:31" s="7" customFormat="1" ht="16" customHeight="1" x14ac:dyDescent="0.2">
      <c r="E6466" s="10"/>
      <c r="F6466" s="8">
        <v>13</v>
      </c>
      <c r="G6466" s="17"/>
      <c r="I6466" s="33">
        <v>4.0000000000000001E-3</v>
      </c>
      <c r="J6466" s="33">
        <v>0.5</v>
      </c>
      <c r="K6466" s="33">
        <v>3.1E-2</v>
      </c>
      <c r="L6466" s="33">
        <v>2.3E-2</v>
      </c>
      <c r="M6466" s="39"/>
      <c r="N6466" s="8">
        <v>25.9</v>
      </c>
      <c r="O6466" s="8">
        <v>1016.7</v>
      </c>
      <c r="P6466" s="8">
        <v>37</v>
      </c>
    </row>
    <row r="6467" spans="1:31" s="7" customFormat="1" ht="16" customHeight="1" x14ac:dyDescent="0.2">
      <c r="E6467" s="10"/>
      <c r="F6467" s="8">
        <v>14</v>
      </c>
      <c r="G6467" s="17"/>
      <c r="I6467" s="33">
        <v>3.0000000000000001E-3</v>
      </c>
      <c r="J6467" s="33">
        <v>0.5</v>
      </c>
      <c r="K6467" s="33">
        <v>4.2999999999999997E-2</v>
      </c>
      <c r="L6467" s="33">
        <v>1.9E-2</v>
      </c>
      <c r="M6467" s="39"/>
      <c r="N6467" s="8">
        <v>27</v>
      </c>
      <c r="O6467" s="8">
        <v>1015.9</v>
      </c>
      <c r="P6467" s="8">
        <v>33</v>
      </c>
    </row>
    <row r="6468" spans="1:31" s="7" customFormat="1" ht="16" customHeight="1" x14ac:dyDescent="0.2">
      <c r="E6468" s="10"/>
      <c r="F6468" s="8">
        <v>15</v>
      </c>
      <c r="G6468" s="17"/>
      <c r="I6468" s="33">
        <v>3.0000000000000001E-3</v>
      </c>
      <c r="J6468" s="33">
        <v>0.6</v>
      </c>
      <c r="K6468" s="33">
        <v>4.9000000000000002E-2</v>
      </c>
      <c r="L6468" s="33">
        <v>1.9E-2</v>
      </c>
      <c r="M6468" s="39"/>
      <c r="N6468" s="8">
        <v>27.3</v>
      </c>
      <c r="O6468" s="8">
        <v>1015.2</v>
      </c>
      <c r="P6468" s="8">
        <v>33</v>
      </c>
    </row>
    <row r="6469" spans="1:31" s="7" customFormat="1" ht="16" customHeight="1" x14ac:dyDescent="0.2">
      <c r="E6469" s="10"/>
      <c r="F6469" s="8">
        <v>16</v>
      </c>
      <c r="G6469" s="17"/>
      <c r="I6469" s="33">
        <v>3.0000000000000001E-3</v>
      </c>
      <c r="J6469" s="33">
        <v>0.7</v>
      </c>
      <c r="K6469" s="33">
        <v>4.4999999999999998E-2</v>
      </c>
      <c r="L6469" s="33">
        <v>2.5000000000000001E-2</v>
      </c>
      <c r="M6469" s="39"/>
      <c r="N6469" s="8">
        <v>27.5</v>
      </c>
      <c r="O6469" s="8">
        <v>1014.8</v>
      </c>
      <c r="P6469" s="8">
        <v>33</v>
      </c>
    </row>
    <row r="6470" spans="1:31" s="7" customFormat="1" ht="15" customHeight="1" x14ac:dyDescent="0.15">
      <c r="E6470" s="10"/>
      <c r="F6470" s="8">
        <v>17</v>
      </c>
      <c r="G6470" s="17"/>
      <c r="H6470" s="40"/>
      <c r="M6470" s="39"/>
      <c r="N6470" s="8">
        <v>26.6</v>
      </c>
      <c r="O6470" s="8">
        <v>1014.5</v>
      </c>
      <c r="P6470" s="8">
        <v>35</v>
      </c>
      <c r="R6470" s="107"/>
      <c r="S6470" s="108"/>
      <c r="T6470" s="36"/>
      <c r="U6470" s="36"/>
      <c r="V6470" s="36"/>
      <c r="W6470" s="36"/>
      <c r="X6470" s="36"/>
      <c r="Y6470" s="36"/>
      <c r="Z6470" s="36"/>
      <c r="AA6470" s="36"/>
      <c r="AB6470" s="36"/>
      <c r="AC6470" s="36"/>
      <c r="AD6470" s="36"/>
      <c r="AE6470" s="37"/>
    </row>
    <row r="6471" spans="1:31" s="7" customFormat="1" ht="16" customHeight="1" x14ac:dyDescent="0.15">
      <c r="E6471" s="42">
        <v>42262</v>
      </c>
      <c r="F6471" s="16">
        <v>42714.78402777778</v>
      </c>
      <c r="G6471" s="44"/>
      <c r="H6471" s="57"/>
      <c r="I6471" s="33">
        <v>3.0000000000000001E-3</v>
      </c>
      <c r="J6471" s="33">
        <v>0.3</v>
      </c>
      <c r="K6471" s="33">
        <v>3.9E-2</v>
      </c>
      <c r="L6471" s="33">
        <v>1.9E-2</v>
      </c>
      <c r="M6471" s="39"/>
      <c r="N6471" s="8">
        <v>25</v>
      </c>
      <c r="O6471" s="8">
        <v>1014.5</v>
      </c>
      <c r="P6471" s="8">
        <v>39</v>
      </c>
      <c r="R6471" s="35">
        <v>290</v>
      </c>
      <c r="S6471" s="36" t="str">
        <f>IF(R6471&gt;=296,"G",IF(AND(183&lt;=R6471,R6471&lt;296),"Y",IF(R6471&lt;185,"R")))</f>
        <v>Y</v>
      </c>
      <c r="T6471" s="36"/>
      <c r="U6471" s="36"/>
      <c r="V6471" s="36"/>
      <c r="W6471" s="36"/>
      <c r="X6471" s="36"/>
      <c r="Y6471" s="36"/>
      <c r="Z6471" s="36"/>
      <c r="AA6471" s="36"/>
      <c r="AB6471" s="36"/>
      <c r="AC6471" s="36"/>
      <c r="AD6471" s="36"/>
      <c r="AE6471" s="37"/>
    </row>
    <row r="6472" spans="1:31" s="7" customFormat="1" ht="17" customHeight="1" x14ac:dyDescent="0.15">
      <c r="A6472" s="45">
        <v>259</v>
      </c>
      <c r="B6472" s="46">
        <v>42263</v>
      </c>
      <c r="C6472" s="47">
        <v>3</v>
      </c>
      <c r="D6472" s="47">
        <v>0</v>
      </c>
      <c r="E6472" s="46">
        <v>42262</v>
      </c>
      <c r="F6472" s="64">
        <v>42714.78402777778</v>
      </c>
      <c r="G6472" s="49"/>
      <c r="H6472" s="49"/>
      <c r="I6472" s="50">
        <v>3.0000000000000001E-3</v>
      </c>
      <c r="J6472" s="51">
        <v>0.3</v>
      </c>
      <c r="K6472" s="51">
        <v>3.9E-2</v>
      </c>
      <c r="L6472" s="51">
        <v>1.9E-2</v>
      </c>
      <c r="M6472" s="63"/>
      <c r="N6472" s="52">
        <v>25</v>
      </c>
      <c r="O6472" s="52">
        <v>1014.5</v>
      </c>
      <c r="P6472" s="52">
        <v>39</v>
      </c>
      <c r="Q6472" s="53"/>
      <c r="R6472" s="58">
        <v>290</v>
      </c>
      <c r="S6472" s="61" t="str">
        <f>IF(R6472&gt;=296,"G",IF(AND(183&lt;=R6472,R6472&lt;296),"Y",IF(R6472&lt;185,"R")))</f>
        <v>Y</v>
      </c>
      <c r="T6472" s="61"/>
      <c r="U6472" s="61"/>
      <c r="V6472" s="61"/>
      <c r="W6472" s="61"/>
      <c r="X6472" s="61"/>
      <c r="Y6472" s="61"/>
      <c r="Z6472" s="61"/>
      <c r="AA6472" s="61"/>
      <c r="AB6472" s="61"/>
      <c r="AC6472" s="61"/>
      <c r="AD6472" s="61"/>
      <c r="AE6472" s="61"/>
    </row>
    <row r="6473" spans="1:31" s="7" customFormat="1" ht="16" customHeight="1" x14ac:dyDescent="0.2">
      <c r="F6473" s="8">
        <v>19</v>
      </c>
      <c r="G6473" s="56"/>
      <c r="I6473" s="33">
        <v>3.0000000000000001E-3</v>
      </c>
      <c r="J6473" s="33">
        <v>0.2</v>
      </c>
      <c r="K6473" s="33">
        <v>3.5000000000000003E-2</v>
      </c>
      <c r="L6473" s="33">
        <v>2.4E-2</v>
      </c>
      <c r="M6473" s="39"/>
      <c r="N6473" s="8">
        <v>23.1</v>
      </c>
      <c r="O6473" s="8">
        <v>1014.4</v>
      </c>
      <c r="P6473" s="8">
        <v>46</v>
      </c>
      <c r="Q6473" s="17"/>
      <c r="R6473" s="17"/>
      <c r="S6473" s="17"/>
      <c r="T6473" s="17"/>
      <c r="U6473" s="17"/>
      <c r="V6473" s="17"/>
      <c r="W6473" s="17"/>
      <c r="X6473" s="17"/>
      <c r="Y6473" s="17"/>
      <c r="Z6473" s="17"/>
      <c r="AA6473" s="17"/>
      <c r="AB6473" s="17"/>
      <c r="AC6473" s="17"/>
      <c r="AD6473" s="17"/>
      <c r="AE6473" s="17"/>
    </row>
    <row r="6474" spans="1:31" s="7" customFormat="1" ht="16" customHeight="1" x14ac:dyDescent="0.2">
      <c r="F6474" s="8">
        <v>20</v>
      </c>
      <c r="G6474" s="17"/>
      <c r="I6474" s="33">
        <v>4.0000000000000001E-3</v>
      </c>
      <c r="J6474" s="33">
        <v>0.1</v>
      </c>
      <c r="K6474" s="33">
        <v>0.02</v>
      </c>
      <c r="L6474" s="33">
        <v>4.2000000000000003E-2</v>
      </c>
      <c r="M6474" s="39"/>
      <c r="N6474" s="8">
        <v>21.8</v>
      </c>
      <c r="O6474" s="8">
        <v>1014.7</v>
      </c>
      <c r="P6474" s="8">
        <v>54</v>
      </c>
      <c r="Q6474" s="17"/>
      <c r="R6474" s="17"/>
      <c r="S6474" s="17"/>
      <c r="T6474" s="17"/>
      <c r="U6474" s="17"/>
      <c r="V6474" s="17"/>
      <c r="W6474" s="17"/>
      <c r="X6474" s="17"/>
      <c r="Y6474" s="17"/>
      <c r="Z6474" s="17"/>
      <c r="AA6474" s="17"/>
      <c r="AB6474" s="17"/>
      <c r="AC6474" s="17"/>
      <c r="AD6474" s="17"/>
      <c r="AE6474" s="17"/>
    </row>
    <row r="6475" spans="1:31" s="7" customFormat="1" ht="16" customHeight="1" x14ac:dyDescent="0.2">
      <c r="F6475" s="8">
        <v>21</v>
      </c>
      <c r="G6475" s="17"/>
      <c r="I6475" s="33">
        <v>5.0000000000000001E-3</v>
      </c>
      <c r="J6475" s="33">
        <v>0.5</v>
      </c>
      <c r="K6475" s="33">
        <v>1.0999999999999999E-2</v>
      </c>
      <c r="L6475" s="33">
        <v>0.06</v>
      </c>
      <c r="M6475" s="39"/>
      <c r="N6475" s="8">
        <v>21.1</v>
      </c>
      <c r="O6475" s="8">
        <v>1015.4</v>
      </c>
      <c r="P6475" s="8">
        <v>56</v>
      </c>
    </row>
    <row r="6476" spans="1:31" s="7" customFormat="1" ht="16" customHeight="1" x14ac:dyDescent="0.2">
      <c r="F6476" s="8">
        <v>22</v>
      </c>
      <c r="G6476" s="17"/>
      <c r="I6476" s="33">
        <v>7.0000000000000001E-3</v>
      </c>
      <c r="J6476" s="33">
        <v>0.6</v>
      </c>
      <c r="K6476" s="33">
        <v>3.0000000000000001E-3</v>
      </c>
      <c r="L6476" s="33">
        <v>0.06</v>
      </c>
      <c r="M6476" s="39"/>
      <c r="N6476" s="8">
        <v>20.8</v>
      </c>
      <c r="O6476" s="8">
        <v>1015.7</v>
      </c>
      <c r="P6476" s="8">
        <v>55</v>
      </c>
    </row>
    <row r="6477" spans="1:31" s="7" customFormat="1" ht="16" customHeight="1" x14ac:dyDescent="0.2">
      <c r="F6477" s="8">
        <v>23</v>
      </c>
      <c r="G6477" s="17"/>
      <c r="I6477" s="33">
        <v>6.0000000000000001E-3</v>
      </c>
      <c r="J6477" s="33">
        <v>0.5</v>
      </c>
      <c r="K6477" s="33">
        <v>3.0000000000000001E-3</v>
      </c>
      <c r="L6477" s="33">
        <v>4.8000000000000001E-2</v>
      </c>
      <c r="M6477" s="39"/>
      <c r="N6477" s="8">
        <v>20.3</v>
      </c>
      <c r="O6477" s="8">
        <v>1015.7</v>
      </c>
      <c r="P6477" s="8">
        <v>54</v>
      </c>
    </row>
    <row r="6478" spans="1:31" s="7" customFormat="1" ht="16" customHeight="1" x14ac:dyDescent="0.2">
      <c r="F6478" s="8">
        <v>24</v>
      </c>
      <c r="G6478" s="17"/>
      <c r="I6478" s="33">
        <v>4.0000000000000001E-3</v>
      </c>
      <c r="J6478" s="33">
        <v>0.4</v>
      </c>
      <c r="K6478" s="33">
        <v>8.9999999999999993E-3</v>
      </c>
      <c r="L6478" s="33">
        <v>3.1E-2</v>
      </c>
      <c r="M6478" s="39"/>
      <c r="N6478" s="8">
        <v>19.7</v>
      </c>
      <c r="O6478" s="8">
        <v>1015.6</v>
      </c>
      <c r="P6478" s="8">
        <v>54</v>
      </c>
    </row>
    <row r="6479" spans="1:31" s="7" customFormat="1" ht="16" customHeight="1" x14ac:dyDescent="0.2">
      <c r="F6479" s="8">
        <v>1</v>
      </c>
      <c r="G6479" s="17"/>
      <c r="I6479" s="33">
        <v>3.0000000000000001E-3</v>
      </c>
      <c r="J6479" s="33">
        <v>0.3</v>
      </c>
      <c r="K6479" s="33">
        <v>1.7999999999999999E-2</v>
      </c>
      <c r="L6479" s="33">
        <v>1.9E-2</v>
      </c>
      <c r="M6479" s="39"/>
      <c r="N6479" s="8">
        <v>18.600000000000001</v>
      </c>
      <c r="O6479" s="8">
        <v>1015.8</v>
      </c>
      <c r="P6479" s="8">
        <v>59</v>
      </c>
    </row>
    <row r="6480" spans="1:31" s="7" customFormat="1" ht="16" customHeight="1" x14ac:dyDescent="0.2">
      <c r="F6480" s="8">
        <v>2</v>
      </c>
      <c r="G6480" s="17"/>
      <c r="I6480" s="33">
        <v>3.0000000000000001E-3</v>
      </c>
      <c r="J6480" s="33">
        <v>0.3</v>
      </c>
      <c r="K6480" s="33">
        <v>1.9E-2</v>
      </c>
      <c r="L6480" s="33">
        <v>1.9E-2</v>
      </c>
      <c r="M6480" s="39"/>
      <c r="N6480" s="8">
        <v>18.899999999999999</v>
      </c>
      <c r="O6480" s="8">
        <v>1015.7</v>
      </c>
      <c r="P6480" s="8">
        <v>57</v>
      </c>
    </row>
    <row r="6481" spans="5:31" s="7" customFormat="1" ht="16" customHeight="1" x14ac:dyDescent="0.2">
      <c r="F6481" s="8">
        <v>3</v>
      </c>
      <c r="G6481" s="17"/>
      <c r="I6481" s="33">
        <v>3.0000000000000001E-3</v>
      </c>
      <c r="J6481" s="33">
        <v>0.3</v>
      </c>
      <c r="K6481" s="33">
        <v>1.7999999999999999E-2</v>
      </c>
      <c r="L6481" s="33">
        <v>1.7999999999999999E-2</v>
      </c>
      <c r="M6481" s="39"/>
      <c r="N6481" s="8">
        <v>17.899999999999999</v>
      </c>
      <c r="O6481" s="8">
        <v>1015.6</v>
      </c>
      <c r="P6481" s="8">
        <v>59</v>
      </c>
    </row>
    <row r="6482" spans="5:31" s="7" customFormat="1" ht="16" customHeight="1" x14ac:dyDescent="0.2">
      <c r="F6482" s="8">
        <v>4</v>
      </c>
      <c r="G6482" s="17"/>
      <c r="I6482" s="33">
        <v>4.0000000000000001E-3</v>
      </c>
      <c r="J6482" s="33">
        <v>0.3</v>
      </c>
      <c r="K6482" s="33">
        <v>2.1999999999999999E-2</v>
      </c>
      <c r="L6482" s="33">
        <v>1.4E-2</v>
      </c>
      <c r="M6482" s="39"/>
      <c r="N6482" s="8">
        <v>17.600000000000001</v>
      </c>
      <c r="O6482" s="8">
        <v>1015.5</v>
      </c>
      <c r="P6482" s="8">
        <v>59</v>
      </c>
    </row>
    <row r="6483" spans="5:31" s="7" customFormat="1" ht="16" customHeight="1" x14ac:dyDescent="0.2">
      <c r="F6483" s="8">
        <v>5</v>
      </c>
      <c r="G6483" s="17"/>
      <c r="I6483" s="33">
        <v>4.0000000000000001E-3</v>
      </c>
      <c r="J6483" s="33">
        <v>0.4</v>
      </c>
      <c r="K6483" s="33">
        <v>2.1000000000000001E-2</v>
      </c>
      <c r="L6483" s="33">
        <v>1.6E-2</v>
      </c>
      <c r="M6483" s="39"/>
      <c r="N6483" s="8">
        <v>16.8</v>
      </c>
      <c r="O6483" s="8">
        <v>1015.5</v>
      </c>
      <c r="P6483" s="8">
        <v>64</v>
      </c>
    </row>
    <row r="6484" spans="5:31" s="7" customFormat="1" ht="16" customHeight="1" x14ac:dyDescent="0.2">
      <c r="F6484" s="8">
        <v>6</v>
      </c>
      <c r="G6484" s="17"/>
      <c r="I6484" s="33">
        <v>3.0000000000000001E-3</v>
      </c>
      <c r="J6484" s="33">
        <v>0.4</v>
      </c>
      <c r="K6484" s="33">
        <v>1.6E-2</v>
      </c>
      <c r="L6484" s="33">
        <v>2.1999999999999999E-2</v>
      </c>
      <c r="M6484" s="39"/>
      <c r="N6484" s="8">
        <v>16.3</v>
      </c>
      <c r="O6484" s="8">
        <v>1015.5</v>
      </c>
      <c r="P6484" s="8">
        <v>65</v>
      </c>
    </row>
    <row r="6485" spans="5:31" s="7" customFormat="1" ht="16" customHeight="1" x14ac:dyDescent="0.2">
      <c r="F6485" s="8">
        <v>7</v>
      </c>
      <c r="G6485" s="17"/>
      <c r="I6485" s="33">
        <v>4.0000000000000001E-3</v>
      </c>
      <c r="J6485" s="33">
        <v>0.3</v>
      </c>
      <c r="K6485" s="33">
        <v>4.0000000000000001E-3</v>
      </c>
      <c r="L6485" s="33">
        <v>3.2000000000000001E-2</v>
      </c>
      <c r="M6485" s="39"/>
      <c r="N6485" s="8">
        <v>17</v>
      </c>
      <c r="O6485" s="8">
        <v>1015.8</v>
      </c>
      <c r="P6485" s="8">
        <v>61</v>
      </c>
    </row>
    <row r="6486" spans="5:31" s="7" customFormat="1" ht="16" customHeight="1" x14ac:dyDescent="0.2">
      <c r="F6486" s="8">
        <v>8</v>
      </c>
      <c r="G6486" s="17"/>
      <c r="I6486" s="33">
        <v>3.0000000000000001E-3</v>
      </c>
      <c r="J6486" s="33">
        <v>0.3</v>
      </c>
      <c r="K6486" s="33">
        <v>6.0000000000000001E-3</v>
      </c>
      <c r="L6486" s="33">
        <v>3.1E-2</v>
      </c>
      <c r="M6486" s="39"/>
      <c r="N6486" s="8">
        <v>18.8</v>
      </c>
      <c r="O6486" s="8">
        <v>1015.9</v>
      </c>
      <c r="P6486" s="8">
        <v>56</v>
      </c>
    </row>
    <row r="6487" spans="5:31" s="7" customFormat="1" ht="16" customHeight="1" x14ac:dyDescent="0.2">
      <c r="F6487" s="8">
        <v>9</v>
      </c>
      <c r="G6487" s="17"/>
      <c r="I6487" s="33">
        <v>4.0000000000000001E-3</v>
      </c>
      <c r="J6487" s="33">
        <v>0.5</v>
      </c>
      <c r="K6487" s="33">
        <v>8.9999999999999993E-3</v>
      </c>
      <c r="L6487" s="33">
        <v>2.9000000000000001E-2</v>
      </c>
      <c r="M6487" s="39"/>
      <c r="N6487" s="8">
        <v>20.9</v>
      </c>
      <c r="O6487" s="8">
        <v>1016.1</v>
      </c>
      <c r="P6487" s="8">
        <v>51</v>
      </c>
    </row>
    <row r="6488" spans="5:31" s="7" customFormat="1" ht="16" customHeight="1" x14ac:dyDescent="0.2">
      <c r="F6488" s="8">
        <v>10</v>
      </c>
      <c r="G6488" s="17"/>
      <c r="I6488" s="33">
        <v>3.0000000000000001E-3</v>
      </c>
      <c r="J6488" s="33">
        <v>0.4</v>
      </c>
      <c r="K6488" s="33">
        <v>1.4999999999999999E-2</v>
      </c>
      <c r="L6488" s="33">
        <v>2.5000000000000001E-2</v>
      </c>
      <c r="M6488" s="39"/>
      <c r="N6488" s="8">
        <v>22.2</v>
      </c>
      <c r="O6488" s="8">
        <v>1015.7</v>
      </c>
      <c r="P6488" s="8">
        <v>46</v>
      </c>
    </row>
    <row r="6489" spans="5:31" s="7" customFormat="1" ht="16" customHeight="1" x14ac:dyDescent="0.2">
      <c r="F6489" s="8">
        <v>11</v>
      </c>
      <c r="G6489" s="17"/>
      <c r="I6489" s="33">
        <v>3.0000000000000001E-3</v>
      </c>
      <c r="J6489" s="33">
        <v>0.4</v>
      </c>
      <c r="K6489" s="33">
        <v>2.1000000000000001E-2</v>
      </c>
      <c r="L6489" s="33">
        <v>0.02</v>
      </c>
      <c r="M6489" s="39"/>
      <c r="N6489" s="8">
        <v>23.1</v>
      </c>
      <c r="O6489" s="8">
        <v>1015.1</v>
      </c>
      <c r="P6489" s="8">
        <v>44</v>
      </c>
    </row>
    <row r="6490" spans="5:31" s="7" customFormat="1" ht="16" customHeight="1" x14ac:dyDescent="0.2">
      <c r="F6490" s="8">
        <v>12</v>
      </c>
      <c r="G6490" s="17"/>
      <c r="I6490" s="33">
        <v>3.0000000000000001E-3</v>
      </c>
      <c r="J6490" s="33">
        <v>0.4</v>
      </c>
      <c r="K6490" s="33">
        <v>2.4E-2</v>
      </c>
      <c r="L6490" s="33">
        <v>0.02</v>
      </c>
      <c r="M6490" s="39"/>
      <c r="N6490" s="8">
        <v>24.4</v>
      </c>
      <c r="O6490" s="8">
        <v>1014.4</v>
      </c>
      <c r="P6490" s="8">
        <v>39</v>
      </c>
    </row>
    <row r="6491" spans="5:31" s="7" customFormat="1" ht="16" customHeight="1" x14ac:dyDescent="0.2">
      <c r="E6491" s="10"/>
      <c r="F6491" s="8">
        <v>13</v>
      </c>
      <c r="G6491" s="17"/>
      <c r="I6491" s="33">
        <v>3.0000000000000001E-3</v>
      </c>
      <c r="J6491" s="33">
        <v>0.3</v>
      </c>
      <c r="K6491" s="33">
        <v>0.03</v>
      </c>
      <c r="L6491" s="33">
        <v>1.7000000000000001E-2</v>
      </c>
      <c r="M6491" s="39"/>
      <c r="N6491" s="8">
        <v>24.2</v>
      </c>
      <c r="O6491" s="8">
        <v>1013.7</v>
      </c>
      <c r="P6491" s="8">
        <v>40</v>
      </c>
    </row>
    <row r="6492" spans="5:31" s="7" customFormat="1" ht="16" customHeight="1" x14ac:dyDescent="0.2">
      <c r="E6492" s="10"/>
      <c r="F6492" s="8">
        <v>14</v>
      </c>
      <c r="G6492" s="17"/>
      <c r="I6492" s="33">
        <v>3.0000000000000001E-3</v>
      </c>
      <c r="J6492" s="33">
        <v>0.3</v>
      </c>
      <c r="K6492" s="33">
        <v>3.5000000000000003E-2</v>
      </c>
      <c r="L6492" s="33">
        <v>1.6E-2</v>
      </c>
      <c r="M6492" s="39"/>
      <c r="N6492" s="8">
        <v>23.9</v>
      </c>
      <c r="O6492" s="8">
        <v>1013.1</v>
      </c>
      <c r="P6492" s="8">
        <v>42</v>
      </c>
    </row>
    <row r="6493" spans="5:31" s="7" customFormat="1" ht="16" customHeight="1" x14ac:dyDescent="0.2">
      <c r="E6493" s="10"/>
      <c r="F6493" s="8">
        <v>15</v>
      </c>
      <c r="G6493" s="17"/>
      <c r="I6493" s="33">
        <v>3.0000000000000001E-3</v>
      </c>
      <c r="J6493" s="33">
        <v>0.4</v>
      </c>
      <c r="K6493" s="33">
        <v>4.3999999999999997E-2</v>
      </c>
      <c r="L6493" s="33">
        <v>1.6E-2</v>
      </c>
      <c r="M6493" s="39"/>
      <c r="N6493" s="8">
        <v>24.5</v>
      </c>
      <c r="O6493" s="8">
        <v>1012.6</v>
      </c>
      <c r="P6493" s="8">
        <v>44</v>
      </c>
    </row>
    <row r="6494" spans="5:31" s="7" customFormat="1" ht="16" customHeight="1" x14ac:dyDescent="0.2">
      <c r="E6494" s="10"/>
      <c r="F6494" s="8">
        <v>16</v>
      </c>
      <c r="G6494" s="17"/>
      <c r="I6494" s="33">
        <v>3.0000000000000001E-3</v>
      </c>
      <c r="J6494" s="33">
        <v>0.5</v>
      </c>
      <c r="K6494" s="33">
        <v>4.2000000000000003E-2</v>
      </c>
      <c r="L6494" s="33">
        <v>2.1000000000000001E-2</v>
      </c>
      <c r="M6494" s="39"/>
      <c r="N6494" s="8">
        <v>24.4</v>
      </c>
      <c r="O6494" s="8">
        <v>1012.3</v>
      </c>
      <c r="P6494" s="8">
        <v>45</v>
      </c>
    </row>
    <row r="6495" spans="5:31" s="7" customFormat="1" ht="16" customHeight="1" x14ac:dyDescent="0.2">
      <c r="E6495" s="10"/>
      <c r="F6495" s="8">
        <v>17</v>
      </c>
      <c r="G6495" s="17"/>
      <c r="I6495" s="33">
        <v>3.0000000000000001E-3</v>
      </c>
      <c r="J6495" s="33">
        <v>0.4</v>
      </c>
      <c r="K6495" s="33">
        <v>3.6999999999999998E-2</v>
      </c>
      <c r="L6495" s="33">
        <v>1.7999999999999999E-2</v>
      </c>
      <c r="M6495" s="39"/>
      <c r="N6495" s="8">
        <v>24.6</v>
      </c>
      <c r="O6495" s="8">
        <v>1012.7</v>
      </c>
      <c r="P6495" s="8">
        <v>44</v>
      </c>
    </row>
    <row r="6496" spans="5:31" s="7" customFormat="1" ht="16" customHeight="1" x14ac:dyDescent="0.15">
      <c r="E6496" s="42">
        <v>42263</v>
      </c>
      <c r="F6496" s="43">
        <v>42714.750694444447</v>
      </c>
      <c r="G6496" s="44"/>
      <c r="H6496" s="57"/>
      <c r="I6496" s="33">
        <v>3.0000000000000001E-3</v>
      </c>
      <c r="J6496" s="33">
        <v>0.4</v>
      </c>
      <c r="K6496" s="33">
        <v>3.4000000000000002E-2</v>
      </c>
      <c r="L6496" s="33">
        <v>2.3E-2</v>
      </c>
      <c r="M6496" s="39"/>
      <c r="N6496" s="8">
        <v>24</v>
      </c>
      <c r="O6496" s="8">
        <v>1012.7</v>
      </c>
      <c r="P6496" s="8">
        <v>43</v>
      </c>
      <c r="R6496" s="35">
        <v>279</v>
      </c>
      <c r="S6496" s="36" t="str">
        <f>IF(R6496&gt;=296,"G",IF(AND(183&lt;=R6496,R6496&lt;296),"Y",IF(R6496&lt;185,"R")))</f>
        <v>Y</v>
      </c>
      <c r="T6496" s="36"/>
      <c r="U6496" s="36"/>
      <c r="V6496" s="36"/>
      <c r="W6496" s="36"/>
      <c r="X6496" s="36"/>
      <c r="Y6496" s="36"/>
      <c r="Z6496" s="36"/>
      <c r="AA6496" s="36"/>
      <c r="AB6496" s="36"/>
      <c r="AC6496" s="36"/>
      <c r="AD6496" s="36"/>
      <c r="AE6496" s="37"/>
    </row>
    <row r="6497" spans="1:31" s="7" customFormat="1" ht="17" customHeight="1" x14ac:dyDescent="0.15">
      <c r="A6497" s="45">
        <v>260</v>
      </c>
      <c r="B6497" s="46">
        <v>42264</v>
      </c>
      <c r="C6497" s="47">
        <v>4</v>
      </c>
      <c r="D6497" s="47">
        <v>0</v>
      </c>
      <c r="E6497" s="46">
        <v>42263</v>
      </c>
      <c r="F6497" s="48">
        <v>42714.750694444447</v>
      </c>
      <c r="G6497" s="49"/>
      <c r="H6497" s="49"/>
      <c r="I6497" s="50">
        <v>3.0000000000000001E-3</v>
      </c>
      <c r="J6497" s="51">
        <v>0.4</v>
      </c>
      <c r="K6497" s="51">
        <v>3.4000000000000002E-2</v>
      </c>
      <c r="L6497" s="51">
        <v>2.3E-2</v>
      </c>
      <c r="M6497" s="63"/>
      <c r="N6497" s="52">
        <v>24</v>
      </c>
      <c r="O6497" s="52">
        <v>1012.7</v>
      </c>
      <c r="P6497" s="52">
        <v>43</v>
      </c>
      <c r="Q6497" s="53"/>
      <c r="R6497" s="58">
        <v>279</v>
      </c>
      <c r="S6497" s="61" t="str">
        <f>IF(R6497&gt;=296,"G",IF(AND(183&lt;=R6497,R6497&lt;296),"Y",IF(R6497&lt;185,"R")))</f>
        <v>Y</v>
      </c>
      <c r="T6497" s="61"/>
      <c r="U6497" s="61"/>
      <c r="V6497" s="61"/>
      <c r="W6497" s="61"/>
      <c r="X6497" s="61"/>
      <c r="Y6497" s="61"/>
      <c r="Z6497" s="61"/>
      <c r="AA6497" s="61"/>
      <c r="AB6497" s="61"/>
      <c r="AC6497" s="61"/>
      <c r="AD6497" s="61"/>
      <c r="AE6497" s="61"/>
    </row>
    <row r="6498" spans="1:31" s="7" customFormat="1" ht="16" customHeight="1" x14ac:dyDescent="0.2">
      <c r="F6498" s="26">
        <v>19</v>
      </c>
      <c r="G6498" s="56"/>
      <c r="I6498" s="33">
        <v>3.0000000000000001E-3</v>
      </c>
      <c r="J6498" s="33">
        <v>0.2</v>
      </c>
      <c r="K6498" s="33">
        <v>3.4000000000000002E-2</v>
      </c>
      <c r="L6498" s="33">
        <v>2.1999999999999999E-2</v>
      </c>
      <c r="M6498" s="39"/>
      <c r="N6498" s="8">
        <v>23.2</v>
      </c>
      <c r="O6498" s="8">
        <v>1012.4</v>
      </c>
      <c r="P6498" s="8">
        <v>45</v>
      </c>
      <c r="Q6498" s="17"/>
      <c r="R6498" s="17"/>
      <c r="S6498" s="17"/>
      <c r="T6498" s="17"/>
      <c r="U6498" s="17"/>
      <c r="V6498" s="17"/>
      <c r="W6498" s="17"/>
      <c r="X6498" s="17"/>
      <c r="Y6498" s="17"/>
      <c r="Z6498" s="17"/>
      <c r="AA6498" s="17"/>
      <c r="AB6498" s="17"/>
      <c r="AC6498" s="17"/>
      <c r="AD6498" s="17"/>
      <c r="AE6498" s="17"/>
    </row>
    <row r="6499" spans="1:31" s="7" customFormat="1" ht="16" customHeight="1" x14ac:dyDescent="0.2">
      <c r="F6499" s="8">
        <v>20</v>
      </c>
      <c r="G6499" s="17"/>
      <c r="I6499" s="33">
        <v>3.0000000000000001E-3</v>
      </c>
      <c r="J6499" s="33">
        <v>0.1</v>
      </c>
      <c r="K6499" s="33">
        <v>2.4E-2</v>
      </c>
      <c r="L6499" s="33">
        <v>3.2000000000000001E-2</v>
      </c>
      <c r="M6499" s="39"/>
      <c r="N6499" s="8">
        <v>21.7</v>
      </c>
      <c r="O6499" s="8">
        <v>1012.5</v>
      </c>
      <c r="P6499" s="8">
        <v>52</v>
      </c>
    </row>
    <row r="6500" spans="1:31" s="7" customFormat="1" ht="16" customHeight="1" x14ac:dyDescent="0.2">
      <c r="F6500" s="8">
        <v>21</v>
      </c>
      <c r="G6500" s="17"/>
      <c r="I6500" s="33">
        <v>3.0000000000000001E-3</v>
      </c>
      <c r="J6500" s="33">
        <v>0.4</v>
      </c>
      <c r="K6500" s="33">
        <v>1.0999999999999999E-2</v>
      </c>
      <c r="L6500" s="33">
        <v>0.04</v>
      </c>
      <c r="M6500" s="39"/>
      <c r="N6500" s="8">
        <v>21</v>
      </c>
      <c r="O6500" s="8">
        <v>1013.1</v>
      </c>
      <c r="P6500" s="8">
        <v>57</v>
      </c>
    </row>
    <row r="6501" spans="1:31" s="7" customFormat="1" ht="16" customHeight="1" x14ac:dyDescent="0.2">
      <c r="F6501" s="8">
        <v>22</v>
      </c>
      <c r="G6501" s="17"/>
      <c r="I6501" s="33">
        <v>4.0000000000000001E-3</v>
      </c>
      <c r="J6501" s="33">
        <v>0.5</v>
      </c>
      <c r="K6501" s="33">
        <v>2E-3</v>
      </c>
      <c r="L6501" s="33">
        <v>4.5999999999999999E-2</v>
      </c>
      <c r="M6501" s="39"/>
      <c r="N6501" s="8">
        <v>21.2</v>
      </c>
      <c r="O6501" s="8">
        <v>1013.4</v>
      </c>
      <c r="P6501" s="8">
        <v>60</v>
      </c>
    </row>
    <row r="6502" spans="1:31" s="7" customFormat="1" ht="16" customHeight="1" x14ac:dyDescent="0.2">
      <c r="F6502" s="8">
        <v>23</v>
      </c>
      <c r="G6502" s="17"/>
      <c r="I6502" s="33">
        <v>4.0000000000000001E-3</v>
      </c>
      <c r="J6502" s="33">
        <v>0.5</v>
      </c>
      <c r="K6502" s="33">
        <v>3.0000000000000001E-3</v>
      </c>
      <c r="L6502" s="33">
        <v>4.1000000000000002E-2</v>
      </c>
      <c r="M6502" s="39"/>
      <c r="N6502" s="8">
        <v>21</v>
      </c>
      <c r="O6502" s="8">
        <v>1013.5</v>
      </c>
      <c r="P6502" s="8">
        <v>56</v>
      </c>
    </row>
    <row r="6503" spans="1:31" s="7" customFormat="1" ht="16" customHeight="1" x14ac:dyDescent="0.2">
      <c r="F6503" s="8">
        <v>24</v>
      </c>
      <c r="G6503" s="17"/>
      <c r="I6503" s="33">
        <v>3.0000000000000001E-3</v>
      </c>
      <c r="J6503" s="33">
        <v>0.4</v>
      </c>
      <c r="K6503" s="33">
        <v>8.9999999999999993E-3</v>
      </c>
      <c r="L6503" s="33">
        <v>2.8000000000000001E-2</v>
      </c>
      <c r="M6503" s="39"/>
      <c r="N6503" s="8">
        <v>20.6</v>
      </c>
      <c r="O6503" s="8">
        <v>1013.5</v>
      </c>
      <c r="P6503" s="8">
        <v>56</v>
      </c>
    </row>
    <row r="6504" spans="1:31" s="7" customFormat="1" ht="16" customHeight="1" x14ac:dyDescent="0.2">
      <c r="F6504" s="8">
        <v>1</v>
      </c>
      <c r="G6504" s="17"/>
      <c r="I6504" s="33">
        <v>3.0000000000000001E-3</v>
      </c>
      <c r="J6504" s="33">
        <v>0.3</v>
      </c>
      <c r="K6504" s="33">
        <v>1.2999999999999999E-2</v>
      </c>
      <c r="L6504" s="33">
        <v>2.1999999999999999E-2</v>
      </c>
      <c r="M6504" s="39"/>
      <c r="N6504" s="8">
        <v>20.2</v>
      </c>
      <c r="O6504" s="8">
        <v>1013.4</v>
      </c>
      <c r="P6504" s="8">
        <v>58</v>
      </c>
    </row>
    <row r="6505" spans="1:31" s="7" customFormat="1" ht="16" customHeight="1" x14ac:dyDescent="0.2">
      <c r="F6505" s="8">
        <v>2</v>
      </c>
      <c r="G6505" s="17"/>
      <c r="I6505" s="33">
        <v>3.0000000000000001E-3</v>
      </c>
      <c r="J6505" s="33">
        <v>0.3</v>
      </c>
      <c r="K6505" s="33">
        <v>2.4E-2</v>
      </c>
      <c r="L6505" s="33">
        <v>1.0999999999999999E-2</v>
      </c>
      <c r="M6505" s="39"/>
      <c r="N6505" s="8">
        <v>19.600000000000001</v>
      </c>
      <c r="O6505" s="8">
        <v>1013.4</v>
      </c>
      <c r="P6505" s="8">
        <v>61</v>
      </c>
    </row>
    <row r="6506" spans="1:31" s="7" customFormat="1" ht="16" customHeight="1" x14ac:dyDescent="0.2">
      <c r="F6506" s="8">
        <v>3</v>
      </c>
      <c r="G6506" s="17"/>
      <c r="I6506" s="33">
        <v>3.0000000000000001E-3</v>
      </c>
      <c r="J6506" s="33">
        <v>0.4</v>
      </c>
      <c r="K6506" s="33">
        <v>2.8000000000000001E-2</v>
      </c>
      <c r="L6506" s="33">
        <v>8.9999999999999993E-3</v>
      </c>
      <c r="M6506" s="39"/>
      <c r="N6506" s="8">
        <v>18.8</v>
      </c>
      <c r="O6506" s="8">
        <v>1013.3</v>
      </c>
      <c r="P6506" s="8">
        <v>62</v>
      </c>
    </row>
    <row r="6507" spans="1:31" s="7" customFormat="1" ht="16" customHeight="1" x14ac:dyDescent="0.2">
      <c r="F6507" s="8">
        <v>4</v>
      </c>
      <c r="G6507" s="17"/>
      <c r="I6507" s="33">
        <v>3.0000000000000001E-3</v>
      </c>
      <c r="J6507" s="33">
        <v>0.3</v>
      </c>
      <c r="K6507" s="33">
        <v>0.03</v>
      </c>
      <c r="L6507" s="33">
        <v>8.0000000000000002E-3</v>
      </c>
      <c r="M6507" s="39"/>
      <c r="N6507" s="8">
        <v>17.2</v>
      </c>
      <c r="O6507" s="8">
        <v>1013.3</v>
      </c>
      <c r="P6507" s="8">
        <v>67</v>
      </c>
    </row>
    <row r="6508" spans="1:31" s="7" customFormat="1" ht="16" customHeight="1" x14ac:dyDescent="0.2">
      <c r="F6508" s="8">
        <v>5</v>
      </c>
      <c r="G6508" s="17"/>
      <c r="I6508" s="33">
        <v>3.0000000000000001E-3</v>
      </c>
      <c r="J6508" s="33">
        <v>0.3</v>
      </c>
      <c r="K6508" s="33">
        <v>2.9000000000000001E-2</v>
      </c>
      <c r="L6508" s="33">
        <v>8.9999999999999993E-3</v>
      </c>
      <c r="M6508" s="39"/>
      <c r="N6508" s="8">
        <v>16</v>
      </c>
      <c r="O6508" s="8">
        <v>1013.4</v>
      </c>
      <c r="P6508" s="8">
        <v>76</v>
      </c>
    </row>
    <row r="6509" spans="1:31" s="7" customFormat="1" ht="16" customHeight="1" x14ac:dyDescent="0.2">
      <c r="F6509" s="8">
        <v>6</v>
      </c>
      <c r="G6509" s="17"/>
      <c r="I6509" s="33">
        <v>3.0000000000000001E-3</v>
      </c>
      <c r="J6509" s="33">
        <v>0.4</v>
      </c>
      <c r="K6509" s="33">
        <v>2.1999999999999999E-2</v>
      </c>
      <c r="L6509" s="33">
        <v>1.4E-2</v>
      </c>
      <c r="M6509" s="39"/>
      <c r="N6509" s="8">
        <v>15.4</v>
      </c>
      <c r="O6509" s="8">
        <v>1013.7</v>
      </c>
      <c r="P6509" s="8">
        <v>82</v>
      </c>
    </row>
    <row r="6510" spans="1:31" s="7" customFormat="1" ht="16" customHeight="1" x14ac:dyDescent="0.2">
      <c r="F6510" s="8">
        <v>7</v>
      </c>
      <c r="G6510" s="17"/>
      <c r="I6510" s="33">
        <v>3.0000000000000001E-3</v>
      </c>
      <c r="J6510" s="33">
        <v>0.4</v>
      </c>
      <c r="K6510" s="33">
        <v>1.6E-2</v>
      </c>
      <c r="L6510" s="33">
        <v>2.1000000000000001E-2</v>
      </c>
      <c r="M6510" s="39"/>
      <c r="N6510" s="8">
        <v>15.9</v>
      </c>
      <c r="O6510" s="8">
        <v>1014</v>
      </c>
      <c r="P6510" s="8">
        <v>81</v>
      </c>
    </row>
    <row r="6511" spans="1:31" s="7" customFormat="1" ht="16" customHeight="1" x14ac:dyDescent="0.2">
      <c r="F6511" s="8">
        <v>8</v>
      </c>
      <c r="G6511" s="17"/>
      <c r="I6511" s="33">
        <v>4.0000000000000001E-3</v>
      </c>
      <c r="J6511" s="33">
        <v>0.4</v>
      </c>
      <c r="K6511" s="33">
        <v>1.2E-2</v>
      </c>
      <c r="L6511" s="33">
        <v>2.3E-2</v>
      </c>
      <c r="M6511" s="39"/>
      <c r="N6511" s="8">
        <v>19</v>
      </c>
      <c r="O6511" s="8">
        <v>1013.8</v>
      </c>
      <c r="P6511" s="8">
        <v>65</v>
      </c>
    </row>
    <row r="6512" spans="1:31" s="7" customFormat="1" ht="16" customHeight="1" x14ac:dyDescent="0.2">
      <c r="F6512" s="8">
        <v>9</v>
      </c>
      <c r="G6512" s="17"/>
      <c r="I6512" s="33">
        <v>4.0000000000000001E-3</v>
      </c>
      <c r="J6512" s="33">
        <v>0.4</v>
      </c>
      <c r="K6512" s="33">
        <v>1.6E-2</v>
      </c>
      <c r="L6512" s="33">
        <v>0.02</v>
      </c>
      <c r="M6512" s="39"/>
      <c r="N6512" s="8">
        <v>21</v>
      </c>
      <c r="O6512" s="8">
        <v>1013.8</v>
      </c>
      <c r="P6512" s="8">
        <v>58</v>
      </c>
    </row>
    <row r="6513" spans="1:31" s="7" customFormat="1" ht="16" customHeight="1" x14ac:dyDescent="0.2">
      <c r="F6513" s="8">
        <v>10</v>
      </c>
      <c r="G6513" s="17"/>
      <c r="I6513" s="33">
        <v>3.0000000000000001E-3</v>
      </c>
      <c r="J6513" s="33">
        <v>0.3</v>
      </c>
      <c r="K6513" s="33">
        <v>2.3E-2</v>
      </c>
      <c r="L6513" s="33">
        <v>1.6E-2</v>
      </c>
      <c r="M6513" s="39"/>
      <c r="N6513" s="8">
        <v>22.1</v>
      </c>
      <c r="O6513" s="8">
        <v>1013.7</v>
      </c>
      <c r="P6513" s="8">
        <v>53</v>
      </c>
    </row>
    <row r="6514" spans="1:31" s="7" customFormat="1" ht="16" customHeight="1" x14ac:dyDescent="0.2">
      <c r="E6514" s="10"/>
      <c r="F6514" s="8">
        <v>11</v>
      </c>
      <c r="G6514" s="17"/>
      <c r="I6514" s="33">
        <v>4.0000000000000001E-3</v>
      </c>
      <c r="J6514" s="33">
        <v>0.3</v>
      </c>
      <c r="K6514" s="33">
        <v>2.4E-2</v>
      </c>
      <c r="L6514" s="33">
        <v>1.4999999999999999E-2</v>
      </c>
      <c r="M6514" s="39"/>
      <c r="N6514" s="8">
        <v>23.6</v>
      </c>
      <c r="O6514" s="8">
        <v>1013.3</v>
      </c>
      <c r="P6514" s="8">
        <v>50</v>
      </c>
    </row>
    <row r="6515" spans="1:31" s="7" customFormat="1" ht="16" customHeight="1" x14ac:dyDescent="0.2">
      <c r="E6515" s="10"/>
      <c r="F6515" s="8">
        <v>12</v>
      </c>
      <c r="G6515" s="17"/>
      <c r="I6515" s="33">
        <v>4.0000000000000001E-3</v>
      </c>
      <c r="J6515" s="33">
        <v>0.3</v>
      </c>
      <c r="K6515" s="33">
        <v>2.8000000000000001E-2</v>
      </c>
      <c r="L6515" s="33">
        <v>1.4E-2</v>
      </c>
      <c r="M6515" s="39"/>
      <c r="N6515" s="8">
        <v>24.7</v>
      </c>
      <c r="O6515" s="8">
        <v>1012.9</v>
      </c>
      <c r="P6515" s="8">
        <v>47</v>
      </c>
    </row>
    <row r="6516" spans="1:31" s="7" customFormat="1" ht="16" customHeight="1" x14ac:dyDescent="0.2">
      <c r="E6516" s="10"/>
      <c r="F6516" s="8">
        <v>13</v>
      </c>
      <c r="G6516" s="17"/>
      <c r="I6516" s="33">
        <v>4.0000000000000001E-3</v>
      </c>
      <c r="J6516" s="33">
        <v>0.3</v>
      </c>
      <c r="K6516" s="33">
        <v>0.03</v>
      </c>
      <c r="L6516" s="33">
        <v>1.4999999999999999E-2</v>
      </c>
      <c r="M6516" s="39"/>
      <c r="N6516" s="8">
        <v>25.2</v>
      </c>
      <c r="O6516" s="8">
        <v>1012.3</v>
      </c>
      <c r="P6516" s="8">
        <v>43</v>
      </c>
    </row>
    <row r="6517" spans="1:31" s="7" customFormat="1" ht="16" customHeight="1" x14ac:dyDescent="0.2">
      <c r="E6517" s="10"/>
      <c r="F6517" s="8">
        <v>14</v>
      </c>
      <c r="G6517" s="17"/>
      <c r="I6517" s="33">
        <v>3.0000000000000001E-3</v>
      </c>
      <c r="J6517" s="33">
        <v>0.4</v>
      </c>
      <c r="K6517" s="33">
        <v>3.5000000000000003E-2</v>
      </c>
      <c r="L6517" s="33">
        <v>1.4E-2</v>
      </c>
      <c r="M6517" s="39"/>
      <c r="N6517" s="8">
        <v>26.7</v>
      </c>
      <c r="O6517" s="8">
        <v>1012</v>
      </c>
      <c r="P6517" s="8">
        <v>41</v>
      </c>
    </row>
    <row r="6518" spans="1:31" s="7" customFormat="1" ht="16" customHeight="1" x14ac:dyDescent="0.2">
      <c r="E6518" s="10"/>
      <c r="F6518" s="8">
        <v>15</v>
      </c>
      <c r="G6518" s="17"/>
      <c r="I6518" s="33">
        <v>3.0000000000000001E-3</v>
      </c>
      <c r="J6518" s="33">
        <v>0.5</v>
      </c>
      <c r="K6518" s="33">
        <v>3.5999999999999997E-2</v>
      </c>
      <c r="L6518" s="33">
        <v>1.7000000000000001E-2</v>
      </c>
      <c r="M6518" s="39"/>
      <c r="N6518" s="8">
        <v>26</v>
      </c>
      <c r="O6518" s="8">
        <v>1011.7</v>
      </c>
      <c r="P6518" s="8">
        <v>42</v>
      </c>
    </row>
    <row r="6519" spans="1:31" s="7" customFormat="1" ht="16" customHeight="1" x14ac:dyDescent="0.2">
      <c r="E6519" s="10"/>
      <c r="F6519" s="8">
        <v>16</v>
      </c>
      <c r="G6519" s="17"/>
      <c r="I6519" s="33">
        <v>3.0000000000000001E-3</v>
      </c>
      <c r="J6519" s="33">
        <v>0.6</v>
      </c>
      <c r="K6519" s="33">
        <v>3.4000000000000002E-2</v>
      </c>
      <c r="L6519" s="33">
        <v>1.7999999999999999E-2</v>
      </c>
      <c r="M6519" s="39"/>
      <c r="N6519" s="8">
        <v>26.5</v>
      </c>
      <c r="O6519" s="8">
        <v>1011.4</v>
      </c>
      <c r="P6519" s="8">
        <v>41</v>
      </c>
    </row>
    <row r="6520" spans="1:31" s="7" customFormat="1" ht="16" customHeight="1" x14ac:dyDescent="0.15">
      <c r="E6520" s="10"/>
      <c r="F6520" s="8">
        <v>17</v>
      </c>
      <c r="G6520" s="17"/>
      <c r="H6520" s="40"/>
      <c r="I6520" s="33">
        <v>3.0000000000000001E-3</v>
      </c>
      <c r="J6520" s="33">
        <v>0.4</v>
      </c>
      <c r="K6520" s="33">
        <v>3.3000000000000002E-2</v>
      </c>
      <c r="L6520" s="33">
        <v>0.02</v>
      </c>
      <c r="M6520" s="39"/>
      <c r="N6520" s="8">
        <v>26.1</v>
      </c>
      <c r="O6520" s="8">
        <v>1011.9</v>
      </c>
      <c r="P6520" s="8">
        <v>41</v>
      </c>
      <c r="R6520" s="107"/>
      <c r="S6520" s="108"/>
      <c r="T6520" s="36"/>
      <c r="U6520" s="36"/>
      <c r="V6520" s="36"/>
      <c r="W6520" s="36"/>
      <c r="X6520" s="36"/>
      <c r="Y6520" s="36"/>
      <c r="Z6520" s="36"/>
      <c r="AA6520" s="36"/>
      <c r="AB6520" s="36"/>
      <c r="AC6520" s="36"/>
      <c r="AD6520" s="36"/>
      <c r="AE6520" s="37"/>
    </row>
    <row r="6521" spans="1:31" s="7" customFormat="1" ht="16" customHeight="1" x14ac:dyDescent="0.15">
      <c r="E6521" s="42">
        <v>42264</v>
      </c>
      <c r="F6521" s="16">
        <v>42714.777777777781</v>
      </c>
      <c r="G6521" s="44"/>
      <c r="H6521" s="57"/>
      <c r="I6521" s="33">
        <v>3.0000000000000001E-3</v>
      </c>
      <c r="J6521" s="33">
        <v>0.4</v>
      </c>
      <c r="K6521" s="33">
        <v>2.7E-2</v>
      </c>
      <c r="L6521" s="33">
        <v>2.5000000000000001E-2</v>
      </c>
      <c r="M6521" s="39"/>
      <c r="N6521" s="8">
        <v>24.7</v>
      </c>
      <c r="O6521" s="8">
        <v>1012.2</v>
      </c>
      <c r="P6521" s="8">
        <v>38</v>
      </c>
      <c r="R6521" s="35">
        <v>279</v>
      </c>
      <c r="S6521" s="36" t="str">
        <f>IF(R6521&gt;=296,"G",IF(AND(183&lt;=R6521,R6521&lt;296),"Y",IF(R6521&lt;185,"R")))</f>
        <v>Y</v>
      </c>
      <c r="T6521" s="36"/>
      <c r="U6521" s="36"/>
      <c r="V6521" s="36"/>
      <c r="W6521" s="36"/>
      <c r="X6521" s="36"/>
      <c r="Y6521" s="36"/>
      <c r="Z6521" s="36"/>
      <c r="AA6521" s="36"/>
      <c r="AB6521" s="36"/>
      <c r="AC6521" s="36"/>
      <c r="AD6521" s="36"/>
      <c r="AE6521" s="37"/>
    </row>
    <row r="6522" spans="1:31" s="7" customFormat="1" ht="17" customHeight="1" x14ac:dyDescent="0.15">
      <c r="A6522" s="45">
        <v>261</v>
      </c>
      <c r="B6522" s="46">
        <v>42265</v>
      </c>
      <c r="C6522" s="47">
        <v>5</v>
      </c>
      <c r="D6522" s="47">
        <v>0</v>
      </c>
      <c r="E6522" s="46">
        <v>42264</v>
      </c>
      <c r="F6522" s="64">
        <v>42714.777777777781</v>
      </c>
      <c r="G6522" s="49"/>
      <c r="H6522" s="49"/>
      <c r="I6522" s="50">
        <v>3.0000000000000001E-3</v>
      </c>
      <c r="J6522" s="51">
        <v>0.4</v>
      </c>
      <c r="K6522" s="51">
        <v>2.7E-2</v>
      </c>
      <c r="L6522" s="51">
        <v>2.5000000000000001E-2</v>
      </c>
      <c r="M6522" s="63"/>
      <c r="N6522" s="52">
        <v>24.7</v>
      </c>
      <c r="O6522" s="52">
        <v>1012.2</v>
      </c>
      <c r="P6522" s="52">
        <v>38</v>
      </c>
      <c r="Q6522" s="53"/>
      <c r="R6522" s="58">
        <v>279</v>
      </c>
      <c r="S6522" s="61" t="str">
        <f>IF(R6522&gt;=296,"G",IF(AND(183&lt;=R6522,R6522&lt;296),"Y",IF(R6522&lt;185,"R")))</f>
        <v>Y</v>
      </c>
      <c r="T6522" s="61"/>
      <c r="U6522" s="61"/>
      <c r="V6522" s="61"/>
      <c r="W6522" s="61"/>
      <c r="X6522" s="61"/>
      <c r="Y6522" s="61"/>
      <c r="Z6522" s="61"/>
      <c r="AA6522" s="61"/>
      <c r="AB6522" s="61"/>
      <c r="AC6522" s="61"/>
      <c r="AD6522" s="61"/>
      <c r="AE6522" s="61"/>
    </row>
    <row r="6523" spans="1:31" s="7" customFormat="1" ht="16" customHeight="1" x14ac:dyDescent="0.2">
      <c r="F6523" s="8">
        <v>19</v>
      </c>
      <c r="G6523" s="56"/>
      <c r="I6523" s="33">
        <v>3.0000000000000001E-3</v>
      </c>
      <c r="J6523" s="33">
        <v>0.3</v>
      </c>
      <c r="K6523" s="33">
        <v>2.1999999999999999E-2</v>
      </c>
      <c r="L6523" s="33">
        <v>2.5000000000000001E-2</v>
      </c>
      <c r="M6523" s="39"/>
      <c r="N6523" s="8">
        <v>23.2</v>
      </c>
      <c r="O6523" s="8">
        <v>1012.5</v>
      </c>
      <c r="P6523" s="8">
        <v>42</v>
      </c>
      <c r="Q6523" s="17"/>
      <c r="R6523" s="17"/>
      <c r="S6523" s="17"/>
      <c r="T6523" s="17"/>
      <c r="U6523" s="17"/>
      <c r="V6523" s="17"/>
      <c r="W6523" s="17"/>
      <c r="X6523" s="17"/>
      <c r="Y6523" s="17"/>
      <c r="Z6523" s="17"/>
      <c r="AA6523" s="17"/>
      <c r="AB6523" s="17"/>
      <c r="AC6523" s="17"/>
      <c r="AD6523" s="17"/>
      <c r="AE6523" s="17"/>
    </row>
    <row r="6524" spans="1:31" s="7" customFormat="1" ht="16" customHeight="1" x14ac:dyDescent="0.2">
      <c r="F6524" s="8">
        <v>20</v>
      </c>
      <c r="G6524" s="17"/>
      <c r="I6524" s="33">
        <v>3.0000000000000001E-3</v>
      </c>
      <c r="J6524" s="33">
        <v>0.1</v>
      </c>
      <c r="K6524" s="33">
        <v>1.7000000000000001E-2</v>
      </c>
      <c r="L6524" s="33">
        <v>2.7E-2</v>
      </c>
      <c r="M6524" s="39"/>
      <c r="N6524" s="8">
        <v>22.2</v>
      </c>
      <c r="O6524" s="8">
        <v>1012.9</v>
      </c>
      <c r="P6524" s="8">
        <v>45</v>
      </c>
    </row>
    <row r="6525" spans="1:31" s="7" customFormat="1" ht="16" customHeight="1" x14ac:dyDescent="0.2">
      <c r="F6525" s="8">
        <v>21</v>
      </c>
      <c r="G6525" s="17"/>
      <c r="I6525" s="33">
        <v>3.0000000000000001E-3</v>
      </c>
      <c r="J6525" s="33">
        <v>0.3</v>
      </c>
      <c r="K6525" s="33">
        <v>1.9E-2</v>
      </c>
      <c r="L6525" s="33">
        <v>2.1000000000000001E-2</v>
      </c>
      <c r="M6525" s="39"/>
      <c r="N6525" s="8">
        <v>21.3</v>
      </c>
      <c r="O6525" s="8">
        <v>1013.3</v>
      </c>
      <c r="P6525" s="8">
        <v>48</v>
      </c>
    </row>
    <row r="6526" spans="1:31" s="7" customFormat="1" ht="16" customHeight="1" x14ac:dyDescent="0.2">
      <c r="F6526" s="8">
        <v>22</v>
      </c>
      <c r="G6526" s="17"/>
      <c r="I6526" s="33">
        <v>4.0000000000000001E-3</v>
      </c>
      <c r="J6526" s="33">
        <v>0.3</v>
      </c>
      <c r="K6526" s="33">
        <v>2.1999999999999999E-2</v>
      </c>
      <c r="L6526" s="33">
        <v>1.7999999999999999E-2</v>
      </c>
      <c r="M6526" s="39"/>
      <c r="N6526" s="8">
        <v>20.3</v>
      </c>
      <c r="O6526" s="8">
        <v>1013.7</v>
      </c>
      <c r="P6526" s="8">
        <v>52</v>
      </c>
    </row>
    <row r="6527" spans="1:31" s="7" customFormat="1" ht="16" customHeight="1" x14ac:dyDescent="0.2">
      <c r="F6527" s="8">
        <v>23</v>
      </c>
      <c r="G6527" s="17"/>
      <c r="I6527" s="33">
        <v>3.0000000000000001E-3</v>
      </c>
      <c r="J6527" s="33">
        <v>0.4</v>
      </c>
      <c r="K6527" s="33">
        <v>0.02</v>
      </c>
      <c r="L6527" s="33">
        <v>0.02</v>
      </c>
      <c r="M6527" s="39"/>
      <c r="N6527" s="8">
        <v>19.399999999999999</v>
      </c>
      <c r="O6527" s="8">
        <v>1013.8</v>
      </c>
      <c r="P6527" s="8">
        <v>56</v>
      </c>
    </row>
    <row r="6528" spans="1:31" s="7" customFormat="1" ht="16" customHeight="1" x14ac:dyDescent="0.2">
      <c r="F6528" s="8">
        <v>24</v>
      </c>
      <c r="G6528" s="17"/>
      <c r="I6528" s="33">
        <v>3.0000000000000001E-3</v>
      </c>
      <c r="J6528" s="33">
        <v>0.4</v>
      </c>
      <c r="K6528" s="33">
        <v>1.6E-2</v>
      </c>
      <c r="L6528" s="33">
        <v>2.1000000000000001E-2</v>
      </c>
      <c r="M6528" s="39"/>
      <c r="N6528" s="8">
        <v>18.8</v>
      </c>
      <c r="O6528" s="8">
        <v>1013.8</v>
      </c>
      <c r="P6528" s="8">
        <v>58</v>
      </c>
    </row>
    <row r="6529" spans="5:16" s="7" customFormat="1" ht="16" customHeight="1" x14ac:dyDescent="0.2">
      <c r="F6529" s="8">
        <v>1</v>
      </c>
      <c r="G6529" s="17"/>
      <c r="I6529" s="33">
        <v>3.0000000000000001E-3</v>
      </c>
      <c r="J6529" s="33">
        <v>0.3</v>
      </c>
      <c r="K6529" s="33">
        <v>2.4E-2</v>
      </c>
      <c r="L6529" s="33">
        <v>1.2E-2</v>
      </c>
      <c r="M6529" s="39"/>
      <c r="N6529" s="8">
        <v>18.3</v>
      </c>
      <c r="O6529" s="8">
        <v>1013.9</v>
      </c>
      <c r="P6529" s="8">
        <v>59</v>
      </c>
    </row>
    <row r="6530" spans="5:16" s="7" customFormat="1" ht="16" customHeight="1" x14ac:dyDescent="0.2">
      <c r="F6530" s="8">
        <v>2</v>
      </c>
      <c r="G6530" s="17"/>
      <c r="I6530" s="33">
        <v>3.0000000000000001E-3</v>
      </c>
      <c r="J6530" s="33">
        <v>0.4</v>
      </c>
      <c r="K6530" s="33">
        <v>2.5999999999999999E-2</v>
      </c>
      <c r="L6530" s="33">
        <v>1.2E-2</v>
      </c>
      <c r="M6530" s="39"/>
      <c r="N6530" s="8">
        <v>17.7</v>
      </c>
      <c r="O6530" s="8">
        <v>1014.1</v>
      </c>
      <c r="P6530" s="8">
        <v>61</v>
      </c>
    </row>
    <row r="6531" spans="5:16" s="7" customFormat="1" ht="16" customHeight="1" x14ac:dyDescent="0.2">
      <c r="F6531" s="8">
        <v>3</v>
      </c>
      <c r="G6531" s="17"/>
      <c r="I6531" s="33">
        <v>3.0000000000000001E-3</v>
      </c>
      <c r="J6531" s="33">
        <v>0.3</v>
      </c>
      <c r="K6531" s="33">
        <v>2.8000000000000001E-2</v>
      </c>
      <c r="L6531" s="33">
        <v>8.9999999999999993E-3</v>
      </c>
      <c r="M6531" s="39"/>
      <c r="N6531" s="8">
        <v>17.5</v>
      </c>
      <c r="O6531" s="8">
        <v>1013.8</v>
      </c>
      <c r="P6531" s="8">
        <v>61</v>
      </c>
    </row>
    <row r="6532" spans="5:16" s="7" customFormat="1" ht="16" customHeight="1" x14ac:dyDescent="0.2">
      <c r="F6532" s="8">
        <v>4</v>
      </c>
      <c r="G6532" s="17"/>
      <c r="I6532" s="33">
        <v>3.0000000000000001E-3</v>
      </c>
      <c r="J6532" s="33">
        <v>0.3</v>
      </c>
      <c r="K6532" s="33">
        <v>0.03</v>
      </c>
      <c r="L6532" s="33">
        <v>8.0000000000000002E-3</v>
      </c>
      <c r="M6532" s="39"/>
      <c r="N6532" s="8">
        <v>16.600000000000001</v>
      </c>
      <c r="O6532" s="8">
        <v>1014</v>
      </c>
      <c r="P6532" s="8">
        <v>65</v>
      </c>
    </row>
    <row r="6533" spans="5:16" s="7" customFormat="1" ht="16" customHeight="1" x14ac:dyDescent="0.2">
      <c r="F6533" s="8">
        <v>5</v>
      </c>
      <c r="G6533" s="17"/>
      <c r="I6533" s="33">
        <v>3.0000000000000001E-3</v>
      </c>
      <c r="J6533" s="33">
        <v>0.3</v>
      </c>
      <c r="K6533" s="33">
        <v>0.03</v>
      </c>
      <c r="L6533" s="33">
        <v>8.9999999999999993E-3</v>
      </c>
      <c r="M6533" s="39"/>
      <c r="N6533" s="8">
        <v>16.5</v>
      </c>
      <c r="O6533" s="8">
        <v>1014.2</v>
      </c>
      <c r="P6533" s="8">
        <v>67</v>
      </c>
    </row>
    <row r="6534" spans="5:16" s="7" customFormat="1" ht="16" customHeight="1" x14ac:dyDescent="0.2">
      <c r="F6534" s="8">
        <v>6</v>
      </c>
      <c r="G6534" s="17"/>
      <c r="I6534" s="33">
        <v>3.0000000000000001E-3</v>
      </c>
      <c r="J6534" s="33">
        <v>0.3</v>
      </c>
      <c r="K6534" s="33">
        <v>2.1999999999999999E-2</v>
      </c>
      <c r="L6534" s="33">
        <v>1.4999999999999999E-2</v>
      </c>
      <c r="M6534" s="39"/>
      <c r="N6534" s="8">
        <v>16</v>
      </c>
      <c r="O6534" s="8">
        <v>1014.3</v>
      </c>
      <c r="P6534" s="8">
        <v>70</v>
      </c>
    </row>
    <row r="6535" spans="5:16" s="7" customFormat="1" ht="16" customHeight="1" x14ac:dyDescent="0.2">
      <c r="F6535" s="8">
        <v>7</v>
      </c>
      <c r="G6535" s="17"/>
      <c r="I6535" s="33">
        <v>3.0000000000000001E-3</v>
      </c>
      <c r="J6535" s="33">
        <v>0.4</v>
      </c>
      <c r="K6535" s="33">
        <v>1.6E-2</v>
      </c>
      <c r="L6535" s="33">
        <v>2.1999999999999999E-2</v>
      </c>
      <c r="M6535" s="39"/>
      <c r="N6535" s="8">
        <v>17.2</v>
      </c>
      <c r="O6535" s="8">
        <v>1014.7</v>
      </c>
      <c r="P6535" s="8">
        <v>66</v>
      </c>
    </row>
    <row r="6536" spans="5:16" s="7" customFormat="1" ht="16" customHeight="1" x14ac:dyDescent="0.2">
      <c r="F6536" s="8">
        <v>8</v>
      </c>
      <c r="G6536" s="17"/>
      <c r="I6536" s="33">
        <v>3.0000000000000001E-3</v>
      </c>
      <c r="J6536" s="33">
        <v>0.4</v>
      </c>
      <c r="K6536" s="33">
        <v>0.01</v>
      </c>
      <c r="L6536" s="33">
        <v>2.7E-2</v>
      </c>
      <c r="M6536" s="39"/>
      <c r="N6536" s="8">
        <v>19.8</v>
      </c>
      <c r="O6536" s="8">
        <v>1014.7</v>
      </c>
      <c r="P6536" s="8">
        <v>59</v>
      </c>
    </row>
    <row r="6537" spans="5:16" s="7" customFormat="1" ht="16" customHeight="1" x14ac:dyDescent="0.2">
      <c r="F6537" s="8">
        <v>9</v>
      </c>
      <c r="G6537" s="17"/>
      <c r="I6537" s="33">
        <v>3.0000000000000001E-3</v>
      </c>
      <c r="J6537" s="33">
        <v>0.4</v>
      </c>
      <c r="K6537" s="33">
        <v>1.2999999999999999E-2</v>
      </c>
      <c r="L6537" s="33">
        <v>2.5000000000000001E-2</v>
      </c>
      <c r="M6537" s="39"/>
      <c r="N6537" s="8">
        <v>21.4</v>
      </c>
      <c r="O6537" s="8">
        <v>1014.5</v>
      </c>
      <c r="P6537" s="8">
        <v>56</v>
      </c>
    </row>
    <row r="6538" spans="5:16" s="7" customFormat="1" ht="16" customHeight="1" x14ac:dyDescent="0.2">
      <c r="F6538" s="8">
        <v>10</v>
      </c>
      <c r="G6538" s="17"/>
      <c r="I6538" s="33">
        <v>3.0000000000000001E-3</v>
      </c>
      <c r="J6538" s="33">
        <v>0.4</v>
      </c>
      <c r="K6538" s="33">
        <v>1.7000000000000001E-2</v>
      </c>
      <c r="L6538" s="33">
        <v>2.1999999999999999E-2</v>
      </c>
      <c r="M6538" s="39"/>
      <c r="N6538" s="8">
        <v>22.2</v>
      </c>
      <c r="O6538" s="8">
        <v>1014.5</v>
      </c>
      <c r="P6538" s="8">
        <v>54</v>
      </c>
    </row>
    <row r="6539" spans="5:16" s="7" customFormat="1" ht="16" customHeight="1" x14ac:dyDescent="0.2">
      <c r="E6539" s="10"/>
      <c r="F6539" s="8">
        <v>11</v>
      </c>
      <c r="G6539" s="17"/>
      <c r="I6539" s="33">
        <v>3.0000000000000001E-3</v>
      </c>
      <c r="J6539" s="33">
        <v>0.5</v>
      </c>
      <c r="K6539" s="33">
        <v>1.7999999999999999E-2</v>
      </c>
      <c r="L6539" s="33">
        <v>2.1999999999999999E-2</v>
      </c>
      <c r="M6539" s="39"/>
      <c r="N6539" s="8">
        <v>23.7</v>
      </c>
      <c r="O6539" s="8">
        <v>1013.8</v>
      </c>
      <c r="P6539" s="8">
        <v>51</v>
      </c>
    </row>
    <row r="6540" spans="5:16" s="7" customFormat="1" ht="16" customHeight="1" x14ac:dyDescent="0.2">
      <c r="E6540" s="10"/>
      <c r="F6540" s="8">
        <v>12</v>
      </c>
      <c r="G6540" s="17"/>
      <c r="I6540" s="33">
        <v>3.0000000000000001E-3</v>
      </c>
      <c r="J6540" s="33">
        <v>0.4</v>
      </c>
      <c r="K6540" s="33">
        <v>2.1999999999999999E-2</v>
      </c>
      <c r="L6540" s="33">
        <v>2.1000000000000001E-2</v>
      </c>
      <c r="M6540" s="39"/>
      <c r="N6540" s="8">
        <v>24.4</v>
      </c>
      <c r="O6540" s="8">
        <v>1013.4</v>
      </c>
      <c r="P6540" s="8">
        <v>48</v>
      </c>
    </row>
    <row r="6541" spans="5:16" s="7" customFormat="1" ht="16" customHeight="1" x14ac:dyDescent="0.2">
      <c r="E6541" s="10"/>
      <c r="F6541" s="8">
        <v>13</v>
      </c>
      <c r="G6541" s="17"/>
      <c r="I6541" s="33">
        <v>3.0000000000000001E-3</v>
      </c>
      <c r="J6541" s="33">
        <v>0.3</v>
      </c>
      <c r="K6541" s="33">
        <v>2.9000000000000001E-2</v>
      </c>
      <c r="L6541" s="33">
        <v>1.7999999999999999E-2</v>
      </c>
      <c r="M6541" s="39"/>
      <c r="N6541" s="8">
        <v>25.5</v>
      </c>
      <c r="O6541" s="8">
        <v>1012.8</v>
      </c>
      <c r="P6541" s="8">
        <v>49</v>
      </c>
    </row>
    <row r="6542" spans="5:16" s="7" customFormat="1" ht="16" customHeight="1" x14ac:dyDescent="0.2">
      <c r="E6542" s="10"/>
      <c r="F6542" s="8">
        <v>14</v>
      </c>
      <c r="G6542" s="17"/>
      <c r="I6542" s="33">
        <v>3.0000000000000001E-3</v>
      </c>
      <c r="J6542" s="33">
        <v>0.4</v>
      </c>
      <c r="K6542" s="33">
        <v>0.03</v>
      </c>
      <c r="L6542" s="33">
        <v>0.02</v>
      </c>
      <c r="M6542" s="39"/>
      <c r="N6542" s="8">
        <v>25.8</v>
      </c>
      <c r="O6542" s="8">
        <v>1012</v>
      </c>
      <c r="P6542" s="8">
        <v>46</v>
      </c>
    </row>
    <row r="6543" spans="5:16" s="7" customFormat="1" ht="16" customHeight="1" x14ac:dyDescent="0.2">
      <c r="E6543" s="10"/>
      <c r="F6543" s="8">
        <v>15</v>
      </c>
      <c r="G6543" s="17"/>
      <c r="I6543" s="33">
        <v>3.0000000000000001E-3</v>
      </c>
      <c r="J6543" s="33">
        <v>0.5</v>
      </c>
      <c r="K6543" s="33">
        <v>3.3000000000000002E-2</v>
      </c>
      <c r="L6543" s="33">
        <v>2.1999999999999999E-2</v>
      </c>
      <c r="M6543" s="39"/>
      <c r="N6543" s="8">
        <v>27.4</v>
      </c>
      <c r="O6543" s="8">
        <v>1011.3</v>
      </c>
      <c r="P6543" s="8">
        <v>43</v>
      </c>
    </row>
    <row r="6544" spans="5:16" s="7" customFormat="1" ht="16" customHeight="1" x14ac:dyDescent="0.2">
      <c r="E6544" s="10"/>
      <c r="F6544" s="8">
        <v>16</v>
      </c>
      <c r="G6544" s="17"/>
      <c r="I6544" s="33">
        <v>3.0000000000000001E-3</v>
      </c>
      <c r="J6544" s="33">
        <v>0.5</v>
      </c>
      <c r="K6544" s="33">
        <v>3.2000000000000001E-2</v>
      </c>
      <c r="L6544" s="33">
        <v>2.8000000000000001E-2</v>
      </c>
      <c r="M6544" s="39"/>
      <c r="N6544" s="8">
        <v>26.9</v>
      </c>
      <c r="O6544" s="8">
        <v>1010.9</v>
      </c>
      <c r="P6544" s="8">
        <v>43</v>
      </c>
    </row>
    <row r="6545" spans="1:31" s="7" customFormat="1" ht="16" customHeight="1" x14ac:dyDescent="0.15">
      <c r="E6545" s="10"/>
      <c r="F6545" s="8">
        <v>17</v>
      </c>
      <c r="G6545" s="17"/>
      <c r="H6545" s="40"/>
      <c r="I6545" s="33">
        <v>3.0000000000000001E-3</v>
      </c>
      <c r="J6545" s="33">
        <v>0.4</v>
      </c>
      <c r="K6545" s="33">
        <v>3.3000000000000002E-2</v>
      </c>
      <c r="L6545" s="33">
        <v>3.5000000000000003E-2</v>
      </c>
      <c r="M6545" s="39"/>
      <c r="N6545" s="8">
        <v>25.3</v>
      </c>
      <c r="O6545" s="8">
        <v>1010.8</v>
      </c>
      <c r="P6545" s="8">
        <v>49</v>
      </c>
      <c r="R6545" s="107"/>
      <c r="S6545" s="108"/>
      <c r="T6545" s="36"/>
      <c r="U6545" s="36"/>
      <c r="V6545" s="36"/>
      <c r="W6545" s="36"/>
      <c r="X6545" s="36"/>
      <c r="Y6545" s="36"/>
      <c r="Z6545" s="36"/>
      <c r="AA6545" s="36"/>
      <c r="AB6545" s="36"/>
      <c r="AC6545" s="36"/>
      <c r="AD6545" s="36"/>
      <c r="AE6545" s="37"/>
    </row>
    <row r="6546" spans="1:31" s="7" customFormat="1" ht="16" customHeight="1" x14ac:dyDescent="0.15">
      <c r="E6546" s="42">
        <v>42265</v>
      </c>
      <c r="F6546" s="16">
        <v>42714.754861111112</v>
      </c>
      <c r="G6546" s="44"/>
      <c r="H6546" s="57"/>
      <c r="I6546" s="33">
        <v>4.0000000000000001E-3</v>
      </c>
      <c r="J6546" s="33">
        <v>0.3</v>
      </c>
      <c r="K6546" s="33">
        <v>0.03</v>
      </c>
      <c r="L6546" s="33">
        <v>4.3999999999999997E-2</v>
      </c>
      <c r="M6546" s="39"/>
      <c r="N6546" s="8">
        <v>24.5</v>
      </c>
      <c r="O6546" s="8">
        <v>1011.2</v>
      </c>
      <c r="P6546" s="8">
        <v>52</v>
      </c>
      <c r="R6546" s="35">
        <v>262</v>
      </c>
      <c r="S6546" s="36" t="str">
        <f>IF(R6546&gt;=296,"G",IF(AND(183&lt;=R6546,R6546&lt;296),"Y",IF(R6546&lt;185,"R")))</f>
        <v>Y</v>
      </c>
      <c r="T6546" s="36"/>
      <c r="U6546" s="36"/>
      <c r="V6546" s="36"/>
      <c r="W6546" s="36"/>
      <c r="X6546" s="36"/>
      <c r="Y6546" s="36"/>
      <c r="Z6546" s="36"/>
      <c r="AA6546" s="36"/>
      <c r="AB6546" s="36"/>
      <c r="AC6546" s="36"/>
      <c r="AD6546" s="36"/>
      <c r="AE6546" s="37"/>
    </row>
    <row r="6547" spans="1:31" s="7" customFormat="1" ht="17" customHeight="1" x14ac:dyDescent="0.15">
      <c r="A6547" s="45">
        <v>262</v>
      </c>
      <c r="B6547" s="46">
        <v>42266</v>
      </c>
      <c r="C6547" s="47">
        <v>6</v>
      </c>
      <c r="D6547" s="47">
        <v>0</v>
      </c>
      <c r="E6547" s="46">
        <v>42265</v>
      </c>
      <c r="F6547" s="64">
        <v>42714.754861111112</v>
      </c>
      <c r="G6547" s="49"/>
      <c r="H6547" s="49"/>
      <c r="I6547" s="50">
        <v>4.0000000000000001E-3</v>
      </c>
      <c r="J6547" s="51">
        <v>0.3</v>
      </c>
      <c r="K6547" s="51">
        <v>0.03</v>
      </c>
      <c r="L6547" s="51">
        <v>4.3999999999999997E-2</v>
      </c>
      <c r="M6547" s="63"/>
      <c r="N6547" s="52">
        <v>24.5</v>
      </c>
      <c r="O6547" s="52">
        <v>1011.2</v>
      </c>
      <c r="P6547" s="52">
        <v>52</v>
      </c>
      <c r="Q6547" s="53"/>
      <c r="R6547" s="58">
        <v>262</v>
      </c>
      <c r="S6547" s="61" t="str">
        <f>IF(R6547&gt;=296,"G",IF(AND(183&lt;=R6547,R6547&lt;296),"Y",IF(R6547&lt;185,"R")))</f>
        <v>Y</v>
      </c>
      <c r="T6547" s="61"/>
      <c r="U6547" s="61"/>
      <c r="V6547" s="61"/>
      <c r="W6547" s="61"/>
      <c r="X6547" s="61"/>
      <c r="Y6547" s="61"/>
      <c r="Z6547" s="61"/>
      <c r="AA6547" s="61"/>
      <c r="AB6547" s="61"/>
      <c r="AC6547" s="61"/>
      <c r="AD6547" s="61"/>
      <c r="AE6547" s="61"/>
    </row>
    <row r="6548" spans="1:31" s="7" customFormat="1" ht="16" customHeight="1" x14ac:dyDescent="0.2">
      <c r="F6548" s="8">
        <v>19</v>
      </c>
      <c r="G6548" s="56"/>
      <c r="I6548" s="33">
        <v>5.0000000000000001E-3</v>
      </c>
      <c r="J6548" s="33">
        <v>0.4</v>
      </c>
      <c r="K6548" s="33">
        <v>2.1000000000000001E-2</v>
      </c>
      <c r="L6548" s="33">
        <v>4.7E-2</v>
      </c>
      <c r="M6548" s="39"/>
      <c r="N6548" s="8">
        <v>23</v>
      </c>
      <c r="O6548" s="8">
        <v>1011.4</v>
      </c>
      <c r="P6548" s="8">
        <v>56</v>
      </c>
      <c r="Q6548" s="17"/>
      <c r="R6548" s="17"/>
      <c r="S6548" s="17"/>
      <c r="T6548" s="17"/>
      <c r="U6548" s="17"/>
      <c r="V6548" s="17"/>
      <c r="W6548" s="17"/>
      <c r="X6548" s="17"/>
      <c r="Y6548" s="17"/>
      <c r="Z6548" s="17"/>
      <c r="AA6548" s="17"/>
      <c r="AB6548" s="17"/>
      <c r="AC6548" s="17"/>
      <c r="AD6548" s="17"/>
      <c r="AE6548" s="17"/>
    </row>
    <row r="6549" spans="1:31" s="7" customFormat="1" ht="16" customHeight="1" x14ac:dyDescent="0.2">
      <c r="F6549" s="8">
        <v>20</v>
      </c>
      <c r="G6549" s="17"/>
      <c r="I6549" s="33">
        <v>4.0000000000000001E-3</v>
      </c>
      <c r="J6549" s="33">
        <v>0.4</v>
      </c>
      <c r="K6549" s="33">
        <v>1.7000000000000001E-2</v>
      </c>
      <c r="L6549" s="33">
        <v>4.7E-2</v>
      </c>
      <c r="M6549" s="39"/>
      <c r="N6549" s="8">
        <v>22.7</v>
      </c>
      <c r="O6549" s="8">
        <v>1011.6</v>
      </c>
      <c r="P6549" s="8">
        <v>56</v>
      </c>
    </row>
    <row r="6550" spans="1:31" s="7" customFormat="1" ht="16" customHeight="1" x14ac:dyDescent="0.2">
      <c r="F6550" s="8">
        <v>21</v>
      </c>
      <c r="G6550" s="17"/>
      <c r="I6550" s="33">
        <v>5.0000000000000001E-3</v>
      </c>
      <c r="J6550" s="33">
        <v>0.5</v>
      </c>
      <c r="K6550" s="33">
        <v>1.4E-2</v>
      </c>
      <c r="L6550" s="33">
        <v>4.8000000000000001E-2</v>
      </c>
      <c r="M6550" s="39"/>
      <c r="N6550" s="8">
        <v>21.8</v>
      </c>
      <c r="O6550" s="8">
        <v>1011.9</v>
      </c>
      <c r="P6550" s="8">
        <v>61</v>
      </c>
    </row>
    <row r="6551" spans="1:31" s="7" customFormat="1" ht="16" customHeight="1" x14ac:dyDescent="0.2">
      <c r="F6551" s="8">
        <v>22</v>
      </c>
      <c r="G6551" s="17"/>
      <c r="I6551" s="33">
        <v>5.0000000000000001E-3</v>
      </c>
      <c r="J6551" s="33">
        <v>0.6</v>
      </c>
      <c r="K6551" s="33">
        <v>6.0000000000000001E-3</v>
      </c>
      <c r="L6551" s="33">
        <v>5.2999999999999999E-2</v>
      </c>
      <c r="M6551" s="39"/>
      <c r="N6551" s="8">
        <v>21.1</v>
      </c>
      <c r="O6551" s="8">
        <v>1012</v>
      </c>
      <c r="P6551" s="8">
        <v>66</v>
      </c>
    </row>
    <row r="6552" spans="1:31" s="7" customFormat="1" ht="16" customHeight="1" x14ac:dyDescent="0.2">
      <c r="F6552" s="8">
        <v>23</v>
      </c>
      <c r="G6552" s="17"/>
      <c r="I6552" s="33">
        <v>5.0000000000000001E-3</v>
      </c>
      <c r="J6552" s="33">
        <v>0.5</v>
      </c>
      <c r="K6552" s="33">
        <v>2E-3</v>
      </c>
      <c r="L6552" s="33">
        <v>5.3999999999999999E-2</v>
      </c>
      <c r="M6552" s="39"/>
      <c r="N6552" s="8">
        <v>20.8</v>
      </c>
      <c r="O6552" s="8">
        <v>1012</v>
      </c>
      <c r="P6552" s="8">
        <v>66</v>
      </c>
    </row>
    <row r="6553" spans="1:31" s="7" customFormat="1" ht="16" customHeight="1" x14ac:dyDescent="0.2">
      <c r="F6553" s="8">
        <v>24</v>
      </c>
      <c r="G6553" s="17"/>
      <c r="I6553" s="33">
        <v>4.0000000000000001E-3</v>
      </c>
      <c r="J6553" s="33">
        <v>0.3</v>
      </c>
      <c r="K6553" s="33">
        <v>8.0000000000000002E-3</v>
      </c>
      <c r="L6553" s="33">
        <v>3.5999999999999997E-2</v>
      </c>
      <c r="M6553" s="39"/>
      <c r="N6553" s="8">
        <v>19.899999999999999</v>
      </c>
      <c r="O6553" s="8">
        <v>1011.9</v>
      </c>
      <c r="P6553" s="8">
        <v>71</v>
      </c>
    </row>
    <row r="6554" spans="1:31" s="7" customFormat="1" ht="16" customHeight="1" x14ac:dyDescent="0.2">
      <c r="F6554" s="8">
        <v>1</v>
      </c>
      <c r="G6554" s="17"/>
      <c r="I6554" s="33">
        <v>4.0000000000000001E-3</v>
      </c>
      <c r="J6554" s="33">
        <v>0.4</v>
      </c>
      <c r="K6554" s="33">
        <v>3.0000000000000001E-3</v>
      </c>
      <c r="L6554" s="33">
        <v>3.7999999999999999E-2</v>
      </c>
      <c r="M6554" s="39"/>
      <c r="N6554" s="8">
        <v>17.600000000000001</v>
      </c>
      <c r="O6554" s="8">
        <v>1011.8</v>
      </c>
      <c r="P6554" s="8">
        <v>87</v>
      </c>
    </row>
    <row r="6555" spans="1:31" s="7" customFormat="1" ht="16" customHeight="1" x14ac:dyDescent="0.2">
      <c r="F6555" s="8">
        <v>2</v>
      </c>
      <c r="G6555" s="17"/>
      <c r="I6555" s="33">
        <v>4.0000000000000001E-3</v>
      </c>
      <c r="J6555" s="33">
        <v>0.4</v>
      </c>
      <c r="K6555" s="33">
        <v>5.0000000000000001E-3</v>
      </c>
      <c r="L6555" s="33">
        <v>3.5000000000000003E-2</v>
      </c>
      <c r="M6555" s="39"/>
      <c r="N6555" s="8">
        <v>17.7</v>
      </c>
      <c r="O6555" s="8">
        <v>1011.5</v>
      </c>
      <c r="P6555" s="8">
        <v>91</v>
      </c>
    </row>
    <row r="6556" spans="1:31" s="7" customFormat="1" ht="16" customHeight="1" x14ac:dyDescent="0.2">
      <c r="F6556" s="8">
        <v>3</v>
      </c>
      <c r="G6556" s="17"/>
      <c r="I6556" s="33">
        <v>4.0000000000000001E-3</v>
      </c>
      <c r="J6556" s="33">
        <v>0.6</v>
      </c>
      <c r="K6556" s="33">
        <v>2E-3</v>
      </c>
      <c r="L6556" s="33">
        <v>3.6999999999999998E-2</v>
      </c>
      <c r="M6556" s="39"/>
      <c r="N6556" s="8">
        <v>16.8</v>
      </c>
      <c r="O6556" s="8">
        <v>1011.4</v>
      </c>
      <c r="P6556" s="8">
        <v>95</v>
      </c>
    </row>
    <row r="6557" spans="1:31" s="7" customFormat="1" ht="16" customHeight="1" x14ac:dyDescent="0.2">
      <c r="F6557" s="8">
        <v>4</v>
      </c>
      <c r="G6557" s="17"/>
      <c r="I6557" s="33">
        <v>4.0000000000000001E-3</v>
      </c>
      <c r="J6557" s="33">
        <v>0.6</v>
      </c>
      <c r="K6557" s="33">
        <v>2E-3</v>
      </c>
      <c r="L6557" s="33">
        <v>3.5999999999999997E-2</v>
      </c>
      <c r="M6557" s="39"/>
      <c r="N6557" s="8">
        <v>17.100000000000001</v>
      </c>
      <c r="O6557" s="8">
        <v>1011.2</v>
      </c>
      <c r="P6557" s="8">
        <v>93</v>
      </c>
    </row>
    <row r="6558" spans="1:31" s="7" customFormat="1" ht="16" customHeight="1" x14ac:dyDescent="0.2">
      <c r="F6558" s="8">
        <v>5</v>
      </c>
      <c r="G6558" s="17"/>
      <c r="I6558" s="33">
        <v>4.0000000000000001E-3</v>
      </c>
      <c r="J6558" s="33">
        <v>0.6</v>
      </c>
      <c r="K6558" s="33">
        <v>2E-3</v>
      </c>
      <c r="L6558" s="33">
        <v>3.5999999999999997E-2</v>
      </c>
      <c r="M6558" s="39"/>
      <c r="N6558" s="8">
        <v>16.8</v>
      </c>
      <c r="O6558" s="8">
        <v>1011</v>
      </c>
      <c r="P6558" s="8">
        <v>93</v>
      </c>
    </row>
    <row r="6559" spans="1:31" s="7" customFormat="1" ht="16" customHeight="1" x14ac:dyDescent="0.2">
      <c r="F6559" s="8">
        <v>6</v>
      </c>
      <c r="G6559" s="17"/>
      <c r="I6559" s="33">
        <v>4.0000000000000001E-3</v>
      </c>
      <c r="J6559" s="33">
        <v>0.5</v>
      </c>
      <c r="K6559" s="33">
        <v>2E-3</v>
      </c>
      <c r="L6559" s="33">
        <v>3.3000000000000002E-2</v>
      </c>
      <c r="M6559" s="39"/>
      <c r="N6559" s="8">
        <v>17.3</v>
      </c>
      <c r="O6559" s="8">
        <v>1011.3</v>
      </c>
      <c r="P6559" s="8">
        <v>93</v>
      </c>
    </row>
    <row r="6560" spans="1:31" s="7" customFormat="1" ht="16" customHeight="1" x14ac:dyDescent="0.2">
      <c r="F6560" s="8">
        <v>7</v>
      </c>
      <c r="G6560" s="17"/>
      <c r="I6560" s="33">
        <v>5.0000000000000001E-3</v>
      </c>
      <c r="J6560" s="33">
        <v>0.5</v>
      </c>
      <c r="K6560" s="33">
        <v>2E-3</v>
      </c>
      <c r="L6560" s="33">
        <v>3.3000000000000002E-2</v>
      </c>
      <c r="M6560" s="39"/>
      <c r="N6560" s="8">
        <v>17.399999999999999</v>
      </c>
      <c r="O6560" s="8">
        <v>1011.5</v>
      </c>
      <c r="P6560" s="8">
        <v>92</v>
      </c>
    </row>
    <row r="6561" spans="1:31" s="7" customFormat="1" ht="16" customHeight="1" x14ac:dyDescent="0.2">
      <c r="F6561" s="8">
        <v>8</v>
      </c>
      <c r="G6561" s="17"/>
      <c r="I6561" s="33">
        <v>5.0000000000000001E-3</v>
      </c>
      <c r="J6561" s="33">
        <v>0.5</v>
      </c>
      <c r="K6561" s="33">
        <v>4.0000000000000001E-3</v>
      </c>
      <c r="L6561" s="33">
        <v>3.2000000000000001E-2</v>
      </c>
      <c r="M6561" s="39"/>
      <c r="N6561" s="8">
        <v>20.5</v>
      </c>
      <c r="O6561" s="8">
        <v>1011.4</v>
      </c>
      <c r="P6561" s="8">
        <v>73</v>
      </c>
    </row>
    <row r="6562" spans="1:31" s="7" customFormat="1" ht="16" customHeight="1" x14ac:dyDescent="0.2">
      <c r="F6562" s="8">
        <v>9</v>
      </c>
      <c r="G6562" s="17"/>
      <c r="I6562" s="33">
        <v>5.0000000000000001E-3</v>
      </c>
      <c r="J6562" s="33">
        <v>0.4</v>
      </c>
      <c r="K6562" s="33">
        <v>8.0000000000000002E-3</v>
      </c>
      <c r="L6562" s="33">
        <v>3.2000000000000001E-2</v>
      </c>
      <c r="M6562" s="39"/>
      <c r="N6562" s="8">
        <v>22.1</v>
      </c>
      <c r="O6562" s="8">
        <v>1011.5</v>
      </c>
      <c r="P6562" s="8">
        <v>66</v>
      </c>
    </row>
    <row r="6563" spans="1:31" s="7" customFormat="1" ht="16" customHeight="1" x14ac:dyDescent="0.2">
      <c r="F6563" s="8">
        <v>10</v>
      </c>
      <c r="G6563" s="17"/>
      <c r="I6563" s="33">
        <v>5.0000000000000001E-3</v>
      </c>
      <c r="J6563" s="33">
        <v>0.4</v>
      </c>
      <c r="K6563" s="33">
        <v>1.2E-2</v>
      </c>
      <c r="L6563" s="33">
        <v>3.4000000000000002E-2</v>
      </c>
      <c r="M6563" s="39"/>
      <c r="N6563" s="8">
        <v>23.7</v>
      </c>
      <c r="O6563" s="8">
        <v>1011.5</v>
      </c>
      <c r="P6563" s="8">
        <v>60</v>
      </c>
    </row>
    <row r="6564" spans="1:31" s="7" customFormat="1" ht="16" customHeight="1" x14ac:dyDescent="0.2">
      <c r="E6564" s="10"/>
      <c r="F6564" s="8">
        <v>11</v>
      </c>
      <c r="G6564" s="17"/>
      <c r="I6564" s="33">
        <v>5.0000000000000001E-3</v>
      </c>
      <c r="J6564" s="33">
        <v>0.5</v>
      </c>
      <c r="K6564" s="33">
        <v>2.5000000000000001E-2</v>
      </c>
      <c r="L6564" s="33">
        <v>0.03</v>
      </c>
      <c r="M6564" s="39"/>
      <c r="N6564" s="8">
        <v>26</v>
      </c>
      <c r="O6564" s="8">
        <v>1011.1</v>
      </c>
      <c r="P6564" s="8">
        <v>53</v>
      </c>
    </row>
    <row r="6565" spans="1:31" s="7" customFormat="1" ht="16" customHeight="1" x14ac:dyDescent="0.2">
      <c r="E6565" s="10"/>
      <c r="F6565" s="8">
        <v>12</v>
      </c>
      <c r="G6565" s="17"/>
      <c r="I6565" s="33">
        <v>4.0000000000000001E-3</v>
      </c>
      <c r="J6565" s="33">
        <v>0.5</v>
      </c>
      <c r="K6565" s="33">
        <v>2.8000000000000001E-2</v>
      </c>
      <c r="L6565" s="33">
        <v>0.03</v>
      </c>
      <c r="M6565" s="39"/>
      <c r="N6565" s="8">
        <v>27</v>
      </c>
      <c r="O6565" s="8">
        <v>1010.4</v>
      </c>
      <c r="P6565" s="8">
        <v>50</v>
      </c>
    </row>
    <row r="6566" spans="1:31" s="7" customFormat="1" ht="16" customHeight="1" x14ac:dyDescent="0.2">
      <c r="E6566" s="10"/>
      <c r="F6566" s="8">
        <v>13</v>
      </c>
      <c r="G6566" s="17"/>
      <c r="I6566" s="33">
        <v>4.0000000000000001E-3</v>
      </c>
      <c r="J6566" s="33">
        <v>0.4</v>
      </c>
      <c r="K6566" s="33">
        <v>3.5000000000000003E-2</v>
      </c>
      <c r="L6566" s="33">
        <v>1.7999999999999999E-2</v>
      </c>
      <c r="M6566" s="39"/>
      <c r="N6566" s="8">
        <v>25.9</v>
      </c>
      <c r="O6566" s="8">
        <v>1009.7</v>
      </c>
      <c r="P6566" s="8">
        <v>51</v>
      </c>
    </row>
    <row r="6567" spans="1:31" s="7" customFormat="1" ht="16" customHeight="1" x14ac:dyDescent="0.2">
      <c r="E6567" s="10"/>
      <c r="F6567" s="8">
        <v>14</v>
      </c>
      <c r="G6567" s="17"/>
      <c r="I6567" s="33">
        <v>4.0000000000000001E-3</v>
      </c>
      <c r="J6567" s="33">
        <v>0.4</v>
      </c>
      <c r="K6567" s="33">
        <v>3.7999999999999999E-2</v>
      </c>
      <c r="L6567" s="33">
        <v>1.4E-2</v>
      </c>
      <c r="M6567" s="39"/>
      <c r="N6567" s="8">
        <v>26.9</v>
      </c>
      <c r="O6567" s="8">
        <v>1008.7</v>
      </c>
      <c r="P6567" s="8">
        <v>45</v>
      </c>
    </row>
    <row r="6568" spans="1:31" s="7" customFormat="1" ht="16" customHeight="1" x14ac:dyDescent="0.2">
      <c r="E6568" s="10"/>
      <c r="F6568" s="8">
        <v>15</v>
      </c>
      <c r="G6568" s="17"/>
      <c r="I6568" s="33">
        <v>4.0000000000000001E-3</v>
      </c>
      <c r="J6568" s="33">
        <v>0.4</v>
      </c>
      <c r="K6568" s="33">
        <v>4.5999999999999999E-2</v>
      </c>
      <c r="L6568" s="33">
        <v>1.4E-2</v>
      </c>
      <c r="M6568" s="39"/>
      <c r="N6568" s="8">
        <v>27.3</v>
      </c>
      <c r="O6568" s="8">
        <v>1008.1</v>
      </c>
      <c r="P6568" s="8">
        <v>46</v>
      </c>
    </row>
    <row r="6569" spans="1:31" s="7" customFormat="1" ht="16" customHeight="1" x14ac:dyDescent="0.2">
      <c r="E6569" s="10"/>
      <c r="F6569" s="8">
        <v>16</v>
      </c>
      <c r="G6569" s="17"/>
      <c r="I6569" s="33">
        <v>4.0000000000000001E-3</v>
      </c>
      <c r="J6569" s="33">
        <v>0.4</v>
      </c>
      <c r="K6569" s="33">
        <v>5.2999999999999999E-2</v>
      </c>
      <c r="L6569" s="33">
        <v>1.4999999999999999E-2</v>
      </c>
      <c r="M6569" s="39"/>
      <c r="N6569" s="8">
        <v>27.1</v>
      </c>
      <c r="O6569" s="8">
        <v>1007.7</v>
      </c>
      <c r="P6569" s="8">
        <v>46</v>
      </c>
    </row>
    <row r="6570" spans="1:31" s="7" customFormat="1" ht="16" customHeight="1" x14ac:dyDescent="0.2">
      <c r="E6570" s="10"/>
      <c r="F6570" s="8">
        <v>17</v>
      </c>
      <c r="G6570" s="17"/>
      <c r="I6570" s="33">
        <v>4.0000000000000001E-3</v>
      </c>
      <c r="J6570" s="33">
        <v>0.4</v>
      </c>
      <c r="K6570" s="33">
        <v>3.9E-2</v>
      </c>
      <c r="L6570" s="33">
        <v>0.02</v>
      </c>
      <c r="M6570" s="39"/>
      <c r="N6570" s="8">
        <v>25.6</v>
      </c>
      <c r="O6570" s="8">
        <v>1007.7</v>
      </c>
      <c r="P6570" s="8">
        <v>48</v>
      </c>
    </row>
    <row r="6571" spans="1:31" s="7" customFormat="1" ht="16" customHeight="1" x14ac:dyDescent="0.15">
      <c r="E6571" s="42">
        <v>42266</v>
      </c>
      <c r="F6571" s="43">
        <v>42714.754861111112</v>
      </c>
      <c r="G6571" s="44"/>
      <c r="H6571" s="57"/>
      <c r="I6571" s="33">
        <v>4.0000000000000001E-3</v>
      </c>
      <c r="J6571" s="33">
        <v>0.4</v>
      </c>
      <c r="K6571" s="33">
        <v>3.4000000000000002E-2</v>
      </c>
      <c r="L6571" s="33">
        <v>0.02</v>
      </c>
      <c r="M6571" s="39"/>
      <c r="N6571" s="8">
        <v>23.7</v>
      </c>
      <c r="O6571" s="8">
        <v>1008</v>
      </c>
      <c r="P6571" s="8">
        <v>56</v>
      </c>
      <c r="R6571" s="35">
        <v>271</v>
      </c>
      <c r="S6571" s="36" t="str">
        <f>IF(R6571&gt;=296,"G",IF(AND(183&lt;=R6571,R6571&lt;296),"Y",IF(R6571&lt;185,"R")))</f>
        <v>Y</v>
      </c>
      <c r="T6571" s="36"/>
      <c r="U6571" s="36"/>
      <c r="V6571" s="36"/>
      <c r="W6571" s="36"/>
      <c r="X6571" s="36"/>
      <c r="Y6571" s="36"/>
      <c r="Z6571" s="36"/>
      <c r="AA6571" s="36"/>
      <c r="AB6571" s="36"/>
      <c r="AC6571" s="36"/>
      <c r="AD6571" s="36"/>
      <c r="AE6571" s="37"/>
    </row>
    <row r="6572" spans="1:31" s="7" customFormat="1" ht="17" customHeight="1" x14ac:dyDescent="0.15">
      <c r="A6572" s="45">
        <v>263</v>
      </c>
      <c r="B6572" s="46">
        <v>42267</v>
      </c>
      <c r="C6572" s="47">
        <v>0</v>
      </c>
      <c r="D6572" s="47">
        <v>0</v>
      </c>
      <c r="E6572" s="46">
        <v>42266</v>
      </c>
      <c r="F6572" s="48">
        <v>42714.754861111112</v>
      </c>
      <c r="G6572" s="49"/>
      <c r="H6572" s="49"/>
      <c r="I6572" s="50">
        <v>4.0000000000000001E-3</v>
      </c>
      <c r="J6572" s="51">
        <v>0.4</v>
      </c>
      <c r="K6572" s="51">
        <v>3.4000000000000002E-2</v>
      </c>
      <c r="L6572" s="51">
        <v>0.02</v>
      </c>
      <c r="M6572" s="63"/>
      <c r="N6572" s="52">
        <v>23.7</v>
      </c>
      <c r="O6572" s="52">
        <v>1008</v>
      </c>
      <c r="P6572" s="52">
        <v>56</v>
      </c>
      <c r="Q6572" s="53"/>
      <c r="R6572" s="58">
        <v>271</v>
      </c>
      <c r="S6572" s="61" t="str">
        <f>IF(R6572&gt;=296,"G",IF(AND(183&lt;=R6572,R6572&lt;296),"Y",IF(R6572&lt;185,"R")))</f>
        <v>Y</v>
      </c>
      <c r="T6572" s="61"/>
      <c r="U6572" s="61"/>
      <c r="V6572" s="61"/>
      <c r="W6572" s="61"/>
      <c r="X6572" s="61"/>
      <c r="Y6572" s="61"/>
      <c r="Z6572" s="61"/>
      <c r="AA6572" s="61"/>
      <c r="AB6572" s="61"/>
      <c r="AC6572" s="61"/>
      <c r="AD6572" s="61"/>
      <c r="AE6572" s="61"/>
    </row>
    <row r="6573" spans="1:31" s="7" customFormat="1" ht="16" customHeight="1" x14ac:dyDescent="0.2">
      <c r="F6573" s="26">
        <v>19</v>
      </c>
      <c r="G6573" s="56"/>
      <c r="I6573" s="33">
        <v>4.0000000000000001E-3</v>
      </c>
      <c r="J6573" s="33">
        <v>0.3</v>
      </c>
      <c r="K6573" s="33">
        <v>2.5000000000000001E-2</v>
      </c>
      <c r="L6573" s="33">
        <v>2.5999999999999999E-2</v>
      </c>
      <c r="M6573" s="39"/>
      <c r="N6573" s="8">
        <v>22.3</v>
      </c>
      <c r="O6573" s="8">
        <v>1008.2</v>
      </c>
      <c r="P6573" s="8">
        <v>64</v>
      </c>
      <c r="Q6573" s="17"/>
      <c r="R6573" s="17"/>
      <c r="S6573" s="17"/>
      <c r="T6573" s="17"/>
      <c r="U6573" s="17"/>
      <c r="V6573" s="17"/>
      <c r="W6573" s="17"/>
      <c r="X6573" s="17"/>
      <c r="Y6573" s="17"/>
      <c r="Z6573" s="17"/>
      <c r="AA6573" s="17"/>
      <c r="AB6573" s="17"/>
      <c r="AC6573" s="17"/>
      <c r="AD6573" s="17"/>
      <c r="AE6573" s="17"/>
    </row>
    <row r="6574" spans="1:31" s="7" customFormat="1" ht="16" customHeight="1" x14ac:dyDescent="0.2">
      <c r="F6574" s="8">
        <v>20</v>
      </c>
      <c r="G6574" s="17"/>
      <c r="I6574" s="33">
        <v>4.0000000000000001E-3</v>
      </c>
      <c r="J6574" s="33">
        <v>0.2</v>
      </c>
      <c r="K6574" s="33">
        <v>2.1000000000000001E-2</v>
      </c>
      <c r="L6574" s="33">
        <v>2.8000000000000001E-2</v>
      </c>
      <c r="M6574" s="39"/>
      <c r="N6574" s="8">
        <v>21.9</v>
      </c>
      <c r="O6574" s="8">
        <v>1008.8</v>
      </c>
      <c r="P6574" s="8">
        <v>64</v>
      </c>
    </row>
    <row r="6575" spans="1:31" s="7" customFormat="1" ht="16" customHeight="1" x14ac:dyDescent="0.2">
      <c r="F6575" s="8">
        <v>21</v>
      </c>
      <c r="G6575" s="17"/>
      <c r="I6575" s="33">
        <v>4.0000000000000001E-3</v>
      </c>
      <c r="J6575" s="33">
        <v>0.4</v>
      </c>
      <c r="K6575" s="33">
        <v>2.5000000000000001E-2</v>
      </c>
      <c r="L6575" s="33">
        <v>2.3E-2</v>
      </c>
      <c r="M6575" s="39"/>
      <c r="N6575" s="8">
        <v>21.2</v>
      </c>
      <c r="O6575" s="8">
        <v>1009.4</v>
      </c>
      <c r="P6575" s="8">
        <v>67</v>
      </c>
    </row>
    <row r="6576" spans="1:31" s="7" customFormat="1" ht="16" customHeight="1" x14ac:dyDescent="0.2">
      <c r="F6576" s="8">
        <v>22</v>
      </c>
      <c r="G6576" s="17"/>
      <c r="I6576" s="33">
        <v>4.0000000000000001E-3</v>
      </c>
      <c r="J6576" s="33">
        <v>0.4</v>
      </c>
      <c r="K6576" s="33">
        <v>2.3E-2</v>
      </c>
      <c r="L6576" s="33">
        <v>2.5999999999999999E-2</v>
      </c>
      <c r="M6576" s="39"/>
      <c r="N6576" s="8">
        <v>20.7</v>
      </c>
      <c r="O6576" s="8">
        <v>1009.7</v>
      </c>
      <c r="P6576" s="8">
        <v>71</v>
      </c>
    </row>
    <row r="6577" spans="5:16" s="7" customFormat="1" ht="16" customHeight="1" x14ac:dyDescent="0.2">
      <c r="F6577" s="8">
        <v>23</v>
      </c>
      <c r="G6577" s="17"/>
      <c r="I6577" s="33">
        <v>4.0000000000000001E-3</v>
      </c>
      <c r="J6577" s="33">
        <v>0.4</v>
      </c>
      <c r="K6577" s="33">
        <v>0.02</v>
      </c>
      <c r="L6577" s="33">
        <v>2.8000000000000001E-2</v>
      </c>
      <c r="M6577" s="39"/>
      <c r="N6577" s="8">
        <v>19.399999999999999</v>
      </c>
      <c r="O6577" s="8">
        <v>1009.3</v>
      </c>
      <c r="P6577" s="8">
        <v>85</v>
      </c>
    </row>
    <row r="6578" spans="5:16" s="7" customFormat="1" ht="16" customHeight="1" x14ac:dyDescent="0.2">
      <c r="F6578" s="8">
        <v>24</v>
      </c>
      <c r="G6578" s="17"/>
      <c r="I6578" s="33">
        <v>5.0000000000000001E-3</v>
      </c>
      <c r="J6578" s="33">
        <v>0.5</v>
      </c>
      <c r="K6578" s="33">
        <v>1.0999999999999999E-2</v>
      </c>
      <c r="L6578" s="33">
        <v>3.4000000000000002E-2</v>
      </c>
      <c r="M6578" s="39"/>
      <c r="N6578" s="8">
        <v>18.600000000000001</v>
      </c>
      <c r="O6578" s="8">
        <v>1009.2</v>
      </c>
      <c r="P6578" s="8">
        <v>93</v>
      </c>
    </row>
    <row r="6579" spans="5:16" s="7" customFormat="1" ht="16" customHeight="1" x14ac:dyDescent="0.2">
      <c r="F6579" s="8">
        <v>1</v>
      </c>
      <c r="G6579" s="17"/>
      <c r="I6579" s="33">
        <v>6.0000000000000001E-3</v>
      </c>
      <c r="J6579" s="33">
        <v>0.5</v>
      </c>
      <c r="K6579" s="33">
        <v>8.0000000000000002E-3</v>
      </c>
      <c r="L6579" s="33">
        <v>3.4000000000000002E-2</v>
      </c>
      <c r="M6579" s="39"/>
      <c r="N6579" s="8">
        <v>18.2</v>
      </c>
      <c r="O6579" s="8">
        <v>1009.2</v>
      </c>
      <c r="P6579" s="8">
        <v>97</v>
      </c>
    </row>
    <row r="6580" spans="5:16" s="7" customFormat="1" ht="16" customHeight="1" x14ac:dyDescent="0.2">
      <c r="F6580" s="8">
        <v>2</v>
      </c>
      <c r="G6580" s="17"/>
      <c r="I6580" s="33">
        <v>5.0000000000000001E-3</v>
      </c>
      <c r="J6580" s="33">
        <v>0.5</v>
      </c>
      <c r="K6580" s="33">
        <v>8.0000000000000002E-3</v>
      </c>
      <c r="L6580" s="33">
        <v>3.4000000000000002E-2</v>
      </c>
      <c r="M6580" s="39"/>
      <c r="N6580" s="8">
        <v>18.2</v>
      </c>
      <c r="O6580" s="8">
        <v>1009.1</v>
      </c>
      <c r="P6580" s="8">
        <v>96</v>
      </c>
    </row>
    <row r="6581" spans="5:16" s="7" customFormat="1" ht="16" customHeight="1" x14ac:dyDescent="0.2">
      <c r="F6581" s="8">
        <v>3</v>
      </c>
      <c r="G6581" s="17"/>
      <c r="I6581" s="33">
        <v>5.0000000000000001E-3</v>
      </c>
      <c r="J6581" s="33">
        <v>0.5</v>
      </c>
      <c r="K6581" s="33">
        <v>2E-3</v>
      </c>
      <c r="L6581" s="33">
        <v>3.5999999999999997E-2</v>
      </c>
      <c r="M6581" s="39"/>
      <c r="N6581" s="8">
        <v>18</v>
      </c>
      <c r="O6581" s="8">
        <v>1008.9</v>
      </c>
      <c r="P6581" s="8">
        <v>95</v>
      </c>
    </row>
    <row r="6582" spans="5:16" s="7" customFormat="1" ht="16" customHeight="1" x14ac:dyDescent="0.2">
      <c r="F6582" s="8">
        <v>4</v>
      </c>
      <c r="G6582" s="17"/>
      <c r="I6582" s="33">
        <v>4.0000000000000001E-3</v>
      </c>
      <c r="J6582" s="33">
        <v>0.5</v>
      </c>
      <c r="K6582" s="33">
        <v>7.0000000000000001E-3</v>
      </c>
      <c r="L6582" s="33">
        <v>3.1E-2</v>
      </c>
      <c r="M6582" s="39"/>
      <c r="N6582" s="8">
        <v>18.5</v>
      </c>
      <c r="O6582" s="8">
        <v>1009.1</v>
      </c>
      <c r="P6582" s="8">
        <v>95</v>
      </c>
    </row>
    <row r="6583" spans="5:16" s="7" customFormat="1" ht="16" customHeight="1" x14ac:dyDescent="0.2">
      <c r="F6583" s="8">
        <v>5</v>
      </c>
      <c r="G6583" s="17"/>
      <c r="I6583" s="33">
        <v>4.0000000000000001E-3</v>
      </c>
      <c r="J6583" s="33">
        <v>0.4</v>
      </c>
      <c r="K6583" s="33">
        <v>4.0000000000000001E-3</v>
      </c>
      <c r="L6583" s="33">
        <v>3.2000000000000001E-2</v>
      </c>
      <c r="M6583" s="39"/>
      <c r="N6583" s="8">
        <v>18.600000000000001</v>
      </c>
      <c r="O6583" s="8">
        <v>1009</v>
      </c>
      <c r="P6583" s="8">
        <v>94</v>
      </c>
    </row>
    <row r="6584" spans="5:16" s="7" customFormat="1" ht="16" customHeight="1" x14ac:dyDescent="0.2">
      <c r="F6584" s="8">
        <v>6</v>
      </c>
      <c r="G6584" s="17"/>
      <c r="I6584" s="33">
        <v>4.0000000000000001E-3</v>
      </c>
      <c r="J6584" s="33">
        <v>0.4</v>
      </c>
      <c r="K6584" s="33">
        <v>8.9999999999999993E-3</v>
      </c>
      <c r="L6584" s="33">
        <v>2.5999999999999999E-2</v>
      </c>
      <c r="M6584" s="39"/>
      <c r="N6584" s="8">
        <v>18.8</v>
      </c>
      <c r="O6584" s="8">
        <v>1009.2</v>
      </c>
      <c r="P6584" s="8">
        <v>92</v>
      </c>
    </row>
    <row r="6585" spans="5:16" s="7" customFormat="1" ht="16" customHeight="1" x14ac:dyDescent="0.2">
      <c r="F6585" s="8">
        <v>7</v>
      </c>
      <c r="G6585" s="17"/>
      <c r="I6585" s="33">
        <v>4.0000000000000001E-3</v>
      </c>
      <c r="J6585" s="33">
        <v>0.5</v>
      </c>
      <c r="K6585" s="33">
        <v>8.9999999999999993E-3</v>
      </c>
      <c r="L6585" s="33">
        <v>2.7E-2</v>
      </c>
      <c r="M6585" s="39"/>
      <c r="N6585" s="8">
        <v>19</v>
      </c>
      <c r="O6585" s="8">
        <v>1009.6</v>
      </c>
      <c r="P6585" s="8">
        <v>91</v>
      </c>
    </row>
    <row r="6586" spans="5:16" s="7" customFormat="1" ht="16" customHeight="1" x14ac:dyDescent="0.2">
      <c r="F6586" s="8">
        <v>8</v>
      </c>
      <c r="G6586" s="17"/>
      <c r="I6586" s="33">
        <v>4.0000000000000001E-3</v>
      </c>
      <c r="J6586" s="33">
        <v>0.5</v>
      </c>
      <c r="K6586" s="33">
        <v>1.6E-2</v>
      </c>
      <c r="L6586" s="33">
        <v>2.5000000000000001E-2</v>
      </c>
      <c r="M6586" s="39"/>
      <c r="N6586" s="8">
        <v>19.600000000000001</v>
      </c>
      <c r="O6586" s="8">
        <v>1009.8</v>
      </c>
      <c r="P6586" s="8">
        <v>88</v>
      </c>
    </row>
    <row r="6587" spans="5:16" s="7" customFormat="1" ht="16" customHeight="1" x14ac:dyDescent="0.2">
      <c r="F6587" s="8">
        <v>9</v>
      </c>
      <c r="G6587" s="17"/>
      <c r="I6587" s="33">
        <v>4.0000000000000001E-3</v>
      </c>
      <c r="J6587" s="33">
        <v>0.5</v>
      </c>
      <c r="K6587" s="33">
        <v>0.02</v>
      </c>
      <c r="L6587" s="33">
        <v>2.4E-2</v>
      </c>
      <c r="M6587" s="39"/>
      <c r="N6587" s="8">
        <v>21.6</v>
      </c>
      <c r="O6587" s="8">
        <v>1009.9</v>
      </c>
      <c r="P6587" s="8">
        <v>81</v>
      </c>
    </row>
    <row r="6588" spans="5:16" s="7" customFormat="1" ht="16" customHeight="1" x14ac:dyDescent="0.2">
      <c r="F6588" s="8">
        <v>10</v>
      </c>
      <c r="G6588" s="17"/>
      <c r="I6588" s="33">
        <v>4.0000000000000001E-3</v>
      </c>
      <c r="J6588" s="33">
        <v>0.4</v>
      </c>
      <c r="K6588" s="33">
        <v>3.5999999999999997E-2</v>
      </c>
      <c r="L6588" s="33">
        <v>1.6E-2</v>
      </c>
      <c r="M6588" s="39"/>
      <c r="N6588" s="8">
        <v>23.8</v>
      </c>
      <c r="O6588" s="8">
        <v>1009.7</v>
      </c>
      <c r="P6588" s="8">
        <v>71</v>
      </c>
    </row>
    <row r="6589" spans="5:16" s="7" customFormat="1" ht="16" customHeight="1" x14ac:dyDescent="0.2">
      <c r="E6589" s="10"/>
      <c r="F6589" s="8">
        <v>11</v>
      </c>
      <c r="G6589" s="17"/>
      <c r="I6589" s="33">
        <v>4.0000000000000001E-3</v>
      </c>
      <c r="J6589" s="33">
        <v>0.5</v>
      </c>
      <c r="K6589" s="33">
        <v>4.2000000000000003E-2</v>
      </c>
      <c r="L6589" s="33">
        <v>1.4999999999999999E-2</v>
      </c>
      <c r="M6589" s="39"/>
      <c r="N6589" s="8">
        <v>24.4</v>
      </c>
      <c r="O6589" s="8">
        <v>1009.4</v>
      </c>
      <c r="P6589" s="8">
        <v>66</v>
      </c>
    </row>
    <row r="6590" spans="5:16" s="7" customFormat="1" ht="16" customHeight="1" x14ac:dyDescent="0.2">
      <c r="E6590" s="10"/>
      <c r="F6590" s="8">
        <v>12</v>
      </c>
      <c r="G6590" s="17"/>
      <c r="I6590" s="33">
        <v>4.0000000000000001E-3</v>
      </c>
      <c r="J6590" s="33">
        <v>0.5</v>
      </c>
      <c r="K6590" s="33">
        <v>5.2999999999999999E-2</v>
      </c>
      <c r="L6590" s="33">
        <v>0.01</v>
      </c>
      <c r="M6590" s="39"/>
      <c r="N6590" s="8">
        <v>25.4</v>
      </c>
      <c r="O6590" s="8">
        <v>1008.8</v>
      </c>
      <c r="P6590" s="8">
        <v>57</v>
      </c>
    </row>
    <row r="6591" spans="5:16" s="7" customFormat="1" ht="16" customHeight="1" x14ac:dyDescent="0.2">
      <c r="E6591" s="10"/>
      <c r="F6591" s="8">
        <v>13</v>
      </c>
      <c r="G6591" s="17"/>
      <c r="I6591" s="33">
        <v>6.0000000000000001E-3</v>
      </c>
      <c r="J6591" s="33">
        <v>0.6</v>
      </c>
      <c r="K6591" s="33">
        <v>6.2E-2</v>
      </c>
      <c r="L6591" s="33">
        <v>1.4E-2</v>
      </c>
      <c r="M6591" s="39"/>
      <c r="N6591" s="8">
        <v>26.5</v>
      </c>
      <c r="O6591" s="8">
        <v>1008.1</v>
      </c>
      <c r="P6591" s="8">
        <v>49</v>
      </c>
    </row>
    <row r="6592" spans="5:16" s="7" customFormat="1" ht="16" customHeight="1" x14ac:dyDescent="0.2">
      <c r="E6592" s="10"/>
      <c r="F6592" s="8">
        <v>14</v>
      </c>
      <c r="G6592" s="17"/>
      <c r="I6592" s="33">
        <v>8.9999999999999993E-3</v>
      </c>
      <c r="J6592" s="33">
        <v>0.6</v>
      </c>
      <c r="K6592" s="33">
        <v>7.4999999999999997E-2</v>
      </c>
      <c r="L6592" s="33">
        <v>1.2999999999999999E-2</v>
      </c>
      <c r="M6592" s="39"/>
      <c r="N6592" s="8">
        <v>26.5</v>
      </c>
      <c r="O6592" s="8">
        <v>1007.5</v>
      </c>
      <c r="P6592" s="8">
        <v>47</v>
      </c>
    </row>
    <row r="6593" spans="1:31" s="7" customFormat="1" ht="16" customHeight="1" x14ac:dyDescent="0.2">
      <c r="E6593" s="10"/>
      <c r="F6593" s="8">
        <v>15</v>
      </c>
      <c r="G6593" s="17"/>
      <c r="I6593" s="33">
        <v>7.0000000000000001E-3</v>
      </c>
      <c r="J6593" s="33">
        <v>0.5</v>
      </c>
      <c r="K6593" s="33">
        <v>7.4999999999999997E-2</v>
      </c>
      <c r="L6593" s="33">
        <v>1.2999999999999999E-2</v>
      </c>
      <c r="M6593" s="39"/>
      <c r="N6593" s="8">
        <v>27</v>
      </c>
      <c r="O6593" s="8">
        <v>1007.1</v>
      </c>
      <c r="P6593" s="8">
        <v>44</v>
      </c>
    </row>
    <row r="6594" spans="1:31" s="7" customFormat="1" ht="16" customHeight="1" x14ac:dyDescent="0.2">
      <c r="E6594" s="10"/>
      <c r="F6594" s="8">
        <v>16</v>
      </c>
      <c r="G6594" s="17"/>
      <c r="I6594" s="33">
        <v>8.0000000000000002E-3</v>
      </c>
      <c r="J6594" s="33">
        <v>0.5</v>
      </c>
      <c r="K6594" s="33">
        <v>8.4000000000000005E-2</v>
      </c>
      <c r="L6594" s="33">
        <v>1.7000000000000001E-2</v>
      </c>
      <c r="M6594" s="39"/>
      <c r="N6594" s="8">
        <v>26.5</v>
      </c>
      <c r="O6594" s="8">
        <v>1006.8</v>
      </c>
      <c r="P6594" s="8">
        <v>49</v>
      </c>
    </row>
    <row r="6595" spans="1:31" s="7" customFormat="1" ht="16" customHeight="1" x14ac:dyDescent="0.2">
      <c r="E6595" s="10"/>
      <c r="F6595" s="8">
        <v>17</v>
      </c>
      <c r="G6595" s="17"/>
      <c r="I6595" s="33">
        <v>6.0000000000000001E-3</v>
      </c>
      <c r="J6595" s="33">
        <v>0.4</v>
      </c>
      <c r="K6595" s="33">
        <v>7.1999999999999995E-2</v>
      </c>
      <c r="L6595" s="33">
        <v>1.6E-2</v>
      </c>
      <c r="M6595" s="39"/>
      <c r="N6595" s="8">
        <v>25.7</v>
      </c>
      <c r="O6595" s="8">
        <v>1006.9</v>
      </c>
      <c r="P6595" s="8">
        <v>53</v>
      </c>
    </row>
    <row r="6596" spans="1:31" s="7" customFormat="1" ht="16" customHeight="1" x14ac:dyDescent="0.15">
      <c r="E6596" s="42">
        <v>42267</v>
      </c>
      <c r="F6596" s="67">
        <v>18</v>
      </c>
      <c r="G6596" s="44"/>
      <c r="H6596" s="57"/>
      <c r="I6596" s="33">
        <v>5.0000000000000001E-3</v>
      </c>
      <c r="J6596" s="33">
        <v>0.4</v>
      </c>
      <c r="K6596" s="33">
        <v>6.2E-2</v>
      </c>
      <c r="L6596" s="33">
        <v>1.7000000000000001E-2</v>
      </c>
      <c r="M6596" s="39"/>
      <c r="N6596" s="8">
        <v>23.9</v>
      </c>
      <c r="O6596" s="8">
        <v>1007.1</v>
      </c>
      <c r="P6596" s="8">
        <v>64</v>
      </c>
      <c r="R6596" s="35">
        <v>249</v>
      </c>
      <c r="S6596" s="36" t="str">
        <f>IF(R6596&gt;=296,"G",IF(AND(183&lt;=R6596,R6596&lt;296),"Y",IF(R6596&lt;185,"R")))</f>
        <v>Y</v>
      </c>
      <c r="T6596" s="36"/>
      <c r="U6596" s="36"/>
      <c r="V6596" s="36"/>
      <c r="W6596" s="36"/>
      <c r="X6596" s="36"/>
      <c r="Y6596" s="36"/>
      <c r="Z6596" s="36"/>
      <c r="AA6596" s="36"/>
      <c r="AB6596" s="36"/>
      <c r="AC6596" s="36"/>
      <c r="AD6596" s="36"/>
      <c r="AE6596" s="37"/>
    </row>
    <row r="6597" spans="1:31" s="7" customFormat="1" ht="17" customHeight="1" x14ac:dyDescent="0.15">
      <c r="A6597" s="45">
        <v>264</v>
      </c>
      <c r="B6597" s="46">
        <v>42268</v>
      </c>
      <c r="C6597" s="47">
        <v>1</v>
      </c>
      <c r="D6597" s="47">
        <v>0</v>
      </c>
      <c r="E6597" s="46">
        <v>42267</v>
      </c>
      <c r="F6597" s="47">
        <v>18</v>
      </c>
      <c r="G6597" s="49"/>
      <c r="H6597" s="49"/>
      <c r="I6597" s="50">
        <v>5.0000000000000001E-3</v>
      </c>
      <c r="J6597" s="51">
        <v>0.4</v>
      </c>
      <c r="K6597" s="51">
        <v>6.2E-2</v>
      </c>
      <c r="L6597" s="51">
        <v>1.7000000000000001E-2</v>
      </c>
      <c r="M6597" s="63"/>
      <c r="N6597" s="52">
        <v>23.9</v>
      </c>
      <c r="O6597" s="52">
        <v>1007.1</v>
      </c>
      <c r="P6597" s="52">
        <v>64</v>
      </c>
      <c r="Q6597" s="53"/>
      <c r="R6597" s="58">
        <v>249</v>
      </c>
      <c r="S6597" s="61" t="str">
        <f>IF(R6597&gt;=296,"G",IF(AND(183&lt;=R6597,R6597&lt;296),"Y",IF(R6597&lt;185,"R")))</f>
        <v>Y</v>
      </c>
      <c r="T6597" s="61"/>
      <c r="U6597" s="61"/>
      <c r="V6597" s="61"/>
      <c r="W6597" s="61"/>
      <c r="X6597" s="61"/>
      <c r="Y6597" s="61"/>
      <c r="Z6597" s="61"/>
      <c r="AA6597" s="61"/>
      <c r="AB6597" s="61"/>
      <c r="AC6597" s="61"/>
      <c r="AD6597" s="61"/>
      <c r="AE6597" s="61"/>
    </row>
    <row r="6598" spans="1:31" s="7" customFormat="1" ht="16" customHeight="1" x14ac:dyDescent="0.2">
      <c r="F6598" s="26">
        <v>19</v>
      </c>
      <c r="G6598" s="56"/>
      <c r="I6598" s="33">
        <v>4.0000000000000001E-3</v>
      </c>
      <c r="J6598" s="33">
        <v>0.5</v>
      </c>
      <c r="K6598" s="33">
        <v>4.5999999999999999E-2</v>
      </c>
      <c r="L6598" s="33">
        <v>2.3E-2</v>
      </c>
      <c r="M6598" s="39"/>
      <c r="N6598" s="8">
        <v>22.5</v>
      </c>
      <c r="O6598" s="8">
        <v>1007.4</v>
      </c>
      <c r="P6598" s="8">
        <v>68</v>
      </c>
      <c r="Q6598" s="17"/>
      <c r="R6598" s="17"/>
      <c r="S6598" s="17"/>
      <c r="T6598" s="17"/>
      <c r="U6598" s="17"/>
      <c r="V6598" s="17"/>
      <c r="W6598" s="17"/>
      <c r="X6598" s="17"/>
      <c r="Y6598" s="17"/>
      <c r="Z6598" s="17"/>
      <c r="AA6598" s="17"/>
      <c r="AB6598" s="17"/>
      <c r="AC6598" s="17"/>
      <c r="AD6598" s="17"/>
      <c r="AE6598" s="17"/>
    </row>
    <row r="6599" spans="1:31" s="7" customFormat="1" ht="16" customHeight="1" x14ac:dyDescent="0.2">
      <c r="F6599" s="8">
        <v>20</v>
      </c>
      <c r="G6599" s="17"/>
      <c r="I6599" s="33">
        <v>4.0000000000000001E-3</v>
      </c>
      <c r="J6599" s="33">
        <v>0.5</v>
      </c>
      <c r="K6599" s="33">
        <v>3.5999999999999997E-2</v>
      </c>
      <c r="L6599" s="33">
        <v>2.5999999999999999E-2</v>
      </c>
      <c r="M6599" s="39"/>
      <c r="N6599" s="8">
        <v>21.6</v>
      </c>
      <c r="O6599" s="8">
        <v>1008.1</v>
      </c>
      <c r="P6599" s="8">
        <v>75</v>
      </c>
    </row>
    <row r="6600" spans="1:31" s="7" customFormat="1" ht="16" customHeight="1" x14ac:dyDescent="0.2">
      <c r="F6600" s="8">
        <v>21</v>
      </c>
      <c r="G6600" s="17"/>
      <c r="I6600" s="33">
        <v>4.0000000000000001E-3</v>
      </c>
      <c r="J6600" s="33">
        <v>0.6</v>
      </c>
      <c r="K6600" s="33">
        <v>2.4E-2</v>
      </c>
      <c r="L6600" s="33">
        <v>3.2000000000000001E-2</v>
      </c>
      <c r="M6600" s="39"/>
      <c r="N6600" s="8">
        <v>20.9</v>
      </c>
      <c r="O6600" s="8">
        <v>1008.6</v>
      </c>
      <c r="P6600" s="8">
        <v>83</v>
      </c>
    </row>
    <row r="6601" spans="1:31" s="7" customFormat="1" ht="16" customHeight="1" x14ac:dyDescent="0.2">
      <c r="F6601" s="8">
        <v>22</v>
      </c>
      <c r="G6601" s="17"/>
      <c r="I6601" s="33">
        <v>4.0000000000000001E-3</v>
      </c>
      <c r="J6601" s="33">
        <v>0.6</v>
      </c>
      <c r="K6601" s="33">
        <v>1.6E-2</v>
      </c>
      <c r="L6601" s="33">
        <v>3.3000000000000002E-2</v>
      </c>
      <c r="M6601" s="39"/>
      <c r="N6601" s="8">
        <v>19.5</v>
      </c>
      <c r="O6601" s="8">
        <v>1008.8</v>
      </c>
      <c r="P6601" s="8">
        <v>92</v>
      </c>
    </row>
    <row r="6602" spans="1:31" s="7" customFormat="1" ht="16" customHeight="1" x14ac:dyDescent="0.2">
      <c r="F6602" s="8">
        <v>23</v>
      </c>
      <c r="G6602" s="17"/>
      <c r="I6602" s="33">
        <v>4.0000000000000001E-3</v>
      </c>
      <c r="J6602" s="33">
        <v>0.5</v>
      </c>
      <c r="K6602" s="33">
        <v>0.02</v>
      </c>
      <c r="L6602" s="33">
        <v>2.5999999999999999E-2</v>
      </c>
      <c r="M6602" s="39"/>
      <c r="N6602" s="8">
        <v>18.2</v>
      </c>
      <c r="O6602" s="8">
        <v>1008.9</v>
      </c>
      <c r="P6602" s="8">
        <v>97</v>
      </c>
    </row>
    <row r="6603" spans="1:31" s="7" customFormat="1" ht="16" customHeight="1" x14ac:dyDescent="0.2">
      <c r="F6603" s="8">
        <v>24</v>
      </c>
      <c r="G6603" s="17"/>
      <c r="I6603" s="33">
        <v>4.0000000000000001E-3</v>
      </c>
      <c r="J6603" s="33">
        <v>0.5</v>
      </c>
      <c r="K6603" s="33">
        <v>1.6E-2</v>
      </c>
      <c r="L6603" s="33">
        <v>2.5999999999999999E-2</v>
      </c>
      <c r="M6603" s="39"/>
      <c r="N6603" s="8">
        <v>18.2</v>
      </c>
      <c r="O6603" s="8">
        <v>1009.1</v>
      </c>
      <c r="P6603" s="8">
        <v>100</v>
      </c>
    </row>
    <row r="6604" spans="1:31" s="7" customFormat="1" ht="16" customHeight="1" x14ac:dyDescent="0.2">
      <c r="F6604" s="8">
        <v>1</v>
      </c>
      <c r="G6604" s="17"/>
      <c r="I6604" s="33">
        <v>4.0000000000000001E-3</v>
      </c>
      <c r="J6604" s="33">
        <v>0.5</v>
      </c>
      <c r="K6604" s="33">
        <v>1.7999999999999999E-2</v>
      </c>
      <c r="L6604" s="33">
        <v>2.3E-2</v>
      </c>
      <c r="M6604" s="39"/>
      <c r="N6604" s="8">
        <v>17.5</v>
      </c>
      <c r="O6604" s="8">
        <v>1009.2</v>
      </c>
      <c r="P6604" s="8">
        <v>100</v>
      </c>
    </row>
    <row r="6605" spans="1:31" s="7" customFormat="1" ht="16" customHeight="1" x14ac:dyDescent="0.2">
      <c r="F6605" s="8">
        <v>2</v>
      </c>
      <c r="G6605" s="17"/>
      <c r="I6605" s="33">
        <v>4.0000000000000001E-3</v>
      </c>
      <c r="J6605" s="33">
        <v>0.5</v>
      </c>
      <c r="K6605" s="33">
        <v>1.7999999999999999E-2</v>
      </c>
      <c r="L6605" s="33">
        <v>0.02</v>
      </c>
      <c r="M6605" s="39"/>
      <c r="N6605" s="8">
        <v>17.3</v>
      </c>
      <c r="O6605" s="8">
        <v>1009.4</v>
      </c>
      <c r="P6605" s="8">
        <v>100</v>
      </c>
    </row>
    <row r="6606" spans="1:31" s="7" customFormat="1" ht="16" customHeight="1" x14ac:dyDescent="0.2">
      <c r="F6606" s="8">
        <v>3</v>
      </c>
      <c r="G6606" s="17"/>
      <c r="I6606" s="33">
        <v>3.0000000000000001E-3</v>
      </c>
      <c r="J6606" s="33">
        <v>0.5</v>
      </c>
      <c r="K6606" s="33">
        <v>1.7999999999999999E-2</v>
      </c>
      <c r="L6606" s="33">
        <v>1.7999999999999999E-2</v>
      </c>
      <c r="M6606" s="39"/>
      <c r="N6606" s="8">
        <v>17</v>
      </c>
      <c r="O6606" s="8">
        <v>1009.5</v>
      </c>
      <c r="P6606" s="8">
        <v>100</v>
      </c>
    </row>
    <row r="6607" spans="1:31" s="7" customFormat="1" ht="16" customHeight="1" x14ac:dyDescent="0.2">
      <c r="F6607" s="8">
        <v>4</v>
      </c>
      <c r="G6607" s="17"/>
      <c r="I6607" s="33">
        <v>3.0000000000000001E-3</v>
      </c>
      <c r="J6607" s="33">
        <v>0.5</v>
      </c>
      <c r="K6607" s="33">
        <v>1.0999999999999999E-2</v>
      </c>
      <c r="L6607" s="33">
        <v>2.1999999999999999E-2</v>
      </c>
      <c r="M6607" s="39"/>
      <c r="N6607" s="8">
        <v>16</v>
      </c>
      <c r="O6607" s="8">
        <v>1009.5</v>
      </c>
      <c r="P6607" s="8">
        <v>100</v>
      </c>
    </row>
    <row r="6608" spans="1:31" s="7" customFormat="1" ht="16" customHeight="1" x14ac:dyDescent="0.2">
      <c r="F6608" s="8">
        <v>5</v>
      </c>
      <c r="G6608" s="17"/>
      <c r="I6608" s="33">
        <v>4.0000000000000001E-3</v>
      </c>
      <c r="J6608" s="33">
        <v>0.5</v>
      </c>
      <c r="K6608" s="33">
        <v>6.0000000000000001E-3</v>
      </c>
      <c r="L6608" s="33">
        <v>2.4E-2</v>
      </c>
      <c r="M6608" s="39"/>
      <c r="N6608" s="8">
        <v>16.600000000000001</v>
      </c>
      <c r="O6608" s="8">
        <v>1010</v>
      </c>
      <c r="P6608" s="8">
        <v>100</v>
      </c>
    </row>
    <row r="6609" spans="1:31" s="7" customFormat="1" ht="16" customHeight="1" x14ac:dyDescent="0.2">
      <c r="F6609" s="8">
        <v>6</v>
      </c>
      <c r="G6609" s="17"/>
      <c r="I6609" s="33">
        <v>4.0000000000000001E-3</v>
      </c>
      <c r="J6609" s="33">
        <v>0.5</v>
      </c>
      <c r="K6609" s="33">
        <v>5.0000000000000001E-3</v>
      </c>
      <c r="L6609" s="33">
        <v>2.4E-2</v>
      </c>
      <c r="M6609" s="39"/>
      <c r="N6609" s="8">
        <v>15.9</v>
      </c>
      <c r="O6609" s="8">
        <v>1010.3</v>
      </c>
      <c r="P6609" s="8">
        <v>100</v>
      </c>
    </row>
    <row r="6610" spans="1:31" s="7" customFormat="1" ht="16" customHeight="1" x14ac:dyDescent="0.2">
      <c r="F6610" s="8">
        <v>7</v>
      </c>
      <c r="G6610" s="17"/>
      <c r="I6610" s="33">
        <v>4.0000000000000001E-3</v>
      </c>
      <c r="J6610" s="33">
        <v>0.5</v>
      </c>
      <c r="K6610" s="33">
        <v>3.0000000000000001E-3</v>
      </c>
      <c r="L6610" s="33">
        <v>2.5999999999999999E-2</v>
      </c>
      <c r="M6610" s="39"/>
      <c r="N6610" s="8">
        <v>16.600000000000001</v>
      </c>
      <c r="O6610" s="8">
        <v>1010.9</v>
      </c>
      <c r="P6610" s="8">
        <v>100</v>
      </c>
    </row>
    <row r="6611" spans="1:31" s="7" customFormat="1" ht="16" customHeight="1" x14ac:dyDescent="0.2">
      <c r="F6611" s="8">
        <v>8</v>
      </c>
      <c r="G6611" s="17"/>
      <c r="I6611" s="33">
        <v>4.0000000000000001E-3</v>
      </c>
      <c r="J6611" s="33">
        <v>0.5</v>
      </c>
      <c r="K6611" s="33">
        <v>5.0000000000000001E-3</v>
      </c>
      <c r="L6611" s="33">
        <v>2.8000000000000001E-2</v>
      </c>
      <c r="M6611" s="39"/>
      <c r="N6611" s="8">
        <v>17.100000000000001</v>
      </c>
      <c r="O6611" s="8">
        <v>1011.2</v>
      </c>
      <c r="P6611" s="8">
        <v>100</v>
      </c>
    </row>
    <row r="6612" spans="1:31" s="7" customFormat="1" ht="16" customHeight="1" x14ac:dyDescent="0.2">
      <c r="F6612" s="8">
        <v>9</v>
      </c>
      <c r="G6612" s="17"/>
      <c r="I6612" s="33">
        <v>4.0000000000000001E-3</v>
      </c>
      <c r="J6612" s="33">
        <v>0.7</v>
      </c>
      <c r="K6612" s="33">
        <v>4.0000000000000001E-3</v>
      </c>
      <c r="L6612" s="33">
        <v>3.5000000000000003E-2</v>
      </c>
      <c r="M6612" s="39"/>
      <c r="N6612" s="8">
        <v>18.600000000000001</v>
      </c>
      <c r="O6612" s="8">
        <v>1011.4</v>
      </c>
      <c r="P6612" s="8">
        <v>100</v>
      </c>
    </row>
    <row r="6613" spans="1:31" s="7" customFormat="1" ht="16" customHeight="1" x14ac:dyDescent="0.2">
      <c r="F6613" s="8">
        <v>10</v>
      </c>
      <c r="G6613" s="17"/>
      <c r="I6613" s="33">
        <v>5.0000000000000001E-3</v>
      </c>
      <c r="J6613" s="33">
        <v>0.7</v>
      </c>
      <c r="K6613" s="33">
        <v>6.0000000000000001E-3</v>
      </c>
      <c r="L6613" s="33">
        <v>4.1000000000000002E-2</v>
      </c>
      <c r="M6613" s="39"/>
      <c r="N6613" s="8">
        <v>22.5</v>
      </c>
      <c r="O6613" s="8">
        <v>1011.4</v>
      </c>
      <c r="P6613" s="8">
        <v>80</v>
      </c>
    </row>
    <row r="6614" spans="1:31" s="7" customFormat="1" ht="16" customHeight="1" x14ac:dyDescent="0.2">
      <c r="E6614" s="10"/>
      <c r="F6614" s="8">
        <v>11</v>
      </c>
      <c r="G6614" s="17"/>
      <c r="I6614" s="33">
        <v>5.0000000000000001E-3</v>
      </c>
      <c r="J6614" s="33">
        <v>0.6</v>
      </c>
      <c r="K6614" s="33">
        <v>0.01</v>
      </c>
      <c r="L6614" s="33">
        <v>4.3999999999999997E-2</v>
      </c>
      <c r="M6614" s="39"/>
      <c r="N6614" s="8">
        <v>24.8</v>
      </c>
      <c r="O6614" s="8">
        <v>1011.2</v>
      </c>
      <c r="P6614" s="8">
        <v>55</v>
      </c>
    </row>
    <row r="6615" spans="1:31" s="7" customFormat="1" ht="16" customHeight="1" x14ac:dyDescent="0.2">
      <c r="E6615" s="10"/>
      <c r="F6615" s="8">
        <v>12</v>
      </c>
      <c r="G6615" s="17"/>
      <c r="I6615" s="33">
        <v>4.0000000000000001E-3</v>
      </c>
      <c r="J6615" s="33">
        <v>0.6</v>
      </c>
      <c r="K6615" s="33">
        <v>1.9E-2</v>
      </c>
      <c r="L6615" s="33">
        <v>4.1000000000000002E-2</v>
      </c>
      <c r="M6615" s="39"/>
      <c r="N6615" s="8">
        <v>26.4</v>
      </c>
      <c r="O6615" s="8">
        <v>1010.6</v>
      </c>
      <c r="P6615" s="8">
        <v>50</v>
      </c>
    </row>
    <row r="6616" spans="1:31" s="7" customFormat="1" ht="16" customHeight="1" x14ac:dyDescent="0.2">
      <c r="E6616" s="10"/>
      <c r="F6616" s="8">
        <v>13</v>
      </c>
      <c r="G6616" s="17"/>
      <c r="I6616" s="33">
        <v>4.0000000000000001E-3</v>
      </c>
      <c r="J6616" s="33">
        <v>0.5</v>
      </c>
      <c r="K6616" s="33">
        <v>2.8000000000000001E-2</v>
      </c>
      <c r="L6616" s="33">
        <v>3.9E-2</v>
      </c>
      <c r="M6616" s="39"/>
      <c r="N6616" s="8">
        <v>26.5</v>
      </c>
      <c r="O6616" s="8">
        <v>1009.9</v>
      </c>
      <c r="P6616" s="8">
        <v>44</v>
      </c>
    </row>
    <row r="6617" spans="1:31" s="7" customFormat="1" ht="16" customHeight="1" x14ac:dyDescent="0.2">
      <c r="E6617" s="10"/>
      <c r="F6617" s="8">
        <v>14</v>
      </c>
      <c r="G6617" s="17"/>
      <c r="I6617" s="33">
        <v>4.0000000000000001E-3</v>
      </c>
      <c r="J6617" s="33">
        <v>0.5</v>
      </c>
      <c r="K6617" s="33">
        <v>4.1000000000000002E-2</v>
      </c>
      <c r="L6617" s="33">
        <v>3.1E-2</v>
      </c>
      <c r="M6617" s="39"/>
      <c r="N6617" s="8">
        <v>26.5</v>
      </c>
      <c r="O6617" s="8">
        <v>1009.4</v>
      </c>
      <c r="P6617" s="8">
        <v>41</v>
      </c>
    </row>
    <row r="6618" spans="1:31" s="7" customFormat="1" ht="16" customHeight="1" x14ac:dyDescent="0.2">
      <c r="E6618" s="10"/>
      <c r="F6618" s="8">
        <v>15</v>
      </c>
      <c r="G6618" s="17"/>
      <c r="I6618" s="33">
        <v>4.0000000000000001E-3</v>
      </c>
      <c r="J6618" s="33">
        <v>0.5</v>
      </c>
      <c r="K6618" s="33">
        <v>4.4999999999999998E-2</v>
      </c>
      <c r="L6618" s="33">
        <v>3.3000000000000002E-2</v>
      </c>
      <c r="M6618" s="39"/>
      <c r="N6618" s="8">
        <v>27.5</v>
      </c>
      <c r="O6618" s="8">
        <v>1009.3</v>
      </c>
      <c r="P6618" s="8">
        <v>35</v>
      </c>
    </row>
    <row r="6619" spans="1:31" s="7" customFormat="1" ht="16" customHeight="1" x14ac:dyDescent="0.2">
      <c r="E6619" s="10"/>
      <c r="F6619" s="8">
        <v>16</v>
      </c>
      <c r="G6619" s="17"/>
      <c r="I6619" s="33">
        <v>3.0000000000000001E-3</v>
      </c>
      <c r="J6619" s="33">
        <v>0.5</v>
      </c>
      <c r="K6619" s="33">
        <v>5.2999999999999999E-2</v>
      </c>
      <c r="L6619" s="33">
        <v>3.2000000000000001E-2</v>
      </c>
      <c r="M6619" s="39"/>
      <c r="N6619" s="8">
        <v>27.7</v>
      </c>
      <c r="O6619" s="8">
        <v>1009.1</v>
      </c>
      <c r="P6619" s="8">
        <v>36</v>
      </c>
    </row>
    <row r="6620" spans="1:31" s="7" customFormat="1" ht="15" customHeight="1" x14ac:dyDescent="0.15">
      <c r="E6620" s="10"/>
      <c r="F6620" s="8">
        <v>17</v>
      </c>
      <c r="G6620" s="17"/>
      <c r="H6620" s="40"/>
      <c r="M6620" s="39"/>
      <c r="N6620" s="8">
        <v>27.5</v>
      </c>
      <c r="O6620" s="8">
        <v>1009.4</v>
      </c>
      <c r="P6620" s="8">
        <v>45</v>
      </c>
      <c r="R6620" s="107"/>
      <c r="S6620" s="108"/>
      <c r="T6620" s="36"/>
      <c r="U6620" s="36"/>
      <c r="V6620" s="36"/>
      <c r="W6620" s="36"/>
      <c r="X6620" s="36"/>
      <c r="Y6620" s="36"/>
      <c r="Z6620" s="36"/>
      <c r="AA6620" s="36"/>
      <c r="AB6620" s="36"/>
      <c r="AC6620" s="36"/>
      <c r="AD6620" s="36"/>
      <c r="AE6620" s="37"/>
    </row>
    <row r="6621" spans="1:31" s="7" customFormat="1" ht="16" customHeight="1" x14ac:dyDescent="0.15">
      <c r="E6621" s="42">
        <v>42268</v>
      </c>
      <c r="F6621" s="16">
        <v>42714.759722222225</v>
      </c>
      <c r="G6621" s="44"/>
      <c r="H6621" s="57"/>
      <c r="I6621" s="33">
        <v>4.0000000000000001E-3</v>
      </c>
      <c r="J6621" s="33">
        <v>0.5</v>
      </c>
      <c r="K6621" s="33">
        <v>4.5999999999999999E-2</v>
      </c>
      <c r="L6621" s="33">
        <v>3.5999999999999997E-2</v>
      </c>
      <c r="M6621" s="39"/>
      <c r="N6621" s="8">
        <v>24.8</v>
      </c>
      <c r="O6621" s="8">
        <v>1009.8</v>
      </c>
      <c r="P6621" s="8">
        <v>58</v>
      </c>
      <c r="R6621" s="35">
        <v>292</v>
      </c>
      <c r="S6621" s="36" t="str">
        <f>IF(R6621&gt;=296,"G",IF(AND(183&lt;=R6621,R6621&lt;296),"Y",IF(R6621&lt;185,"R")))</f>
        <v>Y</v>
      </c>
      <c r="T6621" s="36"/>
      <c r="U6621" s="36"/>
      <c r="V6621" s="36"/>
      <c r="W6621" s="36"/>
      <c r="X6621" s="36"/>
      <c r="Y6621" s="36"/>
      <c r="Z6621" s="36"/>
      <c r="AA6621" s="36"/>
      <c r="AB6621" s="36"/>
      <c r="AC6621" s="36"/>
      <c r="AD6621" s="36"/>
      <c r="AE6621" s="37"/>
    </row>
    <row r="6622" spans="1:31" s="7" customFormat="1" ht="17" customHeight="1" x14ac:dyDescent="0.15">
      <c r="A6622" s="45">
        <v>265</v>
      </c>
      <c r="B6622" s="46">
        <v>42269</v>
      </c>
      <c r="C6622" s="47">
        <v>2</v>
      </c>
      <c r="D6622" s="47">
        <v>0</v>
      </c>
      <c r="E6622" s="46">
        <v>42268</v>
      </c>
      <c r="F6622" s="64">
        <v>42714.759722222225</v>
      </c>
      <c r="G6622" s="49"/>
      <c r="H6622" s="49"/>
      <c r="I6622" s="50">
        <v>4.0000000000000001E-3</v>
      </c>
      <c r="J6622" s="51">
        <v>0.5</v>
      </c>
      <c r="K6622" s="51">
        <v>4.5999999999999999E-2</v>
      </c>
      <c r="L6622" s="51">
        <v>3.5999999999999997E-2</v>
      </c>
      <c r="M6622" s="63"/>
      <c r="N6622" s="52">
        <v>24.8</v>
      </c>
      <c r="O6622" s="52">
        <v>1009.8</v>
      </c>
      <c r="P6622" s="52">
        <v>58</v>
      </c>
      <c r="Q6622" s="53"/>
      <c r="R6622" s="58">
        <v>292</v>
      </c>
      <c r="S6622" s="61" t="str">
        <f>IF(R6622&gt;=296,"G",IF(AND(183&lt;=R6622,R6622&lt;296),"Y",IF(R6622&lt;185,"R")))</f>
        <v>Y</v>
      </c>
      <c r="T6622" s="61"/>
      <c r="U6622" s="61"/>
      <c r="V6622" s="61"/>
      <c r="W6622" s="61"/>
      <c r="X6622" s="61"/>
      <c r="Y6622" s="61"/>
      <c r="Z6622" s="61"/>
      <c r="AA6622" s="61"/>
      <c r="AB6622" s="61"/>
      <c r="AC6622" s="61"/>
      <c r="AD6622" s="61"/>
      <c r="AE6622" s="61"/>
    </row>
    <row r="6623" spans="1:31" s="7" customFormat="1" ht="16" customHeight="1" x14ac:dyDescent="0.2">
      <c r="A6623" s="60"/>
      <c r="B6623" s="60"/>
      <c r="F6623" s="8">
        <v>19</v>
      </c>
      <c r="G6623" s="56"/>
      <c r="I6623" s="33">
        <v>4.0000000000000001E-3</v>
      </c>
      <c r="J6623" s="33">
        <v>0.4</v>
      </c>
      <c r="K6623" s="33">
        <v>4.2999999999999997E-2</v>
      </c>
      <c r="L6623" s="33">
        <v>3.6999999999999998E-2</v>
      </c>
      <c r="M6623" s="39"/>
      <c r="N6623" s="8">
        <v>23.6</v>
      </c>
      <c r="O6623" s="8">
        <v>1010</v>
      </c>
      <c r="P6623" s="8">
        <v>60</v>
      </c>
      <c r="Q6623" s="17"/>
      <c r="R6623" s="17"/>
      <c r="S6623" s="17"/>
      <c r="T6623" s="17"/>
      <c r="U6623" s="17"/>
      <c r="V6623" s="17"/>
      <c r="W6623" s="17"/>
      <c r="X6623" s="17"/>
      <c r="Y6623" s="17"/>
      <c r="Z6623" s="17"/>
      <c r="AA6623" s="17"/>
      <c r="AB6623" s="17"/>
      <c r="AC6623" s="17"/>
      <c r="AD6623" s="17"/>
      <c r="AE6623" s="17"/>
    </row>
    <row r="6624" spans="1:31" s="7" customFormat="1" ht="16" customHeight="1" x14ac:dyDescent="0.2">
      <c r="F6624" s="8">
        <v>20</v>
      </c>
      <c r="G6624" s="17"/>
      <c r="I6624" s="33">
        <v>4.0000000000000001E-3</v>
      </c>
      <c r="J6624" s="33">
        <v>0.3</v>
      </c>
      <c r="K6624" s="33">
        <v>2.4E-2</v>
      </c>
      <c r="L6624" s="33">
        <v>5.0999999999999997E-2</v>
      </c>
      <c r="M6624" s="39"/>
      <c r="N6624" s="8">
        <v>22.2</v>
      </c>
      <c r="O6624" s="8">
        <v>1010.4</v>
      </c>
      <c r="P6624" s="8">
        <v>69</v>
      </c>
    </row>
    <row r="6625" spans="5:16" s="7" customFormat="1" ht="16" customHeight="1" x14ac:dyDescent="0.2">
      <c r="F6625" s="8">
        <v>21</v>
      </c>
      <c r="G6625" s="17"/>
      <c r="I6625" s="33">
        <v>4.0000000000000001E-3</v>
      </c>
      <c r="J6625" s="33">
        <v>0.6</v>
      </c>
      <c r="K6625" s="33">
        <v>8.0000000000000002E-3</v>
      </c>
      <c r="L6625" s="33">
        <v>6.0999999999999999E-2</v>
      </c>
      <c r="M6625" s="39"/>
      <c r="N6625" s="8">
        <v>21.5</v>
      </c>
      <c r="O6625" s="8">
        <v>1011.3</v>
      </c>
      <c r="P6625" s="8">
        <v>75</v>
      </c>
    </row>
    <row r="6626" spans="5:16" s="7" customFormat="1" ht="16" customHeight="1" x14ac:dyDescent="0.2">
      <c r="F6626" s="8">
        <v>22</v>
      </c>
      <c r="G6626" s="17"/>
      <c r="I6626" s="33">
        <v>5.0000000000000001E-3</v>
      </c>
      <c r="J6626" s="33">
        <v>0.6</v>
      </c>
      <c r="K6626" s="33">
        <v>3.0000000000000001E-3</v>
      </c>
      <c r="L6626" s="33">
        <v>6.3E-2</v>
      </c>
      <c r="M6626" s="39"/>
      <c r="N6626" s="8">
        <v>20.100000000000001</v>
      </c>
      <c r="O6626" s="8">
        <v>1011.9</v>
      </c>
      <c r="P6626" s="8">
        <v>85</v>
      </c>
    </row>
    <row r="6627" spans="5:16" s="7" customFormat="1" ht="16" customHeight="1" x14ac:dyDescent="0.2">
      <c r="F6627" s="8">
        <v>23</v>
      </c>
      <c r="G6627" s="17"/>
      <c r="I6627" s="33">
        <v>5.0000000000000001E-3</v>
      </c>
      <c r="J6627" s="33">
        <v>0.6</v>
      </c>
      <c r="K6627" s="33">
        <v>7.0000000000000001E-3</v>
      </c>
      <c r="L6627" s="33">
        <v>5.1999999999999998E-2</v>
      </c>
      <c r="M6627" s="39"/>
      <c r="N6627" s="8">
        <v>19.600000000000001</v>
      </c>
      <c r="O6627" s="8">
        <v>1012.2</v>
      </c>
      <c r="P6627" s="8">
        <v>86</v>
      </c>
    </row>
    <row r="6628" spans="5:16" s="7" customFormat="1" ht="16" customHeight="1" x14ac:dyDescent="0.2">
      <c r="F6628" s="8">
        <v>24</v>
      </c>
      <c r="G6628" s="17"/>
      <c r="I6628" s="33">
        <v>4.0000000000000001E-3</v>
      </c>
      <c r="J6628" s="33">
        <v>0.5</v>
      </c>
      <c r="K6628" s="33">
        <v>8.9999999999999993E-3</v>
      </c>
      <c r="L6628" s="33">
        <v>4.2000000000000003E-2</v>
      </c>
      <c r="M6628" s="39"/>
      <c r="N6628" s="8">
        <v>18.3</v>
      </c>
      <c r="O6628" s="8">
        <v>1012.3</v>
      </c>
      <c r="P6628" s="8">
        <v>93</v>
      </c>
    </row>
    <row r="6629" spans="5:16" s="7" customFormat="1" ht="16" customHeight="1" x14ac:dyDescent="0.2">
      <c r="F6629" s="8">
        <v>1</v>
      </c>
      <c r="G6629" s="17"/>
      <c r="I6629" s="33">
        <v>3.0000000000000001E-3</v>
      </c>
      <c r="J6629" s="33">
        <v>0.4</v>
      </c>
      <c r="K6629" s="33">
        <v>2.4E-2</v>
      </c>
      <c r="L6629" s="33">
        <v>2.7E-2</v>
      </c>
      <c r="M6629" s="39"/>
      <c r="N6629" s="8">
        <v>17.7</v>
      </c>
      <c r="O6629" s="8">
        <v>1012.2</v>
      </c>
      <c r="P6629" s="8">
        <v>95</v>
      </c>
    </row>
    <row r="6630" spans="5:16" s="7" customFormat="1" ht="16" customHeight="1" x14ac:dyDescent="0.2">
      <c r="F6630" s="8">
        <v>2</v>
      </c>
      <c r="G6630" s="17"/>
      <c r="I6630" s="33">
        <v>4.0000000000000001E-3</v>
      </c>
      <c r="J6630" s="33">
        <v>0.6</v>
      </c>
      <c r="K6630" s="33">
        <v>8.9999999999999993E-3</v>
      </c>
      <c r="L6630" s="33">
        <v>4.2000000000000003E-2</v>
      </c>
      <c r="M6630" s="39"/>
      <c r="N6630" s="8">
        <v>18.2</v>
      </c>
      <c r="O6630" s="8">
        <v>1012.1</v>
      </c>
      <c r="P6630" s="8">
        <v>93</v>
      </c>
    </row>
    <row r="6631" spans="5:16" s="7" customFormat="1" ht="16" customHeight="1" x14ac:dyDescent="0.2">
      <c r="F6631" s="8">
        <v>3</v>
      </c>
      <c r="G6631" s="17"/>
      <c r="I6631" s="33">
        <v>4.0000000000000001E-3</v>
      </c>
      <c r="J6631" s="33">
        <v>0.7</v>
      </c>
      <c r="K6631" s="33">
        <v>2E-3</v>
      </c>
      <c r="L6631" s="33">
        <v>0.05</v>
      </c>
      <c r="M6631" s="39"/>
      <c r="N6631" s="8">
        <v>17.7</v>
      </c>
      <c r="O6631" s="8">
        <v>1012</v>
      </c>
      <c r="P6631" s="8">
        <v>92</v>
      </c>
    </row>
    <row r="6632" spans="5:16" s="7" customFormat="1" ht="16" customHeight="1" x14ac:dyDescent="0.2">
      <c r="F6632" s="8">
        <v>4</v>
      </c>
      <c r="G6632" s="17"/>
      <c r="I6632" s="33">
        <v>4.0000000000000001E-3</v>
      </c>
      <c r="J6632" s="33">
        <v>0.7</v>
      </c>
      <c r="K6632" s="33">
        <v>2E-3</v>
      </c>
      <c r="L6632" s="33">
        <v>4.8000000000000001E-2</v>
      </c>
      <c r="M6632" s="39"/>
      <c r="N6632" s="8">
        <v>16.899999999999999</v>
      </c>
      <c r="O6632" s="8">
        <v>1012.5</v>
      </c>
      <c r="P6632" s="8">
        <v>94</v>
      </c>
    </row>
    <row r="6633" spans="5:16" s="7" customFormat="1" ht="16" customHeight="1" x14ac:dyDescent="0.2">
      <c r="F6633" s="8">
        <v>5</v>
      </c>
      <c r="G6633" s="17"/>
      <c r="I6633" s="33">
        <v>4.0000000000000001E-3</v>
      </c>
      <c r="J6633" s="33">
        <v>0.5</v>
      </c>
      <c r="K6633" s="33">
        <v>2E-3</v>
      </c>
      <c r="L6633" s="33">
        <v>4.5999999999999999E-2</v>
      </c>
      <c r="M6633" s="39"/>
      <c r="N6633" s="8">
        <v>16.5</v>
      </c>
      <c r="O6633" s="8">
        <v>1012.9</v>
      </c>
      <c r="P6633" s="8">
        <v>96</v>
      </c>
    </row>
    <row r="6634" spans="5:16" s="7" customFormat="1" ht="16" customHeight="1" x14ac:dyDescent="0.2">
      <c r="F6634" s="8">
        <v>6</v>
      </c>
      <c r="G6634" s="17"/>
      <c r="I6634" s="33">
        <v>5.0000000000000001E-3</v>
      </c>
      <c r="J6634" s="33">
        <v>0.6</v>
      </c>
      <c r="K6634" s="33">
        <v>2E-3</v>
      </c>
      <c r="L6634" s="33">
        <v>4.4999999999999998E-2</v>
      </c>
      <c r="M6634" s="39"/>
      <c r="N6634" s="8">
        <v>16.5</v>
      </c>
      <c r="O6634" s="8">
        <v>1013.3</v>
      </c>
      <c r="P6634" s="8">
        <v>95</v>
      </c>
    </row>
    <row r="6635" spans="5:16" s="7" customFormat="1" ht="16" customHeight="1" x14ac:dyDescent="0.2">
      <c r="F6635" s="8">
        <v>7</v>
      </c>
      <c r="G6635" s="17"/>
      <c r="I6635" s="33">
        <v>4.0000000000000001E-3</v>
      </c>
      <c r="J6635" s="33">
        <v>0.6</v>
      </c>
      <c r="K6635" s="33">
        <v>2E-3</v>
      </c>
      <c r="L6635" s="33">
        <v>4.5999999999999999E-2</v>
      </c>
      <c r="M6635" s="39"/>
      <c r="N6635" s="8">
        <v>18.3</v>
      </c>
      <c r="O6635" s="8">
        <v>1013.8</v>
      </c>
      <c r="P6635" s="8">
        <v>86</v>
      </c>
    </row>
    <row r="6636" spans="5:16" s="7" customFormat="1" ht="16" customHeight="1" x14ac:dyDescent="0.2">
      <c r="F6636" s="8">
        <v>8</v>
      </c>
      <c r="G6636" s="17"/>
      <c r="I6636" s="33">
        <v>5.0000000000000001E-3</v>
      </c>
      <c r="J6636" s="33">
        <v>0.6</v>
      </c>
      <c r="K6636" s="33">
        <v>2E-3</v>
      </c>
      <c r="L6636" s="33">
        <v>4.7E-2</v>
      </c>
      <c r="M6636" s="39"/>
      <c r="N6636" s="8">
        <v>20.9</v>
      </c>
      <c r="O6636" s="8">
        <v>1014</v>
      </c>
      <c r="P6636" s="8">
        <v>72</v>
      </c>
    </row>
    <row r="6637" spans="5:16" s="7" customFormat="1" ht="16" customHeight="1" x14ac:dyDescent="0.2">
      <c r="F6637" s="8">
        <v>9</v>
      </c>
      <c r="G6637" s="17"/>
      <c r="I6637" s="33">
        <v>4.0000000000000001E-3</v>
      </c>
      <c r="J6637" s="33">
        <v>0.5</v>
      </c>
      <c r="K6637" s="33">
        <v>5.0000000000000001E-3</v>
      </c>
      <c r="L6637" s="33">
        <v>4.4999999999999998E-2</v>
      </c>
      <c r="M6637" s="39"/>
      <c r="N6637" s="8">
        <v>23</v>
      </c>
      <c r="O6637" s="8">
        <v>1013.9</v>
      </c>
      <c r="P6637" s="8">
        <v>63</v>
      </c>
    </row>
    <row r="6638" spans="5:16" s="7" customFormat="1" ht="16" customHeight="1" x14ac:dyDescent="0.2">
      <c r="F6638" s="8">
        <v>10</v>
      </c>
      <c r="G6638" s="17"/>
      <c r="I6638" s="33">
        <v>4.0000000000000001E-3</v>
      </c>
      <c r="J6638" s="33">
        <v>0.4</v>
      </c>
      <c r="K6638" s="33">
        <v>1.2E-2</v>
      </c>
      <c r="L6638" s="33">
        <v>4.1000000000000002E-2</v>
      </c>
      <c r="M6638" s="39"/>
      <c r="N6638" s="8">
        <v>24.9</v>
      </c>
      <c r="O6638" s="8">
        <v>1013.9</v>
      </c>
      <c r="P6638" s="8">
        <v>57</v>
      </c>
    </row>
    <row r="6639" spans="5:16" s="7" customFormat="1" ht="16" customHeight="1" x14ac:dyDescent="0.2">
      <c r="E6639" s="10"/>
      <c r="F6639" s="8">
        <v>11</v>
      </c>
      <c r="G6639" s="17"/>
      <c r="I6639" s="33">
        <v>4.0000000000000001E-3</v>
      </c>
      <c r="J6639" s="33">
        <v>0.5</v>
      </c>
      <c r="K6639" s="33">
        <v>2.9000000000000001E-2</v>
      </c>
      <c r="L6639" s="33">
        <v>3.1E-2</v>
      </c>
      <c r="M6639" s="39"/>
      <c r="N6639" s="8">
        <v>26.6</v>
      </c>
      <c r="O6639" s="8">
        <v>1013.4</v>
      </c>
      <c r="P6639" s="8">
        <v>51</v>
      </c>
    </row>
    <row r="6640" spans="5:16" s="7" customFormat="1" ht="16" customHeight="1" x14ac:dyDescent="0.2">
      <c r="E6640" s="10"/>
      <c r="F6640" s="8">
        <v>12</v>
      </c>
      <c r="G6640" s="17"/>
      <c r="I6640" s="33">
        <v>4.0000000000000001E-3</v>
      </c>
      <c r="J6640" s="33">
        <v>0.5</v>
      </c>
      <c r="K6640" s="33">
        <v>0.04</v>
      </c>
      <c r="L6640" s="33">
        <v>3.1E-2</v>
      </c>
      <c r="M6640" s="39"/>
      <c r="N6640" s="8">
        <v>27.9</v>
      </c>
      <c r="O6640" s="8">
        <v>1012.6</v>
      </c>
      <c r="P6640" s="8">
        <v>41</v>
      </c>
    </row>
    <row r="6641" spans="1:31" s="7" customFormat="1" ht="16" customHeight="1" x14ac:dyDescent="0.2">
      <c r="E6641" s="10"/>
      <c r="F6641" s="8">
        <v>13</v>
      </c>
      <c r="G6641" s="17"/>
      <c r="I6641" s="33">
        <v>3.0000000000000001E-3</v>
      </c>
      <c r="J6641" s="33">
        <v>0.3</v>
      </c>
      <c r="K6641" s="33">
        <v>5.1999999999999998E-2</v>
      </c>
      <c r="L6641" s="33">
        <v>2.1000000000000001E-2</v>
      </c>
      <c r="M6641" s="39"/>
      <c r="N6641" s="8">
        <v>28.9</v>
      </c>
      <c r="O6641" s="8">
        <v>1011.7</v>
      </c>
      <c r="P6641" s="8">
        <v>34</v>
      </c>
    </row>
    <row r="6642" spans="1:31" s="7" customFormat="1" ht="16" customHeight="1" x14ac:dyDescent="0.2">
      <c r="E6642" s="10"/>
      <c r="F6642" s="8">
        <v>14</v>
      </c>
      <c r="G6642" s="17"/>
      <c r="I6642" s="33">
        <v>4.0000000000000001E-3</v>
      </c>
      <c r="J6642" s="33">
        <v>0.4</v>
      </c>
      <c r="K6642" s="33">
        <v>0.06</v>
      </c>
      <c r="L6642" s="33">
        <v>1.9E-2</v>
      </c>
      <c r="M6642" s="39"/>
      <c r="N6642" s="8">
        <v>29.7</v>
      </c>
      <c r="O6642" s="8">
        <v>1010.8</v>
      </c>
      <c r="P6642" s="8">
        <v>30</v>
      </c>
    </row>
    <row r="6643" spans="1:31" s="7" customFormat="1" ht="16" customHeight="1" x14ac:dyDescent="0.2">
      <c r="E6643" s="10"/>
      <c r="F6643" s="8">
        <v>15</v>
      </c>
      <c r="G6643" s="17"/>
      <c r="I6643" s="33">
        <v>3.0000000000000001E-3</v>
      </c>
      <c r="J6643" s="33">
        <v>0.4</v>
      </c>
      <c r="K6643" s="33">
        <v>6.3E-2</v>
      </c>
      <c r="L6643" s="33">
        <v>2.1999999999999999E-2</v>
      </c>
      <c r="M6643" s="39"/>
      <c r="N6643" s="8">
        <v>29.6</v>
      </c>
      <c r="O6643" s="8">
        <v>1010.1</v>
      </c>
      <c r="P6643" s="8">
        <v>31</v>
      </c>
    </row>
    <row r="6644" spans="1:31" s="7" customFormat="1" ht="16" customHeight="1" x14ac:dyDescent="0.2">
      <c r="E6644" s="10"/>
      <c r="F6644" s="8">
        <v>16</v>
      </c>
      <c r="G6644" s="17"/>
      <c r="I6644" s="33">
        <v>3.0000000000000001E-3</v>
      </c>
      <c r="J6644" s="33">
        <v>0.3</v>
      </c>
      <c r="K6644" s="33">
        <v>7.4999999999999997E-2</v>
      </c>
      <c r="L6644" s="33">
        <v>1.9E-2</v>
      </c>
      <c r="M6644" s="39"/>
      <c r="N6644" s="8">
        <v>29.2</v>
      </c>
      <c r="O6644" s="8">
        <v>1009.8</v>
      </c>
      <c r="P6644" s="8">
        <v>33</v>
      </c>
    </row>
    <row r="6645" spans="1:31" s="7" customFormat="1" ht="16" customHeight="1" x14ac:dyDescent="0.2">
      <c r="E6645" s="10"/>
      <c r="F6645" s="8">
        <v>17</v>
      </c>
      <c r="G6645" s="17"/>
      <c r="I6645" s="33">
        <v>3.0000000000000001E-3</v>
      </c>
      <c r="J6645" s="33">
        <v>0.4</v>
      </c>
      <c r="K6645" s="33">
        <v>8.4000000000000005E-2</v>
      </c>
      <c r="L6645" s="33">
        <v>1.7999999999999999E-2</v>
      </c>
      <c r="M6645" s="39"/>
      <c r="N6645" s="8">
        <v>28.4</v>
      </c>
      <c r="O6645" s="8">
        <v>1009.4</v>
      </c>
      <c r="P6645" s="8">
        <v>36</v>
      </c>
    </row>
    <row r="6646" spans="1:31" s="7" customFormat="1" ht="16" customHeight="1" x14ac:dyDescent="0.15">
      <c r="E6646" s="42">
        <v>42269</v>
      </c>
      <c r="F6646" s="43">
        <v>42714.775694444441</v>
      </c>
      <c r="G6646" s="44"/>
      <c r="H6646" s="57"/>
      <c r="I6646" s="33">
        <v>4.0000000000000001E-3</v>
      </c>
      <c r="J6646" s="33">
        <v>0.5</v>
      </c>
      <c r="K6646" s="33">
        <v>7.4999999999999997E-2</v>
      </c>
      <c r="L6646" s="33">
        <v>3.4000000000000002E-2</v>
      </c>
      <c r="M6646" s="39"/>
      <c r="N6646" s="8">
        <v>27.1</v>
      </c>
      <c r="O6646" s="8">
        <v>1009.3</v>
      </c>
      <c r="P6646" s="8">
        <v>38</v>
      </c>
      <c r="R6646" s="35">
        <v>265</v>
      </c>
      <c r="S6646" s="36" t="str">
        <f>IF(R6646&gt;=296,"G",IF(AND(183&lt;=R6646,R6646&lt;296),"Y",IF(R6646&lt;185,"R")))</f>
        <v>Y</v>
      </c>
      <c r="T6646" s="36"/>
      <c r="U6646" s="36"/>
      <c r="V6646" s="36"/>
      <c r="W6646" s="36"/>
      <c r="X6646" s="36"/>
      <c r="Y6646" s="36"/>
      <c r="Z6646" s="36"/>
      <c r="AA6646" s="36"/>
      <c r="AB6646" s="36"/>
      <c r="AC6646" s="36"/>
      <c r="AD6646" s="36"/>
      <c r="AE6646" s="37"/>
    </row>
    <row r="6647" spans="1:31" s="7" customFormat="1" ht="17" customHeight="1" x14ac:dyDescent="0.15">
      <c r="A6647" s="45">
        <v>266</v>
      </c>
      <c r="B6647" s="46">
        <v>42270</v>
      </c>
      <c r="C6647" s="47">
        <v>3</v>
      </c>
      <c r="D6647" s="47">
        <v>0</v>
      </c>
      <c r="E6647" s="46">
        <v>42269</v>
      </c>
      <c r="F6647" s="48">
        <v>42714.775694444441</v>
      </c>
      <c r="G6647" s="49"/>
      <c r="H6647" s="49"/>
      <c r="I6647" s="50">
        <v>4.0000000000000001E-3</v>
      </c>
      <c r="J6647" s="51">
        <v>0.5</v>
      </c>
      <c r="K6647" s="51">
        <v>7.4999999999999997E-2</v>
      </c>
      <c r="L6647" s="51">
        <v>3.4000000000000002E-2</v>
      </c>
      <c r="M6647" s="63"/>
      <c r="N6647" s="52">
        <v>27.1</v>
      </c>
      <c r="O6647" s="52">
        <v>1009.3</v>
      </c>
      <c r="P6647" s="52">
        <v>38</v>
      </c>
      <c r="Q6647" s="53"/>
      <c r="R6647" s="58">
        <v>265</v>
      </c>
      <c r="S6647" s="61" t="str">
        <f>IF(R6647&gt;=296,"G",IF(AND(183&lt;=R6647,R6647&lt;296),"Y",IF(R6647&lt;185,"R")))</f>
        <v>Y</v>
      </c>
      <c r="T6647" s="61"/>
      <c r="U6647" s="61"/>
      <c r="V6647" s="61"/>
      <c r="W6647" s="61"/>
      <c r="X6647" s="61"/>
      <c r="Y6647" s="61"/>
      <c r="Z6647" s="61"/>
      <c r="AA6647" s="61"/>
      <c r="AB6647" s="61"/>
      <c r="AC6647" s="61"/>
      <c r="AD6647" s="61"/>
      <c r="AE6647" s="61"/>
    </row>
    <row r="6648" spans="1:31" s="7" customFormat="1" ht="16" customHeight="1" x14ac:dyDescent="0.2">
      <c r="A6648" s="60"/>
      <c r="B6648" s="60"/>
      <c r="F6648" s="26">
        <v>19</v>
      </c>
      <c r="G6648" s="56"/>
      <c r="I6648" s="33">
        <v>4.0000000000000001E-3</v>
      </c>
      <c r="J6648" s="33">
        <v>0.5</v>
      </c>
      <c r="K6648" s="33">
        <v>4.3999999999999997E-2</v>
      </c>
      <c r="L6648" s="33">
        <v>5.8000000000000003E-2</v>
      </c>
      <c r="M6648" s="39"/>
      <c r="N6648" s="8">
        <v>25.7</v>
      </c>
      <c r="O6648" s="8">
        <v>1009.8</v>
      </c>
      <c r="P6648" s="8">
        <v>44</v>
      </c>
      <c r="Q6648" s="17"/>
      <c r="R6648" s="17"/>
      <c r="S6648" s="17"/>
      <c r="T6648" s="17"/>
      <c r="U6648" s="17"/>
      <c r="V6648" s="17"/>
      <c r="W6648" s="17"/>
      <c r="X6648" s="17"/>
      <c r="Y6648" s="17"/>
      <c r="Z6648" s="17"/>
      <c r="AA6648" s="17"/>
      <c r="AB6648" s="17"/>
      <c r="AC6648" s="17"/>
      <c r="AD6648" s="17"/>
      <c r="AE6648" s="17"/>
    </row>
    <row r="6649" spans="1:31" s="7" customFormat="1" ht="16" customHeight="1" x14ac:dyDescent="0.2">
      <c r="F6649" s="8">
        <v>20</v>
      </c>
      <c r="G6649" s="17"/>
      <c r="I6649" s="33">
        <v>6.0000000000000001E-3</v>
      </c>
      <c r="J6649" s="33">
        <v>0.3</v>
      </c>
      <c r="K6649" s="33">
        <v>3.5999999999999997E-2</v>
      </c>
      <c r="L6649" s="33">
        <v>4.5999999999999999E-2</v>
      </c>
      <c r="M6649" s="39"/>
      <c r="N6649" s="8">
        <v>24</v>
      </c>
      <c r="O6649" s="8">
        <v>1010.9</v>
      </c>
      <c r="P6649" s="8">
        <v>65</v>
      </c>
    </row>
    <row r="6650" spans="1:31" s="7" customFormat="1" ht="16" customHeight="1" x14ac:dyDescent="0.2">
      <c r="F6650" s="8">
        <v>21</v>
      </c>
      <c r="G6650" s="17"/>
      <c r="I6650" s="33">
        <v>6.0000000000000001E-3</v>
      </c>
      <c r="J6650" s="33">
        <v>0.5</v>
      </c>
      <c r="K6650" s="33">
        <v>4.2000000000000003E-2</v>
      </c>
      <c r="L6650" s="33">
        <v>0.04</v>
      </c>
      <c r="M6650" s="39"/>
      <c r="N6650" s="8">
        <v>23.1</v>
      </c>
      <c r="O6650" s="8">
        <v>1010.3</v>
      </c>
      <c r="P6650" s="8">
        <v>71</v>
      </c>
    </row>
    <row r="6651" spans="1:31" s="7" customFormat="1" ht="16" customHeight="1" x14ac:dyDescent="0.2">
      <c r="F6651" s="8">
        <v>22</v>
      </c>
      <c r="G6651" s="17"/>
      <c r="I6651" s="33">
        <v>6.0000000000000001E-3</v>
      </c>
      <c r="J6651" s="33">
        <v>0.6</v>
      </c>
      <c r="K6651" s="33">
        <v>2.3E-2</v>
      </c>
      <c r="L6651" s="33">
        <v>5.3999999999999999E-2</v>
      </c>
      <c r="M6651" s="39"/>
      <c r="N6651" s="8">
        <v>21.5</v>
      </c>
      <c r="O6651" s="8">
        <v>1010.5</v>
      </c>
      <c r="P6651" s="8">
        <v>85</v>
      </c>
    </row>
    <row r="6652" spans="1:31" s="7" customFormat="1" ht="16" customHeight="1" x14ac:dyDescent="0.2">
      <c r="F6652" s="8">
        <v>23</v>
      </c>
      <c r="G6652" s="17"/>
      <c r="I6652" s="33">
        <v>5.0000000000000001E-3</v>
      </c>
      <c r="J6652" s="33">
        <v>0.7</v>
      </c>
      <c r="K6652" s="33">
        <v>1.2E-2</v>
      </c>
      <c r="L6652" s="33">
        <v>6.3E-2</v>
      </c>
      <c r="M6652" s="39"/>
      <c r="N6652" s="8">
        <v>20.3</v>
      </c>
      <c r="O6652" s="8">
        <v>1010.3</v>
      </c>
      <c r="P6652" s="8">
        <v>95</v>
      </c>
    </row>
    <row r="6653" spans="1:31" s="7" customFormat="1" ht="16" customHeight="1" x14ac:dyDescent="0.2">
      <c r="F6653" s="8">
        <v>24</v>
      </c>
      <c r="G6653" s="17"/>
      <c r="I6653" s="33">
        <v>4.0000000000000001E-3</v>
      </c>
      <c r="J6653" s="33">
        <v>0.7</v>
      </c>
      <c r="K6653" s="33">
        <v>3.0000000000000001E-3</v>
      </c>
      <c r="L6653" s="33">
        <v>6.4000000000000001E-2</v>
      </c>
      <c r="M6653" s="39"/>
      <c r="N6653" s="8">
        <v>20.2</v>
      </c>
      <c r="O6653" s="8">
        <v>1010.3</v>
      </c>
      <c r="P6653" s="8">
        <v>93</v>
      </c>
    </row>
    <row r="6654" spans="1:31" s="7" customFormat="1" ht="16" customHeight="1" x14ac:dyDescent="0.2">
      <c r="F6654" s="8">
        <v>1</v>
      </c>
      <c r="G6654" s="17"/>
      <c r="I6654" s="33">
        <v>4.0000000000000001E-3</v>
      </c>
      <c r="J6654" s="33">
        <v>0.5</v>
      </c>
      <c r="K6654" s="33">
        <v>1.0999999999999999E-2</v>
      </c>
      <c r="L6654" s="33">
        <v>4.9000000000000002E-2</v>
      </c>
      <c r="M6654" s="39"/>
      <c r="N6654" s="8">
        <v>19.2</v>
      </c>
      <c r="O6654" s="8">
        <v>1010.5</v>
      </c>
      <c r="P6654" s="8">
        <v>97</v>
      </c>
    </row>
    <row r="6655" spans="1:31" s="7" customFormat="1" ht="16" customHeight="1" x14ac:dyDescent="0.2">
      <c r="F6655" s="8">
        <v>2</v>
      </c>
      <c r="G6655" s="17"/>
      <c r="I6655" s="33">
        <v>4.0000000000000001E-3</v>
      </c>
      <c r="J6655" s="33">
        <v>0.5</v>
      </c>
      <c r="K6655" s="33">
        <v>2.3E-2</v>
      </c>
      <c r="L6655" s="33">
        <v>3.9E-2</v>
      </c>
      <c r="M6655" s="39"/>
      <c r="N6655" s="8">
        <v>20.2</v>
      </c>
      <c r="O6655" s="8">
        <v>1010.2</v>
      </c>
      <c r="P6655" s="8">
        <v>95</v>
      </c>
    </row>
    <row r="6656" spans="1:31" s="7" customFormat="1" ht="16" customHeight="1" x14ac:dyDescent="0.2">
      <c r="F6656" s="8">
        <v>3</v>
      </c>
      <c r="G6656" s="17"/>
      <c r="I6656" s="33">
        <v>5.0000000000000001E-3</v>
      </c>
      <c r="J6656" s="33">
        <v>0.6</v>
      </c>
      <c r="K6656" s="33">
        <v>3.1E-2</v>
      </c>
      <c r="L6656" s="33">
        <v>3.5000000000000003E-2</v>
      </c>
      <c r="M6656" s="39"/>
      <c r="N6656" s="8">
        <v>20</v>
      </c>
      <c r="O6656" s="8">
        <v>1009.8</v>
      </c>
      <c r="P6656" s="8">
        <v>97</v>
      </c>
    </row>
    <row r="6657" spans="1:31" s="7" customFormat="1" ht="16" customHeight="1" x14ac:dyDescent="0.2">
      <c r="F6657" s="8">
        <v>4</v>
      </c>
      <c r="G6657" s="17"/>
      <c r="I6657" s="33">
        <v>5.0000000000000001E-3</v>
      </c>
      <c r="J6657" s="33">
        <v>0.6</v>
      </c>
      <c r="K6657" s="33">
        <v>3.3000000000000002E-2</v>
      </c>
      <c r="L6657" s="33">
        <v>3.4000000000000002E-2</v>
      </c>
      <c r="M6657" s="39"/>
      <c r="N6657" s="8">
        <v>19.3</v>
      </c>
      <c r="O6657" s="8">
        <v>1009.3</v>
      </c>
      <c r="P6657" s="8">
        <v>99</v>
      </c>
    </row>
    <row r="6658" spans="1:31" s="7" customFormat="1" ht="16" customHeight="1" x14ac:dyDescent="0.2">
      <c r="F6658" s="8">
        <v>5</v>
      </c>
      <c r="G6658" s="17"/>
      <c r="I6658" s="33">
        <v>5.0000000000000001E-3</v>
      </c>
      <c r="J6658" s="33">
        <v>0.7</v>
      </c>
      <c r="K6658" s="33">
        <v>1.4999999999999999E-2</v>
      </c>
      <c r="L6658" s="33">
        <v>4.4999999999999998E-2</v>
      </c>
      <c r="M6658" s="39"/>
      <c r="N6658" s="8">
        <v>19.8</v>
      </c>
      <c r="O6658" s="8">
        <v>1008.9</v>
      </c>
      <c r="P6658" s="8">
        <v>96</v>
      </c>
    </row>
    <row r="6659" spans="1:31" s="7" customFormat="1" ht="16" customHeight="1" x14ac:dyDescent="0.2">
      <c r="F6659" s="8">
        <v>6</v>
      </c>
      <c r="G6659" s="17"/>
      <c r="I6659" s="33">
        <v>5.0000000000000001E-3</v>
      </c>
      <c r="J6659" s="33">
        <v>0.6</v>
      </c>
      <c r="K6659" s="33">
        <v>2.9000000000000001E-2</v>
      </c>
      <c r="L6659" s="33">
        <v>3.3000000000000002E-2</v>
      </c>
      <c r="M6659" s="39"/>
      <c r="N6659" s="8">
        <v>19.600000000000001</v>
      </c>
      <c r="O6659" s="8">
        <v>1008.9</v>
      </c>
      <c r="P6659" s="8">
        <v>95</v>
      </c>
    </row>
    <row r="6660" spans="1:31" s="7" customFormat="1" ht="16" customHeight="1" x14ac:dyDescent="0.2">
      <c r="F6660" s="8">
        <v>7</v>
      </c>
      <c r="G6660" s="17"/>
      <c r="I6660" s="33">
        <v>5.0000000000000001E-3</v>
      </c>
      <c r="J6660" s="33">
        <v>0.6</v>
      </c>
      <c r="K6660" s="33">
        <v>8.0000000000000002E-3</v>
      </c>
      <c r="L6660" s="33">
        <v>4.9000000000000002E-2</v>
      </c>
      <c r="M6660" s="39"/>
      <c r="N6660" s="8">
        <v>19.7</v>
      </c>
      <c r="O6660" s="8">
        <v>1008.6</v>
      </c>
      <c r="P6660" s="8">
        <v>87</v>
      </c>
    </row>
    <row r="6661" spans="1:31" s="7" customFormat="1" ht="16" customHeight="1" x14ac:dyDescent="0.2">
      <c r="F6661" s="8">
        <v>8</v>
      </c>
      <c r="G6661" s="17"/>
      <c r="I6661" s="33">
        <v>5.0000000000000001E-3</v>
      </c>
      <c r="J6661" s="33">
        <v>0.6</v>
      </c>
      <c r="K6661" s="33">
        <v>7.0000000000000001E-3</v>
      </c>
      <c r="L6661" s="33">
        <v>4.9000000000000002E-2</v>
      </c>
      <c r="M6661" s="39"/>
      <c r="N6661" s="8">
        <v>20.6</v>
      </c>
      <c r="O6661" s="8">
        <v>1008.8</v>
      </c>
      <c r="P6661" s="8">
        <v>71</v>
      </c>
    </row>
    <row r="6662" spans="1:31" s="7" customFormat="1" ht="16" customHeight="1" x14ac:dyDescent="0.2">
      <c r="F6662" s="8">
        <v>9</v>
      </c>
      <c r="G6662" s="17"/>
      <c r="I6662" s="33">
        <v>5.0000000000000001E-3</v>
      </c>
      <c r="J6662" s="33">
        <v>0.5</v>
      </c>
      <c r="K6662" s="33">
        <v>1.2E-2</v>
      </c>
      <c r="L6662" s="33">
        <v>4.4999999999999998E-2</v>
      </c>
      <c r="M6662" s="39"/>
      <c r="N6662" s="8">
        <v>21.8</v>
      </c>
      <c r="O6662" s="8">
        <v>1008.7</v>
      </c>
      <c r="P6662" s="8">
        <v>66</v>
      </c>
    </row>
    <row r="6663" spans="1:31" s="7" customFormat="1" ht="16" customHeight="1" x14ac:dyDescent="0.2">
      <c r="F6663" s="8">
        <v>10</v>
      </c>
      <c r="G6663" s="17"/>
      <c r="I6663" s="33">
        <v>5.0000000000000001E-3</v>
      </c>
      <c r="J6663" s="33">
        <v>0.5</v>
      </c>
      <c r="K6663" s="33">
        <v>1.9E-2</v>
      </c>
      <c r="L6663" s="33">
        <v>0.04</v>
      </c>
      <c r="M6663" s="39"/>
      <c r="N6663" s="8">
        <v>22.9</v>
      </c>
      <c r="O6663" s="8">
        <v>1008.6</v>
      </c>
      <c r="P6663" s="8">
        <v>58</v>
      </c>
    </row>
    <row r="6664" spans="1:31" s="7" customFormat="1" ht="16" customHeight="1" x14ac:dyDescent="0.2">
      <c r="E6664" s="10"/>
      <c r="F6664" s="8">
        <v>11</v>
      </c>
      <c r="G6664" s="17"/>
      <c r="I6664" s="33">
        <v>5.0000000000000001E-3</v>
      </c>
      <c r="J6664" s="33">
        <v>0.4</v>
      </c>
      <c r="K6664" s="33">
        <v>1.4999999999999999E-2</v>
      </c>
      <c r="L6664" s="33">
        <v>4.2000000000000003E-2</v>
      </c>
      <c r="M6664" s="39"/>
      <c r="N6664" s="8">
        <v>23</v>
      </c>
      <c r="O6664" s="8">
        <v>1007.9</v>
      </c>
      <c r="P6664" s="8">
        <v>59</v>
      </c>
    </row>
    <row r="6665" spans="1:31" s="7" customFormat="1" ht="16" customHeight="1" x14ac:dyDescent="0.2">
      <c r="E6665" s="10"/>
      <c r="F6665" s="8">
        <v>12</v>
      </c>
      <c r="G6665" s="17"/>
      <c r="I6665" s="33">
        <v>5.0000000000000001E-3</v>
      </c>
      <c r="J6665" s="33">
        <v>0.4</v>
      </c>
      <c r="K6665" s="33">
        <v>0.02</v>
      </c>
      <c r="L6665" s="33">
        <v>3.5999999999999997E-2</v>
      </c>
      <c r="M6665" s="39"/>
      <c r="N6665" s="8">
        <v>24</v>
      </c>
      <c r="O6665" s="8">
        <v>1007.3</v>
      </c>
      <c r="P6665" s="8">
        <v>55</v>
      </c>
    </row>
    <row r="6666" spans="1:31" s="7" customFormat="1" ht="16" customHeight="1" x14ac:dyDescent="0.2">
      <c r="E6666" s="10"/>
      <c r="F6666" s="8">
        <v>13</v>
      </c>
      <c r="G6666" s="17"/>
      <c r="I6666" s="33">
        <v>4.0000000000000001E-3</v>
      </c>
      <c r="J6666" s="33">
        <v>0.4</v>
      </c>
      <c r="K6666" s="33">
        <v>2.7E-2</v>
      </c>
      <c r="L6666" s="33">
        <v>3.2000000000000001E-2</v>
      </c>
      <c r="M6666" s="39"/>
      <c r="N6666" s="8">
        <v>23.9</v>
      </c>
      <c r="O6666" s="8">
        <v>1006.8</v>
      </c>
      <c r="P6666" s="8">
        <v>54</v>
      </c>
    </row>
    <row r="6667" spans="1:31" s="7" customFormat="1" ht="16" customHeight="1" x14ac:dyDescent="0.2">
      <c r="E6667" s="10"/>
      <c r="F6667" s="8">
        <v>14</v>
      </c>
      <c r="G6667" s="17"/>
      <c r="I6667" s="33">
        <v>4.0000000000000001E-3</v>
      </c>
      <c r="J6667" s="33">
        <v>0.4</v>
      </c>
      <c r="K6667" s="33">
        <v>3.2000000000000001E-2</v>
      </c>
      <c r="L6667" s="33">
        <v>3.1E-2</v>
      </c>
      <c r="M6667" s="39"/>
      <c r="N6667" s="8">
        <v>24.1</v>
      </c>
      <c r="O6667" s="8">
        <v>1006</v>
      </c>
      <c r="P6667" s="8">
        <v>53</v>
      </c>
    </row>
    <row r="6668" spans="1:31" s="7" customFormat="1" ht="16" customHeight="1" x14ac:dyDescent="0.2">
      <c r="E6668" s="10"/>
      <c r="F6668" s="8">
        <v>15</v>
      </c>
      <c r="G6668" s="17"/>
      <c r="I6668" s="33">
        <v>4.0000000000000001E-3</v>
      </c>
      <c r="J6668" s="33">
        <v>0.4</v>
      </c>
      <c r="K6668" s="33">
        <v>2.9000000000000001E-2</v>
      </c>
      <c r="L6668" s="33">
        <v>3.3000000000000002E-2</v>
      </c>
      <c r="M6668" s="39"/>
      <c r="N6668" s="8">
        <v>23.9</v>
      </c>
      <c r="O6668" s="8">
        <v>1005.8</v>
      </c>
      <c r="P6668" s="8">
        <v>52</v>
      </c>
    </row>
    <row r="6669" spans="1:31" s="7" customFormat="1" ht="16" customHeight="1" x14ac:dyDescent="0.2">
      <c r="E6669" s="10"/>
      <c r="F6669" s="8">
        <v>16</v>
      </c>
      <c r="G6669" s="17"/>
      <c r="I6669" s="33">
        <v>4.0000000000000001E-3</v>
      </c>
      <c r="J6669" s="33">
        <v>0.3</v>
      </c>
      <c r="K6669" s="33">
        <v>2.9000000000000001E-2</v>
      </c>
      <c r="L6669" s="33">
        <v>3.2000000000000001E-2</v>
      </c>
      <c r="M6669" s="39"/>
      <c r="N6669" s="8">
        <v>23.7</v>
      </c>
      <c r="O6669" s="8">
        <v>1005.7</v>
      </c>
      <c r="P6669" s="8">
        <v>53</v>
      </c>
    </row>
    <row r="6670" spans="1:31" s="7" customFormat="1" ht="16" customHeight="1" x14ac:dyDescent="0.2">
      <c r="E6670" s="10"/>
      <c r="F6670" s="8">
        <v>17</v>
      </c>
      <c r="G6670" s="17"/>
      <c r="I6670" s="33">
        <v>4.0000000000000001E-3</v>
      </c>
      <c r="J6670" s="33">
        <v>0.3</v>
      </c>
      <c r="K6670" s="33">
        <v>2.5000000000000001E-2</v>
      </c>
      <c r="L6670" s="33">
        <v>3.5999999999999997E-2</v>
      </c>
      <c r="M6670" s="39"/>
      <c r="N6670" s="8">
        <v>23.6</v>
      </c>
      <c r="O6670" s="8">
        <v>1005.4</v>
      </c>
      <c r="P6670" s="8">
        <v>55</v>
      </c>
    </row>
    <row r="6671" spans="1:31" s="7" customFormat="1" ht="16" customHeight="1" x14ac:dyDescent="0.15">
      <c r="E6671" s="42">
        <v>42270</v>
      </c>
      <c r="F6671" s="43">
        <v>42714.761111111111</v>
      </c>
      <c r="G6671" s="44"/>
      <c r="H6671" s="57"/>
      <c r="I6671" s="33">
        <v>4.0000000000000001E-3</v>
      </c>
      <c r="J6671" s="33">
        <v>0.3</v>
      </c>
      <c r="K6671" s="33">
        <v>2.4E-2</v>
      </c>
      <c r="L6671" s="33">
        <v>3.5000000000000003E-2</v>
      </c>
      <c r="M6671" s="39"/>
      <c r="N6671" s="8">
        <v>23.3</v>
      </c>
      <c r="O6671" s="8">
        <v>1005.1</v>
      </c>
      <c r="P6671" s="8">
        <v>58</v>
      </c>
      <c r="R6671" s="35">
        <v>262</v>
      </c>
      <c r="S6671" s="36" t="str">
        <f>IF(R6671&gt;=296,"G",IF(AND(183&lt;=R6671,R6671&lt;296),"Y",IF(R6671&lt;185,"R")))</f>
        <v>Y</v>
      </c>
      <c r="T6671" s="36"/>
      <c r="U6671" s="36"/>
      <c r="V6671" s="36"/>
      <c r="W6671" s="36"/>
      <c r="X6671" s="36"/>
      <c r="Y6671" s="36"/>
      <c r="Z6671" s="36"/>
      <c r="AA6671" s="36"/>
      <c r="AB6671" s="36"/>
      <c r="AC6671" s="36"/>
      <c r="AD6671" s="36"/>
      <c r="AE6671" s="37"/>
    </row>
    <row r="6672" spans="1:31" s="7" customFormat="1" ht="17" customHeight="1" x14ac:dyDescent="0.15">
      <c r="A6672" s="45">
        <v>267</v>
      </c>
      <c r="B6672" s="46">
        <v>42271</v>
      </c>
      <c r="C6672" s="47">
        <v>4</v>
      </c>
      <c r="D6672" s="47">
        <v>0</v>
      </c>
      <c r="E6672" s="46">
        <v>42270</v>
      </c>
      <c r="F6672" s="48">
        <v>42714.761111111111</v>
      </c>
      <c r="G6672" s="49"/>
      <c r="H6672" s="49"/>
      <c r="I6672" s="50">
        <v>4.0000000000000001E-3</v>
      </c>
      <c r="J6672" s="51">
        <v>0.3</v>
      </c>
      <c r="K6672" s="51">
        <v>2.4E-2</v>
      </c>
      <c r="L6672" s="51">
        <v>3.5000000000000003E-2</v>
      </c>
      <c r="M6672" s="63"/>
      <c r="N6672" s="52">
        <v>23.3</v>
      </c>
      <c r="O6672" s="52">
        <v>1005.1</v>
      </c>
      <c r="P6672" s="52">
        <v>58</v>
      </c>
      <c r="Q6672" s="53"/>
      <c r="R6672" s="58">
        <v>262</v>
      </c>
      <c r="S6672" s="61" t="str">
        <f>IF(R6672&gt;=296,"G",IF(AND(183&lt;=R6672,R6672&lt;296),"Y",IF(R6672&lt;185,"R")))</f>
        <v>Y</v>
      </c>
      <c r="T6672" s="61"/>
      <c r="U6672" s="61"/>
      <c r="V6672" s="61"/>
      <c r="W6672" s="61"/>
      <c r="X6672" s="61"/>
      <c r="Y6672" s="61"/>
      <c r="Z6672" s="61"/>
      <c r="AA6672" s="61"/>
      <c r="AB6672" s="61"/>
      <c r="AC6672" s="61"/>
      <c r="AD6672" s="61"/>
      <c r="AE6672" s="61"/>
    </row>
    <row r="6673" spans="1:31" s="7" customFormat="1" ht="16" customHeight="1" x14ac:dyDescent="0.2">
      <c r="A6673" s="60"/>
      <c r="B6673" s="60"/>
      <c r="F6673" s="26">
        <v>19</v>
      </c>
      <c r="G6673" s="56"/>
      <c r="I6673" s="33">
        <v>4.0000000000000001E-3</v>
      </c>
      <c r="J6673" s="33">
        <v>0.5</v>
      </c>
      <c r="K6673" s="33">
        <v>2.8000000000000001E-2</v>
      </c>
      <c r="L6673" s="33">
        <v>3.3000000000000002E-2</v>
      </c>
      <c r="M6673" s="39"/>
      <c r="N6673" s="8">
        <v>21.8</v>
      </c>
      <c r="O6673" s="8">
        <v>1005.2</v>
      </c>
      <c r="P6673" s="8">
        <v>63</v>
      </c>
      <c r="Q6673" s="17"/>
      <c r="R6673" s="17"/>
      <c r="S6673" s="17"/>
      <c r="T6673" s="17"/>
      <c r="U6673" s="17"/>
      <c r="V6673" s="17"/>
      <c r="W6673" s="17"/>
      <c r="X6673" s="17"/>
      <c r="Y6673" s="17"/>
      <c r="Z6673" s="17"/>
      <c r="AA6673" s="17"/>
      <c r="AB6673" s="17"/>
      <c r="AC6673" s="17"/>
      <c r="AD6673" s="17"/>
      <c r="AE6673" s="17"/>
    </row>
    <row r="6674" spans="1:31" s="7" customFormat="1" ht="16" customHeight="1" x14ac:dyDescent="0.2">
      <c r="F6674" s="8">
        <v>20</v>
      </c>
      <c r="G6674" s="17"/>
      <c r="I6674" s="33">
        <v>6.0000000000000001E-3</v>
      </c>
      <c r="J6674" s="33">
        <v>0.5</v>
      </c>
      <c r="K6674" s="33">
        <v>0.02</v>
      </c>
      <c r="L6674" s="33">
        <v>4.1000000000000002E-2</v>
      </c>
      <c r="M6674" s="39"/>
      <c r="N6674" s="8">
        <v>20.9</v>
      </c>
      <c r="O6674" s="8">
        <v>1005.2</v>
      </c>
      <c r="P6674" s="8">
        <v>67</v>
      </c>
    </row>
    <row r="6675" spans="1:31" s="7" customFormat="1" ht="16" customHeight="1" x14ac:dyDescent="0.2">
      <c r="F6675" s="8">
        <v>21</v>
      </c>
      <c r="G6675" s="17"/>
      <c r="I6675" s="33">
        <v>5.0000000000000001E-3</v>
      </c>
      <c r="J6675" s="33">
        <v>0.5</v>
      </c>
      <c r="K6675" s="33">
        <v>8.9999999999999993E-3</v>
      </c>
      <c r="L6675" s="33">
        <v>4.9000000000000002E-2</v>
      </c>
      <c r="M6675" s="39"/>
      <c r="N6675" s="8">
        <v>19.899999999999999</v>
      </c>
      <c r="O6675" s="8">
        <v>1005.7</v>
      </c>
      <c r="P6675" s="8">
        <v>72</v>
      </c>
    </row>
    <row r="6676" spans="1:31" s="7" customFormat="1" ht="16" customHeight="1" x14ac:dyDescent="0.2">
      <c r="F6676" s="8">
        <v>22</v>
      </c>
      <c r="G6676" s="17"/>
      <c r="I6676" s="33">
        <v>5.0000000000000001E-3</v>
      </c>
      <c r="J6676" s="33">
        <v>0.5</v>
      </c>
      <c r="K6676" s="33">
        <v>2E-3</v>
      </c>
      <c r="L6676" s="33">
        <v>5.2999999999999999E-2</v>
      </c>
      <c r="M6676" s="39"/>
      <c r="N6676" s="8">
        <v>19.600000000000001</v>
      </c>
      <c r="O6676" s="8">
        <v>1005.5</v>
      </c>
      <c r="P6676" s="8">
        <v>73</v>
      </c>
    </row>
    <row r="6677" spans="1:31" s="7" customFormat="1" ht="16" customHeight="1" x14ac:dyDescent="0.2">
      <c r="F6677" s="8">
        <v>23</v>
      </c>
      <c r="G6677" s="17"/>
      <c r="I6677" s="33">
        <v>6.0000000000000001E-3</v>
      </c>
      <c r="J6677" s="33">
        <v>0.8</v>
      </c>
      <c r="K6677" s="33">
        <v>2E-3</v>
      </c>
      <c r="L6677" s="33">
        <v>5.5E-2</v>
      </c>
      <c r="M6677" s="39"/>
      <c r="N6677" s="8">
        <v>18.8</v>
      </c>
      <c r="O6677" s="8">
        <v>1005.3</v>
      </c>
      <c r="P6677" s="8">
        <v>79</v>
      </c>
    </row>
    <row r="6678" spans="1:31" s="7" customFormat="1" ht="16" customHeight="1" x14ac:dyDescent="0.2">
      <c r="F6678" s="8">
        <v>24</v>
      </c>
      <c r="G6678" s="17"/>
      <c r="I6678" s="33">
        <v>6.0000000000000001E-3</v>
      </c>
      <c r="J6678" s="33">
        <v>0.9</v>
      </c>
      <c r="K6678" s="33">
        <v>2E-3</v>
      </c>
      <c r="L6678" s="33">
        <v>5.5E-2</v>
      </c>
      <c r="M6678" s="39"/>
      <c r="N6678" s="8">
        <v>18.2</v>
      </c>
      <c r="O6678" s="8">
        <v>1005.3</v>
      </c>
      <c r="P6678" s="8">
        <v>88</v>
      </c>
    </row>
    <row r="6679" spans="1:31" s="7" customFormat="1" ht="16" customHeight="1" x14ac:dyDescent="0.2">
      <c r="F6679" s="8">
        <v>1</v>
      </c>
      <c r="G6679" s="17"/>
      <c r="I6679" s="33">
        <v>5.0000000000000001E-3</v>
      </c>
      <c r="J6679" s="33">
        <v>0.6</v>
      </c>
      <c r="K6679" s="33">
        <v>2E-3</v>
      </c>
      <c r="L6679" s="33">
        <v>0.05</v>
      </c>
      <c r="M6679" s="39"/>
      <c r="N6679" s="8">
        <v>18.100000000000001</v>
      </c>
      <c r="O6679" s="8">
        <v>1005</v>
      </c>
      <c r="P6679" s="8">
        <v>90</v>
      </c>
    </row>
    <row r="6680" spans="1:31" s="7" customFormat="1" ht="16" customHeight="1" x14ac:dyDescent="0.2">
      <c r="F6680" s="8">
        <v>2</v>
      </c>
      <c r="G6680" s="17"/>
      <c r="I6680" s="33">
        <v>5.0000000000000001E-3</v>
      </c>
      <c r="J6680" s="33">
        <v>0.5</v>
      </c>
      <c r="K6680" s="33">
        <v>2E-3</v>
      </c>
      <c r="L6680" s="33">
        <v>4.5999999999999999E-2</v>
      </c>
      <c r="M6680" s="39"/>
      <c r="N6680" s="8">
        <v>17.399999999999999</v>
      </c>
      <c r="O6680" s="8">
        <v>1005</v>
      </c>
      <c r="P6680" s="8">
        <v>91</v>
      </c>
    </row>
    <row r="6681" spans="1:31" s="7" customFormat="1" ht="16" customHeight="1" x14ac:dyDescent="0.2">
      <c r="F6681" s="8">
        <v>3</v>
      </c>
      <c r="G6681" s="17"/>
      <c r="I6681" s="33">
        <v>5.0000000000000001E-3</v>
      </c>
      <c r="J6681" s="33">
        <v>0.6</v>
      </c>
      <c r="K6681" s="33">
        <v>2E-3</v>
      </c>
      <c r="L6681" s="33">
        <v>4.4999999999999998E-2</v>
      </c>
      <c r="M6681" s="39"/>
      <c r="N6681" s="8">
        <v>16.399999999999999</v>
      </c>
      <c r="O6681" s="8">
        <v>1004.3</v>
      </c>
      <c r="P6681" s="8">
        <v>94</v>
      </c>
    </row>
    <row r="6682" spans="1:31" s="7" customFormat="1" ht="16" customHeight="1" x14ac:dyDescent="0.2">
      <c r="F6682" s="8">
        <v>4</v>
      </c>
      <c r="G6682" s="17"/>
      <c r="I6682" s="33">
        <v>4.0000000000000001E-3</v>
      </c>
      <c r="J6682" s="33">
        <v>0.7</v>
      </c>
      <c r="K6682" s="33">
        <v>2E-3</v>
      </c>
      <c r="L6682" s="33">
        <v>4.3999999999999997E-2</v>
      </c>
      <c r="M6682" s="39"/>
      <c r="N6682" s="8">
        <v>17.5</v>
      </c>
      <c r="O6682" s="8">
        <v>1004.6</v>
      </c>
      <c r="P6682" s="8">
        <v>88</v>
      </c>
    </row>
    <row r="6683" spans="1:31" s="7" customFormat="1" ht="16" customHeight="1" x14ac:dyDescent="0.2">
      <c r="F6683" s="8">
        <v>5</v>
      </c>
      <c r="G6683" s="17"/>
      <c r="I6683" s="33">
        <v>4.0000000000000001E-3</v>
      </c>
      <c r="J6683" s="33">
        <v>0.7</v>
      </c>
      <c r="K6683" s="33">
        <v>2E-3</v>
      </c>
      <c r="L6683" s="33">
        <v>4.2000000000000003E-2</v>
      </c>
      <c r="M6683" s="39"/>
      <c r="N6683" s="8">
        <v>16</v>
      </c>
      <c r="O6683" s="8">
        <v>1004.6</v>
      </c>
      <c r="P6683" s="8">
        <v>96</v>
      </c>
    </row>
    <row r="6684" spans="1:31" s="7" customFormat="1" ht="16" customHeight="1" x14ac:dyDescent="0.2">
      <c r="F6684" s="8">
        <v>6</v>
      </c>
      <c r="G6684" s="17"/>
      <c r="I6684" s="33">
        <v>4.0000000000000001E-3</v>
      </c>
      <c r="J6684" s="33">
        <v>0.7</v>
      </c>
      <c r="K6684" s="33">
        <v>1E-3</v>
      </c>
      <c r="L6684" s="33">
        <v>4.2999999999999997E-2</v>
      </c>
      <c r="M6684" s="39"/>
      <c r="N6684" s="8">
        <v>16.2</v>
      </c>
      <c r="O6684" s="8">
        <v>1004.8</v>
      </c>
      <c r="P6684" s="8">
        <v>97</v>
      </c>
    </row>
    <row r="6685" spans="1:31" s="7" customFormat="1" ht="16" customHeight="1" x14ac:dyDescent="0.2">
      <c r="F6685" s="8">
        <v>7</v>
      </c>
      <c r="G6685" s="17"/>
      <c r="I6685" s="33">
        <v>4.0000000000000001E-3</v>
      </c>
      <c r="J6685" s="33">
        <v>0.6</v>
      </c>
      <c r="K6685" s="33">
        <v>1E-3</v>
      </c>
      <c r="L6685" s="33">
        <v>4.2999999999999997E-2</v>
      </c>
      <c r="M6685" s="39"/>
      <c r="N6685" s="8">
        <v>17.100000000000001</v>
      </c>
      <c r="O6685" s="8">
        <v>1005.1</v>
      </c>
      <c r="P6685" s="8">
        <v>94</v>
      </c>
    </row>
    <row r="6686" spans="1:31" s="7" customFormat="1" ht="16" customHeight="1" x14ac:dyDescent="0.2">
      <c r="F6686" s="8">
        <v>8</v>
      </c>
      <c r="G6686" s="17"/>
      <c r="I6686" s="33">
        <v>4.0000000000000001E-3</v>
      </c>
      <c r="J6686" s="33">
        <v>0.6</v>
      </c>
      <c r="K6686" s="33">
        <v>2E-3</v>
      </c>
      <c r="L6686" s="33">
        <v>4.3999999999999997E-2</v>
      </c>
      <c r="M6686" s="39"/>
      <c r="N6686" s="8">
        <v>19.899999999999999</v>
      </c>
      <c r="O6686" s="8">
        <v>1004.8</v>
      </c>
      <c r="P6686" s="8">
        <v>80</v>
      </c>
    </row>
    <row r="6687" spans="1:31" s="7" customFormat="1" ht="16" customHeight="1" x14ac:dyDescent="0.2">
      <c r="F6687" s="8">
        <v>9</v>
      </c>
      <c r="G6687" s="17"/>
      <c r="I6687" s="33">
        <v>4.0000000000000001E-3</v>
      </c>
      <c r="J6687" s="33">
        <v>0.4</v>
      </c>
      <c r="K6687" s="33">
        <v>7.0000000000000001E-3</v>
      </c>
      <c r="L6687" s="33">
        <v>3.5999999999999997E-2</v>
      </c>
      <c r="M6687" s="39"/>
      <c r="N6687" s="8">
        <v>23.1</v>
      </c>
      <c r="O6687" s="8">
        <v>1005.1</v>
      </c>
      <c r="P6687" s="8">
        <v>66</v>
      </c>
    </row>
    <row r="6688" spans="1:31" s="7" customFormat="1" ht="16" customHeight="1" x14ac:dyDescent="0.2">
      <c r="F6688" s="8">
        <v>10</v>
      </c>
      <c r="G6688" s="17"/>
      <c r="I6688" s="33">
        <v>4.0000000000000001E-3</v>
      </c>
      <c r="J6688" s="33">
        <v>0.4</v>
      </c>
      <c r="K6688" s="33">
        <v>1.2E-2</v>
      </c>
      <c r="L6688" s="33">
        <v>3.5000000000000003E-2</v>
      </c>
      <c r="M6688" s="39"/>
      <c r="N6688" s="8">
        <v>23.9</v>
      </c>
      <c r="O6688" s="8">
        <v>1005.4</v>
      </c>
      <c r="P6688" s="8">
        <v>62</v>
      </c>
    </row>
    <row r="6689" spans="1:31" s="7" customFormat="1" ht="16" customHeight="1" x14ac:dyDescent="0.2">
      <c r="E6689" s="10"/>
      <c r="F6689" s="8">
        <v>11</v>
      </c>
      <c r="G6689" s="17"/>
      <c r="I6689" s="33">
        <v>4.0000000000000001E-3</v>
      </c>
      <c r="J6689" s="33">
        <v>0.3</v>
      </c>
      <c r="K6689" s="33">
        <v>2.5000000000000001E-2</v>
      </c>
      <c r="L6689" s="33">
        <v>2.3E-2</v>
      </c>
      <c r="M6689" s="39"/>
      <c r="N6689" s="8">
        <v>24.7</v>
      </c>
      <c r="O6689" s="8">
        <v>1004.8</v>
      </c>
      <c r="P6689" s="8">
        <v>53</v>
      </c>
    </row>
    <row r="6690" spans="1:31" s="7" customFormat="1" ht="16" customHeight="1" x14ac:dyDescent="0.2">
      <c r="E6690" s="10"/>
      <c r="F6690" s="8">
        <v>12</v>
      </c>
      <c r="G6690" s="17"/>
      <c r="I6690" s="33">
        <v>3.0000000000000001E-3</v>
      </c>
      <c r="J6690" s="33">
        <v>0.3</v>
      </c>
      <c r="K6690" s="33">
        <v>3.1E-2</v>
      </c>
      <c r="L6690" s="33">
        <v>2.1000000000000001E-2</v>
      </c>
      <c r="M6690" s="39"/>
      <c r="N6690" s="8">
        <v>26.6</v>
      </c>
      <c r="O6690" s="8">
        <v>1004.4</v>
      </c>
      <c r="P6690" s="8">
        <v>49</v>
      </c>
    </row>
    <row r="6691" spans="1:31" s="7" customFormat="1" ht="16" customHeight="1" x14ac:dyDescent="0.2">
      <c r="E6691" s="10"/>
      <c r="F6691" s="8">
        <v>13</v>
      </c>
      <c r="G6691" s="17"/>
      <c r="I6691" s="33">
        <v>3.0000000000000001E-3</v>
      </c>
      <c r="J6691" s="33">
        <v>0.3</v>
      </c>
      <c r="K6691" s="33">
        <v>0.04</v>
      </c>
      <c r="L6691" s="33">
        <v>1.7999999999999999E-2</v>
      </c>
      <c r="M6691" s="39"/>
      <c r="N6691" s="8">
        <v>27.3</v>
      </c>
      <c r="O6691" s="8">
        <v>1003</v>
      </c>
      <c r="P6691" s="8">
        <v>47</v>
      </c>
    </row>
    <row r="6692" spans="1:31" s="7" customFormat="1" ht="16" customHeight="1" x14ac:dyDescent="0.2">
      <c r="E6692" s="10"/>
      <c r="F6692" s="8">
        <v>14</v>
      </c>
      <c r="G6692" s="17"/>
      <c r="I6692" s="33">
        <v>3.0000000000000001E-3</v>
      </c>
      <c r="J6692" s="33">
        <v>0.4</v>
      </c>
      <c r="K6692" s="33">
        <v>4.2999999999999997E-2</v>
      </c>
      <c r="L6692" s="33">
        <v>0.02</v>
      </c>
      <c r="M6692" s="39"/>
      <c r="N6692" s="8">
        <v>28.3</v>
      </c>
      <c r="O6692" s="8">
        <v>1002.2</v>
      </c>
      <c r="P6692" s="8">
        <v>43</v>
      </c>
    </row>
    <row r="6693" spans="1:31" s="7" customFormat="1" ht="16" customHeight="1" x14ac:dyDescent="0.2">
      <c r="E6693" s="10"/>
      <c r="F6693" s="8">
        <v>15</v>
      </c>
      <c r="G6693" s="17"/>
      <c r="I6693" s="33">
        <v>3.0000000000000001E-3</v>
      </c>
      <c r="J6693" s="33">
        <v>0.5</v>
      </c>
      <c r="K6693" s="33">
        <v>4.9000000000000002E-2</v>
      </c>
      <c r="L6693" s="33">
        <v>1.9E-2</v>
      </c>
      <c r="M6693" s="39"/>
      <c r="N6693" s="8">
        <v>28.7</v>
      </c>
      <c r="O6693" s="8">
        <v>1002</v>
      </c>
      <c r="P6693" s="8">
        <v>38</v>
      </c>
    </row>
    <row r="6694" spans="1:31" s="7" customFormat="1" ht="16" customHeight="1" x14ac:dyDescent="0.2">
      <c r="E6694" s="10"/>
      <c r="F6694" s="8">
        <v>16</v>
      </c>
      <c r="G6694" s="17"/>
      <c r="I6694" s="33">
        <v>3.0000000000000001E-3</v>
      </c>
      <c r="J6694" s="33">
        <v>0.5</v>
      </c>
      <c r="K6694" s="33">
        <v>5.1999999999999998E-2</v>
      </c>
      <c r="L6694" s="33">
        <v>2.1999999999999999E-2</v>
      </c>
      <c r="M6694" s="39"/>
      <c r="N6694" s="8">
        <v>27.9</v>
      </c>
      <c r="O6694" s="8">
        <v>1002</v>
      </c>
      <c r="P6694" s="8">
        <v>40</v>
      </c>
    </row>
    <row r="6695" spans="1:31" s="7" customFormat="1" ht="16" customHeight="1" x14ac:dyDescent="0.2">
      <c r="E6695" s="10"/>
      <c r="F6695" s="8">
        <v>17</v>
      </c>
      <c r="G6695" s="17"/>
      <c r="I6695" s="33">
        <v>3.0000000000000001E-3</v>
      </c>
      <c r="J6695" s="33">
        <v>0.4</v>
      </c>
      <c r="K6695" s="33">
        <v>4.9000000000000002E-2</v>
      </c>
      <c r="L6695" s="33">
        <v>0.03</v>
      </c>
      <c r="M6695" s="39"/>
      <c r="N6695" s="8">
        <v>26.8</v>
      </c>
      <c r="O6695" s="8">
        <v>1002.1</v>
      </c>
      <c r="P6695" s="8">
        <v>50</v>
      </c>
    </row>
    <row r="6696" spans="1:31" s="7" customFormat="1" ht="16" customHeight="1" x14ac:dyDescent="0.15">
      <c r="E6696" s="42">
        <v>42271</v>
      </c>
      <c r="F6696" s="43">
        <v>42714.773611111108</v>
      </c>
      <c r="G6696" s="44"/>
      <c r="H6696" s="57"/>
      <c r="I6696" s="33">
        <v>3.0000000000000001E-3</v>
      </c>
      <c r="J6696" s="33">
        <v>0.4</v>
      </c>
      <c r="K6696" s="33">
        <v>4.4999999999999998E-2</v>
      </c>
      <c r="L6696" s="33">
        <v>2.8000000000000001E-2</v>
      </c>
      <c r="M6696" s="39"/>
      <c r="N6696" s="8">
        <v>24.8</v>
      </c>
      <c r="O6696" s="8">
        <v>1002.7</v>
      </c>
      <c r="P6696" s="8">
        <v>63</v>
      </c>
      <c r="R6696" s="35">
        <v>260</v>
      </c>
      <c r="S6696" s="36" t="str">
        <f>IF(R6696&gt;=296,"G",IF(AND(183&lt;=R6696,R6696&lt;296),"Y",IF(R6696&lt;185,"R")))</f>
        <v>Y</v>
      </c>
      <c r="T6696" s="36"/>
      <c r="U6696" s="36"/>
      <c r="V6696" s="36"/>
      <c r="W6696" s="36"/>
      <c r="X6696" s="36"/>
      <c r="Y6696" s="36"/>
      <c r="Z6696" s="36"/>
      <c r="AA6696" s="36"/>
      <c r="AB6696" s="36"/>
      <c r="AC6696" s="36"/>
      <c r="AD6696" s="36"/>
      <c r="AE6696" s="37"/>
    </row>
    <row r="6697" spans="1:31" s="7" customFormat="1" ht="17" customHeight="1" x14ac:dyDescent="0.15">
      <c r="A6697" s="45">
        <v>268</v>
      </c>
      <c r="B6697" s="46">
        <v>42272</v>
      </c>
      <c r="C6697" s="47">
        <v>5</v>
      </c>
      <c r="D6697" s="47">
        <v>0</v>
      </c>
      <c r="E6697" s="46">
        <v>42271</v>
      </c>
      <c r="F6697" s="48">
        <v>42714.773611111108</v>
      </c>
      <c r="G6697" s="49"/>
      <c r="H6697" s="49"/>
      <c r="I6697" s="50">
        <v>3.0000000000000001E-3</v>
      </c>
      <c r="J6697" s="51">
        <v>0.4</v>
      </c>
      <c r="K6697" s="51">
        <v>4.4999999999999998E-2</v>
      </c>
      <c r="L6697" s="51">
        <v>2.8000000000000001E-2</v>
      </c>
      <c r="M6697" s="63"/>
      <c r="N6697" s="52">
        <v>24.8</v>
      </c>
      <c r="O6697" s="52">
        <v>1002.7</v>
      </c>
      <c r="P6697" s="52">
        <v>63</v>
      </c>
      <c r="Q6697" s="53"/>
      <c r="R6697" s="58">
        <v>260</v>
      </c>
      <c r="S6697" s="61" t="str">
        <f>IF(R6697&gt;=296,"G",IF(AND(183&lt;=R6697,R6697&lt;296),"Y",IF(R6697&lt;185,"R")))</f>
        <v>Y</v>
      </c>
      <c r="T6697" s="61"/>
      <c r="U6697" s="61"/>
      <c r="V6697" s="61"/>
      <c r="W6697" s="61"/>
      <c r="X6697" s="61"/>
      <c r="Y6697" s="61"/>
      <c r="Z6697" s="61"/>
      <c r="AA6697" s="61"/>
      <c r="AB6697" s="61"/>
      <c r="AC6697" s="61"/>
      <c r="AD6697" s="61"/>
      <c r="AE6697" s="61"/>
    </row>
    <row r="6698" spans="1:31" s="7" customFormat="1" ht="16" customHeight="1" x14ac:dyDescent="0.2">
      <c r="A6698" s="60"/>
      <c r="B6698" s="60"/>
      <c r="F6698" s="26">
        <v>19</v>
      </c>
      <c r="G6698" s="56"/>
      <c r="I6698" s="33">
        <v>3.0000000000000001E-3</v>
      </c>
      <c r="J6698" s="33">
        <v>0.4</v>
      </c>
      <c r="K6698" s="33">
        <v>3.3000000000000002E-2</v>
      </c>
      <c r="L6698" s="33">
        <v>2.8000000000000001E-2</v>
      </c>
      <c r="M6698" s="39"/>
      <c r="N6698" s="8">
        <v>23.7</v>
      </c>
      <c r="O6698" s="8">
        <v>1002.8</v>
      </c>
      <c r="P6698" s="8">
        <v>65</v>
      </c>
      <c r="Q6698" s="17"/>
      <c r="R6698" s="17"/>
      <c r="S6698" s="17"/>
      <c r="T6698" s="17"/>
      <c r="U6698" s="17"/>
      <c r="V6698" s="17"/>
      <c r="W6698" s="17"/>
      <c r="X6698" s="17"/>
      <c r="Y6698" s="17"/>
      <c r="Z6698" s="17"/>
      <c r="AA6698" s="17"/>
      <c r="AB6698" s="17"/>
      <c r="AC6698" s="17"/>
      <c r="AD6698" s="17"/>
      <c r="AE6698" s="17"/>
    </row>
    <row r="6699" spans="1:31" s="7" customFormat="1" ht="16" customHeight="1" x14ac:dyDescent="0.2">
      <c r="F6699" s="8">
        <v>20</v>
      </c>
      <c r="G6699" s="17"/>
      <c r="I6699" s="33">
        <v>3.0000000000000001E-3</v>
      </c>
      <c r="J6699" s="33">
        <v>0.4</v>
      </c>
      <c r="K6699" s="33">
        <v>1.9E-2</v>
      </c>
      <c r="L6699" s="33">
        <v>3.7999999999999999E-2</v>
      </c>
      <c r="M6699" s="39"/>
      <c r="N6699" s="8">
        <v>22.4</v>
      </c>
      <c r="O6699" s="8">
        <v>1002.9</v>
      </c>
      <c r="P6699" s="8">
        <v>81</v>
      </c>
    </row>
    <row r="6700" spans="1:31" s="7" customFormat="1" ht="16" customHeight="1" x14ac:dyDescent="0.2">
      <c r="F6700" s="8">
        <v>21</v>
      </c>
      <c r="G6700" s="17"/>
      <c r="I6700" s="33">
        <v>4.0000000000000001E-3</v>
      </c>
      <c r="J6700" s="33">
        <v>0.6</v>
      </c>
      <c r="K6700" s="33">
        <v>1.7000000000000001E-2</v>
      </c>
      <c r="L6700" s="33">
        <v>0.04</v>
      </c>
      <c r="M6700" s="39"/>
      <c r="N6700" s="8">
        <v>20.8</v>
      </c>
      <c r="O6700" s="8">
        <v>1003</v>
      </c>
      <c r="P6700" s="8">
        <v>90</v>
      </c>
    </row>
    <row r="6701" spans="1:31" s="7" customFormat="1" ht="16" customHeight="1" x14ac:dyDescent="0.2">
      <c r="F6701" s="8">
        <v>22</v>
      </c>
      <c r="G6701" s="17"/>
      <c r="I6701" s="33">
        <v>4.0000000000000001E-3</v>
      </c>
      <c r="J6701" s="33">
        <v>0.6</v>
      </c>
      <c r="K6701" s="33">
        <v>0.01</v>
      </c>
      <c r="L6701" s="33">
        <v>4.2999999999999997E-2</v>
      </c>
      <c r="M6701" s="39"/>
      <c r="N6701" s="8">
        <v>21.4</v>
      </c>
      <c r="O6701" s="8">
        <v>1003.3</v>
      </c>
      <c r="P6701" s="8">
        <v>90</v>
      </c>
    </row>
    <row r="6702" spans="1:31" s="7" customFormat="1" ht="16" customHeight="1" x14ac:dyDescent="0.2">
      <c r="F6702" s="8">
        <v>23</v>
      </c>
      <c r="G6702" s="17"/>
      <c r="I6702" s="33">
        <v>4.0000000000000001E-3</v>
      </c>
      <c r="J6702" s="33">
        <v>0.6</v>
      </c>
      <c r="K6702" s="33">
        <v>5.0000000000000001E-3</v>
      </c>
      <c r="L6702" s="33">
        <v>4.7E-2</v>
      </c>
      <c r="M6702" s="39"/>
      <c r="N6702" s="8">
        <v>19.600000000000001</v>
      </c>
      <c r="O6702" s="8">
        <v>1003.1</v>
      </c>
      <c r="P6702" s="8">
        <v>96</v>
      </c>
    </row>
    <row r="6703" spans="1:31" s="7" customFormat="1" ht="16" customHeight="1" x14ac:dyDescent="0.2">
      <c r="F6703" s="8">
        <v>24</v>
      </c>
      <c r="G6703" s="17"/>
      <c r="I6703" s="33">
        <v>4.0000000000000001E-3</v>
      </c>
      <c r="J6703" s="33">
        <v>0.7</v>
      </c>
      <c r="K6703" s="33">
        <v>2E-3</v>
      </c>
      <c r="L6703" s="33">
        <v>4.9000000000000002E-2</v>
      </c>
      <c r="M6703" s="39"/>
      <c r="N6703" s="8">
        <v>20.3</v>
      </c>
      <c r="O6703" s="8">
        <v>1003.4</v>
      </c>
      <c r="P6703" s="8">
        <v>95</v>
      </c>
    </row>
    <row r="6704" spans="1:31" s="7" customFormat="1" ht="16" customHeight="1" x14ac:dyDescent="0.2">
      <c r="F6704" s="8">
        <v>1</v>
      </c>
      <c r="G6704" s="17"/>
      <c r="I6704" s="33">
        <v>4.0000000000000001E-3</v>
      </c>
      <c r="J6704" s="33">
        <v>0.7</v>
      </c>
      <c r="K6704" s="33">
        <v>2E-3</v>
      </c>
      <c r="L6704" s="33">
        <v>4.5999999999999999E-2</v>
      </c>
      <c r="M6704" s="39"/>
      <c r="N6704" s="8">
        <v>19.600000000000001</v>
      </c>
      <c r="O6704" s="8">
        <v>1003</v>
      </c>
      <c r="P6704" s="8">
        <v>97</v>
      </c>
    </row>
    <row r="6705" spans="5:16" s="7" customFormat="1" ht="16" customHeight="1" x14ac:dyDescent="0.2">
      <c r="F6705" s="8">
        <v>2</v>
      </c>
      <c r="G6705" s="17"/>
      <c r="I6705" s="33">
        <v>5.0000000000000001E-3</v>
      </c>
      <c r="J6705" s="33">
        <v>0.7</v>
      </c>
      <c r="K6705" s="33">
        <v>1E-3</v>
      </c>
      <c r="L6705" s="33">
        <v>4.3999999999999997E-2</v>
      </c>
      <c r="M6705" s="39"/>
      <c r="N6705" s="8">
        <v>18.7</v>
      </c>
      <c r="O6705" s="8">
        <v>1003.3</v>
      </c>
      <c r="P6705" s="8">
        <v>98</v>
      </c>
    </row>
    <row r="6706" spans="5:16" s="7" customFormat="1" ht="16" customHeight="1" x14ac:dyDescent="0.2">
      <c r="F6706" s="8">
        <v>3</v>
      </c>
      <c r="G6706" s="17"/>
      <c r="I6706" s="33">
        <v>4.0000000000000001E-3</v>
      </c>
      <c r="J6706" s="33">
        <v>0.5</v>
      </c>
      <c r="K6706" s="33">
        <v>2E-3</v>
      </c>
      <c r="L6706" s="33">
        <v>4.3999999999999997E-2</v>
      </c>
      <c r="M6706" s="39"/>
      <c r="N6706" s="8">
        <v>18.7</v>
      </c>
      <c r="O6706" s="8">
        <v>1003</v>
      </c>
      <c r="P6706" s="8">
        <v>96</v>
      </c>
    </row>
    <row r="6707" spans="5:16" s="7" customFormat="1" ht="16" customHeight="1" x14ac:dyDescent="0.2">
      <c r="F6707" s="8">
        <v>4</v>
      </c>
      <c r="G6707" s="17"/>
      <c r="I6707" s="33">
        <v>4.0000000000000001E-3</v>
      </c>
      <c r="J6707" s="33">
        <v>0.6</v>
      </c>
      <c r="K6707" s="33">
        <v>2E-3</v>
      </c>
      <c r="L6707" s="33">
        <v>4.2999999999999997E-2</v>
      </c>
      <c r="M6707" s="39"/>
      <c r="N6707" s="8">
        <v>18.5</v>
      </c>
      <c r="O6707" s="8">
        <v>1003.2</v>
      </c>
      <c r="P6707" s="8">
        <v>97</v>
      </c>
    </row>
    <row r="6708" spans="5:16" s="7" customFormat="1" ht="16" customHeight="1" x14ac:dyDescent="0.2">
      <c r="F6708" s="8">
        <v>5</v>
      </c>
      <c r="G6708" s="17"/>
      <c r="I6708" s="33">
        <v>4.0000000000000001E-3</v>
      </c>
      <c r="J6708" s="33">
        <v>0.4</v>
      </c>
      <c r="K6708" s="33">
        <v>2E-3</v>
      </c>
      <c r="L6708" s="33">
        <v>0.04</v>
      </c>
      <c r="M6708" s="39"/>
      <c r="N6708" s="8">
        <v>19.3</v>
      </c>
      <c r="O6708" s="8">
        <v>1003.3</v>
      </c>
      <c r="P6708" s="8">
        <v>89</v>
      </c>
    </row>
    <row r="6709" spans="5:16" s="7" customFormat="1" ht="16" customHeight="1" x14ac:dyDescent="0.2">
      <c r="F6709" s="8">
        <v>6</v>
      </c>
      <c r="G6709" s="17"/>
      <c r="I6709" s="33">
        <v>4.0000000000000001E-3</v>
      </c>
      <c r="J6709" s="33">
        <v>0.4</v>
      </c>
      <c r="K6709" s="33">
        <v>2E-3</v>
      </c>
      <c r="L6709" s="33">
        <v>3.7999999999999999E-2</v>
      </c>
      <c r="M6709" s="39"/>
      <c r="N6709" s="8">
        <v>19.600000000000001</v>
      </c>
      <c r="O6709" s="8">
        <v>1003.4</v>
      </c>
      <c r="P6709" s="8">
        <v>88</v>
      </c>
    </row>
    <row r="6710" spans="5:16" s="7" customFormat="1" ht="16" customHeight="1" x14ac:dyDescent="0.2">
      <c r="F6710" s="8">
        <v>7</v>
      </c>
      <c r="G6710" s="17"/>
      <c r="I6710" s="33">
        <v>4.0000000000000001E-3</v>
      </c>
      <c r="J6710" s="33">
        <v>0.4</v>
      </c>
      <c r="K6710" s="33">
        <v>2E-3</v>
      </c>
      <c r="L6710" s="33">
        <v>3.5000000000000003E-2</v>
      </c>
      <c r="M6710" s="39"/>
      <c r="N6710" s="8">
        <v>19.3</v>
      </c>
      <c r="O6710" s="8">
        <v>1003.8</v>
      </c>
      <c r="P6710" s="8">
        <v>87</v>
      </c>
    </row>
    <row r="6711" spans="5:16" s="7" customFormat="1" ht="16" customHeight="1" x14ac:dyDescent="0.2">
      <c r="F6711" s="8">
        <v>8</v>
      </c>
      <c r="G6711" s="17"/>
      <c r="I6711" s="33">
        <v>4.0000000000000001E-3</v>
      </c>
      <c r="J6711" s="33">
        <v>0.4</v>
      </c>
      <c r="K6711" s="33">
        <v>4.0000000000000001E-3</v>
      </c>
      <c r="L6711" s="33">
        <v>3.4000000000000002E-2</v>
      </c>
      <c r="M6711" s="39"/>
      <c r="N6711" s="8">
        <v>20.9</v>
      </c>
      <c r="O6711" s="8">
        <v>1004.2</v>
      </c>
      <c r="P6711" s="8">
        <v>77</v>
      </c>
    </row>
    <row r="6712" spans="5:16" s="7" customFormat="1" ht="16" customHeight="1" x14ac:dyDescent="0.2">
      <c r="F6712" s="8">
        <v>9</v>
      </c>
      <c r="G6712" s="17"/>
      <c r="I6712" s="33">
        <v>4.0000000000000001E-3</v>
      </c>
      <c r="J6712" s="33">
        <v>0.6</v>
      </c>
      <c r="K6712" s="33">
        <v>7.0000000000000001E-3</v>
      </c>
      <c r="L6712" s="33">
        <v>3.3000000000000002E-2</v>
      </c>
      <c r="M6712" s="39"/>
      <c r="N6712" s="8">
        <v>22.7</v>
      </c>
      <c r="O6712" s="8">
        <v>1004.6</v>
      </c>
      <c r="P6712" s="8">
        <v>67</v>
      </c>
    </row>
    <row r="6713" spans="5:16" s="7" customFormat="1" ht="16" customHeight="1" x14ac:dyDescent="0.2">
      <c r="F6713" s="8">
        <v>10</v>
      </c>
      <c r="G6713" s="17"/>
      <c r="I6713" s="33">
        <v>4.0000000000000001E-3</v>
      </c>
      <c r="J6713" s="33">
        <v>0.6</v>
      </c>
      <c r="K6713" s="33">
        <v>1.0999999999999999E-2</v>
      </c>
      <c r="L6713" s="33">
        <v>3.3000000000000002E-2</v>
      </c>
      <c r="M6713" s="39"/>
      <c r="N6713" s="8">
        <v>24.3</v>
      </c>
      <c r="O6713" s="8">
        <v>1004.8</v>
      </c>
      <c r="P6713" s="8">
        <v>58</v>
      </c>
    </row>
    <row r="6714" spans="5:16" s="7" customFormat="1" ht="16" customHeight="1" x14ac:dyDescent="0.2">
      <c r="E6714" s="10"/>
      <c r="F6714" s="8">
        <v>11</v>
      </c>
      <c r="G6714" s="17"/>
      <c r="I6714" s="33">
        <v>4.0000000000000001E-3</v>
      </c>
      <c r="J6714" s="33">
        <v>0.4</v>
      </c>
      <c r="K6714" s="33">
        <v>1.7999999999999999E-2</v>
      </c>
      <c r="L6714" s="33">
        <v>2.7E-2</v>
      </c>
      <c r="M6714" s="39"/>
      <c r="N6714" s="8">
        <v>25.9</v>
      </c>
      <c r="O6714" s="8">
        <v>1004.4</v>
      </c>
      <c r="P6714" s="8">
        <v>53</v>
      </c>
    </row>
    <row r="6715" spans="5:16" s="7" customFormat="1" ht="16" customHeight="1" x14ac:dyDescent="0.2">
      <c r="E6715" s="10"/>
      <c r="F6715" s="8">
        <v>12</v>
      </c>
      <c r="G6715" s="17"/>
      <c r="I6715" s="33">
        <v>4.0000000000000001E-3</v>
      </c>
      <c r="J6715" s="33">
        <v>0.4</v>
      </c>
      <c r="K6715" s="33">
        <v>2.5000000000000001E-2</v>
      </c>
      <c r="L6715" s="33">
        <v>2.4E-2</v>
      </c>
      <c r="M6715" s="39"/>
      <c r="N6715" s="8">
        <v>26</v>
      </c>
      <c r="O6715" s="8">
        <v>1003.7</v>
      </c>
      <c r="P6715" s="8">
        <v>55</v>
      </c>
    </row>
    <row r="6716" spans="5:16" s="7" customFormat="1" ht="16" customHeight="1" x14ac:dyDescent="0.2">
      <c r="E6716" s="10"/>
      <c r="F6716" s="8">
        <v>13</v>
      </c>
      <c r="G6716" s="17"/>
      <c r="I6716" s="33">
        <v>4.0000000000000001E-3</v>
      </c>
      <c r="J6716" s="33">
        <v>0.5</v>
      </c>
      <c r="K6716" s="33">
        <v>3.1E-2</v>
      </c>
      <c r="L6716" s="33">
        <v>2.7E-2</v>
      </c>
      <c r="M6716" s="39"/>
      <c r="N6716" s="8">
        <v>26.2</v>
      </c>
      <c r="O6716" s="8">
        <v>1003.2</v>
      </c>
      <c r="P6716" s="8">
        <v>50</v>
      </c>
    </row>
    <row r="6717" spans="5:16" s="7" customFormat="1" ht="16" customHeight="1" x14ac:dyDescent="0.2">
      <c r="E6717" s="10"/>
      <c r="F6717" s="8">
        <v>14</v>
      </c>
      <c r="G6717" s="17"/>
      <c r="I6717" s="33">
        <v>3.0000000000000001E-3</v>
      </c>
      <c r="J6717" s="33">
        <v>0.5</v>
      </c>
      <c r="K6717" s="33">
        <v>0.04</v>
      </c>
      <c r="L6717" s="33">
        <v>2.1999999999999999E-2</v>
      </c>
      <c r="M6717" s="39"/>
      <c r="N6717" s="8">
        <v>26.3</v>
      </c>
      <c r="O6717" s="8">
        <v>1002.5</v>
      </c>
      <c r="P6717" s="8">
        <v>50</v>
      </c>
    </row>
    <row r="6718" spans="5:16" s="7" customFormat="1" ht="16" customHeight="1" x14ac:dyDescent="0.2">
      <c r="E6718" s="10"/>
      <c r="F6718" s="8">
        <v>15</v>
      </c>
      <c r="G6718" s="17"/>
      <c r="I6718" s="33">
        <v>3.0000000000000001E-3</v>
      </c>
      <c r="J6718" s="33">
        <v>0.4</v>
      </c>
      <c r="K6718" s="33">
        <v>4.2000000000000003E-2</v>
      </c>
      <c r="L6718" s="33">
        <v>2.3E-2</v>
      </c>
      <c r="M6718" s="39"/>
      <c r="N6718" s="8">
        <v>27.7</v>
      </c>
      <c r="O6718" s="8">
        <v>1002.2</v>
      </c>
      <c r="P6718" s="8">
        <v>46</v>
      </c>
    </row>
    <row r="6719" spans="5:16" s="7" customFormat="1" ht="16" customHeight="1" x14ac:dyDescent="0.2">
      <c r="E6719" s="10"/>
      <c r="F6719" s="8">
        <v>16</v>
      </c>
      <c r="G6719" s="17"/>
      <c r="I6719" s="33">
        <v>3.0000000000000001E-3</v>
      </c>
      <c r="J6719" s="33">
        <v>0.5</v>
      </c>
      <c r="K6719" s="33">
        <v>4.3999999999999997E-2</v>
      </c>
      <c r="L6719" s="33">
        <v>2.5000000000000001E-2</v>
      </c>
      <c r="M6719" s="39"/>
      <c r="N6719" s="8">
        <v>28.5</v>
      </c>
      <c r="O6719" s="8">
        <v>1002</v>
      </c>
      <c r="P6719" s="8">
        <v>45</v>
      </c>
    </row>
    <row r="6720" spans="5:16" s="7" customFormat="1" ht="16" customHeight="1" x14ac:dyDescent="0.2">
      <c r="E6720" s="10"/>
      <c r="F6720" s="8">
        <v>17</v>
      </c>
      <c r="G6720" s="17"/>
      <c r="I6720" s="33">
        <v>4.0000000000000001E-3</v>
      </c>
      <c r="J6720" s="33">
        <v>0.4</v>
      </c>
      <c r="K6720" s="33">
        <v>6.5000000000000002E-2</v>
      </c>
      <c r="L6720" s="33">
        <v>2.7E-2</v>
      </c>
      <c r="M6720" s="39"/>
      <c r="N6720" s="8">
        <v>27.1</v>
      </c>
      <c r="O6720" s="8">
        <v>1002.3</v>
      </c>
      <c r="P6720" s="8">
        <v>52</v>
      </c>
    </row>
    <row r="6721" spans="1:31" s="7" customFormat="1" ht="16" customHeight="1" x14ac:dyDescent="0.15">
      <c r="E6721" s="42">
        <v>42272</v>
      </c>
      <c r="F6721" s="43">
        <v>42714.769444444442</v>
      </c>
      <c r="G6721" s="44"/>
      <c r="H6721" s="57"/>
      <c r="I6721" s="33">
        <v>5.0000000000000001E-3</v>
      </c>
      <c r="J6721" s="33">
        <v>0.5</v>
      </c>
      <c r="K6721" s="33">
        <v>5.8000000000000003E-2</v>
      </c>
      <c r="L6721" s="33">
        <v>3.6999999999999998E-2</v>
      </c>
      <c r="M6721" s="39"/>
      <c r="N6721" s="8">
        <v>25</v>
      </c>
      <c r="O6721" s="8">
        <v>1003</v>
      </c>
      <c r="P6721" s="8">
        <v>60</v>
      </c>
      <c r="R6721" s="35">
        <v>279</v>
      </c>
      <c r="S6721" s="36" t="str">
        <f>IF(R6721&gt;=296,"G",IF(AND(183&lt;=R6721,R6721&lt;296),"Y",IF(R6721&lt;185,"R")))</f>
        <v>Y</v>
      </c>
      <c r="T6721" s="36"/>
      <c r="U6721" s="36"/>
      <c r="V6721" s="36"/>
      <c r="W6721" s="36"/>
      <c r="X6721" s="36"/>
      <c r="Y6721" s="36"/>
      <c r="Z6721" s="36"/>
      <c r="AA6721" s="36"/>
      <c r="AB6721" s="36"/>
      <c r="AC6721" s="36"/>
      <c r="AD6721" s="36"/>
      <c r="AE6721" s="37"/>
    </row>
    <row r="6722" spans="1:31" s="7" customFormat="1" ht="17" customHeight="1" x14ac:dyDescent="0.15">
      <c r="A6722" s="45">
        <v>269</v>
      </c>
      <c r="B6722" s="46">
        <v>42273</v>
      </c>
      <c r="C6722" s="47">
        <v>6</v>
      </c>
      <c r="D6722" s="47">
        <v>0</v>
      </c>
      <c r="E6722" s="46">
        <v>42272</v>
      </c>
      <c r="F6722" s="48">
        <v>42714.769444444442</v>
      </c>
      <c r="G6722" s="49"/>
      <c r="H6722" s="49"/>
      <c r="I6722" s="140">
        <v>5.0000000000000001E-3</v>
      </c>
      <c r="J6722" s="141">
        <v>0.5</v>
      </c>
      <c r="K6722" s="141">
        <v>5.8000000000000003E-2</v>
      </c>
      <c r="L6722" s="141">
        <v>3.6999999999999998E-2</v>
      </c>
      <c r="M6722" s="142"/>
      <c r="N6722" s="52">
        <v>25</v>
      </c>
      <c r="O6722" s="52">
        <v>1003</v>
      </c>
      <c r="P6722" s="52">
        <v>60</v>
      </c>
      <c r="Q6722" s="53"/>
      <c r="R6722" s="58">
        <v>279</v>
      </c>
      <c r="S6722" s="61" t="str">
        <f>IF(R6722&gt;=296,"G",IF(AND(183&lt;=R6722,R6722&lt;296),"Y",IF(R6722&lt;185,"R")))</f>
        <v>Y</v>
      </c>
      <c r="T6722" s="61"/>
      <c r="U6722" s="61"/>
      <c r="V6722" s="61"/>
      <c r="W6722" s="61"/>
      <c r="X6722" s="61"/>
      <c r="Y6722" s="61"/>
      <c r="Z6722" s="61"/>
      <c r="AA6722" s="61"/>
      <c r="AB6722" s="61"/>
      <c r="AC6722" s="61"/>
      <c r="AD6722" s="61"/>
      <c r="AE6722" s="61"/>
    </row>
    <row r="6723" spans="1:31" s="7" customFormat="1" ht="16" customHeight="1" x14ac:dyDescent="0.2">
      <c r="A6723" s="60"/>
      <c r="B6723" s="60"/>
      <c r="F6723" s="26">
        <v>19</v>
      </c>
      <c r="G6723" s="56"/>
      <c r="I6723" s="33">
        <v>6.0000000000000001E-3</v>
      </c>
      <c r="J6723" s="33">
        <v>0.6</v>
      </c>
      <c r="K6723" s="33">
        <v>4.9000000000000002E-2</v>
      </c>
      <c r="L6723" s="33">
        <v>4.4999999999999998E-2</v>
      </c>
      <c r="M6723" s="39"/>
      <c r="N6723" s="8">
        <v>23.7</v>
      </c>
      <c r="O6723" s="8">
        <v>1003.5</v>
      </c>
      <c r="P6723" s="8">
        <v>67</v>
      </c>
      <c r="Q6723" s="17"/>
      <c r="R6723" s="17"/>
      <c r="S6723" s="17"/>
      <c r="T6723" s="17"/>
      <c r="U6723" s="17"/>
      <c r="V6723" s="17"/>
      <c r="W6723" s="17"/>
      <c r="X6723" s="17"/>
      <c r="Y6723" s="17"/>
      <c r="Z6723" s="17"/>
      <c r="AA6723" s="17"/>
      <c r="AB6723" s="17"/>
      <c r="AC6723" s="17"/>
      <c r="AD6723" s="17"/>
      <c r="AE6723" s="17"/>
    </row>
    <row r="6724" spans="1:31" s="7" customFormat="1" ht="16" customHeight="1" x14ac:dyDescent="0.2">
      <c r="F6724" s="8">
        <v>20</v>
      </c>
      <c r="G6724" s="17"/>
      <c r="I6724" s="33">
        <v>6.0000000000000001E-3</v>
      </c>
      <c r="J6724" s="33">
        <v>0.7</v>
      </c>
      <c r="K6724" s="33">
        <v>0.03</v>
      </c>
      <c r="L6724" s="33">
        <v>5.2999999999999999E-2</v>
      </c>
      <c r="M6724" s="39"/>
      <c r="N6724" s="8">
        <v>22.7</v>
      </c>
      <c r="O6724" s="8">
        <v>1004.3</v>
      </c>
      <c r="P6724" s="8">
        <v>77</v>
      </c>
    </row>
    <row r="6725" spans="1:31" s="7" customFormat="1" ht="16" customHeight="1" x14ac:dyDescent="0.2">
      <c r="F6725" s="8">
        <v>21</v>
      </c>
      <c r="G6725" s="17"/>
      <c r="I6725" s="33">
        <v>6.0000000000000001E-3</v>
      </c>
      <c r="J6725" s="33">
        <v>0.7</v>
      </c>
      <c r="K6725" s="33">
        <v>0.03</v>
      </c>
      <c r="L6725" s="33">
        <v>4.5999999999999999E-2</v>
      </c>
      <c r="M6725" s="39"/>
      <c r="N6725" s="8">
        <v>22</v>
      </c>
      <c r="O6725" s="8">
        <v>1004.9</v>
      </c>
      <c r="P6725" s="8">
        <v>86</v>
      </c>
    </row>
    <row r="6726" spans="1:31" s="7" customFormat="1" ht="16" customHeight="1" x14ac:dyDescent="0.2">
      <c r="F6726" s="8">
        <v>22</v>
      </c>
      <c r="G6726" s="17"/>
      <c r="I6726" s="33">
        <v>5.0000000000000001E-3</v>
      </c>
      <c r="J6726" s="33">
        <v>0.6</v>
      </c>
      <c r="K6726" s="33">
        <v>3.5999999999999997E-2</v>
      </c>
      <c r="L6726" s="33">
        <v>4.2999999999999997E-2</v>
      </c>
      <c r="M6726" s="39"/>
      <c r="N6726" s="8">
        <v>21.5</v>
      </c>
      <c r="O6726" s="8">
        <v>1005</v>
      </c>
      <c r="P6726" s="8">
        <v>92</v>
      </c>
    </row>
    <row r="6727" spans="1:31" s="7" customFormat="1" ht="16" customHeight="1" x14ac:dyDescent="0.2">
      <c r="F6727" s="8">
        <v>23</v>
      </c>
      <c r="G6727" s="17"/>
      <c r="I6727" s="33">
        <v>5.0000000000000001E-3</v>
      </c>
      <c r="J6727" s="33">
        <v>0.7</v>
      </c>
      <c r="K6727" s="33">
        <v>3.7999999999999999E-2</v>
      </c>
      <c r="L6727" s="33">
        <v>4.1000000000000002E-2</v>
      </c>
      <c r="M6727" s="39"/>
      <c r="N6727" s="8">
        <v>20</v>
      </c>
      <c r="O6727" s="8">
        <v>1005.2</v>
      </c>
      <c r="P6727" s="8">
        <v>99</v>
      </c>
    </row>
    <row r="6728" spans="1:31" s="7" customFormat="1" ht="16" customHeight="1" x14ac:dyDescent="0.2">
      <c r="F6728" s="8">
        <v>24</v>
      </c>
      <c r="G6728" s="17"/>
      <c r="I6728" s="33">
        <v>5.0000000000000001E-3</v>
      </c>
      <c r="J6728" s="33">
        <v>0.6</v>
      </c>
      <c r="K6728" s="33">
        <v>3.5000000000000003E-2</v>
      </c>
      <c r="L6728" s="33">
        <v>3.4000000000000002E-2</v>
      </c>
      <c r="M6728" s="39"/>
      <c r="N6728" s="8">
        <v>19.3</v>
      </c>
      <c r="O6728" s="8">
        <v>1005.3</v>
      </c>
      <c r="P6728" s="8">
        <v>100</v>
      </c>
    </row>
    <row r="6729" spans="1:31" s="7" customFormat="1" ht="16" customHeight="1" x14ac:dyDescent="0.2">
      <c r="F6729" s="8">
        <v>1</v>
      </c>
      <c r="G6729" s="17"/>
      <c r="I6729" s="33">
        <v>5.0000000000000001E-3</v>
      </c>
      <c r="J6729" s="33">
        <v>0.6</v>
      </c>
      <c r="K6729" s="33">
        <v>2.1999999999999999E-2</v>
      </c>
      <c r="L6729" s="33">
        <v>3.5999999999999997E-2</v>
      </c>
      <c r="M6729" s="39"/>
      <c r="N6729" s="8">
        <v>19.2</v>
      </c>
      <c r="O6729" s="8">
        <v>1005.4</v>
      </c>
      <c r="P6729" s="8">
        <v>100</v>
      </c>
    </row>
    <row r="6730" spans="1:31" s="7" customFormat="1" ht="16" customHeight="1" x14ac:dyDescent="0.2">
      <c r="F6730" s="8">
        <v>2</v>
      </c>
      <c r="G6730" s="17"/>
      <c r="I6730" s="33">
        <v>5.0000000000000001E-3</v>
      </c>
      <c r="J6730" s="33">
        <v>0.5</v>
      </c>
      <c r="K6730" s="33">
        <v>2.1999999999999999E-2</v>
      </c>
      <c r="L6730" s="33">
        <v>3.1E-2</v>
      </c>
      <c r="M6730" s="39"/>
      <c r="N6730" s="8">
        <v>18.600000000000001</v>
      </c>
      <c r="O6730" s="8">
        <v>1005.6</v>
      </c>
      <c r="P6730" s="8">
        <v>100</v>
      </c>
    </row>
    <row r="6731" spans="1:31" s="7" customFormat="1" ht="16" customHeight="1" x14ac:dyDescent="0.2">
      <c r="F6731" s="8">
        <v>3</v>
      </c>
      <c r="G6731" s="17"/>
      <c r="I6731" s="33">
        <v>5.0000000000000001E-3</v>
      </c>
      <c r="J6731" s="33">
        <v>0.6</v>
      </c>
      <c r="K6731" s="33">
        <v>2.1999999999999999E-2</v>
      </c>
      <c r="L6731" s="33">
        <v>2.9000000000000001E-2</v>
      </c>
      <c r="M6731" s="39"/>
      <c r="N6731" s="8">
        <v>18.399999999999999</v>
      </c>
      <c r="O6731" s="8">
        <v>1005.6</v>
      </c>
      <c r="P6731" s="8">
        <v>100</v>
      </c>
    </row>
    <row r="6732" spans="1:31" s="7" customFormat="1" ht="16" customHeight="1" x14ac:dyDescent="0.2">
      <c r="F6732" s="8">
        <v>4</v>
      </c>
      <c r="G6732" s="17"/>
      <c r="I6732" s="33">
        <v>4.0000000000000001E-3</v>
      </c>
      <c r="J6732" s="33">
        <v>0.7</v>
      </c>
      <c r="K6732" s="33">
        <v>5.0000000000000001E-3</v>
      </c>
      <c r="L6732" s="33">
        <v>3.9E-2</v>
      </c>
      <c r="M6732" s="39"/>
      <c r="N6732" s="8">
        <v>18.5</v>
      </c>
      <c r="O6732" s="8">
        <v>1006</v>
      </c>
      <c r="P6732" s="8">
        <v>100</v>
      </c>
    </row>
    <row r="6733" spans="1:31" s="7" customFormat="1" ht="16" customHeight="1" x14ac:dyDescent="0.2">
      <c r="F6733" s="8">
        <v>5</v>
      </c>
      <c r="G6733" s="17"/>
      <c r="I6733" s="33">
        <v>4.0000000000000001E-3</v>
      </c>
      <c r="J6733" s="33">
        <v>0.5</v>
      </c>
      <c r="K6733" s="33">
        <v>1.7000000000000001E-2</v>
      </c>
      <c r="L6733" s="33">
        <v>3.1E-2</v>
      </c>
      <c r="M6733" s="39"/>
      <c r="N6733" s="8">
        <v>18.5</v>
      </c>
      <c r="O6733" s="8">
        <v>1006.3</v>
      </c>
      <c r="P6733" s="8">
        <v>100</v>
      </c>
    </row>
    <row r="6734" spans="1:31" s="7" customFormat="1" ht="16" customHeight="1" x14ac:dyDescent="0.2">
      <c r="F6734" s="8">
        <v>6</v>
      </c>
      <c r="G6734" s="17"/>
      <c r="I6734" s="33">
        <v>4.0000000000000001E-3</v>
      </c>
      <c r="J6734" s="33">
        <v>0.6</v>
      </c>
      <c r="K6734" s="33">
        <v>1.7000000000000001E-2</v>
      </c>
      <c r="L6734" s="33">
        <v>2.9000000000000001E-2</v>
      </c>
      <c r="M6734" s="39"/>
      <c r="N6734" s="8">
        <v>18.8</v>
      </c>
      <c r="O6734" s="8">
        <v>1006.7</v>
      </c>
      <c r="P6734" s="8">
        <v>100</v>
      </c>
    </row>
    <row r="6735" spans="1:31" s="7" customFormat="1" ht="16" customHeight="1" x14ac:dyDescent="0.2">
      <c r="F6735" s="8">
        <v>7</v>
      </c>
      <c r="G6735" s="17"/>
      <c r="I6735" s="33">
        <v>4.0000000000000001E-3</v>
      </c>
      <c r="J6735" s="33">
        <v>0.6</v>
      </c>
      <c r="K6735" s="33">
        <v>1.2999999999999999E-2</v>
      </c>
      <c r="L6735" s="33">
        <v>0.03</v>
      </c>
      <c r="M6735" s="39"/>
      <c r="N6735" s="8">
        <v>19</v>
      </c>
      <c r="O6735" s="8">
        <v>1007</v>
      </c>
      <c r="P6735" s="8">
        <v>100</v>
      </c>
    </row>
    <row r="6736" spans="1:31" s="7" customFormat="1" ht="16" customHeight="1" x14ac:dyDescent="0.2">
      <c r="F6736" s="8">
        <v>8</v>
      </c>
      <c r="G6736" s="17"/>
      <c r="I6736" s="33">
        <v>4.0000000000000001E-3</v>
      </c>
      <c r="J6736" s="33">
        <v>0.6</v>
      </c>
      <c r="K6736" s="33">
        <v>1.4E-2</v>
      </c>
      <c r="L6736" s="33">
        <v>3.2000000000000001E-2</v>
      </c>
      <c r="M6736" s="39"/>
      <c r="N6736" s="8">
        <v>19.399999999999999</v>
      </c>
      <c r="O6736" s="8">
        <v>1007.5</v>
      </c>
      <c r="P6736" s="8">
        <v>100</v>
      </c>
    </row>
    <row r="6737" spans="1:31" s="7" customFormat="1" ht="16" customHeight="1" x14ac:dyDescent="0.2">
      <c r="F6737" s="8">
        <v>9</v>
      </c>
      <c r="G6737" s="17"/>
      <c r="I6737" s="33">
        <v>4.0000000000000001E-3</v>
      </c>
      <c r="J6737" s="33">
        <v>0.6</v>
      </c>
      <c r="K6737" s="33">
        <v>1.4999999999999999E-2</v>
      </c>
      <c r="L6737" s="33">
        <v>3.3000000000000002E-2</v>
      </c>
      <c r="M6737" s="39"/>
      <c r="N6737" s="8">
        <v>21.7</v>
      </c>
      <c r="O6737" s="8">
        <v>1007.5</v>
      </c>
      <c r="P6737" s="8">
        <v>90</v>
      </c>
    </row>
    <row r="6738" spans="1:31" s="7" customFormat="1" ht="16" customHeight="1" x14ac:dyDescent="0.2">
      <c r="F6738" s="8">
        <v>10</v>
      </c>
      <c r="G6738" s="17"/>
      <c r="I6738" s="33">
        <v>4.0000000000000001E-3</v>
      </c>
      <c r="J6738" s="33">
        <v>0.6</v>
      </c>
      <c r="K6738" s="33">
        <v>1.7999999999999999E-2</v>
      </c>
      <c r="L6738" s="33">
        <v>3.5000000000000003E-2</v>
      </c>
      <c r="M6738" s="39"/>
      <c r="N6738" s="8">
        <v>23.7</v>
      </c>
      <c r="O6738" s="8">
        <v>1007.8</v>
      </c>
      <c r="P6738" s="8">
        <v>76</v>
      </c>
    </row>
    <row r="6739" spans="1:31" s="7" customFormat="1" ht="16" customHeight="1" x14ac:dyDescent="0.2">
      <c r="E6739" s="10"/>
      <c r="F6739" s="8">
        <v>11</v>
      </c>
      <c r="G6739" s="17"/>
      <c r="I6739" s="33">
        <v>5.0000000000000001E-3</v>
      </c>
      <c r="J6739" s="33">
        <v>0.6</v>
      </c>
      <c r="K6739" s="33">
        <v>0.04</v>
      </c>
      <c r="L6739" s="33">
        <v>2.5000000000000001E-2</v>
      </c>
      <c r="M6739" s="39"/>
      <c r="N6739" s="8">
        <v>24.8</v>
      </c>
      <c r="O6739" s="8">
        <v>1007.8</v>
      </c>
      <c r="P6739" s="8">
        <v>61</v>
      </c>
    </row>
    <row r="6740" spans="1:31" s="7" customFormat="1" ht="16" customHeight="1" x14ac:dyDescent="0.2">
      <c r="E6740" s="10"/>
      <c r="F6740" s="8">
        <v>12</v>
      </c>
      <c r="G6740" s="17"/>
      <c r="I6740" s="33">
        <v>5.0000000000000001E-3</v>
      </c>
      <c r="J6740" s="33">
        <v>0.7</v>
      </c>
      <c r="K6740" s="33">
        <v>5.7000000000000002E-2</v>
      </c>
      <c r="L6740" s="33">
        <v>1.7999999999999999E-2</v>
      </c>
      <c r="M6740" s="39"/>
      <c r="N6740" s="8">
        <v>25.5</v>
      </c>
      <c r="O6740" s="8">
        <v>1007.8</v>
      </c>
      <c r="P6740" s="8">
        <v>59</v>
      </c>
    </row>
    <row r="6741" spans="1:31" s="7" customFormat="1" ht="16" customHeight="1" x14ac:dyDescent="0.2">
      <c r="E6741" s="10"/>
      <c r="F6741" s="8">
        <v>13</v>
      </c>
      <c r="G6741" s="17"/>
      <c r="I6741" s="33">
        <v>5.0000000000000001E-3</v>
      </c>
      <c r="J6741" s="33">
        <v>0.6</v>
      </c>
      <c r="K6741" s="33">
        <v>5.8999999999999997E-2</v>
      </c>
      <c r="L6741" s="33">
        <v>1.6E-2</v>
      </c>
      <c r="M6741" s="39"/>
      <c r="N6741" s="8">
        <v>27.1</v>
      </c>
      <c r="O6741" s="8">
        <v>1007.8</v>
      </c>
      <c r="P6741" s="8">
        <v>50</v>
      </c>
    </row>
    <row r="6742" spans="1:31" s="7" customFormat="1" ht="16" customHeight="1" x14ac:dyDescent="0.2">
      <c r="E6742" s="10"/>
      <c r="F6742" s="8">
        <v>14</v>
      </c>
      <c r="G6742" s="17"/>
      <c r="I6742" s="33">
        <v>5.0000000000000001E-3</v>
      </c>
      <c r="J6742" s="33">
        <v>0.6</v>
      </c>
      <c r="K6742" s="33">
        <v>0.06</v>
      </c>
      <c r="L6742" s="33">
        <v>1.4E-2</v>
      </c>
      <c r="M6742" s="39"/>
      <c r="N6742" s="8">
        <v>26.7</v>
      </c>
      <c r="O6742" s="8">
        <v>1006.9</v>
      </c>
      <c r="P6742" s="8">
        <v>46</v>
      </c>
    </row>
    <row r="6743" spans="1:31" s="7" customFormat="1" ht="16" customHeight="1" x14ac:dyDescent="0.2">
      <c r="E6743" s="10"/>
      <c r="F6743" s="8">
        <v>15</v>
      </c>
      <c r="G6743" s="17"/>
      <c r="I6743" s="33">
        <v>4.0000000000000001E-3</v>
      </c>
      <c r="J6743" s="33">
        <v>0.4</v>
      </c>
      <c r="K6743" s="33">
        <v>5.7000000000000002E-2</v>
      </c>
      <c r="L6743" s="33">
        <v>1.0999999999999999E-2</v>
      </c>
      <c r="M6743" s="39"/>
      <c r="N6743" s="8">
        <v>27.5</v>
      </c>
      <c r="O6743" s="8">
        <v>1006.4</v>
      </c>
      <c r="P6743" s="8">
        <v>41</v>
      </c>
    </row>
    <row r="6744" spans="1:31" s="7" customFormat="1" ht="16" customHeight="1" x14ac:dyDescent="0.2">
      <c r="E6744" s="10"/>
      <c r="F6744" s="8">
        <v>16</v>
      </c>
      <c r="G6744" s="17"/>
      <c r="I6744" s="33">
        <v>4.0000000000000001E-3</v>
      </c>
      <c r="J6744" s="33">
        <v>0.5</v>
      </c>
      <c r="K6744" s="33">
        <v>5.6000000000000001E-2</v>
      </c>
      <c r="L6744" s="33">
        <v>1.2999999999999999E-2</v>
      </c>
      <c r="M6744" s="39"/>
      <c r="N6744" s="8">
        <v>26.1</v>
      </c>
      <c r="O6744" s="8">
        <v>1006.5</v>
      </c>
      <c r="P6744" s="8">
        <v>54</v>
      </c>
    </row>
    <row r="6745" spans="1:31" s="7" customFormat="1" ht="16" customHeight="1" x14ac:dyDescent="0.2">
      <c r="E6745" s="10"/>
      <c r="F6745" s="8">
        <v>17</v>
      </c>
      <c r="G6745" s="17"/>
      <c r="I6745" s="33">
        <v>4.0000000000000001E-3</v>
      </c>
      <c r="J6745" s="33">
        <v>0.5</v>
      </c>
      <c r="K6745" s="33">
        <v>5.0999999999999997E-2</v>
      </c>
      <c r="L6745" s="33">
        <v>1.6E-2</v>
      </c>
      <c r="M6745" s="39"/>
      <c r="N6745" s="8">
        <v>25.9</v>
      </c>
      <c r="O6745" s="8">
        <v>1006.6</v>
      </c>
      <c r="P6745" s="8">
        <v>50</v>
      </c>
    </row>
    <row r="6746" spans="1:31" s="7" customFormat="1" ht="16" customHeight="1" x14ac:dyDescent="0.15">
      <c r="E6746" s="42" t="s">
        <v>58</v>
      </c>
      <c r="F6746" s="43">
        <v>42714.763194444444</v>
      </c>
      <c r="G6746" s="44"/>
      <c r="H6746" s="57"/>
      <c r="I6746" s="33">
        <v>4.0000000000000001E-3</v>
      </c>
      <c r="J6746" s="33">
        <v>0.5</v>
      </c>
      <c r="K6746" s="33">
        <v>4.7E-2</v>
      </c>
      <c r="L6746" s="33">
        <v>1.6E-2</v>
      </c>
      <c r="M6746" s="39"/>
      <c r="N6746" s="8">
        <v>23.7</v>
      </c>
      <c r="O6746" s="8">
        <v>1007.2</v>
      </c>
      <c r="P6746" s="8">
        <v>61</v>
      </c>
      <c r="R6746" s="35">
        <v>275</v>
      </c>
      <c r="S6746" s="36" t="str">
        <f>IF(R6746&gt;=296,"G",IF(AND(183&lt;=R6746,R6746&lt;296),"Y",IF(R6746&lt;185,"R")))</f>
        <v>Y</v>
      </c>
      <c r="T6746" s="36"/>
      <c r="U6746" s="36"/>
      <c r="V6746" s="36"/>
      <c r="W6746" s="36"/>
      <c r="X6746" s="36"/>
      <c r="Y6746" s="36"/>
      <c r="Z6746" s="36"/>
      <c r="AA6746" s="36"/>
      <c r="AB6746" s="36"/>
      <c r="AC6746" s="36"/>
      <c r="AD6746" s="36"/>
      <c r="AE6746" s="37"/>
    </row>
    <row r="6747" spans="1:31" s="7" customFormat="1" ht="17" customHeight="1" x14ac:dyDescent="0.15">
      <c r="A6747" s="45">
        <v>270</v>
      </c>
      <c r="B6747" s="46">
        <v>42274</v>
      </c>
      <c r="C6747" s="47">
        <v>0</v>
      </c>
      <c r="D6747" s="47">
        <v>0</v>
      </c>
      <c r="E6747" s="46" t="s">
        <v>58</v>
      </c>
      <c r="F6747" s="48">
        <v>42714.763194444444</v>
      </c>
      <c r="G6747" s="49"/>
      <c r="H6747" s="49"/>
      <c r="I6747" s="50">
        <v>4.0000000000000001E-3</v>
      </c>
      <c r="J6747" s="51">
        <v>0.5</v>
      </c>
      <c r="K6747" s="51">
        <v>4.7E-2</v>
      </c>
      <c r="L6747" s="51">
        <v>1.6E-2</v>
      </c>
      <c r="M6747" s="63"/>
      <c r="N6747" s="52">
        <v>23.7</v>
      </c>
      <c r="O6747" s="52">
        <v>1007.2</v>
      </c>
      <c r="P6747" s="52">
        <v>61</v>
      </c>
      <c r="Q6747" s="53"/>
      <c r="R6747" s="58">
        <v>275</v>
      </c>
      <c r="S6747" s="61" t="str">
        <f>IF(R6747&gt;=296,"G",IF(AND(183&lt;=R6747,R6747&lt;296),"Y",IF(R6747&lt;185,"R")))</f>
        <v>Y</v>
      </c>
      <c r="T6747" s="61"/>
      <c r="U6747" s="61"/>
      <c r="V6747" s="61"/>
      <c r="W6747" s="61"/>
      <c r="X6747" s="61"/>
      <c r="Y6747" s="61"/>
      <c r="Z6747" s="61"/>
      <c r="AA6747" s="61"/>
      <c r="AB6747" s="61"/>
      <c r="AC6747" s="61"/>
      <c r="AD6747" s="61"/>
      <c r="AE6747" s="61"/>
    </row>
    <row r="6748" spans="1:31" s="7" customFormat="1" ht="16" customHeight="1" x14ac:dyDescent="0.2">
      <c r="A6748" s="60"/>
      <c r="B6748" s="60"/>
      <c r="F6748" s="26">
        <v>19</v>
      </c>
      <c r="G6748" s="56"/>
      <c r="I6748" s="33">
        <v>4.0000000000000001E-3</v>
      </c>
      <c r="J6748" s="33">
        <v>0.4</v>
      </c>
      <c r="K6748" s="33">
        <v>3.6999999999999998E-2</v>
      </c>
      <c r="L6748" s="33">
        <v>2.4E-2</v>
      </c>
      <c r="M6748" s="39"/>
      <c r="N6748" s="8">
        <v>22.2</v>
      </c>
      <c r="O6748" s="8">
        <v>1007.5</v>
      </c>
      <c r="P6748" s="8">
        <v>65</v>
      </c>
      <c r="Q6748" s="17"/>
      <c r="R6748" s="17"/>
      <c r="S6748" s="17"/>
      <c r="T6748" s="17"/>
      <c r="U6748" s="17"/>
      <c r="V6748" s="17"/>
      <c r="W6748" s="17"/>
      <c r="X6748" s="17"/>
      <c r="Y6748" s="17"/>
      <c r="Z6748" s="17"/>
      <c r="AA6748" s="17"/>
      <c r="AB6748" s="17"/>
      <c r="AC6748" s="17"/>
      <c r="AD6748" s="17"/>
      <c r="AE6748" s="17"/>
    </row>
    <row r="6749" spans="1:31" s="7" customFormat="1" ht="16" customHeight="1" x14ac:dyDescent="0.2">
      <c r="F6749" s="8">
        <v>20</v>
      </c>
      <c r="G6749" s="17"/>
      <c r="I6749" s="33">
        <v>4.0000000000000001E-3</v>
      </c>
      <c r="J6749" s="33">
        <v>0.3</v>
      </c>
      <c r="K6749" s="33">
        <v>2.5000000000000001E-2</v>
      </c>
      <c r="L6749" s="33">
        <v>2.8000000000000001E-2</v>
      </c>
      <c r="M6749" s="39"/>
      <c r="N6749" s="8">
        <v>21.7</v>
      </c>
      <c r="O6749" s="8">
        <v>1008.1</v>
      </c>
      <c r="P6749" s="8">
        <v>62</v>
      </c>
    </row>
    <row r="6750" spans="1:31" s="7" customFormat="1" ht="16" customHeight="1" x14ac:dyDescent="0.2">
      <c r="F6750" s="8">
        <v>21</v>
      </c>
      <c r="G6750" s="17"/>
      <c r="I6750" s="33">
        <v>5.0000000000000001E-3</v>
      </c>
      <c r="J6750" s="33">
        <v>0.5</v>
      </c>
      <c r="K6750" s="33">
        <v>1.2999999999999999E-2</v>
      </c>
      <c r="L6750" s="33">
        <v>3.6999999999999998E-2</v>
      </c>
      <c r="M6750" s="39"/>
      <c r="N6750" s="8">
        <v>20.9</v>
      </c>
      <c r="O6750" s="8">
        <v>1008.7</v>
      </c>
      <c r="P6750" s="8">
        <v>65</v>
      </c>
    </row>
    <row r="6751" spans="1:31" s="7" customFormat="1" ht="16" customHeight="1" x14ac:dyDescent="0.2">
      <c r="F6751" s="8">
        <v>22</v>
      </c>
      <c r="G6751" s="17"/>
      <c r="I6751" s="33">
        <v>4.0000000000000001E-3</v>
      </c>
      <c r="J6751" s="33">
        <v>0.4</v>
      </c>
      <c r="K6751" s="33">
        <v>1.6E-2</v>
      </c>
      <c r="L6751" s="33">
        <v>2.8000000000000001E-2</v>
      </c>
      <c r="M6751" s="39"/>
      <c r="N6751" s="8">
        <v>18.600000000000001</v>
      </c>
      <c r="O6751" s="8">
        <v>1009.1</v>
      </c>
      <c r="P6751" s="8">
        <v>74</v>
      </c>
    </row>
    <row r="6752" spans="1:31" s="7" customFormat="1" ht="16" customHeight="1" x14ac:dyDescent="0.2">
      <c r="F6752" s="8">
        <v>23</v>
      </c>
      <c r="G6752" s="17"/>
      <c r="I6752" s="33">
        <v>4.0000000000000001E-3</v>
      </c>
      <c r="J6752" s="33">
        <v>0.5</v>
      </c>
      <c r="K6752" s="33">
        <v>0.01</v>
      </c>
      <c r="L6752" s="33">
        <v>3.1E-2</v>
      </c>
      <c r="M6752" s="39"/>
      <c r="N6752" s="8">
        <v>17.3</v>
      </c>
      <c r="O6752" s="8">
        <v>1009.2</v>
      </c>
      <c r="P6752" s="8">
        <v>86</v>
      </c>
    </row>
    <row r="6753" spans="5:16" s="7" customFormat="1" ht="16" customHeight="1" x14ac:dyDescent="0.2">
      <c r="F6753" s="8">
        <v>24</v>
      </c>
      <c r="G6753" s="17"/>
      <c r="I6753" s="33">
        <v>4.0000000000000001E-3</v>
      </c>
      <c r="J6753" s="33">
        <v>0.5</v>
      </c>
      <c r="K6753" s="33">
        <v>5.0000000000000001E-3</v>
      </c>
      <c r="L6753" s="33">
        <v>3.3000000000000002E-2</v>
      </c>
      <c r="M6753" s="39"/>
      <c r="N6753" s="8">
        <v>16.5</v>
      </c>
      <c r="O6753" s="8">
        <v>1009.4</v>
      </c>
      <c r="P6753" s="8">
        <v>80</v>
      </c>
    </row>
    <row r="6754" spans="5:16" s="7" customFormat="1" ht="16" customHeight="1" x14ac:dyDescent="0.2">
      <c r="F6754" s="8">
        <v>1</v>
      </c>
      <c r="G6754" s="17"/>
      <c r="I6754" s="33">
        <v>4.0000000000000001E-3</v>
      </c>
      <c r="J6754" s="33">
        <v>0.4</v>
      </c>
      <c r="K6754" s="33">
        <v>1.2E-2</v>
      </c>
      <c r="L6754" s="33">
        <v>2.5000000000000001E-2</v>
      </c>
      <c r="M6754" s="39"/>
      <c r="N6754" s="8">
        <v>15.5</v>
      </c>
      <c r="O6754" s="8">
        <v>1009.5</v>
      </c>
      <c r="P6754" s="8">
        <v>90</v>
      </c>
    </row>
    <row r="6755" spans="5:16" s="7" customFormat="1" ht="16" customHeight="1" x14ac:dyDescent="0.2">
      <c r="F6755" s="8">
        <v>2</v>
      </c>
      <c r="G6755" s="17"/>
      <c r="I6755" s="33">
        <v>4.0000000000000001E-3</v>
      </c>
      <c r="J6755" s="33">
        <v>0.4</v>
      </c>
      <c r="K6755" s="33">
        <v>1.4999999999999999E-2</v>
      </c>
      <c r="L6755" s="33">
        <v>2.1000000000000001E-2</v>
      </c>
      <c r="M6755" s="39"/>
      <c r="N6755" s="8">
        <v>14.8</v>
      </c>
      <c r="O6755" s="8">
        <v>1009.8</v>
      </c>
      <c r="P6755" s="8">
        <v>93</v>
      </c>
    </row>
    <row r="6756" spans="5:16" s="7" customFormat="1" ht="16" customHeight="1" x14ac:dyDescent="0.2">
      <c r="F6756" s="8">
        <v>3</v>
      </c>
      <c r="G6756" s="17"/>
      <c r="I6756" s="33">
        <v>4.0000000000000001E-3</v>
      </c>
      <c r="J6756" s="33">
        <v>0.5</v>
      </c>
      <c r="K6756" s="33">
        <v>1.6E-2</v>
      </c>
      <c r="L6756" s="33">
        <v>1.9E-2</v>
      </c>
      <c r="M6756" s="39"/>
      <c r="N6756" s="8">
        <v>13.9</v>
      </c>
      <c r="O6756" s="8">
        <v>1009.6</v>
      </c>
      <c r="P6756" s="8">
        <v>93</v>
      </c>
    </row>
    <row r="6757" spans="5:16" s="7" customFormat="1" ht="16" customHeight="1" x14ac:dyDescent="0.2">
      <c r="F6757" s="8">
        <v>4</v>
      </c>
      <c r="G6757" s="17"/>
      <c r="I6757" s="33">
        <v>4.0000000000000001E-3</v>
      </c>
      <c r="J6757" s="33">
        <v>0.5</v>
      </c>
      <c r="K6757" s="33">
        <v>8.9999999999999993E-3</v>
      </c>
      <c r="L6757" s="33">
        <v>2.3E-2</v>
      </c>
      <c r="M6757" s="39"/>
      <c r="N6757" s="8">
        <v>13.6</v>
      </c>
      <c r="O6757" s="8">
        <v>1010</v>
      </c>
      <c r="P6757" s="8">
        <v>92</v>
      </c>
    </row>
    <row r="6758" spans="5:16" s="7" customFormat="1" ht="16" customHeight="1" x14ac:dyDescent="0.2">
      <c r="F6758" s="8">
        <v>5</v>
      </c>
      <c r="G6758" s="17"/>
      <c r="I6758" s="33">
        <v>4.0000000000000001E-3</v>
      </c>
      <c r="J6758" s="33">
        <v>0.5</v>
      </c>
      <c r="K6758" s="33">
        <v>7.0000000000000001E-3</v>
      </c>
      <c r="L6758" s="33">
        <v>2.3E-2</v>
      </c>
      <c r="M6758" s="39"/>
      <c r="N6758" s="8">
        <v>13.4</v>
      </c>
      <c r="O6758" s="8">
        <v>1010.5</v>
      </c>
      <c r="P6758" s="8">
        <v>97</v>
      </c>
    </row>
    <row r="6759" spans="5:16" s="7" customFormat="1" ht="16" customHeight="1" x14ac:dyDescent="0.2">
      <c r="F6759" s="8">
        <v>6</v>
      </c>
      <c r="G6759" s="17"/>
      <c r="I6759" s="33">
        <v>4.0000000000000001E-3</v>
      </c>
      <c r="J6759" s="33">
        <v>0.5</v>
      </c>
      <c r="K6759" s="33">
        <v>8.0000000000000002E-3</v>
      </c>
      <c r="L6759" s="33">
        <v>2.3E-2</v>
      </c>
      <c r="M6759" s="39"/>
      <c r="N6759" s="8">
        <v>13.1</v>
      </c>
      <c r="O6759" s="8">
        <v>1010.7</v>
      </c>
      <c r="P6759" s="8">
        <v>98</v>
      </c>
    </row>
    <row r="6760" spans="5:16" s="7" customFormat="1" ht="16" customHeight="1" x14ac:dyDescent="0.2">
      <c r="F6760" s="8">
        <v>7</v>
      </c>
      <c r="G6760" s="17"/>
      <c r="I6760" s="33">
        <v>4.0000000000000001E-3</v>
      </c>
      <c r="J6760" s="33">
        <v>0.6</v>
      </c>
      <c r="K6760" s="33">
        <v>3.0000000000000001E-3</v>
      </c>
      <c r="L6760" s="33">
        <v>2.9000000000000001E-2</v>
      </c>
      <c r="M6760" s="39"/>
      <c r="N6760" s="8">
        <v>13.4</v>
      </c>
      <c r="O6760" s="8">
        <v>1010.9</v>
      </c>
      <c r="P6760" s="8">
        <v>96</v>
      </c>
    </row>
    <row r="6761" spans="5:16" s="7" customFormat="1" ht="16" customHeight="1" x14ac:dyDescent="0.2">
      <c r="F6761" s="8">
        <v>8</v>
      </c>
      <c r="G6761" s="17"/>
      <c r="I6761" s="33">
        <v>4.0000000000000001E-3</v>
      </c>
      <c r="J6761" s="33">
        <v>0.6</v>
      </c>
      <c r="K6761" s="33">
        <v>5.0000000000000001E-3</v>
      </c>
      <c r="L6761" s="33">
        <v>2.9000000000000001E-2</v>
      </c>
      <c r="M6761" s="39"/>
      <c r="N6761" s="8">
        <v>17.2</v>
      </c>
      <c r="O6761" s="8">
        <v>1011.6</v>
      </c>
      <c r="P6761" s="8">
        <v>73</v>
      </c>
    </row>
    <row r="6762" spans="5:16" s="7" customFormat="1" ht="16" customHeight="1" x14ac:dyDescent="0.2">
      <c r="F6762" s="8">
        <v>9</v>
      </c>
      <c r="G6762" s="17"/>
      <c r="I6762" s="33">
        <v>4.0000000000000001E-3</v>
      </c>
      <c r="J6762" s="33">
        <v>0.5</v>
      </c>
      <c r="K6762" s="33">
        <v>1.4E-2</v>
      </c>
      <c r="L6762" s="33">
        <v>2.3E-2</v>
      </c>
      <c r="M6762" s="39"/>
      <c r="N6762" s="8">
        <v>20.9</v>
      </c>
      <c r="O6762" s="8">
        <v>1012</v>
      </c>
      <c r="P6762" s="8">
        <v>54</v>
      </c>
    </row>
    <row r="6763" spans="5:16" s="7" customFormat="1" ht="16" customHeight="1" x14ac:dyDescent="0.2">
      <c r="F6763" s="8">
        <v>10</v>
      </c>
      <c r="G6763" s="17"/>
      <c r="I6763" s="33">
        <v>4.0000000000000001E-3</v>
      </c>
      <c r="J6763" s="33">
        <v>0.4</v>
      </c>
      <c r="K6763" s="33">
        <v>0.02</v>
      </c>
      <c r="L6763" s="33">
        <v>2.1999999999999999E-2</v>
      </c>
      <c r="M6763" s="39"/>
      <c r="N6763" s="8">
        <v>23.1</v>
      </c>
      <c r="O6763" s="8">
        <v>1012.2</v>
      </c>
      <c r="P6763" s="8">
        <v>55</v>
      </c>
    </row>
    <row r="6764" spans="5:16" s="7" customFormat="1" ht="16" customHeight="1" x14ac:dyDescent="0.2">
      <c r="E6764" s="10"/>
      <c r="F6764" s="8">
        <v>11</v>
      </c>
      <c r="G6764" s="17"/>
      <c r="I6764" s="33">
        <v>4.0000000000000001E-3</v>
      </c>
      <c r="J6764" s="33">
        <v>0.4</v>
      </c>
      <c r="K6764" s="33">
        <v>2.5000000000000001E-2</v>
      </c>
      <c r="L6764" s="33">
        <v>2.1000000000000001E-2</v>
      </c>
      <c r="M6764" s="39"/>
      <c r="N6764" s="8">
        <v>25.2</v>
      </c>
      <c r="O6764" s="8">
        <v>1012.1</v>
      </c>
      <c r="P6764" s="8">
        <v>47</v>
      </c>
    </row>
    <row r="6765" spans="5:16" s="7" customFormat="1" ht="16" customHeight="1" x14ac:dyDescent="0.2">
      <c r="E6765" s="10"/>
      <c r="F6765" s="8">
        <v>12</v>
      </c>
      <c r="G6765" s="17"/>
      <c r="I6765" s="33">
        <v>4.0000000000000001E-3</v>
      </c>
      <c r="J6765" s="33">
        <v>0.4</v>
      </c>
      <c r="K6765" s="33">
        <v>3.1E-2</v>
      </c>
      <c r="L6765" s="33">
        <v>2.1000000000000001E-2</v>
      </c>
      <c r="M6765" s="39"/>
      <c r="N6765" s="8">
        <v>26.8</v>
      </c>
      <c r="O6765" s="8">
        <v>1011.1</v>
      </c>
      <c r="P6765" s="8">
        <v>36</v>
      </c>
    </row>
    <row r="6766" spans="5:16" s="7" customFormat="1" ht="16" customHeight="1" x14ac:dyDescent="0.2">
      <c r="E6766" s="10"/>
      <c r="F6766" s="8">
        <v>13</v>
      </c>
      <c r="G6766" s="17"/>
      <c r="I6766" s="33">
        <v>4.0000000000000001E-3</v>
      </c>
      <c r="J6766" s="33">
        <v>0.5</v>
      </c>
      <c r="K6766" s="33">
        <v>3.4000000000000002E-2</v>
      </c>
      <c r="L6766" s="33">
        <v>2.3E-2</v>
      </c>
      <c r="M6766" s="39"/>
      <c r="N6766" s="8">
        <v>28</v>
      </c>
      <c r="O6766" s="8">
        <v>1010.6</v>
      </c>
      <c r="P6766" s="8">
        <v>32</v>
      </c>
    </row>
    <row r="6767" spans="5:16" s="7" customFormat="1" ht="16" customHeight="1" x14ac:dyDescent="0.2">
      <c r="E6767" s="10"/>
      <c r="F6767" s="8">
        <v>14</v>
      </c>
      <c r="G6767" s="17"/>
      <c r="I6767" s="33">
        <v>4.0000000000000001E-3</v>
      </c>
      <c r="J6767" s="33">
        <v>0.5</v>
      </c>
      <c r="K6767" s="33">
        <v>4.2000000000000003E-2</v>
      </c>
      <c r="L6767" s="33">
        <v>1.7999999999999999E-2</v>
      </c>
      <c r="M6767" s="39"/>
      <c r="N6767" s="8">
        <v>28.6</v>
      </c>
      <c r="O6767" s="8">
        <v>1009.9</v>
      </c>
      <c r="P6767" s="8">
        <v>30</v>
      </c>
    </row>
    <row r="6768" spans="5:16" s="7" customFormat="1" ht="16" customHeight="1" x14ac:dyDescent="0.2">
      <c r="E6768" s="10"/>
      <c r="F6768" s="8">
        <v>15</v>
      </c>
      <c r="G6768" s="17"/>
      <c r="I6768" s="33">
        <v>4.0000000000000001E-3</v>
      </c>
      <c r="J6768" s="33">
        <v>0.4</v>
      </c>
      <c r="K6768" s="33">
        <v>4.5999999999999999E-2</v>
      </c>
      <c r="L6768" s="33">
        <v>1.6E-2</v>
      </c>
      <c r="M6768" s="39"/>
      <c r="N6768" s="8">
        <v>28.7</v>
      </c>
      <c r="O6768" s="8">
        <v>1009.5</v>
      </c>
      <c r="P6768" s="8">
        <v>29</v>
      </c>
    </row>
    <row r="6769" spans="1:31" s="7" customFormat="1" ht="16" customHeight="1" x14ac:dyDescent="0.2">
      <c r="E6769" s="10"/>
      <c r="F6769" s="8">
        <v>16</v>
      </c>
      <c r="G6769" s="17"/>
      <c r="I6769" s="33">
        <v>4.0000000000000001E-3</v>
      </c>
      <c r="J6769" s="33">
        <v>0.4</v>
      </c>
      <c r="K6769" s="33">
        <v>4.5999999999999999E-2</v>
      </c>
      <c r="L6769" s="33">
        <v>1.7000000000000001E-2</v>
      </c>
      <c r="M6769" s="39"/>
      <c r="N6769" s="8">
        <v>28.2</v>
      </c>
      <c r="O6769" s="8">
        <v>1009.7</v>
      </c>
      <c r="P6769" s="8">
        <v>33</v>
      </c>
    </row>
    <row r="6770" spans="1:31" s="7" customFormat="1" ht="16" customHeight="1" x14ac:dyDescent="0.2">
      <c r="E6770" s="10"/>
      <c r="F6770" s="8">
        <v>17</v>
      </c>
      <c r="G6770" s="17"/>
      <c r="I6770" s="33">
        <v>3.0000000000000001E-3</v>
      </c>
      <c r="J6770" s="33">
        <v>0.3</v>
      </c>
      <c r="K6770" s="33">
        <v>4.9000000000000002E-2</v>
      </c>
      <c r="L6770" s="33">
        <v>1.4999999999999999E-2</v>
      </c>
      <c r="M6770" s="39"/>
      <c r="N6770" s="8">
        <v>26.6</v>
      </c>
      <c r="O6770" s="8">
        <v>1009.9</v>
      </c>
      <c r="P6770" s="8">
        <v>40</v>
      </c>
    </row>
    <row r="6771" spans="1:31" s="7" customFormat="1" ht="16" customHeight="1" x14ac:dyDescent="0.15">
      <c r="F6771" s="8">
        <v>18</v>
      </c>
      <c r="G6771" s="17"/>
      <c r="H6771" s="40"/>
      <c r="I6771" s="33">
        <v>4.0000000000000001E-3</v>
      </c>
      <c r="J6771" s="33">
        <v>0.4</v>
      </c>
      <c r="K6771" s="33">
        <v>4.3999999999999997E-2</v>
      </c>
      <c r="L6771" s="33">
        <v>1.7999999999999999E-2</v>
      </c>
      <c r="M6771" s="39"/>
      <c r="N6771" s="8">
        <v>24.4</v>
      </c>
      <c r="O6771" s="8">
        <v>1010.6</v>
      </c>
      <c r="P6771" s="8">
        <v>44</v>
      </c>
      <c r="R6771" s="107"/>
      <c r="S6771" s="108"/>
      <c r="T6771" s="36"/>
      <c r="U6771" s="36"/>
      <c r="V6771" s="36"/>
      <c r="W6771" s="36"/>
      <c r="X6771" s="36"/>
      <c r="Y6771" s="36"/>
      <c r="Z6771" s="36"/>
      <c r="AA6771" s="36"/>
      <c r="AB6771" s="36"/>
      <c r="AC6771" s="36"/>
      <c r="AD6771" s="36"/>
      <c r="AE6771" s="37"/>
    </row>
    <row r="6772" spans="1:31" s="7" customFormat="1" ht="16" customHeight="1" x14ac:dyDescent="0.15">
      <c r="A6772" s="57"/>
      <c r="B6772" s="57"/>
      <c r="E6772" s="42">
        <v>42274</v>
      </c>
      <c r="F6772" s="43">
        <v>42714.802083333336</v>
      </c>
      <c r="G6772" s="44"/>
      <c r="I6772" s="33">
        <v>5.0000000000000001E-3</v>
      </c>
      <c r="J6772" s="33">
        <v>0.3</v>
      </c>
      <c r="K6772" s="33">
        <v>0.03</v>
      </c>
      <c r="L6772" s="33">
        <v>2.8000000000000001E-2</v>
      </c>
      <c r="M6772" s="39"/>
      <c r="N6772" s="8">
        <v>22.3</v>
      </c>
      <c r="O6772" s="8">
        <v>1011.2</v>
      </c>
      <c r="P6772" s="8">
        <v>57</v>
      </c>
      <c r="Q6772" s="34"/>
      <c r="R6772" s="35">
        <v>305</v>
      </c>
      <c r="S6772" s="37" t="str">
        <f>IF(R6772&gt;=296,"G",IF(AND(183&lt;=R6772,R6772&lt;296),"Y",IF(R6772&lt;185,"R")))</f>
        <v>G</v>
      </c>
      <c r="T6772" s="17"/>
      <c r="U6772" s="17"/>
      <c r="V6772" s="17"/>
      <c r="W6772" s="17"/>
      <c r="X6772" s="17"/>
      <c r="Y6772" s="17"/>
      <c r="Z6772" s="17"/>
      <c r="AA6772" s="17"/>
      <c r="AB6772" s="17"/>
      <c r="AC6772" s="17"/>
      <c r="AD6772" s="17"/>
      <c r="AE6772" s="17"/>
    </row>
    <row r="6773" spans="1:31" s="7" customFormat="1" ht="17" customHeight="1" x14ac:dyDescent="0.15">
      <c r="A6773" s="45">
        <v>271</v>
      </c>
      <c r="B6773" s="46">
        <v>42275</v>
      </c>
      <c r="C6773" s="47">
        <v>1</v>
      </c>
      <c r="D6773" s="47">
        <v>0</v>
      </c>
      <c r="E6773" s="46">
        <v>42274</v>
      </c>
      <c r="F6773" s="48">
        <v>42714.802083333336</v>
      </c>
      <c r="G6773" s="49"/>
      <c r="H6773" s="49"/>
      <c r="I6773" s="50">
        <v>5.0000000000000001E-3</v>
      </c>
      <c r="J6773" s="51">
        <v>0.3</v>
      </c>
      <c r="K6773" s="51">
        <v>0.03</v>
      </c>
      <c r="L6773" s="51">
        <v>2.8000000000000001E-2</v>
      </c>
      <c r="M6773" s="63"/>
      <c r="N6773" s="52">
        <v>22.3</v>
      </c>
      <c r="O6773" s="52">
        <v>1011.2</v>
      </c>
      <c r="P6773" s="52">
        <v>57</v>
      </c>
      <c r="Q6773" s="53"/>
      <c r="R6773" s="58">
        <v>305</v>
      </c>
      <c r="S6773" s="61" t="str">
        <f>IF(R6773&gt;=296,"G",IF(AND(183&lt;=R6773,R6773&lt;296),"Y",IF(R6773&lt;185,"R")))</f>
        <v>G</v>
      </c>
      <c r="T6773" s="61"/>
      <c r="U6773" s="61"/>
      <c r="V6773" s="61"/>
      <c r="W6773" s="61"/>
      <c r="X6773" s="61"/>
      <c r="Y6773" s="61"/>
      <c r="Z6773" s="61"/>
      <c r="AA6773" s="61"/>
      <c r="AB6773" s="61"/>
      <c r="AC6773" s="61"/>
      <c r="AD6773" s="61"/>
      <c r="AE6773" s="61"/>
    </row>
    <row r="6774" spans="1:31" s="7" customFormat="1" ht="16" customHeight="1" x14ac:dyDescent="0.2">
      <c r="F6774" s="26">
        <v>20</v>
      </c>
      <c r="G6774" s="56"/>
      <c r="I6774" s="33">
        <v>5.0000000000000001E-3</v>
      </c>
      <c r="J6774" s="33">
        <v>0.2</v>
      </c>
      <c r="K6774" s="33">
        <v>1.9E-2</v>
      </c>
      <c r="L6774" s="33">
        <v>3.1E-2</v>
      </c>
      <c r="M6774" s="39"/>
      <c r="N6774" s="8">
        <v>21.5</v>
      </c>
      <c r="O6774" s="8">
        <v>1011.8</v>
      </c>
      <c r="P6774" s="8">
        <v>54</v>
      </c>
    </row>
    <row r="6775" spans="1:31" s="7" customFormat="1" ht="16" customHeight="1" x14ac:dyDescent="0.2">
      <c r="F6775" s="8">
        <v>21</v>
      </c>
      <c r="G6775" s="17"/>
      <c r="I6775" s="33">
        <v>5.0000000000000001E-3</v>
      </c>
      <c r="J6775" s="33">
        <v>0.5</v>
      </c>
      <c r="K6775" s="33">
        <v>1.9E-2</v>
      </c>
      <c r="L6775" s="33">
        <v>2.5999999999999999E-2</v>
      </c>
      <c r="M6775" s="39"/>
      <c r="N6775" s="8">
        <v>20.7</v>
      </c>
      <c r="O6775" s="8">
        <v>1012.2</v>
      </c>
      <c r="P6775" s="8">
        <v>49</v>
      </c>
    </row>
    <row r="6776" spans="1:31" s="7" customFormat="1" ht="16" customHeight="1" x14ac:dyDescent="0.2">
      <c r="F6776" s="8">
        <v>22</v>
      </c>
      <c r="G6776" s="17"/>
      <c r="I6776" s="33">
        <v>4.0000000000000001E-3</v>
      </c>
      <c r="J6776" s="33">
        <v>0.5</v>
      </c>
      <c r="K6776" s="33">
        <v>1.6E-2</v>
      </c>
      <c r="L6776" s="33">
        <v>0.03</v>
      </c>
      <c r="M6776" s="39"/>
      <c r="N6776" s="8">
        <v>17.7</v>
      </c>
      <c r="O6776" s="8">
        <v>1012.5</v>
      </c>
      <c r="P6776" s="8">
        <v>60</v>
      </c>
    </row>
    <row r="6777" spans="1:31" s="7" customFormat="1" ht="16" customHeight="1" x14ac:dyDescent="0.2">
      <c r="F6777" s="8">
        <v>23</v>
      </c>
      <c r="G6777" s="17"/>
      <c r="I6777" s="33">
        <v>5.0000000000000001E-3</v>
      </c>
      <c r="J6777" s="33">
        <v>0.7</v>
      </c>
      <c r="K6777" s="33">
        <v>3.0000000000000001E-3</v>
      </c>
      <c r="L6777" s="33">
        <v>3.9E-2</v>
      </c>
      <c r="M6777" s="39"/>
      <c r="N6777" s="8">
        <v>16.899999999999999</v>
      </c>
      <c r="O6777" s="8">
        <v>1012.3</v>
      </c>
      <c r="P6777" s="8">
        <v>65</v>
      </c>
    </row>
    <row r="6778" spans="1:31" s="7" customFormat="1" ht="16" customHeight="1" x14ac:dyDescent="0.2">
      <c r="F6778" s="8">
        <v>24</v>
      </c>
      <c r="G6778" s="17"/>
      <c r="I6778" s="33">
        <v>5.0000000000000001E-3</v>
      </c>
      <c r="J6778" s="33">
        <v>0.8</v>
      </c>
      <c r="K6778" s="33">
        <v>2E-3</v>
      </c>
      <c r="L6778" s="33">
        <v>3.9E-2</v>
      </c>
      <c r="M6778" s="39"/>
      <c r="N6778" s="8">
        <v>15.8</v>
      </c>
      <c r="O6778" s="8">
        <v>1012.8</v>
      </c>
      <c r="P6778" s="8">
        <v>71</v>
      </c>
    </row>
    <row r="6779" spans="1:31" s="7" customFormat="1" ht="16" customHeight="1" x14ac:dyDescent="0.2">
      <c r="F6779" s="8">
        <v>1</v>
      </c>
      <c r="G6779" s="17"/>
      <c r="I6779" s="33">
        <v>5.0000000000000001E-3</v>
      </c>
      <c r="J6779" s="33">
        <v>0.7</v>
      </c>
      <c r="K6779" s="33">
        <v>2E-3</v>
      </c>
      <c r="L6779" s="33">
        <v>3.6999999999999998E-2</v>
      </c>
      <c r="M6779" s="39"/>
      <c r="N6779" s="8">
        <v>15.4</v>
      </c>
      <c r="O6779" s="8">
        <v>1012.8</v>
      </c>
      <c r="P6779" s="8">
        <v>73</v>
      </c>
    </row>
    <row r="6780" spans="1:31" s="7" customFormat="1" ht="16" customHeight="1" x14ac:dyDescent="0.2">
      <c r="F6780" s="8">
        <v>2</v>
      </c>
      <c r="G6780" s="17"/>
      <c r="I6780" s="33">
        <v>4.0000000000000001E-3</v>
      </c>
      <c r="J6780" s="33">
        <v>0.7</v>
      </c>
      <c r="K6780" s="33">
        <v>2E-3</v>
      </c>
      <c r="L6780" s="33">
        <v>3.5000000000000003E-2</v>
      </c>
      <c r="M6780" s="39"/>
      <c r="N6780" s="8">
        <v>15.1</v>
      </c>
      <c r="O6780" s="8">
        <v>1013.1</v>
      </c>
      <c r="P6780" s="8">
        <v>79</v>
      </c>
    </row>
    <row r="6781" spans="1:31" s="7" customFormat="1" ht="16" customHeight="1" x14ac:dyDescent="0.2">
      <c r="F6781" s="8">
        <v>3</v>
      </c>
      <c r="G6781" s="17"/>
      <c r="I6781" s="33">
        <v>4.0000000000000001E-3</v>
      </c>
      <c r="J6781" s="33">
        <v>0.6</v>
      </c>
      <c r="K6781" s="33">
        <v>2E-3</v>
      </c>
      <c r="L6781" s="33">
        <v>3.4000000000000002E-2</v>
      </c>
      <c r="M6781" s="39"/>
      <c r="N6781" s="8">
        <v>14.6</v>
      </c>
      <c r="O6781" s="8">
        <v>1013.4</v>
      </c>
      <c r="P6781" s="8">
        <v>82</v>
      </c>
    </row>
    <row r="6782" spans="1:31" s="7" customFormat="1" ht="16" customHeight="1" x14ac:dyDescent="0.2">
      <c r="F6782" s="8">
        <v>4</v>
      </c>
      <c r="G6782" s="17"/>
      <c r="I6782" s="33">
        <v>4.0000000000000001E-3</v>
      </c>
      <c r="J6782" s="33">
        <v>0.6</v>
      </c>
      <c r="K6782" s="33">
        <v>2E-3</v>
      </c>
      <c r="L6782" s="33">
        <v>3.3000000000000002E-2</v>
      </c>
      <c r="M6782" s="39"/>
      <c r="N6782" s="8">
        <v>13.3</v>
      </c>
      <c r="O6782" s="8">
        <v>1013.8</v>
      </c>
      <c r="P6782" s="8">
        <v>90</v>
      </c>
    </row>
    <row r="6783" spans="1:31" s="7" customFormat="1" ht="16" customHeight="1" x14ac:dyDescent="0.2">
      <c r="F6783" s="8">
        <v>5</v>
      </c>
      <c r="G6783" s="17"/>
      <c r="I6783" s="33">
        <v>4.0000000000000001E-3</v>
      </c>
      <c r="J6783" s="33">
        <v>0.6</v>
      </c>
      <c r="K6783" s="33">
        <v>2E-3</v>
      </c>
      <c r="L6783" s="33">
        <v>3.2000000000000001E-2</v>
      </c>
      <c r="M6783" s="39"/>
      <c r="N6783" s="8">
        <v>14.1</v>
      </c>
      <c r="O6783" s="8">
        <v>1013.9</v>
      </c>
      <c r="P6783" s="8">
        <v>83</v>
      </c>
    </row>
    <row r="6784" spans="1:31" s="7" customFormat="1" ht="16" customHeight="1" x14ac:dyDescent="0.2">
      <c r="F6784" s="8">
        <v>6</v>
      </c>
      <c r="G6784" s="17"/>
      <c r="I6784" s="33">
        <v>4.0000000000000001E-3</v>
      </c>
      <c r="J6784" s="33">
        <v>0.5</v>
      </c>
      <c r="K6784" s="33">
        <v>2E-3</v>
      </c>
      <c r="L6784" s="33">
        <v>0.03</v>
      </c>
      <c r="M6784" s="39"/>
      <c r="N6784" s="8">
        <v>14.2</v>
      </c>
      <c r="O6784" s="8">
        <v>1014.3</v>
      </c>
      <c r="P6784" s="8">
        <v>87</v>
      </c>
    </row>
    <row r="6785" spans="1:31" s="7" customFormat="1" ht="16" customHeight="1" x14ac:dyDescent="0.2">
      <c r="F6785" s="8">
        <v>7</v>
      </c>
      <c r="G6785" s="17"/>
      <c r="I6785" s="33">
        <v>5.0000000000000001E-3</v>
      </c>
      <c r="J6785" s="33">
        <v>0.5</v>
      </c>
      <c r="K6785" s="33">
        <v>2E-3</v>
      </c>
      <c r="L6785" s="33">
        <v>3.1E-2</v>
      </c>
      <c r="M6785" s="39"/>
      <c r="N6785" s="8">
        <v>14.6</v>
      </c>
      <c r="O6785" s="8">
        <v>1015.1</v>
      </c>
      <c r="P6785" s="8">
        <v>91</v>
      </c>
    </row>
    <row r="6786" spans="1:31" s="7" customFormat="1" ht="16" customHeight="1" x14ac:dyDescent="0.2">
      <c r="F6786" s="8">
        <v>8</v>
      </c>
      <c r="G6786" s="17"/>
      <c r="I6786" s="33">
        <v>6.0000000000000001E-3</v>
      </c>
      <c r="J6786" s="33">
        <v>0.5</v>
      </c>
      <c r="K6786" s="33">
        <v>3.0000000000000001E-3</v>
      </c>
      <c r="L6786" s="33">
        <v>3.1E-2</v>
      </c>
      <c r="M6786" s="39"/>
      <c r="N6786" s="8">
        <v>16.899999999999999</v>
      </c>
      <c r="O6786" s="8">
        <v>1015.5</v>
      </c>
      <c r="P6786" s="8">
        <v>78</v>
      </c>
    </row>
    <row r="6787" spans="1:31" s="7" customFormat="1" ht="16" customHeight="1" x14ac:dyDescent="0.2">
      <c r="F6787" s="8">
        <v>9</v>
      </c>
      <c r="G6787" s="17"/>
      <c r="I6787" s="33">
        <v>5.0000000000000001E-3</v>
      </c>
      <c r="J6787" s="33">
        <v>0.5</v>
      </c>
      <c r="K6787" s="33">
        <v>5.0000000000000001E-3</v>
      </c>
      <c r="L6787" s="33">
        <v>3.1E-2</v>
      </c>
      <c r="M6787" s="39"/>
      <c r="N6787" s="8">
        <v>21.6</v>
      </c>
      <c r="O6787" s="8">
        <v>1015.8</v>
      </c>
      <c r="P6787" s="8">
        <v>48</v>
      </c>
    </row>
    <row r="6788" spans="1:31" s="7" customFormat="1" ht="16" customHeight="1" x14ac:dyDescent="0.2">
      <c r="F6788" s="8">
        <v>10</v>
      </c>
      <c r="G6788" s="17"/>
      <c r="I6788" s="33">
        <v>4.0000000000000001E-3</v>
      </c>
      <c r="J6788" s="33">
        <v>0.4</v>
      </c>
      <c r="K6788" s="33">
        <v>1.2999999999999999E-2</v>
      </c>
      <c r="L6788" s="33">
        <v>2.7E-2</v>
      </c>
      <c r="M6788" s="39"/>
      <c r="N6788" s="8">
        <v>24</v>
      </c>
      <c r="O6788" s="8">
        <v>1015.9</v>
      </c>
      <c r="P6788" s="8">
        <v>42</v>
      </c>
    </row>
    <row r="6789" spans="1:31" s="7" customFormat="1" ht="16" customHeight="1" x14ac:dyDescent="0.2">
      <c r="E6789" s="10"/>
      <c r="F6789" s="8">
        <v>11</v>
      </c>
      <c r="G6789" s="17"/>
      <c r="I6789" s="33">
        <v>4.0000000000000001E-3</v>
      </c>
      <c r="J6789" s="33">
        <v>0.4</v>
      </c>
      <c r="K6789" s="33">
        <v>3.1E-2</v>
      </c>
      <c r="L6789" s="33">
        <v>1.7000000000000001E-2</v>
      </c>
      <c r="M6789" s="39"/>
      <c r="N6789" s="8">
        <v>26.4</v>
      </c>
      <c r="O6789" s="8">
        <v>1015.7</v>
      </c>
      <c r="P6789" s="8">
        <v>31</v>
      </c>
    </row>
    <row r="6790" spans="1:31" s="7" customFormat="1" ht="16" customHeight="1" x14ac:dyDescent="0.2">
      <c r="E6790" s="10"/>
      <c r="F6790" s="8">
        <v>12</v>
      </c>
      <c r="G6790" s="17"/>
      <c r="I6790" s="33">
        <v>4.0000000000000001E-3</v>
      </c>
      <c r="J6790" s="33">
        <v>0.4</v>
      </c>
      <c r="K6790" s="33">
        <v>0.03</v>
      </c>
      <c r="L6790" s="33">
        <v>0.02</v>
      </c>
      <c r="M6790" s="39"/>
      <c r="N6790" s="8">
        <v>27.1</v>
      </c>
      <c r="O6790" s="8">
        <v>1015.3</v>
      </c>
      <c r="P6790" s="8">
        <v>30</v>
      </c>
    </row>
    <row r="6791" spans="1:31" s="7" customFormat="1" ht="16" customHeight="1" x14ac:dyDescent="0.2">
      <c r="E6791" s="10"/>
      <c r="F6791" s="8">
        <v>13</v>
      </c>
      <c r="G6791" s="17"/>
      <c r="I6791" s="33">
        <v>4.0000000000000001E-3</v>
      </c>
      <c r="J6791" s="33">
        <v>0.4</v>
      </c>
      <c r="K6791" s="33">
        <v>3.5000000000000003E-2</v>
      </c>
      <c r="L6791" s="33">
        <v>1.7999999999999999E-2</v>
      </c>
      <c r="M6791" s="39"/>
      <c r="N6791" s="8">
        <v>28</v>
      </c>
      <c r="O6791" s="8">
        <v>1014.7</v>
      </c>
      <c r="P6791" s="8">
        <v>30</v>
      </c>
    </row>
    <row r="6792" spans="1:31" s="7" customFormat="1" ht="16" customHeight="1" x14ac:dyDescent="0.2">
      <c r="E6792" s="10"/>
      <c r="F6792" s="8">
        <v>14</v>
      </c>
      <c r="G6792" s="17"/>
      <c r="I6792" s="33">
        <v>4.0000000000000001E-3</v>
      </c>
      <c r="J6792" s="33">
        <v>0.5</v>
      </c>
      <c r="K6792" s="33">
        <v>4.4999999999999998E-2</v>
      </c>
      <c r="L6792" s="33">
        <v>1.6E-2</v>
      </c>
      <c r="M6792" s="39"/>
      <c r="N6792" s="8">
        <v>29.6</v>
      </c>
      <c r="O6792" s="8">
        <v>1013.9</v>
      </c>
      <c r="P6792" s="8">
        <v>23</v>
      </c>
    </row>
    <row r="6793" spans="1:31" s="7" customFormat="1" ht="16" customHeight="1" x14ac:dyDescent="0.2">
      <c r="E6793" s="10"/>
      <c r="F6793" s="8">
        <v>15</v>
      </c>
      <c r="G6793" s="17"/>
      <c r="I6793" s="33">
        <v>4.0000000000000001E-3</v>
      </c>
      <c r="J6793" s="33">
        <v>0.4</v>
      </c>
      <c r="K6793" s="33">
        <v>0.05</v>
      </c>
      <c r="L6793" s="33">
        <v>1.9E-2</v>
      </c>
      <c r="M6793" s="39"/>
      <c r="N6793" s="8">
        <v>28.4</v>
      </c>
      <c r="O6793" s="8">
        <v>1013.7</v>
      </c>
      <c r="P6793" s="8">
        <v>22</v>
      </c>
    </row>
    <row r="6794" spans="1:31" s="7" customFormat="1" ht="16" customHeight="1" x14ac:dyDescent="0.2">
      <c r="E6794" s="10"/>
      <c r="F6794" s="8">
        <v>16</v>
      </c>
      <c r="G6794" s="17"/>
      <c r="I6794" s="33">
        <v>4.0000000000000001E-3</v>
      </c>
      <c r="J6794" s="33">
        <v>0.3</v>
      </c>
      <c r="K6794" s="33">
        <v>4.3999999999999997E-2</v>
      </c>
      <c r="L6794" s="33">
        <v>2.1999999999999999E-2</v>
      </c>
      <c r="M6794" s="39"/>
      <c r="N6794" s="8">
        <v>28</v>
      </c>
      <c r="O6794" s="8">
        <v>1014.2</v>
      </c>
      <c r="P6794" s="8">
        <v>27</v>
      </c>
    </row>
    <row r="6795" spans="1:31" s="7" customFormat="1" ht="16" customHeight="1" x14ac:dyDescent="0.2">
      <c r="E6795" s="10"/>
      <c r="F6795" s="8">
        <v>17</v>
      </c>
      <c r="G6795" s="17"/>
      <c r="I6795" s="33">
        <v>4.0000000000000001E-3</v>
      </c>
      <c r="J6795" s="33">
        <v>0.4</v>
      </c>
      <c r="K6795" s="33">
        <v>4.4999999999999998E-2</v>
      </c>
      <c r="L6795" s="33">
        <v>1.9E-2</v>
      </c>
      <c r="M6795" s="39"/>
      <c r="N6795" s="8">
        <v>27</v>
      </c>
      <c r="O6795" s="8">
        <v>1015.1</v>
      </c>
      <c r="P6795" s="8">
        <v>30</v>
      </c>
    </row>
    <row r="6796" spans="1:31" s="7" customFormat="1" ht="16" customHeight="1" x14ac:dyDescent="0.15">
      <c r="F6796" s="8">
        <v>18</v>
      </c>
      <c r="G6796" s="17"/>
      <c r="H6796" s="40"/>
      <c r="I6796" s="33">
        <v>4.0000000000000001E-3</v>
      </c>
      <c r="J6796" s="33">
        <v>0.4</v>
      </c>
      <c r="K6796" s="33">
        <v>4.2999999999999997E-2</v>
      </c>
      <c r="L6796" s="33">
        <v>1.4E-2</v>
      </c>
      <c r="M6796" s="39"/>
      <c r="N6796" s="8">
        <v>25.8</v>
      </c>
      <c r="O6796" s="8">
        <v>1015.8</v>
      </c>
      <c r="P6796" s="8">
        <v>27</v>
      </c>
      <c r="R6796" s="107"/>
      <c r="S6796" s="108"/>
      <c r="T6796" s="36"/>
      <c r="U6796" s="36"/>
      <c r="V6796" s="36"/>
      <c r="W6796" s="36"/>
      <c r="X6796" s="36"/>
      <c r="Y6796" s="36"/>
      <c r="Z6796" s="36"/>
      <c r="AA6796" s="36"/>
      <c r="AB6796" s="36"/>
      <c r="AC6796" s="36"/>
      <c r="AD6796" s="36"/>
      <c r="AE6796" s="37"/>
    </row>
    <row r="6797" spans="1:31" s="7" customFormat="1" ht="16" customHeight="1" x14ac:dyDescent="0.15">
      <c r="A6797" s="57"/>
      <c r="B6797" s="57"/>
      <c r="E6797" s="42">
        <v>42275</v>
      </c>
      <c r="F6797" s="43">
        <v>42714.813888888886</v>
      </c>
      <c r="G6797" s="44"/>
      <c r="I6797" s="33">
        <v>4.0000000000000001E-3</v>
      </c>
      <c r="J6797" s="33">
        <v>0.4</v>
      </c>
      <c r="K6797" s="33">
        <v>3.5999999999999997E-2</v>
      </c>
      <c r="L6797" s="33">
        <v>1.6E-2</v>
      </c>
      <c r="M6797" s="39"/>
      <c r="N6797" s="8">
        <v>24.8</v>
      </c>
      <c r="O6797" s="8">
        <v>1016.2</v>
      </c>
      <c r="P6797" s="8">
        <v>27</v>
      </c>
      <c r="Q6797" s="34"/>
      <c r="R6797" s="35">
        <v>262</v>
      </c>
      <c r="S6797" s="37" t="str">
        <f>IF(R6797&gt;=296,"G",IF(AND(183&lt;=R6797,R6797&lt;296),"Y",IF(R6797&lt;185,"R")))</f>
        <v>Y</v>
      </c>
      <c r="T6797" s="17"/>
      <c r="U6797" s="17"/>
      <c r="V6797" s="17"/>
      <c r="W6797" s="17"/>
      <c r="X6797" s="17"/>
      <c r="Y6797" s="17"/>
      <c r="Z6797" s="17"/>
      <c r="AA6797" s="17"/>
      <c r="AB6797" s="17"/>
      <c r="AC6797" s="17"/>
      <c r="AD6797" s="17"/>
      <c r="AE6797" s="17"/>
    </row>
    <row r="6798" spans="1:31" s="7" customFormat="1" ht="17" customHeight="1" x14ac:dyDescent="0.15">
      <c r="A6798" s="45">
        <v>272</v>
      </c>
      <c r="B6798" s="46">
        <v>42276</v>
      </c>
      <c r="C6798" s="47">
        <v>2</v>
      </c>
      <c r="D6798" s="47">
        <v>0</v>
      </c>
      <c r="E6798" s="46">
        <v>42275</v>
      </c>
      <c r="F6798" s="48">
        <v>42714.813888888886</v>
      </c>
      <c r="G6798" s="49"/>
      <c r="H6798" s="49"/>
      <c r="I6798" s="50">
        <v>4.0000000000000001E-3</v>
      </c>
      <c r="J6798" s="51">
        <v>0.4</v>
      </c>
      <c r="K6798" s="51">
        <v>3.5999999999999997E-2</v>
      </c>
      <c r="L6798" s="51">
        <v>1.6E-2</v>
      </c>
      <c r="M6798" s="63"/>
      <c r="N6798" s="52">
        <v>24.8</v>
      </c>
      <c r="O6798" s="52">
        <v>1016.2</v>
      </c>
      <c r="P6798" s="52">
        <v>27</v>
      </c>
      <c r="Q6798" s="53"/>
      <c r="R6798" s="58">
        <v>262</v>
      </c>
      <c r="S6798" s="61" t="str">
        <f>IF(R6798&gt;=296,"G",IF(AND(183&lt;=R6798,R6798&lt;296),"Y",IF(R6798&lt;185,"R")))</f>
        <v>Y</v>
      </c>
      <c r="T6798" s="61"/>
      <c r="U6798" s="61"/>
      <c r="V6798" s="61"/>
      <c r="W6798" s="61"/>
      <c r="X6798" s="61"/>
      <c r="Y6798" s="61"/>
      <c r="Z6798" s="61"/>
      <c r="AA6798" s="61"/>
      <c r="AB6798" s="61"/>
      <c r="AC6798" s="61"/>
      <c r="AD6798" s="61"/>
      <c r="AE6798" s="61"/>
    </row>
    <row r="6799" spans="1:31" s="7" customFormat="1" ht="16" customHeight="1" x14ac:dyDescent="0.2">
      <c r="F6799" s="26">
        <v>20</v>
      </c>
      <c r="G6799" s="56"/>
      <c r="I6799" s="33">
        <v>4.0000000000000001E-3</v>
      </c>
      <c r="J6799" s="33">
        <v>0.4</v>
      </c>
      <c r="K6799" s="33">
        <v>3.1E-2</v>
      </c>
      <c r="L6799" s="33">
        <v>1.9E-2</v>
      </c>
      <c r="M6799" s="39"/>
      <c r="N6799" s="8">
        <v>23.6</v>
      </c>
      <c r="O6799" s="8">
        <v>1016.4</v>
      </c>
      <c r="P6799" s="8">
        <v>31</v>
      </c>
    </row>
    <row r="6800" spans="1:31" s="7" customFormat="1" ht="16" customHeight="1" x14ac:dyDescent="0.2">
      <c r="F6800" s="8">
        <v>21</v>
      </c>
      <c r="G6800" s="17"/>
      <c r="I6800" s="33">
        <v>4.0000000000000001E-3</v>
      </c>
      <c r="J6800" s="33">
        <v>0.4</v>
      </c>
      <c r="K6800" s="33">
        <v>2.3E-2</v>
      </c>
      <c r="L6800" s="33">
        <v>2.3E-2</v>
      </c>
      <c r="M6800" s="39"/>
      <c r="N6800" s="8">
        <v>23</v>
      </c>
      <c r="O6800" s="8">
        <v>1017.1</v>
      </c>
      <c r="P6800" s="8">
        <v>34</v>
      </c>
    </row>
    <row r="6801" spans="5:16" s="7" customFormat="1" ht="16" customHeight="1" x14ac:dyDescent="0.2">
      <c r="F6801" s="8">
        <v>22</v>
      </c>
      <c r="G6801" s="17"/>
      <c r="I6801" s="33">
        <v>4.0000000000000001E-3</v>
      </c>
      <c r="J6801" s="33">
        <v>0.5</v>
      </c>
      <c r="K6801" s="33">
        <v>2.8000000000000001E-2</v>
      </c>
      <c r="L6801" s="33">
        <v>1.7999999999999999E-2</v>
      </c>
      <c r="M6801" s="39"/>
      <c r="N6801" s="8">
        <v>22.7</v>
      </c>
      <c r="O6801" s="8">
        <v>1017.1</v>
      </c>
      <c r="P6801" s="8">
        <v>38</v>
      </c>
    </row>
    <row r="6802" spans="5:16" s="7" customFormat="1" ht="16" customHeight="1" x14ac:dyDescent="0.2">
      <c r="F6802" s="8">
        <v>23</v>
      </c>
      <c r="G6802" s="17"/>
      <c r="I6802" s="33">
        <v>4.0000000000000001E-3</v>
      </c>
      <c r="J6802" s="33">
        <v>0.5</v>
      </c>
      <c r="K6802" s="33">
        <v>2.8000000000000001E-2</v>
      </c>
      <c r="L6802" s="33">
        <v>1.6E-2</v>
      </c>
      <c r="M6802" s="39"/>
      <c r="N6802" s="8">
        <v>20.9</v>
      </c>
      <c r="O6802" s="8">
        <v>1017</v>
      </c>
      <c r="P6802" s="8">
        <v>46</v>
      </c>
    </row>
    <row r="6803" spans="5:16" s="7" customFormat="1" ht="16" customHeight="1" x14ac:dyDescent="0.2">
      <c r="F6803" s="8">
        <v>24</v>
      </c>
      <c r="G6803" s="17"/>
      <c r="I6803" s="33">
        <v>4.0000000000000001E-3</v>
      </c>
      <c r="J6803" s="33">
        <v>0.5</v>
      </c>
      <c r="K6803" s="33">
        <v>2.4E-2</v>
      </c>
      <c r="L6803" s="33">
        <v>1.7000000000000001E-2</v>
      </c>
      <c r="M6803" s="39"/>
      <c r="N6803" s="8">
        <v>20.2</v>
      </c>
      <c r="O6803" s="8">
        <v>1017.5</v>
      </c>
      <c r="P6803" s="8">
        <v>51</v>
      </c>
    </row>
    <row r="6804" spans="5:16" s="7" customFormat="1" ht="16" customHeight="1" x14ac:dyDescent="0.2">
      <c r="F6804" s="8">
        <v>1</v>
      </c>
      <c r="G6804" s="17"/>
      <c r="I6804" s="33">
        <v>4.0000000000000001E-3</v>
      </c>
      <c r="J6804" s="33">
        <v>0.5</v>
      </c>
      <c r="K6804" s="33">
        <v>2.9000000000000001E-2</v>
      </c>
      <c r="L6804" s="33">
        <v>1.4E-2</v>
      </c>
      <c r="M6804" s="39"/>
      <c r="N6804" s="8">
        <v>20.5</v>
      </c>
      <c r="O6804" s="8">
        <v>1017.8</v>
      </c>
      <c r="P6804" s="8">
        <v>50</v>
      </c>
    </row>
    <row r="6805" spans="5:16" s="7" customFormat="1" ht="16" customHeight="1" x14ac:dyDescent="0.2">
      <c r="F6805" s="8">
        <v>2</v>
      </c>
      <c r="G6805" s="17"/>
      <c r="I6805" s="33">
        <v>4.0000000000000001E-3</v>
      </c>
      <c r="J6805" s="33">
        <v>0.5</v>
      </c>
      <c r="K6805" s="33">
        <v>3.1E-2</v>
      </c>
      <c r="L6805" s="33">
        <v>1.2E-2</v>
      </c>
      <c r="M6805" s="39"/>
      <c r="N6805" s="8">
        <v>20.7</v>
      </c>
      <c r="O6805" s="8">
        <v>1018.3</v>
      </c>
      <c r="P6805" s="8">
        <v>44</v>
      </c>
    </row>
    <row r="6806" spans="5:16" s="7" customFormat="1" ht="16" customHeight="1" x14ac:dyDescent="0.2">
      <c r="F6806" s="8">
        <v>3</v>
      </c>
      <c r="G6806" s="17"/>
      <c r="I6806" s="33">
        <v>4.0000000000000001E-3</v>
      </c>
      <c r="J6806" s="33">
        <v>0.4</v>
      </c>
      <c r="K6806" s="33">
        <v>2.8000000000000001E-2</v>
      </c>
      <c r="L6806" s="33">
        <v>1.2E-2</v>
      </c>
      <c r="M6806" s="39"/>
      <c r="N6806" s="8">
        <v>19</v>
      </c>
      <c r="O6806" s="8">
        <v>1018.1</v>
      </c>
      <c r="P6806" s="8">
        <v>50</v>
      </c>
    </row>
    <row r="6807" spans="5:16" s="7" customFormat="1" ht="16" customHeight="1" x14ac:dyDescent="0.2">
      <c r="F6807" s="8">
        <v>4</v>
      </c>
      <c r="G6807" s="17"/>
      <c r="I6807" s="33">
        <v>3.0000000000000001E-3</v>
      </c>
      <c r="J6807" s="33">
        <v>0.4</v>
      </c>
      <c r="K6807" s="33">
        <v>3.3000000000000002E-2</v>
      </c>
      <c r="L6807" s="33">
        <v>8.9999999999999993E-3</v>
      </c>
      <c r="M6807" s="39"/>
      <c r="N6807" s="8">
        <v>19.3</v>
      </c>
      <c r="O6807" s="8">
        <v>1018.2</v>
      </c>
      <c r="P6807" s="8">
        <v>49</v>
      </c>
    </row>
    <row r="6808" spans="5:16" s="7" customFormat="1" ht="16" customHeight="1" x14ac:dyDescent="0.2">
      <c r="F6808" s="8">
        <v>5</v>
      </c>
      <c r="G6808" s="17"/>
      <c r="I6808" s="33">
        <v>3.0000000000000001E-3</v>
      </c>
      <c r="J6808" s="33">
        <v>0.4</v>
      </c>
      <c r="K6808" s="33">
        <v>3.4000000000000002E-2</v>
      </c>
      <c r="L6808" s="33">
        <v>8.9999999999999993E-3</v>
      </c>
      <c r="M6808" s="39"/>
      <c r="N6808" s="8">
        <v>17.100000000000001</v>
      </c>
      <c r="O6808" s="8">
        <v>1018.5</v>
      </c>
      <c r="P6808" s="8">
        <v>59</v>
      </c>
    </row>
    <row r="6809" spans="5:16" s="7" customFormat="1" ht="16" customHeight="1" x14ac:dyDescent="0.2">
      <c r="F6809" s="8">
        <v>6</v>
      </c>
      <c r="G6809" s="17"/>
      <c r="I6809" s="33">
        <v>3.0000000000000001E-3</v>
      </c>
      <c r="J6809" s="33">
        <v>0.4</v>
      </c>
      <c r="K6809" s="33">
        <v>2.8000000000000001E-2</v>
      </c>
      <c r="L6809" s="33">
        <v>1.2999999999999999E-2</v>
      </c>
      <c r="M6809" s="39"/>
      <c r="N6809" s="8">
        <v>16</v>
      </c>
      <c r="O6809" s="8">
        <v>1018.9</v>
      </c>
      <c r="P6809" s="8">
        <v>64</v>
      </c>
    </row>
    <row r="6810" spans="5:16" s="7" customFormat="1" ht="16" customHeight="1" x14ac:dyDescent="0.2">
      <c r="F6810" s="8">
        <v>7</v>
      </c>
      <c r="G6810" s="17"/>
      <c r="I6810" s="33">
        <v>3.0000000000000001E-3</v>
      </c>
      <c r="J6810" s="33">
        <v>0.5</v>
      </c>
      <c r="K6810" s="33">
        <v>2.1000000000000001E-2</v>
      </c>
      <c r="L6810" s="33">
        <v>1.7000000000000001E-2</v>
      </c>
      <c r="M6810" s="39"/>
      <c r="N6810" s="8">
        <v>16.100000000000001</v>
      </c>
      <c r="O6810" s="8">
        <v>1019.4</v>
      </c>
      <c r="P6810" s="8">
        <v>65</v>
      </c>
    </row>
    <row r="6811" spans="5:16" s="7" customFormat="1" ht="16" customHeight="1" x14ac:dyDescent="0.2">
      <c r="F6811" s="8">
        <v>8</v>
      </c>
      <c r="G6811" s="17"/>
      <c r="I6811" s="33">
        <v>3.0000000000000001E-3</v>
      </c>
      <c r="J6811" s="33">
        <v>0.4</v>
      </c>
      <c r="K6811" s="33">
        <v>1.7999999999999999E-2</v>
      </c>
      <c r="L6811" s="33">
        <v>1.9E-2</v>
      </c>
      <c r="M6811" s="39"/>
      <c r="N6811" s="8">
        <v>20.2</v>
      </c>
      <c r="O6811" s="8">
        <v>1019.7</v>
      </c>
      <c r="P6811" s="8">
        <v>43</v>
      </c>
    </row>
    <row r="6812" spans="5:16" s="7" customFormat="1" ht="16" customHeight="1" x14ac:dyDescent="0.2">
      <c r="F6812" s="8">
        <v>9</v>
      </c>
      <c r="G6812" s="17"/>
      <c r="I6812" s="33">
        <v>3.0000000000000001E-3</v>
      </c>
      <c r="J6812" s="33">
        <v>0.3</v>
      </c>
      <c r="K6812" s="33">
        <v>2.4E-2</v>
      </c>
      <c r="L6812" s="33">
        <v>1.2999999999999999E-2</v>
      </c>
      <c r="M6812" s="39"/>
      <c r="N6812" s="8">
        <v>22.3</v>
      </c>
      <c r="O6812" s="8">
        <v>1020.6</v>
      </c>
      <c r="P6812" s="8">
        <v>40</v>
      </c>
    </row>
    <row r="6813" spans="5:16" s="7" customFormat="1" ht="16" customHeight="1" x14ac:dyDescent="0.2">
      <c r="F6813" s="8">
        <v>10</v>
      </c>
      <c r="G6813" s="17"/>
      <c r="I6813" s="33">
        <v>3.0000000000000001E-3</v>
      </c>
      <c r="J6813" s="33">
        <v>0.2</v>
      </c>
      <c r="K6813" s="33">
        <v>2.8000000000000001E-2</v>
      </c>
      <c r="L6813" s="33">
        <v>1.0999999999999999E-2</v>
      </c>
      <c r="M6813" s="39"/>
      <c r="N6813" s="8">
        <v>23.7</v>
      </c>
      <c r="O6813" s="8">
        <v>1020.8</v>
      </c>
      <c r="P6813" s="8">
        <v>37</v>
      </c>
    </row>
    <row r="6814" spans="5:16" s="7" customFormat="1" ht="16" customHeight="1" x14ac:dyDescent="0.2">
      <c r="E6814" s="10"/>
      <c r="F6814" s="8">
        <v>11</v>
      </c>
      <c r="G6814" s="17"/>
      <c r="I6814" s="33">
        <v>3.0000000000000001E-3</v>
      </c>
      <c r="J6814" s="33">
        <v>0.4</v>
      </c>
      <c r="K6814" s="33">
        <v>0.03</v>
      </c>
      <c r="L6814" s="33">
        <v>1.0999999999999999E-2</v>
      </c>
      <c r="M6814" s="39"/>
      <c r="N6814" s="8">
        <v>23.8</v>
      </c>
      <c r="O6814" s="8">
        <v>1020.5</v>
      </c>
      <c r="P6814" s="8">
        <v>38</v>
      </c>
    </row>
    <row r="6815" spans="5:16" s="7" customFormat="1" ht="16" customHeight="1" x14ac:dyDescent="0.2">
      <c r="E6815" s="10"/>
      <c r="F6815" s="8">
        <v>12</v>
      </c>
      <c r="G6815" s="17"/>
      <c r="I6815" s="33">
        <v>3.0000000000000001E-3</v>
      </c>
      <c r="J6815" s="33">
        <v>0.3</v>
      </c>
      <c r="K6815" s="33">
        <v>3.3000000000000002E-2</v>
      </c>
      <c r="L6815" s="33">
        <v>1.0999999999999999E-2</v>
      </c>
      <c r="M6815" s="39"/>
      <c r="N6815" s="8">
        <v>25.3</v>
      </c>
      <c r="O6815" s="8">
        <v>1020.2</v>
      </c>
      <c r="P6815" s="8">
        <v>34</v>
      </c>
    </row>
    <row r="6816" spans="5:16" s="7" customFormat="1" ht="16" customHeight="1" x14ac:dyDescent="0.2">
      <c r="E6816" s="10"/>
      <c r="F6816" s="8">
        <v>13</v>
      </c>
      <c r="G6816" s="17"/>
      <c r="I6816" s="33">
        <v>3.0000000000000001E-3</v>
      </c>
      <c r="J6816" s="33">
        <v>0.3</v>
      </c>
      <c r="K6816" s="33">
        <v>3.6999999999999998E-2</v>
      </c>
      <c r="L6816" s="33">
        <v>0.01</v>
      </c>
      <c r="M6816" s="39"/>
      <c r="N6816" s="8">
        <v>26.4</v>
      </c>
      <c r="O6816" s="8">
        <v>1019.7</v>
      </c>
      <c r="P6816" s="8">
        <v>31</v>
      </c>
    </row>
    <row r="6817" spans="1:31" s="7" customFormat="1" ht="16" customHeight="1" x14ac:dyDescent="0.2">
      <c r="E6817" s="10"/>
      <c r="F6817" s="8">
        <v>14</v>
      </c>
      <c r="G6817" s="17"/>
      <c r="I6817" s="33">
        <v>3.0000000000000001E-3</v>
      </c>
      <c r="J6817" s="33">
        <v>0.4</v>
      </c>
      <c r="K6817" s="33">
        <v>4.1000000000000002E-2</v>
      </c>
      <c r="L6817" s="33">
        <v>1.0999999999999999E-2</v>
      </c>
      <c r="M6817" s="39"/>
      <c r="N6817" s="8">
        <v>27.1</v>
      </c>
      <c r="O6817" s="8">
        <v>1018.9</v>
      </c>
      <c r="P6817" s="8">
        <v>27</v>
      </c>
    </row>
    <row r="6818" spans="1:31" s="7" customFormat="1" ht="16" customHeight="1" x14ac:dyDescent="0.2">
      <c r="E6818" s="10"/>
      <c r="F6818" s="8">
        <v>15</v>
      </c>
      <c r="G6818" s="17"/>
      <c r="I6818" s="33">
        <v>3.0000000000000001E-3</v>
      </c>
      <c r="J6818" s="33">
        <v>0.5</v>
      </c>
      <c r="K6818" s="33">
        <v>4.2999999999999997E-2</v>
      </c>
      <c r="L6818" s="33">
        <v>1.0999999999999999E-2</v>
      </c>
      <c r="M6818" s="39"/>
      <c r="N6818" s="8">
        <v>27.2</v>
      </c>
      <c r="O6818" s="8">
        <v>1018.5</v>
      </c>
      <c r="P6818" s="8">
        <v>26</v>
      </c>
    </row>
    <row r="6819" spans="1:31" s="7" customFormat="1" ht="16" customHeight="1" x14ac:dyDescent="0.2">
      <c r="E6819" s="10"/>
      <c r="F6819" s="8">
        <v>16</v>
      </c>
      <c r="G6819" s="17"/>
      <c r="I6819" s="33">
        <v>3.0000000000000001E-3</v>
      </c>
      <c r="J6819" s="33">
        <v>0.6</v>
      </c>
      <c r="K6819" s="33">
        <v>4.2000000000000003E-2</v>
      </c>
      <c r="L6819" s="33">
        <v>1.4E-2</v>
      </c>
      <c r="M6819" s="39"/>
      <c r="N6819" s="8">
        <v>27</v>
      </c>
      <c r="O6819" s="8">
        <v>1018.2</v>
      </c>
      <c r="P6819" s="8">
        <v>26</v>
      </c>
    </row>
    <row r="6820" spans="1:31" s="7" customFormat="1" ht="16" customHeight="1" x14ac:dyDescent="0.2">
      <c r="E6820" s="10"/>
      <c r="F6820" s="8">
        <v>17</v>
      </c>
      <c r="G6820" s="17"/>
      <c r="I6820" s="33">
        <v>3.0000000000000001E-3</v>
      </c>
      <c r="J6820" s="33">
        <v>0.3</v>
      </c>
      <c r="K6820" s="33">
        <v>3.9E-2</v>
      </c>
      <c r="L6820" s="33">
        <v>1.7000000000000001E-2</v>
      </c>
      <c r="M6820" s="39"/>
      <c r="N6820" s="8">
        <v>26.8</v>
      </c>
      <c r="O6820" s="8">
        <v>1018.5</v>
      </c>
      <c r="P6820" s="8">
        <v>29</v>
      </c>
    </row>
    <row r="6821" spans="1:31" s="7" customFormat="1" ht="16" customHeight="1" x14ac:dyDescent="0.15">
      <c r="E6821" s="42">
        <v>42276</v>
      </c>
      <c r="F6821" s="43">
        <v>42714.753472222219</v>
      </c>
      <c r="G6821" s="44"/>
      <c r="H6821" s="57"/>
      <c r="I6821" s="33">
        <v>3.0000000000000001E-3</v>
      </c>
      <c r="J6821" s="33">
        <v>0.2</v>
      </c>
      <c r="K6821" s="33">
        <v>3.2000000000000001E-2</v>
      </c>
      <c r="L6821" s="33">
        <v>1.9E-2</v>
      </c>
      <c r="M6821" s="39"/>
      <c r="N6821" s="8">
        <v>25.5</v>
      </c>
      <c r="O6821" s="8">
        <v>1018.9</v>
      </c>
      <c r="P6821" s="8">
        <v>35</v>
      </c>
      <c r="R6821" s="35">
        <v>334</v>
      </c>
      <c r="S6821" s="36" t="str">
        <f>IF(R6821&gt;=296,"G",IF(AND(183&lt;=R6821,R6821&lt;296),"Y",IF(R6821&lt;185,"R")))</f>
        <v>G</v>
      </c>
      <c r="T6821" s="36"/>
      <c r="U6821" s="36"/>
      <c r="V6821" s="36"/>
      <c r="W6821" s="36"/>
      <c r="X6821" s="36"/>
      <c r="Y6821" s="36"/>
      <c r="Z6821" s="36"/>
      <c r="AA6821" s="36"/>
      <c r="AB6821" s="36"/>
      <c r="AC6821" s="36"/>
      <c r="AD6821" s="36"/>
      <c r="AE6821" s="37"/>
    </row>
    <row r="6822" spans="1:31" s="7" customFormat="1" ht="17" customHeight="1" x14ac:dyDescent="0.15">
      <c r="A6822" s="45">
        <v>273</v>
      </c>
      <c r="B6822" s="46">
        <v>42277</v>
      </c>
      <c r="C6822" s="47">
        <v>3</v>
      </c>
      <c r="D6822" s="47">
        <v>0</v>
      </c>
      <c r="E6822" s="46">
        <v>42276</v>
      </c>
      <c r="F6822" s="48">
        <v>42714.753472222219</v>
      </c>
      <c r="G6822" s="49"/>
      <c r="H6822" s="49"/>
      <c r="I6822" s="50">
        <v>3.0000000000000001E-3</v>
      </c>
      <c r="J6822" s="51">
        <v>0.2</v>
      </c>
      <c r="K6822" s="51">
        <v>3.2000000000000001E-2</v>
      </c>
      <c r="L6822" s="51">
        <v>1.9E-2</v>
      </c>
      <c r="M6822" s="63"/>
      <c r="N6822" s="52">
        <v>25.5</v>
      </c>
      <c r="O6822" s="52">
        <v>1018.9</v>
      </c>
      <c r="P6822" s="52">
        <v>35</v>
      </c>
      <c r="Q6822" s="53"/>
      <c r="R6822" s="58">
        <v>334</v>
      </c>
      <c r="S6822" s="61" t="str">
        <f>IF(R6822&gt;=296,"G",IF(AND(183&lt;=R6822,R6822&lt;296),"Y",IF(R6822&lt;185,"R")))</f>
        <v>G</v>
      </c>
      <c r="T6822" s="61"/>
      <c r="U6822" s="61"/>
      <c r="V6822" s="61"/>
      <c r="W6822" s="61"/>
      <c r="X6822" s="61"/>
      <c r="Y6822" s="61"/>
      <c r="Z6822" s="61"/>
      <c r="AA6822" s="61"/>
      <c r="AB6822" s="61"/>
      <c r="AC6822" s="61"/>
      <c r="AD6822" s="61"/>
      <c r="AE6822" s="61"/>
    </row>
    <row r="6823" spans="1:31" s="7" customFormat="1" ht="16" customHeight="1" x14ac:dyDescent="0.2">
      <c r="A6823" s="60"/>
      <c r="B6823" s="60"/>
      <c r="F6823" s="26">
        <v>19</v>
      </c>
      <c r="G6823" s="56"/>
      <c r="I6823" s="33">
        <v>3.0000000000000001E-3</v>
      </c>
      <c r="J6823" s="33">
        <v>0.5</v>
      </c>
      <c r="K6823" s="33">
        <v>2.1999999999999999E-2</v>
      </c>
      <c r="L6823" s="33">
        <v>2.7E-2</v>
      </c>
      <c r="M6823" s="39"/>
      <c r="N6823" s="8">
        <v>24.7</v>
      </c>
      <c r="O6823" s="8">
        <v>1018.7</v>
      </c>
      <c r="P6823" s="8">
        <v>36</v>
      </c>
      <c r="Q6823" s="17"/>
      <c r="R6823" s="17"/>
      <c r="S6823" s="17"/>
      <c r="T6823" s="17"/>
      <c r="U6823" s="17"/>
      <c r="V6823" s="17"/>
      <c r="W6823" s="17"/>
      <c r="X6823" s="17"/>
      <c r="Y6823" s="17"/>
      <c r="Z6823" s="17"/>
      <c r="AA6823" s="17"/>
      <c r="AB6823" s="17"/>
      <c r="AC6823" s="17"/>
      <c r="AD6823" s="17"/>
      <c r="AE6823" s="17"/>
    </row>
    <row r="6824" spans="1:31" s="7" customFormat="1" ht="16" customHeight="1" x14ac:dyDescent="0.2">
      <c r="F6824" s="8">
        <v>20</v>
      </c>
      <c r="G6824" s="17"/>
      <c r="I6824" s="33">
        <v>3.0000000000000001E-3</v>
      </c>
      <c r="J6824" s="33">
        <v>0.5</v>
      </c>
      <c r="K6824" s="33">
        <v>1.0999999999999999E-2</v>
      </c>
      <c r="L6824" s="33">
        <v>2.8000000000000001E-2</v>
      </c>
      <c r="M6824" s="39"/>
      <c r="N6824" s="8">
        <v>23.7</v>
      </c>
      <c r="O6824" s="8">
        <v>1019.6</v>
      </c>
      <c r="P6824" s="8">
        <v>42</v>
      </c>
    </row>
    <row r="6825" spans="1:31" s="7" customFormat="1" ht="16" customHeight="1" x14ac:dyDescent="0.2">
      <c r="F6825" s="8">
        <v>21</v>
      </c>
      <c r="G6825" s="17"/>
      <c r="I6825" s="33">
        <v>3.0000000000000001E-3</v>
      </c>
      <c r="J6825" s="33">
        <v>0.5</v>
      </c>
      <c r="K6825" s="33">
        <v>0.01</v>
      </c>
      <c r="L6825" s="33">
        <v>2.5000000000000001E-2</v>
      </c>
      <c r="M6825" s="39"/>
      <c r="N6825" s="8">
        <v>23.3</v>
      </c>
      <c r="O6825" s="8">
        <v>1020.1</v>
      </c>
      <c r="P6825" s="8">
        <v>45</v>
      </c>
    </row>
    <row r="6826" spans="1:31" s="7" customFormat="1" ht="16" customHeight="1" x14ac:dyDescent="0.2">
      <c r="F6826" s="8">
        <v>22</v>
      </c>
      <c r="G6826" s="17"/>
      <c r="I6826" s="33">
        <v>3.0000000000000001E-3</v>
      </c>
      <c r="J6826" s="33">
        <v>0.4</v>
      </c>
      <c r="K6826" s="33">
        <v>0.02</v>
      </c>
      <c r="L6826" s="33">
        <v>1.7999999999999999E-2</v>
      </c>
      <c r="M6826" s="39"/>
      <c r="N6826" s="8">
        <v>22.8</v>
      </c>
      <c r="O6826" s="8">
        <v>1020.1</v>
      </c>
      <c r="P6826" s="8">
        <v>46</v>
      </c>
    </row>
    <row r="6827" spans="1:31" s="7" customFormat="1" ht="16" customHeight="1" x14ac:dyDescent="0.2">
      <c r="F6827" s="8">
        <v>23</v>
      </c>
      <c r="G6827" s="17"/>
      <c r="I6827" s="33">
        <v>3.0000000000000001E-3</v>
      </c>
      <c r="J6827" s="33">
        <v>0.4</v>
      </c>
      <c r="K6827" s="33">
        <v>1.9E-2</v>
      </c>
      <c r="L6827" s="33">
        <v>1.7999999999999999E-2</v>
      </c>
      <c r="M6827" s="39"/>
      <c r="N6827" s="8">
        <v>22.5</v>
      </c>
      <c r="O6827" s="8">
        <v>1020</v>
      </c>
      <c r="P6827" s="8">
        <v>46</v>
      </c>
    </row>
    <row r="6828" spans="1:31" s="7" customFormat="1" ht="16" customHeight="1" x14ac:dyDescent="0.2">
      <c r="F6828" s="8">
        <v>24</v>
      </c>
      <c r="G6828" s="17"/>
      <c r="I6828" s="33">
        <v>3.0000000000000001E-3</v>
      </c>
      <c r="J6828" s="33">
        <v>0.4</v>
      </c>
      <c r="K6828" s="33">
        <v>2.1000000000000001E-2</v>
      </c>
      <c r="L6828" s="33">
        <v>1.7000000000000001E-2</v>
      </c>
      <c r="M6828" s="39"/>
      <c r="N6828" s="8">
        <v>22.1</v>
      </c>
      <c r="O6828" s="8">
        <v>1019.5</v>
      </c>
      <c r="P6828" s="8">
        <v>48</v>
      </c>
    </row>
    <row r="6829" spans="1:31" s="7" customFormat="1" ht="16" customHeight="1" x14ac:dyDescent="0.2">
      <c r="F6829" s="8">
        <v>1</v>
      </c>
      <c r="G6829" s="17"/>
      <c r="I6829" s="33">
        <v>3.0000000000000001E-3</v>
      </c>
      <c r="J6829" s="33">
        <v>0.4</v>
      </c>
      <c r="K6829" s="33">
        <v>1.9E-2</v>
      </c>
      <c r="L6829" s="33">
        <v>1.6E-2</v>
      </c>
      <c r="M6829" s="39"/>
      <c r="N6829" s="8">
        <v>21.8</v>
      </c>
      <c r="O6829" s="8">
        <v>1019</v>
      </c>
      <c r="P6829" s="8">
        <v>50</v>
      </c>
    </row>
    <row r="6830" spans="1:31" s="7" customFormat="1" ht="16" customHeight="1" x14ac:dyDescent="0.2">
      <c r="F6830" s="8">
        <v>2</v>
      </c>
      <c r="G6830" s="17"/>
      <c r="I6830" s="33">
        <v>3.0000000000000001E-3</v>
      </c>
      <c r="J6830" s="33">
        <v>0.4</v>
      </c>
      <c r="K6830" s="33">
        <v>2.4E-2</v>
      </c>
      <c r="L6830" s="33">
        <v>1.2E-2</v>
      </c>
      <c r="M6830" s="39"/>
      <c r="N6830" s="8">
        <v>21.4</v>
      </c>
      <c r="O6830" s="8">
        <v>1020</v>
      </c>
      <c r="P6830" s="8">
        <v>53</v>
      </c>
    </row>
    <row r="6831" spans="1:31" s="7" customFormat="1" ht="16" customHeight="1" x14ac:dyDescent="0.2">
      <c r="F6831" s="8">
        <v>3</v>
      </c>
      <c r="G6831" s="17"/>
      <c r="I6831" s="33">
        <v>3.0000000000000001E-3</v>
      </c>
      <c r="J6831" s="33">
        <v>0.4</v>
      </c>
      <c r="K6831" s="33">
        <v>2.7E-2</v>
      </c>
      <c r="L6831" s="33">
        <v>8.9999999999999993E-3</v>
      </c>
      <c r="M6831" s="39"/>
      <c r="N6831" s="8">
        <v>20.6</v>
      </c>
      <c r="O6831" s="8">
        <v>1020</v>
      </c>
      <c r="P6831" s="8">
        <v>55</v>
      </c>
    </row>
    <row r="6832" spans="1:31" s="7" customFormat="1" ht="16" customHeight="1" x14ac:dyDescent="0.2">
      <c r="F6832" s="8">
        <v>4</v>
      </c>
      <c r="G6832" s="17"/>
      <c r="I6832" s="33">
        <v>3.0000000000000001E-3</v>
      </c>
      <c r="J6832" s="33">
        <v>0.4</v>
      </c>
      <c r="K6832" s="33">
        <v>2.4E-2</v>
      </c>
      <c r="L6832" s="33">
        <v>1.0999999999999999E-2</v>
      </c>
      <c r="M6832" s="39"/>
      <c r="N6832" s="8">
        <v>20.3</v>
      </c>
      <c r="O6832" s="8">
        <v>1019.6</v>
      </c>
      <c r="P6832" s="8">
        <v>56</v>
      </c>
    </row>
    <row r="6833" spans="1:31" s="7" customFormat="1" ht="16" customHeight="1" x14ac:dyDescent="0.2">
      <c r="F6833" s="8">
        <v>5</v>
      </c>
      <c r="G6833" s="17"/>
      <c r="I6833" s="33">
        <v>4.0000000000000001E-3</v>
      </c>
      <c r="J6833" s="33">
        <v>0.4</v>
      </c>
      <c r="K6833" s="33">
        <v>2.1000000000000001E-2</v>
      </c>
      <c r="L6833" s="33">
        <v>1.2999999999999999E-2</v>
      </c>
      <c r="M6833" s="39"/>
      <c r="N6833" s="8">
        <v>20</v>
      </c>
      <c r="O6833" s="8">
        <v>1019.7</v>
      </c>
      <c r="P6833" s="8">
        <v>56</v>
      </c>
    </row>
    <row r="6834" spans="1:31" s="7" customFormat="1" ht="16" customHeight="1" x14ac:dyDescent="0.2">
      <c r="F6834" s="8">
        <v>6</v>
      </c>
      <c r="G6834" s="17"/>
      <c r="I6834" s="33">
        <v>4.0000000000000001E-3</v>
      </c>
      <c r="J6834" s="33">
        <v>0.4</v>
      </c>
      <c r="K6834" s="33">
        <v>2.4E-2</v>
      </c>
      <c r="L6834" s="33">
        <v>1.2E-2</v>
      </c>
      <c r="M6834" s="39"/>
      <c r="N6834" s="8">
        <v>19.899999999999999</v>
      </c>
      <c r="O6834" s="8">
        <v>1020.1</v>
      </c>
      <c r="P6834" s="8">
        <v>54</v>
      </c>
    </row>
    <row r="6835" spans="1:31" s="7" customFormat="1" ht="16" customHeight="1" x14ac:dyDescent="0.2">
      <c r="F6835" s="8">
        <v>7</v>
      </c>
      <c r="G6835" s="17"/>
      <c r="I6835" s="33">
        <v>3.0000000000000001E-3</v>
      </c>
      <c r="J6835" s="33">
        <v>0.3</v>
      </c>
      <c r="K6835" s="33">
        <v>2.5000000000000001E-2</v>
      </c>
      <c r="L6835" s="33">
        <v>1.2999999999999999E-2</v>
      </c>
      <c r="M6835" s="39"/>
      <c r="N6835" s="8">
        <v>19.7</v>
      </c>
      <c r="O6835" s="8">
        <v>1020.6</v>
      </c>
      <c r="P6835" s="8">
        <v>55</v>
      </c>
    </row>
    <row r="6836" spans="1:31" s="7" customFormat="1" ht="16" customHeight="1" x14ac:dyDescent="0.2">
      <c r="F6836" s="8">
        <v>8</v>
      </c>
      <c r="G6836" s="17"/>
      <c r="I6836" s="33">
        <v>3.0000000000000001E-3</v>
      </c>
      <c r="J6836" s="33">
        <v>0.4</v>
      </c>
      <c r="K6836" s="33">
        <v>2.4E-2</v>
      </c>
      <c r="L6836" s="33">
        <v>1.6E-2</v>
      </c>
      <c r="M6836" s="39"/>
      <c r="N6836" s="8">
        <v>19.899999999999999</v>
      </c>
      <c r="O6836" s="8">
        <v>1020.8</v>
      </c>
      <c r="P6836" s="8">
        <v>55</v>
      </c>
    </row>
    <row r="6837" spans="1:31" s="7" customFormat="1" ht="16" customHeight="1" x14ac:dyDescent="0.2">
      <c r="F6837" s="8">
        <v>9</v>
      </c>
      <c r="G6837" s="17"/>
      <c r="I6837" s="33">
        <v>3.0000000000000001E-3</v>
      </c>
      <c r="J6837" s="33">
        <v>0.4</v>
      </c>
      <c r="K6837" s="33">
        <v>2.1999999999999999E-2</v>
      </c>
      <c r="L6837" s="33">
        <v>1.7000000000000001E-2</v>
      </c>
      <c r="M6837" s="39"/>
      <c r="N6837" s="8">
        <v>20.5</v>
      </c>
      <c r="O6837" s="8">
        <v>1020.9</v>
      </c>
      <c r="P6837" s="8">
        <v>52</v>
      </c>
    </row>
    <row r="6838" spans="1:31" s="7" customFormat="1" ht="16" customHeight="1" x14ac:dyDescent="0.2">
      <c r="F6838" s="8">
        <v>10</v>
      </c>
      <c r="G6838" s="17"/>
      <c r="I6838" s="33">
        <v>3.0000000000000001E-3</v>
      </c>
      <c r="J6838" s="33">
        <v>0.4</v>
      </c>
      <c r="K6838" s="33">
        <v>2.7E-2</v>
      </c>
      <c r="L6838" s="33">
        <v>1.2999999999999999E-2</v>
      </c>
      <c r="M6838" s="39"/>
      <c r="N6838" s="8">
        <v>20.6</v>
      </c>
      <c r="O6838" s="8">
        <v>1020.4</v>
      </c>
      <c r="P6838" s="8">
        <v>49</v>
      </c>
    </row>
    <row r="6839" spans="1:31" s="7" customFormat="1" ht="16" customHeight="1" x14ac:dyDescent="0.2">
      <c r="E6839" s="10"/>
      <c r="F6839" s="8">
        <v>11</v>
      </c>
      <c r="G6839" s="17"/>
      <c r="I6839" s="33">
        <v>3.0000000000000001E-3</v>
      </c>
      <c r="J6839" s="33">
        <v>0.4</v>
      </c>
      <c r="K6839" s="33">
        <v>2.8000000000000001E-2</v>
      </c>
      <c r="L6839" s="33">
        <v>1.4E-2</v>
      </c>
      <c r="M6839" s="39"/>
      <c r="N6839" s="8">
        <v>21.5</v>
      </c>
      <c r="O6839" s="8">
        <v>1019.8</v>
      </c>
      <c r="P6839" s="8">
        <v>46</v>
      </c>
    </row>
    <row r="6840" spans="1:31" s="7" customFormat="1" ht="16" customHeight="1" x14ac:dyDescent="0.2">
      <c r="E6840" s="10"/>
      <c r="F6840" s="8">
        <v>12</v>
      </c>
      <c r="G6840" s="17"/>
      <c r="I6840" s="33">
        <v>3.0000000000000001E-3</v>
      </c>
      <c r="J6840" s="33">
        <v>0.4</v>
      </c>
      <c r="K6840" s="33">
        <v>2.8000000000000001E-2</v>
      </c>
      <c r="L6840" s="33">
        <v>1.4999999999999999E-2</v>
      </c>
      <c r="M6840" s="39"/>
      <c r="N6840" s="8">
        <v>22.5</v>
      </c>
      <c r="O6840" s="8">
        <v>1019.3</v>
      </c>
      <c r="P6840" s="8">
        <v>43</v>
      </c>
    </row>
    <row r="6841" spans="1:31" s="7" customFormat="1" ht="16" customHeight="1" x14ac:dyDescent="0.2">
      <c r="E6841" s="10"/>
      <c r="F6841" s="8">
        <v>13</v>
      </c>
      <c r="G6841" s="17"/>
      <c r="I6841" s="33">
        <v>3.0000000000000001E-3</v>
      </c>
      <c r="J6841" s="33">
        <v>0.4</v>
      </c>
      <c r="K6841" s="33">
        <v>3.2000000000000001E-2</v>
      </c>
      <c r="L6841" s="33">
        <v>1.2999999999999999E-2</v>
      </c>
      <c r="M6841" s="39"/>
      <c r="N6841" s="8">
        <v>24</v>
      </c>
      <c r="O6841" s="8">
        <v>1018.1</v>
      </c>
      <c r="P6841" s="8">
        <v>39</v>
      </c>
    </row>
    <row r="6842" spans="1:31" s="7" customFormat="1" ht="16" customHeight="1" x14ac:dyDescent="0.2">
      <c r="E6842" s="10"/>
      <c r="F6842" s="8">
        <v>14</v>
      </c>
      <c r="G6842" s="17"/>
      <c r="I6842" s="33">
        <v>3.0000000000000001E-3</v>
      </c>
      <c r="J6842" s="33">
        <v>0.4</v>
      </c>
      <c r="K6842" s="33">
        <v>3.6999999999999998E-2</v>
      </c>
      <c r="L6842" s="33">
        <v>1.2E-2</v>
      </c>
      <c r="M6842" s="39"/>
      <c r="N6842" s="8">
        <v>24.3</v>
      </c>
      <c r="O6842" s="8">
        <v>1017</v>
      </c>
      <c r="P6842" s="8">
        <v>38</v>
      </c>
    </row>
    <row r="6843" spans="1:31" s="7" customFormat="1" ht="16" customHeight="1" x14ac:dyDescent="0.2">
      <c r="E6843" s="10"/>
      <c r="F6843" s="8">
        <v>15</v>
      </c>
      <c r="G6843" s="17"/>
      <c r="I6843" s="33">
        <v>3.0000000000000001E-3</v>
      </c>
      <c r="J6843" s="33">
        <v>0.3</v>
      </c>
      <c r="K6843" s="33">
        <v>3.5000000000000003E-2</v>
      </c>
      <c r="L6843" s="33">
        <v>1.7000000000000001E-2</v>
      </c>
      <c r="M6843" s="39"/>
      <c r="N6843" s="8">
        <v>23.6</v>
      </c>
      <c r="O6843" s="8">
        <v>1016.6</v>
      </c>
      <c r="P6843" s="8">
        <v>41</v>
      </c>
    </row>
    <row r="6844" spans="1:31" s="7" customFormat="1" ht="16" customHeight="1" x14ac:dyDescent="0.2">
      <c r="E6844" s="10"/>
      <c r="F6844" s="8">
        <v>16</v>
      </c>
      <c r="G6844" s="17"/>
      <c r="I6844" s="33">
        <v>3.0000000000000001E-3</v>
      </c>
      <c r="J6844" s="33">
        <v>0.3</v>
      </c>
      <c r="K6844" s="33">
        <v>3.6999999999999998E-2</v>
      </c>
      <c r="L6844" s="33">
        <v>1.6E-2</v>
      </c>
      <c r="M6844" s="39"/>
      <c r="N6844" s="8">
        <v>23.2</v>
      </c>
      <c r="O6844" s="8">
        <v>1015.9</v>
      </c>
      <c r="P6844" s="8">
        <v>43</v>
      </c>
    </row>
    <row r="6845" spans="1:31" s="7" customFormat="1" ht="16" customHeight="1" x14ac:dyDescent="0.2">
      <c r="E6845" s="10"/>
      <c r="F6845" s="8">
        <v>17</v>
      </c>
      <c r="G6845" s="17"/>
      <c r="I6845" s="33">
        <v>3.0000000000000001E-3</v>
      </c>
      <c r="J6845" s="33">
        <v>0.4</v>
      </c>
      <c r="K6845" s="33">
        <v>3.5999999999999997E-2</v>
      </c>
      <c r="L6845" s="33">
        <v>1.7999999999999999E-2</v>
      </c>
      <c r="M6845" s="39"/>
      <c r="N6845" s="8">
        <v>22.7</v>
      </c>
      <c r="O6845" s="8">
        <v>1015.6</v>
      </c>
      <c r="P6845" s="8">
        <v>46</v>
      </c>
    </row>
    <row r="6846" spans="1:31" s="7" customFormat="1" ht="16" customHeight="1" x14ac:dyDescent="0.15">
      <c r="E6846" s="42">
        <v>42277</v>
      </c>
      <c r="F6846" s="43">
        <v>42714.781944444447</v>
      </c>
      <c r="G6846" s="44"/>
      <c r="H6846" s="57"/>
      <c r="I6846" s="33">
        <v>3.0000000000000001E-3</v>
      </c>
      <c r="J6846" s="33">
        <v>0.4</v>
      </c>
      <c r="K6846" s="33">
        <v>3.2000000000000001E-2</v>
      </c>
      <c r="L6846" s="33">
        <v>0.02</v>
      </c>
      <c r="M6846" s="39"/>
      <c r="N6846" s="8">
        <v>22.2</v>
      </c>
      <c r="O6846" s="8">
        <v>1015.3</v>
      </c>
      <c r="P6846" s="8">
        <v>49</v>
      </c>
      <c r="R6846" s="35">
        <v>234</v>
      </c>
      <c r="S6846" s="36" t="str">
        <f>IF(R6846&gt;=296,"G",IF(AND(183&lt;=R6846,R6846&lt;296),"Y",IF(R6846&lt;185,"R")))</f>
        <v>Y</v>
      </c>
      <c r="T6846" s="36"/>
      <c r="U6846" s="36"/>
      <c r="V6846" s="36"/>
      <c r="W6846" s="36"/>
      <c r="X6846" s="36"/>
      <c r="Y6846" s="36"/>
      <c r="Z6846" s="36"/>
      <c r="AA6846" s="36"/>
      <c r="AB6846" s="36"/>
      <c r="AC6846" s="36"/>
      <c r="AD6846" s="36"/>
      <c r="AE6846" s="37"/>
    </row>
    <row r="6847" spans="1:31" s="7" customFormat="1" ht="17" customHeight="1" x14ac:dyDescent="0.15">
      <c r="A6847" s="45">
        <v>274</v>
      </c>
      <c r="B6847" s="46">
        <v>42278</v>
      </c>
      <c r="C6847" s="47">
        <v>4</v>
      </c>
      <c r="D6847" s="47">
        <v>0</v>
      </c>
      <c r="E6847" s="46">
        <v>42277</v>
      </c>
      <c r="F6847" s="48">
        <v>42714.781944444447</v>
      </c>
      <c r="G6847" s="49"/>
      <c r="H6847" s="49"/>
      <c r="I6847" s="50">
        <v>3.0000000000000001E-3</v>
      </c>
      <c r="J6847" s="51">
        <v>0.4</v>
      </c>
      <c r="K6847" s="51">
        <v>3.2000000000000001E-2</v>
      </c>
      <c r="L6847" s="51">
        <v>0.02</v>
      </c>
      <c r="M6847" s="117"/>
      <c r="N6847" s="52">
        <v>22.2</v>
      </c>
      <c r="O6847" s="52">
        <v>1015.3</v>
      </c>
      <c r="P6847" s="52">
        <v>49</v>
      </c>
      <c r="Q6847" s="53"/>
      <c r="R6847" s="58">
        <v>234</v>
      </c>
      <c r="S6847" s="61" t="str">
        <f>IF(R6847&gt;=296,"G",IF(AND(183&lt;=R6847,R6847&lt;296),"Y",IF(R6847&lt;185,"R")))</f>
        <v>Y</v>
      </c>
      <c r="T6847" s="61"/>
      <c r="U6847" s="61"/>
      <c r="V6847" s="61"/>
      <c r="W6847" s="61"/>
      <c r="X6847" s="61"/>
      <c r="Y6847" s="61"/>
      <c r="Z6847" s="61"/>
      <c r="AA6847" s="61"/>
      <c r="AB6847" s="61"/>
      <c r="AC6847" s="61"/>
      <c r="AD6847" s="61"/>
      <c r="AE6847" s="61"/>
    </row>
    <row r="6848" spans="1:31" s="7" customFormat="1" ht="16" customHeight="1" x14ac:dyDescent="0.2">
      <c r="A6848" s="60"/>
      <c r="B6848" s="60"/>
      <c r="F6848" s="26">
        <v>19</v>
      </c>
      <c r="G6848" s="56"/>
      <c r="I6848" s="33">
        <v>3.0000000000000001E-3</v>
      </c>
      <c r="J6848" s="33">
        <v>0.4</v>
      </c>
      <c r="K6848" s="33">
        <v>2.5000000000000001E-2</v>
      </c>
      <c r="L6848" s="33">
        <v>2.5000000000000001E-2</v>
      </c>
      <c r="M6848" s="39"/>
      <c r="N6848" s="8">
        <v>21.5</v>
      </c>
      <c r="O6848" s="8">
        <v>1014.3</v>
      </c>
      <c r="P6848" s="8">
        <v>53</v>
      </c>
      <c r="Q6848" s="17"/>
      <c r="R6848" s="17"/>
      <c r="S6848" s="17"/>
      <c r="T6848" s="17"/>
      <c r="U6848" s="17"/>
      <c r="V6848" s="17"/>
      <c r="W6848" s="17"/>
      <c r="X6848" s="17"/>
      <c r="Y6848" s="17"/>
      <c r="Z6848" s="17"/>
      <c r="AA6848" s="17"/>
      <c r="AB6848" s="17"/>
      <c r="AC6848" s="17"/>
      <c r="AD6848" s="17"/>
      <c r="AE6848" s="17"/>
    </row>
    <row r="6849" spans="5:16" s="7" customFormat="1" ht="16" customHeight="1" x14ac:dyDescent="0.2">
      <c r="F6849" s="8">
        <v>20</v>
      </c>
      <c r="G6849" s="17"/>
      <c r="I6849" s="33">
        <v>4.0000000000000001E-3</v>
      </c>
      <c r="J6849" s="33">
        <v>0.5</v>
      </c>
      <c r="K6849" s="33">
        <v>1.2E-2</v>
      </c>
      <c r="L6849" s="33">
        <v>3.5000000000000003E-2</v>
      </c>
      <c r="M6849" s="39"/>
      <c r="N6849" s="8">
        <v>21.4</v>
      </c>
      <c r="O6849" s="8">
        <v>1014.4</v>
      </c>
      <c r="P6849" s="8">
        <v>54</v>
      </c>
    </row>
    <row r="6850" spans="5:16" s="7" customFormat="1" ht="16" customHeight="1" x14ac:dyDescent="0.2">
      <c r="F6850" s="8">
        <v>21</v>
      </c>
      <c r="G6850" s="17"/>
      <c r="I6850" s="33">
        <v>5.0000000000000001E-3</v>
      </c>
      <c r="J6850" s="33">
        <v>0.5</v>
      </c>
      <c r="K6850" s="33">
        <v>6.0000000000000001E-3</v>
      </c>
      <c r="L6850" s="33">
        <v>3.7999999999999999E-2</v>
      </c>
      <c r="M6850" s="39"/>
      <c r="N6850" s="8">
        <v>21.2</v>
      </c>
      <c r="O6850" s="8">
        <v>1014.2</v>
      </c>
      <c r="P6850" s="8">
        <v>55</v>
      </c>
    </row>
    <row r="6851" spans="5:16" s="7" customFormat="1" ht="16" customHeight="1" x14ac:dyDescent="0.2">
      <c r="F6851" s="8">
        <v>22</v>
      </c>
      <c r="G6851" s="17"/>
      <c r="I6851" s="33">
        <v>5.0000000000000001E-3</v>
      </c>
      <c r="J6851" s="33">
        <v>0.5</v>
      </c>
      <c r="K6851" s="33">
        <v>5.0000000000000001E-3</v>
      </c>
      <c r="L6851" s="33">
        <v>3.6999999999999998E-2</v>
      </c>
      <c r="M6851" s="39"/>
      <c r="N6851" s="8">
        <v>20.6</v>
      </c>
      <c r="O6851" s="8">
        <v>1013.1</v>
      </c>
      <c r="P6851" s="8">
        <v>56</v>
      </c>
    </row>
    <row r="6852" spans="5:16" s="7" customFormat="1" ht="16" customHeight="1" x14ac:dyDescent="0.2">
      <c r="F6852" s="8">
        <v>23</v>
      </c>
      <c r="G6852" s="17"/>
      <c r="I6852" s="33">
        <v>4.0000000000000001E-3</v>
      </c>
      <c r="J6852" s="33">
        <v>0.5</v>
      </c>
      <c r="K6852" s="33">
        <v>6.0000000000000001E-3</v>
      </c>
      <c r="L6852" s="33">
        <v>3.5000000000000003E-2</v>
      </c>
      <c r="M6852" s="39"/>
      <c r="N6852" s="8">
        <v>20.399999999999999</v>
      </c>
      <c r="O6852" s="8">
        <v>1012.2</v>
      </c>
      <c r="P6852" s="8">
        <v>55</v>
      </c>
    </row>
    <row r="6853" spans="5:16" s="7" customFormat="1" ht="16" customHeight="1" x14ac:dyDescent="0.2">
      <c r="F6853" s="8">
        <v>24</v>
      </c>
      <c r="G6853" s="17"/>
      <c r="I6853" s="33">
        <v>3.0000000000000001E-3</v>
      </c>
      <c r="J6853" s="33">
        <v>0.5</v>
      </c>
      <c r="K6853" s="33">
        <v>1.2E-2</v>
      </c>
      <c r="L6853" s="33">
        <v>2.7E-2</v>
      </c>
      <c r="M6853" s="39"/>
      <c r="N6853" s="8">
        <v>20.2</v>
      </c>
      <c r="O6853" s="8">
        <v>1010.9</v>
      </c>
      <c r="P6853" s="8">
        <v>56</v>
      </c>
    </row>
    <row r="6854" spans="5:16" s="7" customFormat="1" ht="16" customHeight="1" x14ac:dyDescent="0.2">
      <c r="F6854" s="8">
        <v>1</v>
      </c>
      <c r="G6854" s="17"/>
      <c r="I6854" s="33">
        <v>3.0000000000000001E-3</v>
      </c>
      <c r="J6854" s="33">
        <v>0.4</v>
      </c>
      <c r="K6854" s="33">
        <v>2.1999999999999999E-2</v>
      </c>
      <c r="L6854" s="33">
        <v>1.7000000000000001E-2</v>
      </c>
      <c r="M6854" s="39"/>
      <c r="N6854" s="8">
        <v>19.899999999999999</v>
      </c>
      <c r="O6854" s="8">
        <v>1009.9</v>
      </c>
      <c r="P6854" s="8">
        <v>58</v>
      </c>
    </row>
    <row r="6855" spans="5:16" s="7" customFormat="1" ht="16" customHeight="1" x14ac:dyDescent="0.2">
      <c r="F6855" s="8">
        <v>2</v>
      </c>
      <c r="G6855" s="17"/>
      <c r="I6855" s="33">
        <v>3.0000000000000001E-3</v>
      </c>
      <c r="J6855" s="33">
        <v>0.3</v>
      </c>
      <c r="K6855" s="33">
        <v>2.9000000000000001E-2</v>
      </c>
      <c r="L6855" s="33">
        <v>1.2999999999999999E-2</v>
      </c>
      <c r="M6855" s="39"/>
      <c r="N6855" s="8">
        <v>17.7</v>
      </c>
      <c r="O6855" s="8">
        <v>1009.1</v>
      </c>
      <c r="P6855" s="8">
        <v>80</v>
      </c>
    </row>
    <row r="6856" spans="5:16" s="7" customFormat="1" ht="16" customHeight="1" x14ac:dyDescent="0.2">
      <c r="F6856" s="8">
        <v>3</v>
      </c>
      <c r="G6856" s="17"/>
      <c r="I6856" s="33">
        <v>3.0000000000000001E-3</v>
      </c>
      <c r="J6856" s="33">
        <v>0.4</v>
      </c>
      <c r="K6856" s="33">
        <v>3.1E-2</v>
      </c>
      <c r="L6856" s="33">
        <v>0.01</v>
      </c>
      <c r="M6856" s="39"/>
      <c r="N6856" s="8">
        <v>17.399999999999999</v>
      </c>
      <c r="O6856" s="8">
        <v>1007.5</v>
      </c>
      <c r="P6856" s="8">
        <v>86</v>
      </c>
    </row>
    <row r="6857" spans="5:16" s="7" customFormat="1" ht="16" customHeight="1" x14ac:dyDescent="0.2">
      <c r="F6857" s="8">
        <v>4</v>
      </c>
      <c r="G6857" s="17"/>
      <c r="I6857" s="33">
        <v>3.0000000000000001E-3</v>
      </c>
      <c r="J6857" s="33">
        <v>0.4</v>
      </c>
      <c r="K6857" s="33">
        <v>3.1E-2</v>
      </c>
      <c r="L6857" s="33">
        <v>8.9999999999999993E-3</v>
      </c>
      <c r="M6857" s="39"/>
      <c r="N6857" s="8">
        <v>16.5</v>
      </c>
      <c r="O6857" s="8">
        <v>1005.7</v>
      </c>
      <c r="P6857" s="8">
        <v>93</v>
      </c>
    </row>
    <row r="6858" spans="5:16" s="7" customFormat="1" ht="16" customHeight="1" x14ac:dyDescent="0.2">
      <c r="F6858" s="8">
        <v>5</v>
      </c>
      <c r="G6858" s="17"/>
      <c r="I6858" s="33">
        <v>3.0000000000000001E-3</v>
      </c>
      <c r="J6858" s="33">
        <v>0.4</v>
      </c>
      <c r="K6858" s="33">
        <v>2.8000000000000001E-2</v>
      </c>
      <c r="L6858" s="33">
        <v>1.2E-2</v>
      </c>
      <c r="M6858" s="39"/>
      <c r="N6858" s="8">
        <v>16.5</v>
      </c>
      <c r="O6858" s="8">
        <v>1004</v>
      </c>
      <c r="P6858" s="8">
        <v>92</v>
      </c>
    </row>
    <row r="6859" spans="5:16" s="7" customFormat="1" ht="16" customHeight="1" x14ac:dyDescent="0.2">
      <c r="F6859" s="8">
        <v>6</v>
      </c>
      <c r="G6859" s="17"/>
      <c r="I6859" s="33">
        <v>3.0000000000000001E-3</v>
      </c>
      <c r="J6859" s="33">
        <v>0.4</v>
      </c>
      <c r="K6859" s="33">
        <v>2.1000000000000001E-2</v>
      </c>
      <c r="L6859" s="33">
        <v>1.6E-2</v>
      </c>
      <c r="M6859" s="39"/>
      <c r="N6859" s="8">
        <v>16.8</v>
      </c>
      <c r="O6859" s="8">
        <v>1002.3</v>
      </c>
      <c r="P6859" s="8">
        <v>90</v>
      </c>
    </row>
    <row r="6860" spans="5:16" s="7" customFormat="1" ht="16" customHeight="1" x14ac:dyDescent="0.2">
      <c r="F6860" s="8">
        <v>7</v>
      </c>
      <c r="G6860" s="17"/>
      <c r="I6860" s="33">
        <v>3.0000000000000001E-3</v>
      </c>
      <c r="J6860" s="33">
        <v>0.4</v>
      </c>
      <c r="K6860" s="33">
        <v>1.0999999999999999E-2</v>
      </c>
      <c r="L6860" s="33">
        <v>2.4E-2</v>
      </c>
      <c r="M6860" s="39"/>
      <c r="N6860" s="8">
        <v>17.2</v>
      </c>
      <c r="O6860" s="8">
        <v>1000.8</v>
      </c>
      <c r="P6860" s="8">
        <v>86</v>
      </c>
    </row>
    <row r="6861" spans="5:16" s="7" customFormat="1" ht="16" customHeight="1" x14ac:dyDescent="0.2">
      <c r="F6861" s="8">
        <v>8</v>
      </c>
      <c r="G6861" s="17"/>
      <c r="I6861" s="33">
        <v>3.0000000000000001E-3</v>
      </c>
      <c r="J6861" s="33">
        <v>0.4</v>
      </c>
      <c r="K6861" s="33">
        <v>6.0000000000000001E-3</v>
      </c>
      <c r="L6861" s="33">
        <v>2.7E-2</v>
      </c>
      <c r="M6861" s="39"/>
      <c r="N6861" s="8">
        <v>17.399999999999999</v>
      </c>
      <c r="O6861" s="8">
        <v>999</v>
      </c>
      <c r="P6861" s="8">
        <v>85</v>
      </c>
    </row>
    <row r="6862" spans="5:16" s="7" customFormat="1" ht="16" customHeight="1" x14ac:dyDescent="0.2">
      <c r="F6862" s="8">
        <v>9</v>
      </c>
      <c r="G6862" s="17"/>
      <c r="I6862" s="33">
        <v>3.0000000000000001E-3</v>
      </c>
      <c r="J6862" s="33">
        <v>0.5</v>
      </c>
      <c r="K6862" s="33">
        <v>4.0000000000000001E-3</v>
      </c>
      <c r="L6862" s="33">
        <v>0.03</v>
      </c>
      <c r="M6862" s="39"/>
      <c r="N6862" s="8">
        <v>16.2</v>
      </c>
      <c r="O6862" s="8">
        <v>997.5</v>
      </c>
      <c r="P6862" s="8">
        <v>99</v>
      </c>
    </row>
    <row r="6863" spans="5:16" s="7" customFormat="1" ht="16" customHeight="1" x14ac:dyDescent="0.2">
      <c r="F6863" s="8">
        <v>10</v>
      </c>
      <c r="G6863" s="17"/>
      <c r="I6863" s="33">
        <v>4.0000000000000001E-3</v>
      </c>
      <c r="J6863" s="33">
        <v>0.6</v>
      </c>
      <c r="K6863" s="33">
        <v>2E-3</v>
      </c>
      <c r="L6863" s="33">
        <v>3.1E-2</v>
      </c>
      <c r="M6863" s="39"/>
      <c r="N6863" s="8">
        <v>16.5</v>
      </c>
      <c r="O6863" s="8">
        <v>995.3</v>
      </c>
      <c r="P6863" s="8">
        <v>100</v>
      </c>
    </row>
    <row r="6864" spans="5:16" s="7" customFormat="1" ht="16" customHeight="1" x14ac:dyDescent="0.2">
      <c r="E6864" s="10"/>
      <c r="F6864" s="8">
        <v>11</v>
      </c>
      <c r="G6864" s="17"/>
      <c r="I6864" s="33">
        <v>3.0000000000000001E-3</v>
      </c>
      <c r="J6864" s="33">
        <v>0.5</v>
      </c>
      <c r="K6864" s="33">
        <v>5.0000000000000001E-3</v>
      </c>
      <c r="L6864" s="33">
        <v>2.5000000000000001E-2</v>
      </c>
      <c r="M6864" s="39"/>
      <c r="N6864" s="8">
        <v>17.399999999999999</v>
      </c>
      <c r="O6864" s="8">
        <v>993.1</v>
      </c>
      <c r="P6864" s="8">
        <v>100</v>
      </c>
    </row>
    <row r="6865" spans="1:31" s="7" customFormat="1" ht="16" customHeight="1" x14ac:dyDescent="0.2">
      <c r="E6865" s="10"/>
      <c r="F6865" s="8">
        <v>12</v>
      </c>
      <c r="G6865" s="17"/>
      <c r="I6865" s="33">
        <v>3.0000000000000001E-3</v>
      </c>
      <c r="J6865" s="33">
        <v>0.5</v>
      </c>
      <c r="K6865" s="33">
        <v>3.0000000000000001E-3</v>
      </c>
      <c r="L6865" s="33">
        <v>2.8000000000000001E-2</v>
      </c>
      <c r="M6865" s="39"/>
      <c r="N6865" s="8">
        <v>18.2</v>
      </c>
      <c r="O6865" s="8">
        <v>991.5</v>
      </c>
      <c r="P6865" s="8">
        <v>100</v>
      </c>
    </row>
    <row r="6866" spans="1:31" s="7" customFormat="1" ht="15" customHeight="1" x14ac:dyDescent="0.2">
      <c r="E6866" s="10"/>
      <c r="F6866" s="8">
        <v>13</v>
      </c>
      <c r="G6866" s="17"/>
      <c r="M6866" s="39"/>
      <c r="N6866" s="8">
        <v>19</v>
      </c>
      <c r="O6866" s="8">
        <v>990.5</v>
      </c>
      <c r="P6866" s="8">
        <v>100</v>
      </c>
    </row>
    <row r="6867" spans="1:31" s="7" customFormat="1" ht="15" customHeight="1" x14ac:dyDescent="0.2">
      <c r="E6867" s="10"/>
      <c r="F6867" s="8">
        <v>14</v>
      </c>
      <c r="G6867" s="17"/>
      <c r="M6867" s="39"/>
      <c r="N6867" s="8">
        <v>19.600000000000001</v>
      </c>
      <c r="O6867" s="8">
        <v>990.5</v>
      </c>
      <c r="P6867" s="8">
        <v>100</v>
      </c>
    </row>
    <row r="6868" spans="1:31" s="7" customFormat="1" ht="16" customHeight="1" x14ac:dyDescent="0.2">
      <c r="E6868" s="10"/>
      <c r="F6868" s="8">
        <v>15</v>
      </c>
      <c r="G6868" s="17"/>
      <c r="I6868" s="33">
        <v>4.0000000000000001E-3</v>
      </c>
      <c r="J6868" s="33">
        <v>0.5</v>
      </c>
      <c r="K6868" s="33">
        <v>3.0000000000000001E-3</v>
      </c>
      <c r="L6868" s="33">
        <v>0.03</v>
      </c>
      <c r="M6868" s="39"/>
      <c r="N6868" s="8">
        <v>20.2</v>
      </c>
      <c r="O6868" s="8">
        <v>991.2</v>
      </c>
      <c r="P6868" s="8">
        <v>100</v>
      </c>
    </row>
    <row r="6869" spans="1:31" s="7" customFormat="1" ht="16" customHeight="1" x14ac:dyDescent="0.2">
      <c r="E6869" s="10"/>
      <c r="F6869" s="8">
        <v>16</v>
      </c>
      <c r="G6869" s="17"/>
      <c r="I6869" s="33">
        <v>4.0000000000000001E-3</v>
      </c>
      <c r="J6869" s="33">
        <v>0.3</v>
      </c>
      <c r="K6869" s="33">
        <v>4.0000000000000001E-3</v>
      </c>
      <c r="L6869" s="33">
        <v>2.9000000000000001E-2</v>
      </c>
      <c r="M6869" s="39"/>
      <c r="N6869" s="8">
        <v>19.8</v>
      </c>
      <c r="O6869" s="8">
        <v>991.9</v>
      </c>
      <c r="P6869" s="8">
        <v>97</v>
      </c>
    </row>
    <row r="6870" spans="1:31" s="7" customFormat="1" ht="16" customHeight="1" x14ac:dyDescent="0.2">
      <c r="E6870" s="10"/>
      <c r="F6870" s="8">
        <v>17</v>
      </c>
      <c r="G6870" s="17"/>
      <c r="I6870" s="33">
        <v>3.0000000000000001E-3</v>
      </c>
      <c r="J6870" s="33">
        <v>0.3</v>
      </c>
      <c r="K6870" s="33">
        <v>1.7000000000000001E-2</v>
      </c>
      <c r="L6870" s="33">
        <v>1.9E-2</v>
      </c>
      <c r="M6870" s="39"/>
      <c r="N6870" s="8">
        <v>19.8</v>
      </c>
      <c r="O6870" s="8">
        <v>993.6</v>
      </c>
      <c r="P6870" s="8">
        <v>90</v>
      </c>
    </row>
    <row r="6871" spans="1:31" s="7" customFormat="1" ht="16" customHeight="1" x14ac:dyDescent="0.15">
      <c r="E6871" s="42">
        <v>42278</v>
      </c>
      <c r="F6871" s="43">
        <v>42714.754166666666</v>
      </c>
      <c r="G6871" s="44"/>
      <c r="H6871" s="57"/>
      <c r="I6871" s="33">
        <v>3.0000000000000001E-3</v>
      </c>
      <c r="J6871" s="33">
        <v>0.3</v>
      </c>
      <c r="K6871" s="33">
        <v>2.1000000000000001E-2</v>
      </c>
      <c r="L6871" s="33">
        <v>1.7999999999999999E-2</v>
      </c>
      <c r="M6871" s="39"/>
      <c r="N6871" s="8">
        <v>19.3</v>
      </c>
      <c r="O6871" s="8">
        <v>994.5</v>
      </c>
      <c r="P6871" s="8">
        <v>93</v>
      </c>
      <c r="R6871" s="35">
        <v>286</v>
      </c>
      <c r="S6871" s="36" t="str">
        <f>IF(R6871&gt;=296,"G",IF(AND(183&lt;=R6871,R6871&lt;296),"Y",IF(R6871&lt;185,"R")))</f>
        <v>Y</v>
      </c>
      <c r="T6871" s="36"/>
      <c r="U6871" s="36"/>
      <c r="V6871" s="36"/>
      <c r="W6871" s="36"/>
      <c r="X6871" s="36"/>
      <c r="Y6871" s="36"/>
      <c r="Z6871" s="36"/>
      <c r="AA6871" s="36"/>
      <c r="AB6871" s="36"/>
      <c r="AC6871" s="36"/>
      <c r="AD6871" s="36"/>
      <c r="AE6871" s="37"/>
    </row>
    <row r="6872" spans="1:31" s="7" customFormat="1" ht="17" customHeight="1" x14ac:dyDescent="0.15">
      <c r="A6872" s="45">
        <v>275</v>
      </c>
      <c r="B6872" s="46">
        <v>42279</v>
      </c>
      <c r="C6872" s="47">
        <v>5</v>
      </c>
      <c r="D6872" s="47">
        <v>0</v>
      </c>
      <c r="E6872" s="46">
        <v>42278</v>
      </c>
      <c r="F6872" s="48">
        <v>42714.754166666666</v>
      </c>
      <c r="G6872" s="49"/>
      <c r="H6872" s="49"/>
      <c r="I6872" s="50">
        <v>3.0000000000000001E-3</v>
      </c>
      <c r="J6872" s="51">
        <v>0.3</v>
      </c>
      <c r="K6872" s="51">
        <v>2.1000000000000001E-2</v>
      </c>
      <c r="L6872" s="51">
        <v>1.7999999999999999E-2</v>
      </c>
      <c r="M6872" s="63"/>
      <c r="N6872" s="52">
        <v>19.3</v>
      </c>
      <c r="O6872" s="52">
        <v>994.5</v>
      </c>
      <c r="P6872" s="52">
        <v>93</v>
      </c>
      <c r="Q6872" s="53"/>
      <c r="R6872" s="58">
        <v>286</v>
      </c>
      <c r="S6872" s="61" t="str">
        <f>IF(R6872&gt;=296,"G",IF(AND(183&lt;=R6872,R6872&lt;296),"Y",IF(R6872&lt;185,"R")))</f>
        <v>Y</v>
      </c>
      <c r="T6872" s="61"/>
      <c r="U6872" s="61"/>
      <c r="V6872" s="61"/>
      <c r="W6872" s="61"/>
      <c r="X6872" s="61"/>
      <c r="Y6872" s="61"/>
      <c r="Z6872" s="61"/>
      <c r="AA6872" s="61"/>
      <c r="AB6872" s="61"/>
      <c r="AC6872" s="61"/>
      <c r="AD6872" s="61"/>
      <c r="AE6872" s="61"/>
    </row>
    <row r="6873" spans="1:31" s="7" customFormat="1" ht="16" customHeight="1" x14ac:dyDescent="0.2">
      <c r="A6873" s="60"/>
      <c r="B6873" s="60"/>
      <c r="F6873" s="26">
        <v>19</v>
      </c>
      <c r="G6873" s="56"/>
      <c r="I6873" s="33">
        <v>3.0000000000000001E-3</v>
      </c>
      <c r="J6873" s="33">
        <v>0.4</v>
      </c>
      <c r="K6873" s="33">
        <v>2.1000000000000001E-2</v>
      </c>
      <c r="L6873" s="33">
        <v>1.4E-2</v>
      </c>
      <c r="M6873" s="39"/>
      <c r="N6873" s="8">
        <v>17.7</v>
      </c>
      <c r="O6873" s="8">
        <v>996.9</v>
      </c>
      <c r="P6873" s="8">
        <v>87</v>
      </c>
      <c r="Q6873" s="17"/>
      <c r="R6873" s="17"/>
      <c r="S6873" s="17"/>
      <c r="T6873" s="17"/>
      <c r="U6873" s="17"/>
      <c r="V6873" s="17"/>
      <c r="W6873" s="17"/>
      <c r="X6873" s="17"/>
      <c r="Y6873" s="17"/>
      <c r="Z6873" s="17"/>
      <c r="AA6873" s="17"/>
      <c r="AB6873" s="17"/>
      <c r="AC6873" s="17"/>
      <c r="AD6873" s="17"/>
      <c r="AE6873" s="17"/>
    </row>
    <row r="6874" spans="1:31" s="7" customFormat="1" ht="16" customHeight="1" x14ac:dyDescent="0.2">
      <c r="F6874" s="8">
        <v>20</v>
      </c>
      <c r="G6874" s="17"/>
      <c r="I6874" s="33">
        <v>3.0000000000000001E-3</v>
      </c>
      <c r="J6874" s="33">
        <v>0.4</v>
      </c>
      <c r="K6874" s="33">
        <v>2.1999999999999999E-2</v>
      </c>
      <c r="L6874" s="33">
        <v>0.01</v>
      </c>
      <c r="M6874" s="39"/>
      <c r="N6874" s="8">
        <v>15.7</v>
      </c>
      <c r="O6874" s="8">
        <v>999.9</v>
      </c>
      <c r="P6874" s="8">
        <v>78</v>
      </c>
    </row>
    <row r="6875" spans="1:31" s="7" customFormat="1" ht="16" customHeight="1" x14ac:dyDescent="0.2">
      <c r="F6875" s="8">
        <v>21</v>
      </c>
      <c r="G6875" s="17"/>
      <c r="I6875" s="33">
        <v>3.0000000000000001E-3</v>
      </c>
      <c r="J6875" s="33">
        <v>0.2</v>
      </c>
      <c r="K6875" s="33">
        <v>2.5000000000000001E-2</v>
      </c>
      <c r="L6875" s="33">
        <v>0.01</v>
      </c>
      <c r="M6875" s="39"/>
      <c r="N6875" s="8">
        <v>14.8</v>
      </c>
      <c r="O6875" s="8">
        <v>1002</v>
      </c>
      <c r="P6875" s="8">
        <v>73</v>
      </c>
    </row>
    <row r="6876" spans="1:31" s="7" customFormat="1" ht="16" customHeight="1" x14ac:dyDescent="0.2">
      <c r="F6876" s="8">
        <v>22</v>
      </c>
      <c r="G6876" s="17"/>
      <c r="I6876" s="33">
        <v>3.0000000000000001E-3</v>
      </c>
      <c r="J6876" s="33">
        <v>0.2</v>
      </c>
      <c r="K6876" s="33">
        <v>2.7E-2</v>
      </c>
      <c r="L6876" s="33">
        <v>8.0000000000000002E-3</v>
      </c>
      <c r="M6876" s="39"/>
      <c r="N6876" s="8">
        <v>13.5</v>
      </c>
      <c r="O6876" s="8">
        <v>1004.5</v>
      </c>
      <c r="P6876" s="8">
        <v>65</v>
      </c>
    </row>
    <row r="6877" spans="1:31" s="7" customFormat="1" ht="16" customHeight="1" x14ac:dyDescent="0.2">
      <c r="F6877" s="8">
        <v>23</v>
      </c>
      <c r="G6877" s="17"/>
      <c r="I6877" s="33">
        <v>3.0000000000000001E-3</v>
      </c>
      <c r="J6877" s="33">
        <v>0.6</v>
      </c>
      <c r="K6877" s="33">
        <v>2.5999999999999999E-2</v>
      </c>
      <c r="L6877" s="33">
        <v>8.0000000000000002E-3</v>
      </c>
      <c r="M6877" s="39"/>
      <c r="N6877" s="8">
        <v>12.8</v>
      </c>
      <c r="O6877" s="8">
        <v>1006.4</v>
      </c>
      <c r="P6877" s="8">
        <v>46</v>
      </c>
    </row>
    <row r="6878" spans="1:31" s="7" customFormat="1" ht="16" customHeight="1" x14ac:dyDescent="0.2">
      <c r="F6878" s="8">
        <v>24</v>
      </c>
      <c r="G6878" s="17"/>
      <c r="I6878" s="33">
        <v>3.0000000000000001E-3</v>
      </c>
      <c r="J6878" s="33">
        <v>0.5</v>
      </c>
      <c r="K6878" s="33">
        <v>2.4E-2</v>
      </c>
      <c r="L6878" s="33">
        <v>8.0000000000000002E-3</v>
      </c>
      <c r="M6878" s="39"/>
      <c r="N6878" s="8">
        <v>12.5</v>
      </c>
      <c r="O6878" s="8">
        <v>1007.8</v>
      </c>
      <c r="P6878" s="8">
        <v>48</v>
      </c>
    </row>
    <row r="6879" spans="1:31" s="7" customFormat="1" ht="16" customHeight="1" x14ac:dyDescent="0.2">
      <c r="F6879" s="8">
        <v>1</v>
      </c>
      <c r="G6879" s="17"/>
      <c r="I6879" s="33">
        <v>3.0000000000000001E-3</v>
      </c>
      <c r="J6879" s="33">
        <v>0.6</v>
      </c>
      <c r="K6879" s="33">
        <v>2.1999999999999999E-2</v>
      </c>
      <c r="L6879" s="33">
        <v>0.01</v>
      </c>
      <c r="M6879" s="39"/>
      <c r="N6879" s="8">
        <v>11.2</v>
      </c>
      <c r="O6879" s="8">
        <v>1008.8</v>
      </c>
      <c r="P6879" s="8">
        <v>57</v>
      </c>
    </row>
    <row r="6880" spans="1:31" s="7" customFormat="1" ht="16" customHeight="1" x14ac:dyDescent="0.2">
      <c r="F6880" s="8">
        <v>2</v>
      </c>
      <c r="G6880" s="17"/>
      <c r="I6880" s="33">
        <v>3.0000000000000001E-3</v>
      </c>
      <c r="J6880" s="33">
        <v>0.3</v>
      </c>
      <c r="K6880" s="33">
        <v>2.1999999999999999E-2</v>
      </c>
      <c r="L6880" s="33">
        <v>8.9999999999999993E-3</v>
      </c>
      <c r="M6880" s="39"/>
      <c r="N6880" s="8">
        <v>10.6</v>
      </c>
      <c r="O6880" s="8">
        <v>1009.5</v>
      </c>
      <c r="P6880" s="8">
        <v>61</v>
      </c>
    </row>
    <row r="6881" spans="5:31" s="7" customFormat="1" ht="16" customHeight="1" x14ac:dyDescent="0.2">
      <c r="F6881" s="8">
        <v>3</v>
      </c>
      <c r="G6881" s="17"/>
      <c r="I6881" s="33">
        <v>4.0000000000000001E-3</v>
      </c>
      <c r="J6881" s="33">
        <v>0.3</v>
      </c>
      <c r="K6881" s="33">
        <v>0.02</v>
      </c>
      <c r="L6881" s="33">
        <v>1.0999999999999999E-2</v>
      </c>
      <c r="M6881" s="39"/>
      <c r="N6881" s="8">
        <v>8.8000000000000007</v>
      </c>
      <c r="O6881" s="8">
        <v>1009.7</v>
      </c>
      <c r="P6881" s="8">
        <v>84</v>
      </c>
    </row>
    <row r="6882" spans="5:31" s="7" customFormat="1" ht="16" customHeight="1" x14ac:dyDescent="0.2">
      <c r="F6882" s="8">
        <v>4</v>
      </c>
      <c r="G6882" s="17"/>
      <c r="I6882" s="33">
        <v>3.0000000000000001E-3</v>
      </c>
      <c r="J6882" s="33">
        <v>0.3</v>
      </c>
      <c r="K6882" s="33">
        <v>1.7999999999999999E-2</v>
      </c>
      <c r="L6882" s="33">
        <v>1.0999999999999999E-2</v>
      </c>
      <c r="M6882" s="39"/>
      <c r="N6882" s="8">
        <v>8.6</v>
      </c>
      <c r="O6882" s="8">
        <v>1009.7</v>
      </c>
      <c r="P6882" s="8">
        <v>83</v>
      </c>
    </row>
    <row r="6883" spans="5:31" s="7" customFormat="1" ht="16" customHeight="1" x14ac:dyDescent="0.2">
      <c r="F6883" s="8">
        <v>5</v>
      </c>
      <c r="G6883" s="17"/>
      <c r="I6883" s="33">
        <v>3.0000000000000001E-3</v>
      </c>
      <c r="J6883" s="33">
        <v>1</v>
      </c>
      <c r="K6883" s="33">
        <v>1.2999999999999999E-2</v>
      </c>
      <c r="L6883" s="33">
        <v>1.4999999999999999E-2</v>
      </c>
      <c r="M6883" s="39"/>
      <c r="N6883" s="8">
        <v>7.9</v>
      </c>
      <c r="O6883" s="8">
        <v>1010</v>
      </c>
      <c r="P6883" s="8">
        <v>95</v>
      </c>
    </row>
    <row r="6884" spans="5:31" s="7" customFormat="1" ht="16" customHeight="1" x14ac:dyDescent="0.2">
      <c r="F6884" s="8">
        <v>6</v>
      </c>
      <c r="G6884" s="17"/>
      <c r="I6884" s="33">
        <v>3.0000000000000001E-3</v>
      </c>
      <c r="J6884" s="33">
        <v>0.6</v>
      </c>
      <c r="K6884" s="33">
        <v>8.9999999999999993E-3</v>
      </c>
      <c r="L6884" s="33">
        <v>1.7999999999999999E-2</v>
      </c>
      <c r="M6884" s="39"/>
      <c r="N6884" s="8">
        <v>7.9</v>
      </c>
      <c r="O6884" s="8">
        <v>1010.1</v>
      </c>
      <c r="P6884" s="8">
        <v>95</v>
      </c>
    </row>
    <row r="6885" spans="5:31" s="7" customFormat="1" ht="16" customHeight="1" x14ac:dyDescent="0.2">
      <c r="F6885" s="8">
        <v>7</v>
      </c>
      <c r="G6885" s="17"/>
      <c r="I6885" s="33">
        <v>4.0000000000000001E-3</v>
      </c>
      <c r="J6885" s="33">
        <v>0.3</v>
      </c>
      <c r="K6885" s="33">
        <v>3.0000000000000001E-3</v>
      </c>
      <c r="L6885" s="33">
        <v>2.4E-2</v>
      </c>
      <c r="M6885" s="39"/>
      <c r="N6885" s="8">
        <v>8.8000000000000007</v>
      </c>
      <c r="O6885" s="8">
        <v>1010.5</v>
      </c>
      <c r="P6885" s="8">
        <v>83</v>
      </c>
    </row>
    <row r="6886" spans="5:31" s="7" customFormat="1" ht="16" customHeight="1" x14ac:dyDescent="0.2">
      <c r="F6886" s="8">
        <v>8</v>
      </c>
      <c r="G6886" s="17"/>
      <c r="I6886" s="33">
        <v>5.0000000000000001E-3</v>
      </c>
      <c r="J6886" s="33">
        <v>0.4</v>
      </c>
      <c r="K6886" s="33">
        <v>3.0000000000000001E-3</v>
      </c>
      <c r="L6886" s="33">
        <v>2.5999999999999999E-2</v>
      </c>
      <c r="M6886" s="39"/>
      <c r="N6886" s="8">
        <v>11.8</v>
      </c>
      <c r="O6886" s="8">
        <v>1011</v>
      </c>
      <c r="P6886" s="8">
        <v>69</v>
      </c>
    </row>
    <row r="6887" spans="5:31" s="7" customFormat="1" ht="16" customHeight="1" x14ac:dyDescent="0.2">
      <c r="F6887" s="8">
        <v>9</v>
      </c>
      <c r="G6887" s="17"/>
      <c r="I6887" s="33">
        <v>6.0000000000000001E-3</v>
      </c>
      <c r="J6887" s="33">
        <v>0.4</v>
      </c>
      <c r="K6887" s="33">
        <v>5.0000000000000001E-3</v>
      </c>
      <c r="L6887" s="33">
        <v>3.1E-2</v>
      </c>
      <c r="M6887" s="39"/>
      <c r="N6887" s="8">
        <v>14</v>
      </c>
      <c r="O6887" s="8">
        <v>1011.6</v>
      </c>
      <c r="P6887" s="8">
        <v>60</v>
      </c>
    </row>
    <row r="6888" spans="5:31" s="7" customFormat="1" ht="16" customHeight="1" x14ac:dyDescent="0.2">
      <c r="F6888" s="8">
        <v>10</v>
      </c>
      <c r="G6888" s="17"/>
      <c r="I6888" s="33">
        <v>6.0000000000000001E-3</v>
      </c>
      <c r="J6888" s="33">
        <v>0.3</v>
      </c>
      <c r="K6888" s="33">
        <v>7.0000000000000001E-3</v>
      </c>
      <c r="L6888" s="33">
        <v>2.9000000000000001E-2</v>
      </c>
      <c r="M6888" s="39"/>
      <c r="N6888" s="8">
        <v>16.899999999999999</v>
      </c>
      <c r="O6888" s="8">
        <v>1011.5</v>
      </c>
      <c r="P6888" s="8">
        <v>48</v>
      </c>
    </row>
    <row r="6889" spans="5:31" s="7" customFormat="1" ht="16" customHeight="1" x14ac:dyDescent="0.2">
      <c r="E6889" s="10"/>
      <c r="F6889" s="8">
        <v>11</v>
      </c>
      <c r="G6889" s="17"/>
      <c r="I6889" s="33">
        <v>4.0000000000000001E-3</v>
      </c>
      <c r="J6889" s="33">
        <v>0.2</v>
      </c>
      <c r="K6889" s="33">
        <v>1.6E-2</v>
      </c>
      <c r="L6889" s="33">
        <v>1.9E-2</v>
      </c>
      <c r="M6889" s="39"/>
      <c r="N6889" s="8">
        <v>19.2</v>
      </c>
      <c r="O6889" s="8">
        <v>1011.4</v>
      </c>
      <c r="P6889" s="8">
        <v>48</v>
      </c>
    </row>
    <row r="6890" spans="5:31" s="7" customFormat="1" ht="16" customHeight="1" x14ac:dyDescent="0.2">
      <c r="E6890" s="10"/>
      <c r="F6890" s="8">
        <v>12</v>
      </c>
      <c r="G6890" s="17"/>
      <c r="I6890" s="33">
        <v>3.0000000000000001E-3</v>
      </c>
      <c r="J6890" s="33">
        <v>0.1</v>
      </c>
      <c r="K6890" s="33">
        <v>0.03</v>
      </c>
      <c r="L6890" s="33">
        <v>0.01</v>
      </c>
      <c r="M6890" s="39"/>
      <c r="N6890" s="8">
        <v>21.6</v>
      </c>
      <c r="O6890" s="8">
        <v>1010.5</v>
      </c>
      <c r="P6890" s="8">
        <v>39</v>
      </c>
    </row>
    <row r="6891" spans="5:31" s="7" customFormat="1" ht="16" customHeight="1" x14ac:dyDescent="0.2">
      <c r="E6891" s="10"/>
      <c r="F6891" s="8">
        <v>13</v>
      </c>
      <c r="G6891" s="17"/>
      <c r="I6891" s="33">
        <v>3.0000000000000001E-3</v>
      </c>
      <c r="J6891" s="33">
        <v>0.3</v>
      </c>
      <c r="K6891" s="33">
        <v>3.4000000000000002E-2</v>
      </c>
      <c r="L6891" s="33">
        <v>8.9999999999999993E-3</v>
      </c>
      <c r="M6891" s="39"/>
      <c r="N6891" s="8">
        <v>21.9</v>
      </c>
      <c r="O6891" s="8">
        <v>1010</v>
      </c>
      <c r="P6891" s="8">
        <v>48</v>
      </c>
    </row>
    <row r="6892" spans="5:31" s="7" customFormat="1" ht="16" customHeight="1" x14ac:dyDescent="0.2">
      <c r="E6892" s="10"/>
      <c r="F6892" s="8">
        <v>14</v>
      </c>
      <c r="G6892" s="17"/>
      <c r="I6892" s="33">
        <v>4.0000000000000001E-3</v>
      </c>
      <c r="J6892" s="33">
        <v>0.3</v>
      </c>
      <c r="K6892" s="33">
        <v>3.9E-2</v>
      </c>
      <c r="L6892" s="33">
        <v>8.9999999999999993E-3</v>
      </c>
      <c r="M6892" s="39"/>
      <c r="N6892" s="8">
        <v>22.3</v>
      </c>
      <c r="O6892" s="8">
        <v>1009.4</v>
      </c>
      <c r="P6892" s="8">
        <v>49</v>
      </c>
    </row>
    <row r="6893" spans="5:31" s="7" customFormat="1" ht="16" customHeight="1" x14ac:dyDescent="0.2">
      <c r="E6893" s="10"/>
      <c r="F6893" s="8">
        <v>15</v>
      </c>
      <c r="G6893" s="17"/>
      <c r="I6893" s="33">
        <v>4.0000000000000001E-3</v>
      </c>
      <c r="J6893" s="33">
        <v>0.4</v>
      </c>
      <c r="K6893" s="33">
        <v>4.2999999999999997E-2</v>
      </c>
      <c r="L6893" s="33">
        <v>0.01</v>
      </c>
      <c r="M6893" s="39"/>
      <c r="N6893" s="8">
        <v>21.9</v>
      </c>
      <c r="O6893" s="8">
        <v>1009.2</v>
      </c>
      <c r="P6893" s="8">
        <v>48</v>
      </c>
    </row>
    <row r="6894" spans="5:31" s="7" customFormat="1" ht="16" customHeight="1" x14ac:dyDescent="0.2">
      <c r="E6894" s="10"/>
      <c r="F6894" s="8">
        <v>16</v>
      </c>
      <c r="G6894" s="17"/>
      <c r="I6894" s="33">
        <v>4.0000000000000001E-3</v>
      </c>
      <c r="J6894" s="33">
        <v>0.3</v>
      </c>
      <c r="K6894" s="33">
        <v>4.2000000000000003E-2</v>
      </c>
      <c r="L6894" s="33">
        <v>1.0999999999999999E-2</v>
      </c>
      <c r="M6894" s="39"/>
      <c r="N6894" s="8">
        <v>21</v>
      </c>
      <c r="O6894" s="8">
        <v>1009.1</v>
      </c>
      <c r="P6894" s="8">
        <v>51</v>
      </c>
    </row>
    <row r="6895" spans="5:31" s="7" customFormat="1" ht="16" customHeight="1" x14ac:dyDescent="0.2">
      <c r="E6895" s="10"/>
      <c r="F6895" s="8">
        <v>17</v>
      </c>
      <c r="G6895" s="17"/>
      <c r="I6895" s="33">
        <v>3.0000000000000001E-3</v>
      </c>
      <c r="J6895" s="33">
        <v>0.3</v>
      </c>
      <c r="K6895" s="33">
        <v>4.1000000000000002E-2</v>
      </c>
      <c r="L6895" s="33">
        <v>1.0999999999999999E-2</v>
      </c>
      <c r="M6895" s="39"/>
      <c r="N6895" s="8">
        <v>20.6</v>
      </c>
      <c r="O6895" s="8">
        <v>1009.2</v>
      </c>
      <c r="P6895" s="8">
        <v>52</v>
      </c>
    </row>
    <row r="6896" spans="5:31" s="7" customFormat="1" ht="16" customHeight="1" x14ac:dyDescent="0.15">
      <c r="E6896" s="42">
        <v>42279</v>
      </c>
      <c r="F6896" s="43">
        <v>42714.761111111111</v>
      </c>
      <c r="G6896" s="44"/>
      <c r="H6896" s="57"/>
      <c r="I6896" s="33">
        <v>3.0000000000000001E-3</v>
      </c>
      <c r="J6896" s="33">
        <v>0.3</v>
      </c>
      <c r="K6896" s="33">
        <v>3.7999999999999999E-2</v>
      </c>
      <c r="L6896" s="33">
        <v>1.4E-2</v>
      </c>
      <c r="M6896" s="39"/>
      <c r="N6896" s="8">
        <v>19.3</v>
      </c>
      <c r="O6896" s="8">
        <v>1009.6</v>
      </c>
      <c r="P6896" s="8">
        <v>58</v>
      </c>
      <c r="R6896" s="35">
        <v>286</v>
      </c>
      <c r="S6896" s="36" t="str">
        <f>IF(R6896&gt;=296,"G",IF(AND(183&lt;=R6896,R6896&lt;296),"Y",IF(R6896&lt;185,"R")))</f>
        <v>Y</v>
      </c>
      <c r="T6896" s="108"/>
      <c r="U6896" s="108"/>
      <c r="V6896" s="108"/>
      <c r="W6896" s="108"/>
      <c r="X6896" s="108"/>
      <c r="Y6896" s="108"/>
      <c r="Z6896" s="108"/>
      <c r="AA6896" s="108"/>
      <c r="AB6896" s="108"/>
      <c r="AC6896" s="108"/>
      <c r="AD6896" s="108"/>
      <c r="AE6896" s="109"/>
    </row>
    <row r="6897" spans="1:31" s="7" customFormat="1" ht="17" customHeight="1" x14ac:dyDescent="0.15">
      <c r="A6897" s="45">
        <v>276</v>
      </c>
      <c r="B6897" s="46">
        <v>42280</v>
      </c>
      <c r="C6897" s="47">
        <v>6</v>
      </c>
      <c r="D6897" s="47">
        <v>0</v>
      </c>
      <c r="E6897" s="46">
        <v>42279</v>
      </c>
      <c r="F6897" s="48">
        <v>42714.761111111111</v>
      </c>
      <c r="G6897" s="49"/>
      <c r="H6897" s="49"/>
      <c r="I6897" s="50">
        <v>3.0000000000000001E-3</v>
      </c>
      <c r="J6897" s="51">
        <v>0.3</v>
      </c>
      <c r="K6897" s="51">
        <v>3.7999999999999999E-2</v>
      </c>
      <c r="L6897" s="51">
        <v>1.4E-2</v>
      </c>
      <c r="M6897" s="63"/>
      <c r="N6897" s="52">
        <v>19.3</v>
      </c>
      <c r="O6897" s="52">
        <v>1009.6</v>
      </c>
      <c r="P6897" s="52">
        <v>58</v>
      </c>
      <c r="Q6897" s="53"/>
      <c r="R6897" s="58">
        <v>286</v>
      </c>
      <c r="S6897" s="61" t="str">
        <f>IF(R6897&gt;=296,"G",IF(AND(183&lt;=R6897,R6897&lt;296),"Y",IF(R6897&lt;185,"R")))</f>
        <v>Y</v>
      </c>
      <c r="T6897" s="59"/>
      <c r="U6897" s="59"/>
      <c r="V6897" s="59"/>
      <c r="W6897" s="59"/>
      <c r="X6897" s="59"/>
      <c r="Y6897" s="59"/>
      <c r="Z6897" s="59"/>
      <c r="AA6897" s="59"/>
      <c r="AB6897" s="59"/>
      <c r="AC6897" s="59"/>
      <c r="AD6897" s="59"/>
      <c r="AE6897" s="59"/>
    </row>
    <row r="6898" spans="1:31" s="7" customFormat="1" ht="16" customHeight="1" x14ac:dyDescent="0.2">
      <c r="A6898" s="60"/>
      <c r="B6898" s="60"/>
      <c r="F6898" s="26">
        <v>19</v>
      </c>
      <c r="G6898" s="56"/>
      <c r="I6898" s="33">
        <v>3.0000000000000001E-3</v>
      </c>
      <c r="J6898" s="33">
        <v>0.3</v>
      </c>
      <c r="K6898" s="33">
        <v>3.9E-2</v>
      </c>
      <c r="L6898" s="33">
        <v>1.2999999999999999E-2</v>
      </c>
      <c r="M6898" s="39"/>
      <c r="N6898" s="8">
        <v>18.399999999999999</v>
      </c>
      <c r="O6898" s="8">
        <v>1009.6</v>
      </c>
      <c r="P6898" s="8">
        <v>64</v>
      </c>
      <c r="Q6898" s="17"/>
      <c r="R6898" s="17"/>
      <c r="S6898" s="17"/>
      <c r="T6898" s="17"/>
      <c r="U6898" s="17"/>
      <c r="V6898" s="17"/>
      <c r="W6898" s="17"/>
      <c r="X6898" s="17"/>
      <c r="Y6898" s="17"/>
      <c r="Z6898" s="17"/>
      <c r="AA6898" s="17"/>
      <c r="AB6898" s="17"/>
      <c r="AC6898" s="17"/>
      <c r="AD6898" s="17"/>
      <c r="AE6898" s="17"/>
    </row>
    <row r="6899" spans="1:31" s="7" customFormat="1" ht="16" customHeight="1" x14ac:dyDescent="0.2">
      <c r="F6899" s="8">
        <v>20</v>
      </c>
      <c r="G6899" s="17"/>
      <c r="I6899" s="33">
        <v>3.0000000000000001E-3</v>
      </c>
      <c r="J6899" s="33">
        <v>0.4</v>
      </c>
      <c r="K6899" s="33">
        <v>4.2000000000000003E-2</v>
      </c>
      <c r="L6899" s="33">
        <v>1.2999999999999999E-2</v>
      </c>
      <c r="M6899" s="39"/>
      <c r="N6899" s="8">
        <v>18.100000000000001</v>
      </c>
      <c r="O6899" s="8">
        <v>1010.4</v>
      </c>
      <c r="P6899" s="8">
        <v>67</v>
      </c>
    </row>
    <row r="6900" spans="1:31" s="7" customFormat="1" ht="16" customHeight="1" x14ac:dyDescent="0.2">
      <c r="F6900" s="8">
        <v>21</v>
      </c>
      <c r="G6900" s="17"/>
      <c r="I6900" s="33">
        <v>4.0000000000000001E-3</v>
      </c>
      <c r="J6900" s="33">
        <v>0.4</v>
      </c>
      <c r="K6900" s="33">
        <v>4.2000000000000003E-2</v>
      </c>
      <c r="L6900" s="33">
        <v>1.2E-2</v>
      </c>
      <c r="M6900" s="39"/>
      <c r="N6900" s="8">
        <v>17.7</v>
      </c>
      <c r="O6900" s="8">
        <v>1010.8</v>
      </c>
      <c r="P6900" s="8">
        <v>71</v>
      </c>
    </row>
    <row r="6901" spans="1:31" s="7" customFormat="1" ht="16" customHeight="1" x14ac:dyDescent="0.2">
      <c r="F6901" s="8">
        <v>22</v>
      </c>
      <c r="G6901" s="17"/>
      <c r="I6901" s="33">
        <v>4.0000000000000001E-3</v>
      </c>
      <c r="J6901" s="33">
        <v>0.4</v>
      </c>
      <c r="K6901" s="33">
        <v>4.3999999999999997E-2</v>
      </c>
      <c r="L6901" s="33">
        <v>1.2E-2</v>
      </c>
      <c r="M6901" s="39"/>
      <c r="N6901" s="8">
        <v>16.899999999999999</v>
      </c>
      <c r="O6901" s="8">
        <v>1011</v>
      </c>
      <c r="P6901" s="8">
        <v>77</v>
      </c>
    </row>
    <row r="6902" spans="1:31" s="7" customFormat="1" ht="16" customHeight="1" x14ac:dyDescent="0.2">
      <c r="F6902" s="8">
        <v>23</v>
      </c>
      <c r="G6902" s="17"/>
      <c r="I6902" s="33">
        <v>4.0000000000000001E-3</v>
      </c>
      <c r="J6902" s="33">
        <v>0.3</v>
      </c>
      <c r="K6902" s="33">
        <v>4.7E-2</v>
      </c>
      <c r="L6902" s="33">
        <v>1.0999999999999999E-2</v>
      </c>
      <c r="M6902" s="39"/>
      <c r="N6902" s="8">
        <v>15.4</v>
      </c>
      <c r="O6902" s="8">
        <v>1011.4</v>
      </c>
      <c r="P6902" s="8">
        <v>88</v>
      </c>
    </row>
    <row r="6903" spans="1:31" s="7" customFormat="1" ht="16" customHeight="1" x14ac:dyDescent="0.2">
      <c r="F6903" s="8">
        <v>24</v>
      </c>
      <c r="G6903" s="17"/>
      <c r="I6903" s="33">
        <v>4.0000000000000001E-3</v>
      </c>
      <c r="J6903" s="33">
        <v>0.3</v>
      </c>
      <c r="K6903" s="33">
        <v>4.9000000000000002E-2</v>
      </c>
      <c r="L6903" s="33">
        <v>1.0999999999999999E-2</v>
      </c>
      <c r="M6903" s="39"/>
      <c r="N6903" s="8">
        <v>15.6</v>
      </c>
      <c r="O6903" s="8">
        <v>1011.6</v>
      </c>
      <c r="P6903" s="8">
        <v>88</v>
      </c>
    </row>
    <row r="6904" spans="1:31" s="7" customFormat="1" ht="16" customHeight="1" x14ac:dyDescent="0.2">
      <c r="F6904" s="8">
        <v>1</v>
      </c>
      <c r="G6904" s="17"/>
      <c r="I6904" s="33">
        <v>4.0000000000000001E-3</v>
      </c>
      <c r="J6904" s="33">
        <v>0.3</v>
      </c>
      <c r="K6904" s="33">
        <v>5.1999999999999998E-2</v>
      </c>
      <c r="L6904" s="33">
        <v>8.0000000000000002E-3</v>
      </c>
      <c r="M6904" s="39"/>
      <c r="N6904" s="8">
        <v>15.7</v>
      </c>
      <c r="O6904" s="8">
        <v>1011.7</v>
      </c>
      <c r="P6904" s="8">
        <v>89</v>
      </c>
    </row>
    <row r="6905" spans="1:31" s="7" customFormat="1" ht="16" customHeight="1" x14ac:dyDescent="0.2">
      <c r="F6905" s="8">
        <v>2</v>
      </c>
      <c r="G6905" s="17"/>
      <c r="I6905" s="33">
        <v>4.0000000000000001E-3</v>
      </c>
      <c r="J6905" s="33">
        <v>0.3</v>
      </c>
      <c r="K6905" s="33">
        <v>5.5E-2</v>
      </c>
      <c r="L6905" s="33">
        <v>7.0000000000000001E-3</v>
      </c>
      <c r="M6905" s="39"/>
      <c r="N6905" s="8">
        <v>15.9</v>
      </c>
      <c r="O6905" s="8">
        <v>1011.6</v>
      </c>
      <c r="P6905" s="8">
        <v>89</v>
      </c>
    </row>
    <row r="6906" spans="1:31" s="7" customFormat="1" ht="16" customHeight="1" x14ac:dyDescent="0.2">
      <c r="F6906" s="8">
        <v>3</v>
      </c>
      <c r="G6906" s="17"/>
      <c r="I6906" s="33">
        <v>4.0000000000000001E-3</v>
      </c>
      <c r="J6906" s="33">
        <v>0.4</v>
      </c>
      <c r="K6906" s="33">
        <v>5.7000000000000002E-2</v>
      </c>
      <c r="L6906" s="33">
        <v>6.0000000000000001E-3</v>
      </c>
      <c r="M6906" s="39"/>
      <c r="N6906" s="8">
        <v>15.7</v>
      </c>
      <c r="O6906" s="8">
        <v>1011.6</v>
      </c>
      <c r="P6906" s="8">
        <v>92</v>
      </c>
    </row>
    <row r="6907" spans="1:31" s="7" customFormat="1" ht="16" customHeight="1" x14ac:dyDescent="0.2">
      <c r="F6907" s="8">
        <v>4</v>
      </c>
      <c r="G6907" s="17"/>
      <c r="I6907" s="33">
        <v>4.0000000000000001E-3</v>
      </c>
      <c r="J6907" s="33">
        <v>0.4</v>
      </c>
      <c r="K6907" s="33">
        <v>5.3999999999999999E-2</v>
      </c>
      <c r="L6907" s="33">
        <v>8.0000000000000002E-3</v>
      </c>
      <c r="M6907" s="39"/>
      <c r="N6907" s="8">
        <v>15.5</v>
      </c>
      <c r="O6907" s="8">
        <v>1011.6</v>
      </c>
      <c r="P6907" s="8">
        <v>92</v>
      </c>
    </row>
    <row r="6908" spans="1:31" s="7" customFormat="1" ht="16" customHeight="1" x14ac:dyDescent="0.2">
      <c r="F6908" s="8">
        <v>5</v>
      </c>
      <c r="G6908" s="17"/>
      <c r="I6908" s="33">
        <v>5.0000000000000001E-3</v>
      </c>
      <c r="J6908" s="33">
        <v>0.3</v>
      </c>
      <c r="K6908" s="33">
        <v>4.2000000000000003E-2</v>
      </c>
      <c r="L6908" s="33">
        <v>0.01</v>
      </c>
      <c r="M6908" s="39"/>
      <c r="N6908" s="8">
        <v>15.7</v>
      </c>
      <c r="O6908" s="8">
        <v>1011.9</v>
      </c>
      <c r="P6908" s="8">
        <v>91</v>
      </c>
    </row>
    <row r="6909" spans="1:31" s="7" customFormat="1" ht="16" customHeight="1" x14ac:dyDescent="0.2">
      <c r="F6909" s="8">
        <v>6</v>
      </c>
      <c r="G6909" s="17"/>
      <c r="I6909" s="33">
        <v>5.0000000000000001E-3</v>
      </c>
      <c r="J6909" s="33">
        <v>0.3</v>
      </c>
      <c r="K6909" s="33">
        <v>0.04</v>
      </c>
      <c r="L6909" s="33">
        <v>1.0999999999999999E-2</v>
      </c>
      <c r="M6909" s="39"/>
      <c r="N6909" s="8">
        <v>16.3</v>
      </c>
      <c r="O6909" s="8">
        <v>1012.3</v>
      </c>
      <c r="P6909" s="8">
        <v>90</v>
      </c>
    </row>
    <row r="6910" spans="1:31" s="7" customFormat="1" ht="16" customHeight="1" x14ac:dyDescent="0.2">
      <c r="F6910" s="8">
        <v>7</v>
      </c>
      <c r="G6910" s="17"/>
      <c r="I6910" s="33">
        <v>5.0000000000000001E-3</v>
      </c>
      <c r="J6910" s="33">
        <v>0.4</v>
      </c>
      <c r="K6910" s="33">
        <v>3.4000000000000002E-2</v>
      </c>
      <c r="L6910" s="33">
        <v>1.6E-2</v>
      </c>
      <c r="M6910" s="39"/>
      <c r="N6910" s="8">
        <v>16.100000000000001</v>
      </c>
      <c r="O6910" s="8">
        <v>1012.4</v>
      </c>
      <c r="P6910" s="8">
        <v>92</v>
      </c>
    </row>
    <row r="6911" spans="1:31" s="7" customFormat="1" ht="16" customHeight="1" x14ac:dyDescent="0.2">
      <c r="F6911" s="8">
        <v>8</v>
      </c>
      <c r="G6911" s="17"/>
      <c r="I6911" s="33">
        <v>5.0000000000000001E-3</v>
      </c>
      <c r="J6911" s="33">
        <v>0.4</v>
      </c>
      <c r="K6911" s="33">
        <v>3.3000000000000002E-2</v>
      </c>
      <c r="L6911" s="33">
        <v>1.7999999999999999E-2</v>
      </c>
      <c r="M6911" s="39"/>
      <c r="N6911" s="8">
        <v>16.7</v>
      </c>
      <c r="O6911" s="8">
        <v>1012.8</v>
      </c>
      <c r="P6911" s="8">
        <v>91</v>
      </c>
    </row>
    <row r="6912" spans="1:31" s="7" customFormat="1" ht="16" customHeight="1" x14ac:dyDescent="0.2">
      <c r="F6912" s="8">
        <v>9</v>
      </c>
      <c r="G6912" s="17"/>
      <c r="I6912" s="33">
        <v>5.0000000000000001E-3</v>
      </c>
      <c r="J6912" s="33">
        <v>0.5</v>
      </c>
      <c r="K6912" s="33">
        <v>3.1E-2</v>
      </c>
      <c r="L6912" s="33">
        <v>2.1999999999999999E-2</v>
      </c>
      <c r="M6912" s="39"/>
      <c r="N6912" s="8">
        <v>20</v>
      </c>
      <c r="O6912" s="8">
        <v>1013.2</v>
      </c>
      <c r="P6912" s="8">
        <v>81</v>
      </c>
    </row>
    <row r="6913" spans="1:31" s="7" customFormat="1" ht="16" customHeight="1" x14ac:dyDescent="0.2">
      <c r="F6913" s="8">
        <v>10</v>
      </c>
      <c r="G6913" s="17"/>
      <c r="I6913" s="33">
        <v>7.0000000000000001E-3</v>
      </c>
      <c r="J6913" s="33">
        <v>0.5</v>
      </c>
      <c r="K6913" s="33">
        <v>4.9000000000000002E-2</v>
      </c>
      <c r="L6913" s="33">
        <v>1.7000000000000001E-2</v>
      </c>
      <c r="M6913" s="39"/>
      <c r="N6913" s="8">
        <v>22.7</v>
      </c>
      <c r="O6913" s="8">
        <v>1013.3</v>
      </c>
      <c r="P6913" s="8">
        <v>73</v>
      </c>
    </row>
    <row r="6914" spans="1:31" s="7" customFormat="1" ht="16" customHeight="1" x14ac:dyDescent="0.2">
      <c r="E6914" s="10"/>
      <c r="F6914" s="8">
        <v>11</v>
      </c>
      <c r="G6914" s="17"/>
      <c r="I6914" s="33">
        <v>7.0000000000000001E-3</v>
      </c>
      <c r="J6914" s="33">
        <v>0.5</v>
      </c>
      <c r="K6914" s="33">
        <v>5.5E-2</v>
      </c>
      <c r="L6914" s="33">
        <v>1.6E-2</v>
      </c>
      <c r="M6914" s="39"/>
      <c r="N6914" s="8">
        <v>24.2</v>
      </c>
      <c r="O6914" s="8">
        <v>1013.5</v>
      </c>
      <c r="P6914" s="8">
        <v>61</v>
      </c>
    </row>
    <row r="6915" spans="1:31" s="7" customFormat="1" ht="16" customHeight="1" x14ac:dyDescent="0.2">
      <c r="E6915" s="10"/>
      <c r="F6915" s="8">
        <v>12</v>
      </c>
      <c r="G6915" s="17"/>
      <c r="I6915" s="33">
        <v>7.0000000000000001E-3</v>
      </c>
      <c r="J6915" s="33">
        <v>0.4</v>
      </c>
      <c r="K6915" s="33">
        <v>5.3999999999999999E-2</v>
      </c>
      <c r="L6915" s="33">
        <v>1.4E-2</v>
      </c>
      <c r="M6915" s="39"/>
      <c r="N6915" s="8">
        <v>24</v>
      </c>
      <c r="O6915" s="8">
        <v>1013.7</v>
      </c>
      <c r="P6915" s="8">
        <v>58</v>
      </c>
    </row>
    <row r="6916" spans="1:31" s="7" customFormat="1" ht="16" customHeight="1" x14ac:dyDescent="0.2">
      <c r="E6916" s="10"/>
      <c r="F6916" s="8">
        <v>13</v>
      </c>
      <c r="G6916" s="17"/>
      <c r="I6916" s="33">
        <v>6.0000000000000001E-3</v>
      </c>
      <c r="J6916" s="33">
        <v>0.4</v>
      </c>
      <c r="K6916" s="33">
        <v>5.2999999999999999E-2</v>
      </c>
      <c r="L6916" s="33">
        <v>1.2999999999999999E-2</v>
      </c>
      <c r="M6916" s="39"/>
      <c r="N6916" s="8">
        <v>24.1</v>
      </c>
      <c r="O6916" s="8">
        <v>1013.8</v>
      </c>
      <c r="P6916" s="8">
        <v>52</v>
      </c>
    </row>
    <row r="6917" spans="1:31" s="7" customFormat="1" ht="16" customHeight="1" x14ac:dyDescent="0.2">
      <c r="E6917" s="10"/>
      <c r="F6917" s="8">
        <v>14</v>
      </c>
      <c r="G6917" s="17"/>
      <c r="I6917" s="33">
        <v>5.0000000000000001E-3</v>
      </c>
      <c r="J6917" s="33">
        <v>0.3</v>
      </c>
      <c r="K6917" s="33">
        <v>4.7E-2</v>
      </c>
      <c r="L6917" s="33">
        <v>1.2E-2</v>
      </c>
      <c r="M6917" s="39"/>
      <c r="N6917" s="8">
        <v>25.1</v>
      </c>
      <c r="O6917" s="8">
        <v>1013.8</v>
      </c>
      <c r="P6917" s="8">
        <v>36</v>
      </c>
    </row>
    <row r="6918" spans="1:31" s="7" customFormat="1" ht="16" customHeight="1" x14ac:dyDescent="0.2">
      <c r="E6918" s="10"/>
      <c r="F6918" s="8">
        <v>15</v>
      </c>
      <c r="G6918" s="17"/>
      <c r="I6918" s="33">
        <v>4.0000000000000001E-3</v>
      </c>
      <c r="J6918" s="33">
        <v>0.3</v>
      </c>
      <c r="K6918" s="33">
        <v>4.2000000000000003E-2</v>
      </c>
      <c r="L6918" s="33">
        <v>1.2999999999999999E-2</v>
      </c>
      <c r="M6918" s="39"/>
      <c r="N6918" s="8">
        <v>24</v>
      </c>
      <c r="O6918" s="8">
        <v>1013.9</v>
      </c>
      <c r="P6918" s="8">
        <v>30</v>
      </c>
    </row>
    <row r="6919" spans="1:31" s="7" customFormat="1" ht="16" customHeight="1" x14ac:dyDescent="0.2">
      <c r="E6919" s="10"/>
      <c r="F6919" s="8">
        <v>16</v>
      </c>
      <c r="G6919" s="17"/>
      <c r="I6919" s="33">
        <v>4.0000000000000001E-3</v>
      </c>
      <c r="J6919" s="33">
        <v>0.3</v>
      </c>
      <c r="K6919" s="33">
        <v>3.9E-2</v>
      </c>
      <c r="L6919" s="33">
        <v>1.2999999999999999E-2</v>
      </c>
      <c r="M6919" s="39"/>
      <c r="N6919" s="8">
        <v>23</v>
      </c>
      <c r="O6919" s="8">
        <v>1014.5</v>
      </c>
      <c r="P6919" s="8">
        <v>36</v>
      </c>
    </row>
    <row r="6920" spans="1:31" s="7" customFormat="1" ht="16" customHeight="1" x14ac:dyDescent="0.2">
      <c r="E6920" s="10"/>
      <c r="F6920" s="8">
        <v>17</v>
      </c>
      <c r="G6920" s="17"/>
      <c r="I6920" s="33">
        <v>4.0000000000000001E-3</v>
      </c>
      <c r="J6920" s="33">
        <v>0.2</v>
      </c>
      <c r="K6920" s="33">
        <v>3.9E-2</v>
      </c>
      <c r="L6920" s="33">
        <v>1.2999999999999999E-2</v>
      </c>
      <c r="M6920" s="39"/>
      <c r="N6920" s="8">
        <v>20.5</v>
      </c>
      <c r="O6920" s="8">
        <v>1015.1</v>
      </c>
      <c r="P6920" s="8">
        <v>44</v>
      </c>
    </row>
    <row r="6921" spans="1:31" s="7" customFormat="1" ht="16" customHeight="1" x14ac:dyDescent="0.15">
      <c r="A6921" s="69"/>
      <c r="B6921" s="69"/>
      <c r="C6921" s="69"/>
      <c r="D6921" s="143" t="s">
        <v>59</v>
      </c>
      <c r="E6921" s="70">
        <v>42280</v>
      </c>
      <c r="F6921" s="144">
        <v>42714.756249999999</v>
      </c>
      <c r="G6921" s="71"/>
      <c r="H6921" s="71"/>
      <c r="I6921" s="145">
        <v>4.0000000000000001E-3</v>
      </c>
      <c r="J6921" s="145">
        <v>0.2</v>
      </c>
      <c r="K6921" s="145">
        <v>3.6999999999999998E-2</v>
      </c>
      <c r="L6921" s="145">
        <v>1.4999999999999999E-2</v>
      </c>
      <c r="M6921" s="146"/>
      <c r="N6921" s="147">
        <v>19.399999999999999</v>
      </c>
      <c r="O6921" s="147">
        <v>1015.9</v>
      </c>
      <c r="P6921" s="147">
        <v>47</v>
      </c>
      <c r="Q6921" s="148"/>
      <c r="R6921" s="149"/>
      <c r="S6921" s="150"/>
      <c r="T6921" s="150"/>
      <c r="U6921" s="150"/>
      <c r="V6921" s="150"/>
      <c r="W6921" s="150"/>
      <c r="X6921" s="150"/>
      <c r="Y6921" s="150"/>
      <c r="Z6921" s="150"/>
      <c r="AA6921" s="150"/>
      <c r="AB6921" s="150"/>
      <c r="AC6921" s="150"/>
      <c r="AD6921" s="150"/>
      <c r="AE6921" s="151"/>
    </row>
    <row r="6922" spans="1:31" s="7" customFormat="1" ht="17" customHeight="1" x14ac:dyDescent="0.15">
      <c r="A6922" s="45">
        <v>277</v>
      </c>
      <c r="B6922" s="46">
        <v>42281</v>
      </c>
      <c r="C6922" s="47">
        <v>0</v>
      </c>
      <c r="D6922" s="47">
        <v>0</v>
      </c>
      <c r="E6922" s="46">
        <v>42280</v>
      </c>
      <c r="F6922" s="48">
        <v>42714.756249999999</v>
      </c>
      <c r="G6922" s="49"/>
      <c r="H6922" s="49"/>
      <c r="I6922" s="50">
        <v>4.0000000000000001E-3</v>
      </c>
      <c r="J6922" s="51">
        <v>0.2</v>
      </c>
      <c r="K6922" s="51">
        <v>3.6999999999999998E-2</v>
      </c>
      <c r="L6922" s="51">
        <v>1.4999999999999999E-2</v>
      </c>
      <c r="M6922" s="63"/>
      <c r="N6922" s="52">
        <v>19.399999999999999</v>
      </c>
      <c r="O6922" s="52">
        <v>1015.9</v>
      </c>
      <c r="P6922" s="52">
        <v>47</v>
      </c>
      <c r="Q6922" s="53"/>
      <c r="R6922" s="97"/>
      <c r="S6922" s="59"/>
      <c r="T6922" s="59"/>
      <c r="U6922" s="59"/>
      <c r="V6922" s="59"/>
      <c r="W6922" s="59"/>
      <c r="X6922" s="59"/>
      <c r="Y6922" s="59"/>
      <c r="Z6922" s="59"/>
      <c r="AA6922" s="59"/>
      <c r="AB6922" s="59"/>
      <c r="AC6922" s="59"/>
      <c r="AD6922" s="59"/>
      <c r="AE6922" s="59"/>
    </row>
    <row r="6923" spans="1:31" s="7" customFormat="1" ht="16" customHeight="1" x14ac:dyDescent="0.2">
      <c r="A6923" s="60"/>
      <c r="B6923" s="60"/>
      <c r="F6923" s="26">
        <v>19</v>
      </c>
      <c r="G6923" s="56"/>
      <c r="I6923" s="33">
        <v>3.0000000000000001E-3</v>
      </c>
      <c r="J6923" s="33">
        <v>0.4</v>
      </c>
      <c r="K6923" s="33">
        <v>3.2000000000000001E-2</v>
      </c>
      <c r="L6923" s="33">
        <v>0.02</v>
      </c>
      <c r="M6923" s="39"/>
      <c r="N6923" s="8">
        <v>18.3</v>
      </c>
      <c r="O6923" s="8">
        <v>1016.4</v>
      </c>
      <c r="P6923" s="8">
        <v>52</v>
      </c>
      <c r="Q6923" s="17"/>
      <c r="R6923" s="17"/>
      <c r="S6923" s="17"/>
      <c r="T6923" s="17"/>
      <c r="U6923" s="17"/>
      <c r="V6923" s="17"/>
      <c r="W6923" s="17"/>
      <c r="X6923" s="17"/>
      <c r="Y6923" s="17"/>
      <c r="Z6923" s="17"/>
      <c r="AA6923" s="17"/>
      <c r="AB6923" s="17"/>
      <c r="AC6923" s="17"/>
      <c r="AD6923" s="17"/>
      <c r="AE6923" s="17"/>
    </row>
    <row r="6924" spans="1:31" s="7" customFormat="1" ht="16" customHeight="1" x14ac:dyDescent="0.2">
      <c r="F6924" s="8">
        <v>20</v>
      </c>
      <c r="G6924" s="17"/>
      <c r="I6924" s="33">
        <v>3.0000000000000001E-3</v>
      </c>
      <c r="J6924" s="33">
        <v>0.4</v>
      </c>
      <c r="K6924" s="33">
        <v>2.5999999999999999E-2</v>
      </c>
      <c r="L6924" s="33">
        <v>1.9E-2</v>
      </c>
      <c r="M6924" s="39"/>
      <c r="N6924" s="8">
        <v>17.2</v>
      </c>
      <c r="O6924" s="8">
        <v>1017.3</v>
      </c>
      <c r="P6924" s="8">
        <v>53</v>
      </c>
    </row>
    <row r="6925" spans="1:31" s="7" customFormat="1" ht="16" customHeight="1" x14ac:dyDescent="0.2">
      <c r="F6925" s="8">
        <v>21</v>
      </c>
      <c r="G6925" s="17"/>
      <c r="I6925" s="33">
        <v>3.0000000000000001E-3</v>
      </c>
      <c r="J6925" s="33">
        <v>0.3</v>
      </c>
      <c r="K6925" s="33">
        <v>2.5999999999999999E-2</v>
      </c>
      <c r="L6925" s="33">
        <v>1.6E-2</v>
      </c>
      <c r="M6925" s="39"/>
      <c r="N6925" s="8">
        <v>15.9</v>
      </c>
      <c r="O6925" s="8">
        <v>1018</v>
      </c>
      <c r="P6925" s="8">
        <v>47</v>
      </c>
    </row>
    <row r="6926" spans="1:31" s="7" customFormat="1" ht="16" customHeight="1" x14ac:dyDescent="0.2">
      <c r="F6926" s="8">
        <v>22</v>
      </c>
      <c r="G6926" s="17"/>
      <c r="I6926" s="33">
        <v>4.0000000000000001E-3</v>
      </c>
      <c r="J6926" s="33">
        <v>0.3</v>
      </c>
      <c r="K6926" s="33">
        <v>2.7E-2</v>
      </c>
      <c r="L6926" s="33">
        <v>1.4E-2</v>
      </c>
      <c r="M6926" s="39"/>
      <c r="N6926" s="8">
        <v>16.100000000000001</v>
      </c>
      <c r="O6926" s="8">
        <v>1018.7</v>
      </c>
      <c r="P6926" s="8">
        <v>32</v>
      </c>
    </row>
    <row r="6927" spans="1:31" s="7" customFormat="1" ht="16" customHeight="1" x14ac:dyDescent="0.2">
      <c r="F6927" s="8">
        <v>23</v>
      </c>
      <c r="G6927" s="17"/>
      <c r="I6927" s="33">
        <v>4.0000000000000001E-3</v>
      </c>
      <c r="J6927" s="33">
        <v>0.4</v>
      </c>
      <c r="K6927" s="33">
        <v>2.5000000000000001E-2</v>
      </c>
      <c r="L6927" s="33">
        <v>1.6E-2</v>
      </c>
      <c r="M6927" s="39"/>
      <c r="N6927" s="8">
        <v>15.2</v>
      </c>
      <c r="O6927" s="8">
        <v>1019.5</v>
      </c>
      <c r="P6927" s="8">
        <v>36</v>
      </c>
    </row>
    <row r="6928" spans="1:31" s="7" customFormat="1" ht="16" customHeight="1" x14ac:dyDescent="0.2">
      <c r="F6928" s="8">
        <v>24</v>
      </c>
      <c r="G6928" s="17"/>
      <c r="I6928" s="33">
        <v>4.0000000000000001E-3</v>
      </c>
      <c r="J6928" s="33">
        <v>0.4</v>
      </c>
      <c r="K6928" s="33">
        <v>2.1999999999999999E-2</v>
      </c>
      <c r="L6928" s="33">
        <v>1.7999999999999999E-2</v>
      </c>
      <c r="M6928" s="39"/>
      <c r="N6928" s="8">
        <v>14.2</v>
      </c>
      <c r="O6928" s="8">
        <v>1020.3</v>
      </c>
      <c r="P6928" s="8">
        <v>41</v>
      </c>
    </row>
    <row r="6929" spans="5:16" s="7" customFormat="1" ht="16" customHeight="1" x14ac:dyDescent="0.2">
      <c r="F6929" s="8">
        <v>1</v>
      </c>
      <c r="G6929" s="17"/>
      <c r="I6929" s="33">
        <v>4.0000000000000001E-3</v>
      </c>
      <c r="J6929" s="33">
        <v>0.3</v>
      </c>
      <c r="K6929" s="33">
        <v>2.1999999999999999E-2</v>
      </c>
      <c r="L6929" s="33">
        <v>1.6E-2</v>
      </c>
      <c r="M6929" s="39"/>
      <c r="N6929" s="8">
        <v>13.2</v>
      </c>
      <c r="O6929" s="8">
        <v>1020.9</v>
      </c>
      <c r="P6929" s="8">
        <v>47</v>
      </c>
    </row>
    <row r="6930" spans="5:16" s="7" customFormat="1" ht="16" customHeight="1" x14ac:dyDescent="0.2">
      <c r="F6930" s="8">
        <v>2</v>
      </c>
      <c r="G6930" s="17"/>
      <c r="I6930" s="33">
        <v>4.0000000000000001E-3</v>
      </c>
      <c r="J6930" s="33">
        <v>0.3</v>
      </c>
      <c r="K6930" s="33">
        <v>2.9000000000000001E-2</v>
      </c>
      <c r="L6930" s="33">
        <v>0.01</v>
      </c>
      <c r="M6930" s="39"/>
      <c r="N6930" s="8">
        <v>12.5</v>
      </c>
      <c r="O6930" s="8">
        <v>1021.4</v>
      </c>
      <c r="P6930" s="8">
        <v>48</v>
      </c>
    </row>
    <row r="6931" spans="5:16" s="7" customFormat="1" ht="16" customHeight="1" x14ac:dyDescent="0.2">
      <c r="F6931" s="8">
        <v>3</v>
      </c>
      <c r="G6931" s="17"/>
      <c r="I6931" s="33">
        <v>4.0000000000000001E-3</v>
      </c>
      <c r="J6931" s="33">
        <v>0.3</v>
      </c>
      <c r="K6931" s="33">
        <v>3.1E-2</v>
      </c>
      <c r="L6931" s="33">
        <v>8.9999999999999993E-3</v>
      </c>
      <c r="M6931" s="39"/>
      <c r="N6931" s="8">
        <v>13.4</v>
      </c>
      <c r="O6931" s="8">
        <v>1021.4</v>
      </c>
      <c r="P6931" s="8">
        <v>42</v>
      </c>
    </row>
    <row r="6932" spans="5:16" s="7" customFormat="1" ht="16" customHeight="1" x14ac:dyDescent="0.2">
      <c r="F6932" s="8">
        <v>4</v>
      </c>
      <c r="G6932" s="17"/>
      <c r="I6932" s="33">
        <v>4.0000000000000001E-3</v>
      </c>
      <c r="J6932" s="33">
        <v>0.3</v>
      </c>
      <c r="K6932" s="33">
        <v>3.1E-2</v>
      </c>
      <c r="L6932" s="33">
        <v>0.01</v>
      </c>
      <c r="M6932" s="39"/>
      <c r="N6932" s="8">
        <v>13.5</v>
      </c>
      <c r="O6932" s="8">
        <v>1021.4</v>
      </c>
      <c r="P6932" s="8">
        <v>42</v>
      </c>
    </row>
    <row r="6933" spans="5:16" s="7" customFormat="1" ht="16" customHeight="1" x14ac:dyDescent="0.2">
      <c r="F6933" s="8">
        <v>5</v>
      </c>
      <c r="G6933" s="17"/>
      <c r="I6933" s="33">
        <v>4.0000000000000001E-3</v>
      </c>
      <c r="J6933" s="33">
        <v>0.3</v>
      </c>
      <c r="K6933" s="33">
        <v>3.1E-2</v>
      </c>
      <c r="L6933" s="33">
        <v>0.01</v>
      </c>
      <c r="M6933" s="39"/>
      <c r="N6933" s="8">
        <v>13.4</v>
      </c>
      <c r="O6933" s="8">
        <v>1021.6</v>
      </c>
      <c r="P6933" s="8">
        <v>39</v>
      </c>
    </row>
    <row r="6934" spans="5:16" s="7" customFormat="1" ht="16" customHeight="1" x14ac:dyDescent="0.2">
      <c r="F6934" s="8">
        <v>6</v>
      </c>
      <c r="G6934" s="17"/>
      <c r="I6934" s="33">
        <v>4.0000000000000001E-3</v>
      </c>
      <c r="J6934" s="33">
        <v>0.4</v>
      </c>
      <c r="K6934" s="33">
        <v>2.4E-2</v>
      </c>
      <c r="L6934" s="33">
        <v>1.6E-2</v>
      </c>
      <c r="M6934" s="39"/>
      <c r="N6934" s="8">
        <v>12.4</v>
      </c>
      <c r="O6934" s="8">
        <v>1022.4</v>
      </c>
      <c r="P6934" s="8">
        <v>49</v>
      </c>
    </row>
    <row r="6935" spans="5:16" s="7" customFormat="1" ht="16" customHeight="1" x14ac:dyDescent="0.2">
      <c r="F6935" s="8">
        <v>7</v>
      </c>
      <c r="G6935" s="17"/>
      <c r="I6935" s="33">
        <v>4.0000000000000001E-3</v>
      </c>
      <c r="J6935" s="33">
        <v>0.4</v>
      </c>
      <c r="K6935" s="33">
        <v>1.4999999999999999E-2</v>
      </c>
      <c r="L6935" s="33">
        <v>2.4E-2</v>
      </c>
      <c r="M6935" s="39"/>
      <c r="N6935" s="8">
        <v>11.3</v>
      </c>
      <c r="O6935" s="8">
        <v>1023.1</v>
      </c>
      <c r="P6935" s="8">
        <v>60</v>
      </c>
    </row>
    <row r="6936" spans="5:16" s="7" customFormat="1" ht="16" customHeight="1" x14ac:dyDescent="0.2">
      <c r="F6936" s="8">
        <v>8</v>
      </c>
      <c r="G6936" s="17"/>
      <c r="I6936" s="33">
        <v>5.0000000000000001E-3</v>
      </c>
      <c r="J6936" s="33">
        <v>0.4</v>
      </c>
      <c r="K6936" s="33">
        <v>7.0000000000000001E-3</v>
      </c>
      <c r="L6936" s="33">
        <v>0.03</v>
      </c>
      <c r="M6936" s="39"/>
      <c r="N6936" s="8">
        <v>13.8</v>
      </c>
      <c r="O6936" s="8">
        <v>1023.7</v>
      </c>
      <c r="P6936" s="8">
        <v>46</v>
      </c>
    </row>
    <row r="6937" spans="5:16" s="7" customFormat="1" ht="16" customHeight="1" x14ac:dyDescent="0.2">
      <c r="F6937" s="8">
        <v>9</v>
      </c>
      <c r="G6937" s="17"/>
      <c r="I6937" s="33">
        <v>4.0000000000000001E-3</v>
      </c>
      <c r="J6937" s="33">
        <v>0.4</v>
      </c>
      <c r="K6937" s="33">
        <v>0.01</v>
      </c>
      <c r="L6937" s="33">
        <v>2.5999999999999999E-2</v>
      </c>
      <c r="M6937" s="39"/>
      <c r="N6937" s="8">
        <v>14.9</v>
      </c>
      <c r="O6937" s="8">
        <v>1024.0999999999999</v>
      </c>
      <c r="P6937" s="8">
        <v>47</v>
      </c>
    </row>
    <row r="6938" spans="5:16" s="7" customFormat="1" ht="16" customHeight="1" x14ac:dyDescent="0.2">
      <c r="F6938" s="8">
        <v>10</v>
      </c>
      <c r="G6938" s="17"/>
      <c r="I6938" s="33">
        <v>5.0000000000000001E-3</v>
      </c>
      <c r="J6938" s="33">
        <v>0.3</v>
      </c>
      <c r="K6938" s="33">
        <v>1.4999999999999999E-2</v>
      </c>
      <c r="L6938" s="33">
        <v>2.4E-2</v>
      </c>
      <c r="M6938" s="39"/>
      <c r="N6938" s="8">
        <v>16.3</v>
      </c>
      <c r="O6938" s="8">
        <v>1023.9</v>
      </c>
      <c r="P6938" s="8">
        <v>40</v>
      </c>
    </row>
    <row r="6939" spans="5:16" s="7" customFormat="1" ht="16" customHeight="1" x14ac:dyDescent="0.2">
      <c r="E6939" s="10"/>
      <c r="F6939" s="8">
        <v>11</v>
      </c>
      <c r="G6939" s="17"/>
      <c r="I6939" s="33">
        <v>5.0000000000000001E-3</v>
      </c>
      <c r="J6939" s="33">
        <v>0.3</v>
      </c>
      <c r="K6939" s="33">
        <v>1.4E-2</v>
      </c>
      <c r="L6939" s="33">
        <v>2.8000000000000001E-2</v>
      </c>
      <c r="M6939" s="39"/>
      <c r="N6939" s="8">
        <v>19</v>
      </c>
      <c r="O6939" s="8">
        <v>1023.3</v>
      </c>
      <c r="P6939" s="8">
        <v>32</v>
      </c>
    </row>
    <row r="6940" spans="5:16" s="7" customFormat="1" ht="16" customHeight="1" x14ac:dyDescent="0.2">
      <c r="E6940" s="10"/>
      <c r="F6940" s="8">
        <v>12</v>
      </c>
      <c r="G6940" s="17"/>
      <c r="I6940" s="33">
        <v>5.0000000000000001E-3</v>
      </c>
      <c r="J6940" s="33">
        <v>0.3</v>
      </c>
      <c r="K6940" s="33">
        <v>1.4E-2</v>
      </c>
      <c r="L6940" s="33">
        <v>3.1E-2</v>
      </c>
      <c r="M6940" s="39"/>
      <c r="N6940" s="8">
        <v>18.899999999999999</v>
      </c>
      <c r="O6940" s="8">
        <v>1022.9</v>
      </c>
      <c r="P6940" s="8">
        <v>28</v>
      </c>
    </row>
    <row r="6941" spans="5:16" s="7" customFormat="1" ht="16" customHeight="1" x14ac:dyDescent="0.2">
      <c r="E6941" s="10"/>
      <c r="F6941" s="8">
        <v>13</v>
      </c>
      <c r="G6941" s="17"/>
      <c r="I6941" s="33">
        <v>4.0000000000000001E-3</v>
      </c>
      <c r="J6941" s="33">
        <v>0.4</v>
      </c>
      <c r="K6941" s="33">
        <v>1.7999999999999999E-2</v>
      </c>
      <c r="L6941" s="33">
        <v>2.5999999999999999E-2</v>
      </c>
      <c r="M6941" s="39"/>
      <c r="N6941" s="8">
        <v>20.9</v>
      </c>
      <c r="O6941" s="8">
        <v>1022.1</v>
      </c>
      <c r="P6941" s="8">
        <v>25</v>
      </c>
    </row>
    <row r="6942" spans="5:16" s="7" customFormat="1" ht="16" customHeight="1" x14ac:dyDescent="0.2">
      <c r="E6942" s="10"/>
      <c r="F6942" s="8">
        <v>14</v>
      </c>
      <c r="G6942" s="17"/>
      <c r="I6942" s="33">
        <v>4.0000000000000001E-3</v>
      </c>
      <c r="J6942" s="33">
        <v>0.3</v>
      </c>
      <c r="K6942" s="33">
        <v>2.1999999999999999E-2</v>
      </c>
      <c r="L6942" s="33">
        <v>2.4E-2</v>
      </c>
      <c r="M6942" s="39"/>
      <c r="N6942" s="8">
        <v>22.2</v>
      </c>
      <c r="O6942" s="8">
        <v>1021.1</v>
      </c>
      <c r="P6942" s="8">
        <v>26</v>
      </c>
    </row>
    <row r="6943" spans="5:16" s="7" customFormat="1" ht="16" customHeight="1" x14ac:dyDescent="0.2">
      <c r="E6943" s="10"/>
      <c r="F6943" s="8">
        <v>15</v>
      </c>
      <c r="G6943" s="17"/>
      <c r="I6943" s="33">
        <v>4.0000000000000001E-3</v>
      </c>
      <c r="J6943" s="33">
        <v>0.4</v>
      </c>
      <c r="K6943" s="33">
        <v>2.8000000000000001E-2</v>
      </c>
      <c r="L6943" s="33">
        <v>2.3E-2</v>
      </c>
      <c r="M6943" s="39"/>
      <c r="N6943" s="8">
        <v>22.8</v>
      </c>
      <c r="O6943" s="8">
        <v>1020.9</v>
      </c>
      <c r="P6943" s="8">
        <v>29</v>
      </c>
    </row>
    <row r="6944" spans="5:16" s="7" customFormat="1" ht="16" customHeight="1" x14ac:dyDescent="0.2">
      <c r="E6944" s="10"/>
      <c r="F6944" s="8">
        <v>16</v>
      </c>
      <c r="G6944" s="17"/>
      <c r="I6944" s="33">
        <v>4.0000000000000001E-3</v>
      </c>
      <c r="J6944" s="33">
        <v>0.3</v>
      </c>
      <c r="K6944" s="33">
        <v>2.9000000000000001E-2</v>
      </c>
      <c r="L6944" s="33">
        <v>2.1000000000000001E-2</v>
      </c>
      <c r="M6944" s="39"/>
      <c r="N6944" s="8">
        <v>22.4</v>
      </c>
      <c r="O6944" s="8">
        <v>1021</v>
      </c>
      <c r="P6944" s="8">
        <v>27</v>
      </c>
    </row>
    <row r="6945" spans="1:31" s="7" customFormat="1" ht="16" customHeight="1" x14ac:dyDescent="0.2">
      <c r="E6945" s="10"/>
      <c r="F6945" s="8">
        <v>17</v>
      </c>
      <c r="G6945" s="17"/>
      <c r="I6945" s="33">
        <v>4.0000000000000001E-3</v>
      </c>
      <c r="J6945" s="33">
        <v>0.4</v>
      </c>
      <c r="K6945" s="33">
        <v>3.1E-2</v>
      </c>
      <c r="L6945" s="33">
        <v>2.1000000000000001E-2</v>
      </c>
      <c r="M6945" s="39"/>
      <c r="N6945" s="8">
        <v>21.4</v>
      </c>
      <c r="O6945" s="8">
        <v>1020.9</v>
      </c>
      <c r="P6945" s="8">
        <v>31</v>
      </c>
    </row>
    <row r="6946" spans="1:31" s="7" customFormat="1" ht="16" customHeight="1" x14ac:dyDescent="0.15">
      <c r="F6946" s="8">
        <v>18</v>
      </c>
      <c r="G6946" s="17"/>
      <c r="H6946" s="40"/>
      <c r="I6946" s="33">
        <v>4.0000000000000001E-3</v>
      </c>
      <c r="J6946" s="33">
        <v>0.3</v>
      </c>
      <c r="K6946" s="33">
        <v>3.5000000000000003E-2</v>
      </c>
      <c r="L6946" s="33">
        <v>0.02</v>
      </c>
      <c r="M6946" s="39"/>
      <c r="N6946" s="8">
        <v>18.5</v>
      </c>
      <c r="O6946" s="8">
        <v>1021.4</v>
      </c>
      <c r="P6946" s="8">
        <v>49</v>
      </c>
      <c r="R6946" s="107"/>
      <c r="S6946" s="108"/>
      <c r="T6946" s="108"/>
      <c r="U6946" s="108"/>
      <c r="V6946" s="108"/>
      <c r="W6946" s="108"/>
      <c r="X6946" s="108"/>
      <c r="Y6946" s="108"/>
      <c r="Z6946" s="108"/>
      <c r="AA6946" s="108"/>
      <c r="AB6946" s="108"/>
      <c r="AC6946" s="108"/>
      <c r="AD6946" s="108"/>
      <c r="AE6946" s="109"/>
    </row>
    <row r="6947" spans="1:31" s="7" customFormat="1" ht="16" customHeight="1" x14ac:dyDescent="0.2">
      <c r="A6947" s="57"/>
      <c r="B6947" s="57"/>
      <c r="E6947" s="70">
        <v>42281</v>
      </c>
      <c r="F6947" s="43">
        <v>42714.809027777781</v>
      </c>
      <c r="G6947" s="44"/>
      <c r="I6947" s="33">
        <v>4.0000000000000001E-3</v>
      </c>
      <c r="J6947" s="33">
        <v>0.5</v>
      </c>
      <c r="K6947" s="33">
        <v>0.02</v>
      </c>
      <c r="L6947" s="33">
        <v>3.4000000000000002E-2</v>
      </c>
      <c r="M6947" s="39"/>
      <c r="N6947" s="8">
        <v>17.399999999999999</v>
      </c>
      <c r="O6947" s="8">
        <v>1021.8</v>
      </c>
      <c r="P6947" s="8">
        <v>56</v>
      </c>
      <c r="Q6947" s="17"/>
      <c r="R6947" s="38"/>
      <c r="S6947" s="17"/>
      <c r="T6947" s="17"/>
      <c r="U6947" s="17"/>
      <c r="V6947" s="17"/>
      <c r="W6947" s="17"/>
      <c r="X6947" s="17"/>
      <c r="Y6947" s="17"/>
      <c r="Z6947" s="17"/>
      <c r="AA6947" s="17"/>
      <c r="AB6947" s="17"/>
      <c r="AC6947" s="17"/>
      <c r="AD6947" s="17"/>
      <c r="AE6947" s="17"/>
    </row>
    <row r="6948" spans="1:31" s="7" customFormat="1" ht="17" customHeight="1" x14ac:dyDescent="0.15">
      <c r="A6948" s="45">
        <v>278</v>
      </c>
      <c r="B6948" s="46">
        <v>42282</v>
      </c>
      <c r="C6948" s="47">
        <v>1</v>
      </c>
      <c r="D6948" s="47">
        <v>0</v>
      </c>
      <c r="E6948" s="46">
        <v>42281</v>
      </c>
      <c r="F6948" s="48">
        <v>42714.809027777781</v>
      </c>
      <c r="G6948" s="49"/>
      <c r="H6948" s="49"/>
      <c r="I6948" s="50">
        <v>4.0000000000000001E-3</v>
      </c>
      <c r="J6948" s="51">
        <v>0.5</v>
      </c>
      <c r="K6948" s="51">
        <v>0.02</v>
      </c>
      <c r="L6948" s="51">
        <v>3.4000000000000002E-2</v>
      </c>
      <c r="M6948" s="63"/>
      <c r="N6948" s="52">
        <v>17.399999999999999</v>
      </c>
      <c r="O6948" s="52">
        <v>1021.8</v>
      </c>
      <c r="P6948" s="52">
        <v>56</v>
      </c>
      <c r="Q6948" s="53"/>
      <c r="R6948" s="86"/>
      <c r="S6948" s="59"/>
      <c r="T6948" s="59"/>
      <c r="U6948" s="59"/>
      <c r="V6948" s="59"/>
      <c r="W6948" s="59"/>
      <c r="X6948" s="59"/>
      <c r="Y6948" s="59"/>
      <c r="Z6948" s="59"/>
      <c r="AA6948" s="59"/>
      <c r="AB6948" s="59"/>
      <c r="AC6948" s="59"/>
      <c r="AD6948" s="59"/>
      <c r="AE6948" s="59"/>
    </row>
    <row r="6949" spans="1:31" s="7" customFormat="1" ht="16" customHeight="1" x14ac:dyDescent="0.2">
      <c r="F6949" s="26">
        <v>20</v>
      </c>
      <c r="G6949" s="56"/>
      <c r="I6949" s="33">
        <v>4.0000000000000001E-3</v>
      </c>
      <c r="J6949" s="33">
        <v>0.5</v>
      </c>
      <c r="K6949" s="33">
        <v>1.9E-2</v>
      </c>
      <c r="L6949" s="33">
        <v>3.1E-2</v>
      </c>
      <c r="M6949" s="39"/>
      <c r="N6949" s="8">
        <v>16.899999999999999</v>
      </c>
      <c r="O6949" s="8">
        <v>1022.1</v>
      </c>
      <c r="P6949" s="8">
        <v>56</v>
      </c>
    </row>
    <row r="6950" spans="1:31" s="7" customFormat="1" ht="16" customHeight="1" x14ac:dyDescent="0.2">
      <c r="F6950" s="8">
        <v>21</v>
      </c>
      <c r="G6950" s="17"/>
      <c r="I6950" s="33">
        <v>4.0000000000000001E-3</v>
      </c>
      <c r="J6950" s="33">
        <v>0.5</v>
      </c>
      <c r="K6950" s="33">
        <v>1.4999999999999999E-2</v>
      </c>
      <c r="L6950" s="33">
        <v>3.4000000000000002E-2</v>
      </c>
      <c r="M6950" s="39"/>
      <c r="N6950" s="8">
        <v>16.2</v>
      </c>
      <c r="O6950" s="8">
        <v>1022.2</v>
      </c>
      <c r="P6950" s="8">
        <v>57</v>
      </c>
    </row>
    <row r="6951" spans="1:31" s="7" customFormat="1" ht="16" customHeight="1" x14ac:dyDescent="0.2">
      <c r="F6951" s="8">
        <v>22</v>
      </c>
      <c r="G6951" s="17"/>
      <c r="I6951" s="33">
        <v>5.0000000000000001E-3</v>
      </c>
      <c r="J6951" s="33">
        <v>0.6</v>
      </c>
      <c r="K6951" s="33">
        <v>5.0000000000000001E-3</v>
      </c>
      <c r="L6951" s="33">
        <v>4.2000000000000003E-2</v>
      </c>
      <c r="M6951" s="39"/>
      <c r="N6951" s="8">
        <v>14.9</v>
      </c>
      <c r="O6951" s="8">
        <v>1022.3</v>
      </c>
      <c r="P6951" s="8">
        <v>62</v>
      </c>
    </row>
    <row r="6952" spans="1:31" s="7" customFormat="1" ht="16" customHeight="1" x14ac:dyDescent="0.2">
      <c r="F6952" s="8">
        <v>23</v>
      </c>
      <c r="G6952" s="17"/>
      <c r="I6952" s="33">
        <v>5.0000000000000001E-3</v>
      </c>
      <c r="J6952" s="33">
        <v>0.4</v>
      </c>
      <c r="K6952" s="33">
        <v>2E-3</v>
      </c>
      <c r="L6952" s="33">
        <v>3.9E-2</v>
      </c>
      <c r="M6952" s="39"/>
      <c r="N6952" s="8">
        <v>13.6</v>
      </c>
      <c r="O6952" s="8">
        <v>1022.3</v>
      </c>
      <c r="P6952" s="8">
        <v>73</v>
      </c>
    </row>
    <row r="6953" spans="1:31" s="7" customFormat="1" ht="16" customHeight="1" x14ac:dyDescent="0.2">
      <c r="F6953" s="8">
        <v>24</v>
      </c>
      <c r="G6953" s="17"/>
      <c r="I6953" s="33">
        <v>5.0000000000000001E-3</v>
      </c>
      <c r="J6953" s="33">
        <v>0.6</v>
      </c>
      <c r="K6953" s="33">
        <v>2E-3</v>
      </c>
      <c r="L6953" s="33">
        <v>3.9E-2</v>
      </c>
      <c r="M6953" s="39"/>
      <c r="N6953" s="8">
        <v>13.1</v>
      </c>
      <c r="O6953" s="8">
        <v>1022.1</v>
      </c>
      <c r="P6953" s="8">
        <v>81</v>
      </c>
    </row>
    <row r="6954" spans="1:31" s="7" customFormat="1" ht="16" customHeight="1" x14ac:dyDescent="0.2">
      <c r="F6954" s="8">
        <v>1</v>
      </c>
      <c r="G6954" s="17"/>
      <c r="I6954" s="33">
        <v>5.0000000000000001E-3</v>
      </c>
      <c r="J6954" s="33">
        <v>0.6</v>
      </c>
      <c r="K6954" s="33">
        <v>2E-3</v>
      </c>
      <c r="L6954" s="33">
        <v>3.7999999999999999E-2</v>
      </c>
      <c r="M6954" s="39"/>
      <c r="N6954" s="8">
        <v>13.8</v>
      </c>
      <c r="O6954" s="8">
        <v>1022</v>
      </c>
      <c r="P6954" s="8">
        <v>75</v>
      </c>
    </row>
    <row r="6955" spans="1:31" s="7" customFormat="1" ht="16" customHeight="1" x14ac:dyDescent="0.2">
      <c r="F6955" s="8">
        <v>2</v>
      </c>
      <c r="G6955" s="17"/>
      <c r="I6955" s="33">
        <v>5.0000000000000001E-3</v>
      </c>
      <c r="J6955" s="33">
        <v>0.5</v>
      </c>
      <c r="K6955" s="33">
        <v>2E-3</v>
      </c>
      <c r="L6955" s="33">
        <v>3.6999999999999998E-2</v>
      </c>
      <c r="M6955" s="39"/>
      <c r="N6955" s="8">
        <v>13.1</v>
      </c>
      <c r="O6955" s="8">
        <v>1021.8</v>
      </c>
      <c r="P6955" s="8">
        <v>82</v>
      </c>
    </row>
    <row r="6956" spans="1:31" s="7" customFormat="1" ht="16" customHeight="1" x14ac:dyDescent="0.2">
      <c r="F6956" s="8">
        <v>3</v>
      </c>
      <c r="G6956" s="17"/>
      <c r="I6956" s="33">
        <v>5.0000000000000001E-3</v>
      </c>
      <c r="J6956" s="33">
        <v>0.5</v>
      </c>
      <c r="K6956" s="33">
        <v>2E-3</v>
      </c>
      <c r="L6956" s="33">
        <v>3.5000000000000003E-2</v>
      </c>
      <c r="M6956" s="39"/>
      <c r="N6956" s="8">
        <v>11.9</v>
      </c>
      <c r="O6956" s="8">
        <v>1021.6</v>
      </c>
      <c r="P6956" s="8">
        <v>90</v>
      </c>
    </row>
    <row r="6957" spans="1:31" s="7" customFormat="1" ht="16" customHeight="1" x14ac:dyDescent="0.2">
      <c r="F6957" s="8">
        <v>4</v>
      </c>
      <c r="G6957" s="17"/>
      <c r="I6957" s="33">
        <v>4.0000000000000001E-3</v>
      </c>
      <c r="J6957" s="33">
        <v>0.4</v>
      </c>
      <c r="K6957" s="33">
        <v>2E-3</v>
      </c>
      <c r="L6957" s="33">
        <v>3.5000000000000003E-2</v>
      </c>
      <c r="M6957" s="39"/>
      <c r="N6957" s="8">
        <v>11.4</v>
      </c>
      <c r="O6957" s="8">
        <v>1021.6</v>
      </c>
      <c r="P6957" s="8">
        <v>92</v>
      </c>
    </row>
    <row r="6958" spans="1:31" s="7" customFormat="1" ht="16" customHeight="1" x14ac:dyDescent="0.2">
      <c r="F6958" s="8">
        <v>5</v>
      </c>
      <c r="G6958" s="17"/>
      <c r="I6958" s="33">
        <v>4.0000000000000001E-3</v>
      </c>
      <c r="J6958" s="33">
        <v>0.4</v>
      </c>
      <c r="K6958" s="33">
        <v>2E-3</v>
      </c>
      <c r="L6958" s="33">
        <v>3.3000000000000002E-2</v>
      </c>
      <c r="M6958" s="39"/>
      <c r="N6958" s="8">
        <v>10.7</v>
      </c>
      <c r="O6958" s="8">
        <v>1021.5</v>
      </c>
      <c r="P6958" s="8">
        <v>95</v>
      </c>
    </row>
    <row r="6959" spans="1:31" s="7" customFormat="1" ht="16" customHeight="1" x14ac:dyDescent="0.2">
      <c r="F6959" s="8">
        <v>6</v>
      </c>
      <c r="G6959" s="17"/>
      <c r="I6959" s="33">
        <v>6.0000000000000001E-3</v>
      </c>
      <c r="J6959" s="33">
        <v>0.4</v>
      </c>
      <c r="K6959" s="33">
        <v>2E-3</v>
      </c>
      <c r="L6959" s="33">
        <v>3.3000000000000002E-2</v>
      </c>
      <c r="M6959" s="39"/>
      <c r="N6959" s="8">
        <v>10.6</v>
      </c>
      <c r="O6959" s="8">
        <v>1021.7</v>
      </c>
      <c r="P6959" s="8">
        <v>97</v>
      </c>
    </row>
    <row r="6960" spans="1:31" s="7" customFormat="1" ht="16" customHeight="1" x14ac:dyDescent="0.2">
      <c r="F6960" s="8">
        <v>7</v>
      </c>
      <c r="G6960" s="17"/>
      <c r="I6960" s="33">
        <v>7.0000000000000001E-3</v>
      </c>
      <c r="J6960" s="33">
        <v>0.6</v>
      </c>
      <c r="K6960" s="33">
        <v>2E-3</v>
      </c>
      <c r="L6960" s="33">
        <v>3.5999999999999997E-2</v>
      </c>
      <c r="M6960" s="39"/>
      <c r="N6960" s="8">
        <v>11</v>
      </c>
      <c r="O6960" s="8">
        <v>1021.7</v>
      </c>
      <c r="P6960" s="8">
        <v>98</v>
      </c>
    </row>
    <row r="6961" spans="1:31" s="7" customFormat="1" ht="16" customHeight="1" x14ac:dyDescent="0.2">
      <c r="F6961" s="8">
        <v>8</v>
      </c>
      <c r="G6961" s="17"/>
      <c r="I6961" s="33">
        <v>6.0000000000000001E-3</v>
      </c>
      <c r="J6961" s="33">
        <v>0.5</v>
      </c>
      <c r="K6961" s="33">
        <v>2E-3</v>
      </c>
      <c r="L6961" s="33">
        <v>3.5000000000000003E-2</v>
      </c>
      <c r="M6961" s="39"/>
      <c r="N6961" s="8">
        <v>14.8</v>
      </c>
      <c r="O6961" s="8">
        <v>1021.7</v>
      </c>
      <c r="P6961" s="8">
        <v>69</v>
      </c>
    </row>
    <row r="6962" spans="1:31" s="7" customFormat="1" ht="16" customHeight="1" x14ac:dyDescent="0.2">
      <c r="F6962" s="8">
        <v>9</v>
      </c>
      <c r="G6962" s="17"/>
      <c r="I6962" s="33">
        <v>6.0000000000000001E-3</v>
      </c>
      <c r="J6962" s="33">
        <v>0.5</v>
      </c>
      <c r="K6962" s="33">
        <v>3.0000000000000001E-3</v>
      </c>
      <c r="L6962" s="33">
        <v>3.9E-2</v>
      </c>
      <c r="M6962" s="39"/>
      <c r="N6962" s="8">
        <v>17.3</v>
      </c>
      <c r="O6962" s="8">
        <v>1021.8</v>
      </c>
      <c r="P6962" s="8">
        <v>61</v>
      </c>
    </row>
    <row r="6963" spans="1:31" s="7" customFormat="1" ht="16" customHeight="1" x14ac:dyDescent="0.2">
      <c r="F6963" s="8">
        <v>10</v>
      </c>
      <c r="G6963" s="17"/>
      <c r="I6963" s="33">
        <v>6.0000000000000001E-3</v>
      </c>
      <c r="J6963" s="33">
        <v>0.4</v>
      </c>
      <c r="K6963" s="33">
        <v>6.0000000000000001E-3</v>
      </c>
      <c r="L6963" s="33">
        <v>3.6999999999999998E-2</v>
      </c>
      <c r="M6963" s="39"/>
      <c r="N6963" s="8">
        <v>19.399999999999999</v>
      </c>
      <c r="O6963" s="8">
        <v>1021.4</v>
      </c>
      <c r="P6963" s="8">
        <v>49</v>
      </c>
    </row>
    <row r="6964" spans="1:31" s="7" customFormat="1" ht="16" customHeight="1" x14ac:dyDescent="0.2">
      <c r="E6964" s="10"/>
      <c r="F6964" s="8">
        <v>11</v>
      </c>
      <c r="G6964" s="17"/>
      <c r="I6964" s="33">
        <v>6.0000000000000001E-3</v>
      </c>
      <c r="J6964" s="33">
        <v>0.4</v>
      </c>
      <c r="K6964" s="33">
        <v>0.01</v>
      </c>
      <c r="L6964" s="33">
        <v>4.1000000000000002E-2</v>
      </c>
      <c r="M6964" s="39"/>
      <c r="N6964" s="8">
        <v>21.4</v>
      </c>
      <c r="O6964" s="8">
        <v>1020.6</v>
      </c>
      <c r="P6964" s="8">
        <v>44</v>
      </c>
    </row>
    <row r="6965" spans="1:31" s="7" customFormat="1" ht="16" customHeight="1" x14ac:dyDescent="0.2">
      <c r="E6965" s="10"/>
      <c r="F6965" s="8">
        <v>12</v>
      </c>
      <c r="G6965" s="17"/>
      <c r="I6965" s="33">
        <v>5.0000000000000001E-3</v>
      </c>
      <c r="J6965" s="33">
        <v>0.2</v>
      </c>
      <c r="K6965" s="33">
        <v>0.02</v>
      </c>
      <c r="L6965" s="33">
        <v>2.9000000000000001E-2</v>
      </c>
      <c r="M6965" s="39"/>
      <c r="N6965" s="8">
        <v>22.7</v>
      </c>
      <c r="O6965" s="8">
        <v>1020</v>
      </c>
      <c r="P6965" s="8">
        <v>39</v>
      </c>
    </row>
    <row r="6966" spans="1:31" s="7" customFormat="1" ht="16" customHeight="1" x14ac:dyDescent="0.2">
      <c r="E6966" s="10"/>
      <c r="F6966" s="8">
        <v>13</v>
      </c>
      <c r="G6966" s="17"/>
      <c r="I6966" s="33">
        <v>4.0000000000000001E-3</v>
      </c>
      <c r="J6966" s="33">
        <v>0.3</v>
      </c>
      <c r="K6966" s="33">
        <v>2.3E-2</v>
      </c>
      <c r="L6966" s="33">
        <v>2.9000000000000001E-2</v>
      </c>
      <c r="M6966" s="39"/>
      <c r="N6966" s="8">
        <v>24.8</v>
      </c>
      <c r="O6966" s="8">
        <v>1019.1</v>
      </c>
      <c r="P6966" s="8">
        <v>36</v>
      </c>
    </row>
    <row r="6967" spans="1:31" s="7" customFormat="1" ht="16" customHeight="1" x14ac:dyDescent="0.2">
      <c r="E6967" s="10"/>
      <c r="F6967" s="8">
        <v>14</v>
      </c>
      <c r="G6967" s="17"/>
      <c r="I6967" s="33">
        <v>4.0000000000000001E-3</v>
      </c>
      <c r="J6967" s="33">
        <v>0.3</v>
      </c>
      <c r="K6967" s="33">
        <v>2.8000000000000001E-2</v>
      </c>
      <c r="L6967" s="33">
        <v>2.9000000000000001E-2</v>
      </c>
      <c r="M6967" s="39"/>
      <c r="N6967" s="8">
        <v>25.3</v>
      </c>
      <c r="O6967" s="8">
        <v>1018.4</v>
      </c>
      <c r="P6967" s="8">
        <v>30</v>
      </c>
    </row>
    <row r="6968" spans="1:31" s="7" customFormat="1" ht="16" customHeight="1" x14ac:dyDescent="0.2">
      <c r="E6968" s="10"/>
      <c r="F6968" s="8">
        <v>15</v>
      </c>
      <c r="G6968" s="17"/>
      <c r="I6968" s="33">
        <v>5.0000000000000001E-3</v>
      </c>
      <c r="J6968" s="33">
        <v>0.3</v>
      </c>
      <c r="K6968" s="33">
        <v>4.4999999999999998E-2</v>
      </c>
      <c r="L6968" s="33">
        <v>2.1000000000000001E-2</v>
      </c>
      <c r="M6968" s="39"/>
      <c r="N6968" s="8">
        <v>25.4</v>
      </c>
      <c r="O6968" s="8">
        <v>1017.8</v>
      </c>
      <c r="P6968" s="8">
        <v>34</v>
      </c>
    </row>
    <row r="6969" spans="1:31" s="7" customFormat="1" ht="16" customHeight="1" x14ac:dyDescent="0.2">
      <c r="E6969" s="10"/>
      <c r="F6969" s="8">
        <v>16</v>
      </c>
      <c r="G6969" s="17"/>
      <c r="I6969" s="33">
        <v>5.0000000000000001E-3</v>
      </c>
      <c r="J6969" s="33">
        <v>0.3</v>
      </c>
      <c r="K6969" s="33">
        <v>6.0999999999999999E-2</v>
      </c>
      <c r="L6969" s="33">
        <v>1.9E-2</v>
      </c>
      <c r="M6969" s="39"/>
      <c r="N6969" s="8">
        <v>25.2</v>
      </c>
      <c r="O6969" s="8">
        <v>1017.5</v>
      </c>
      <c r="P6969" s="8">
        <v>29</v>
      </c>
    </row>
    <row r="6970" spans="1:31" s="7" customFormat="1" ht="16" customHeight="1" x14ac:dyDescent="0.2">
      <c r="E6970" s="10"/>
      <c r="F6970" s="8">
        <v>17</v>
      </c>
      <c r="G6970" s="17"/>
      <c r="I6970" s="33">
        <v>4.0000000000000001E-3</v>
      </c>
      <c r="J6970" s="33">
        <v>0.3</v>
      </c>
      <c r="K6970" s="33">
        <v>4.2000000000000003E-2</v>
      </c>
      <c r="L6970" s="33">
        <v>2.5000000000000001E-2</v>
      </c>
      <c r="M6970" s="39"/>
      <c r="N6970" s="8">
        <v>22.8</v>
      </c>
      <c r="O6970" s="8">
        <v>1017.3</v>
      </c>
      <c r="P6970" s="8">
        <v>39</v>
      </c>
    </row>
    <row r="6971" spans="1:31" s="7" customFormat="1" ht="16" customHeight="1" x14ac:dyDescent="0.15">
      <c r="E6971" s="10"/>
      <c r="F6971" s="8">
        <v>18</v>
      </c>
      <c r="G6971" s="17"/>
      <c r="H6971" s="40"/>
      <c r="I6971" s="33">
        <v>4.0000000000000001E-3</v>
      </c>
      <c r="J6971" s="33">
        <v>0.3</v>
      </c>
      <c r="K6971" s="33">
        <v>2.7E-2</v>
      </c>
      <c r="L6971" s="33">
        <v>2.8000000000000001E-2</v>
      </c>
      <c r="M6971" s="39"/>
      <c r="N6971" s="8">
        <v>20.9</v>
      </c>
      <c r="O6971" s="8">
        <v>1017.2</v>
      </c>
      <c r="P6971" s="8">
        <v>44</v>
      </c>
      <c r="R6971" s="107"/>
      <c r="S6971" s="108"/>
      <c r="T6971" s="108"/>
      <c r="U6971" s="108"/>
      <c r="V6971" s="108"/>
      <c r="W6971" s="108"/>
      <c r="X6971" s="108"/>
      <c r="Y6971" s="108"/>
      <c r="Z6971" s="108"/>
      <c r="AA6971" s="108"/>
      <c r="AB6971" s="108"/>
      <c r="AC6971" s="108"/>
      <c r="AD6971" s="108"/>
      <c r="AE6971" s="109"/>
    </row>
    <row r="6972" spans="1:31" s="7" customFormat="1" ht="16" customHeight="1" x14ac:dyDescent="0.2">
      <c r="A6972" s="57"/>
      <c r="B6972" s="57"/>
      <c r="E6972" s="70">
        <v>42282</v>
      </c>
      <c r="F6972" s="43">
        <v>42714.813194444447</v>
      </c>
      <c r="G6972" s="44"/>
      <c r="I6972" s="33">
        <v>4.0000000000000001E-3</v>
      </c>
      <c r="J6972" s="33">
        <v>0.4</v>
      </c>
      <c r="K6972" s="33">
        <v>0.01</v>
      </c>
      <c r="L6972" s="33">
        <v>4.2999999999999997E-2</v>
      </c>
      <c r="M6972" s="39"/>
      <c r="N6972" s="8">
        <v>19</v>
      </c>
      <c r="O6972" s="8">
        <v>1017.8</v>
      </c>
      <c r="P6972" s="8">
        <v>54</v>
      </c>
      <c r="Q6972" s="17"/>
      <c r="R6972" s="38"/>
      <c r="S6972" s="17"/>
      <c r="T6972" s="17"/>
      <c r="U6972" s="17"/>
      <c r="V6972" s="17"/>
      <c r="W6972" s="17"/>
      <c r="X6972" s="17"/>
      <c r="Y6972" s="17"/>
      <c r="Z6972" s="17"/>
      <c r="AA6972" s="17"/>
      <c r="AB6972" s="17"/>
      <c r="AC6972" s="17"/>
      <c r="AD6972" s="17"/>
      <c r="AE6972" s="17"/>
    </row>
    <row r="6973" spans="1:31" s="7" customFormat="1" ht="17" customHeight="1" x14ac:dyDescent="0.15">
      <c r="A6973" s="45">
        <v>279</v>
      </c>
      <c r="B6973" s="46">
        <v>42283</v>
      </c>
      <c r="C6973" s="47">
        <v>2</v>
      </c>
      <c r="D6973" s="47">
        <v>0</v>
      </c>
      <c r="E6973" s="46">
        <v>42282</v>
      </c>
      <c r="F6973" s="48">
        <v>42714.813194444447</v>
      </c>
      <c r="G6973" s="49"/>
      <c r="H6973" s="49"/>
      <c r="I6973" s="50">
        <v>4.0000000000000001E-3</v>
      </c>
      <c r="J6973" s="51">
        <v>0.4</v>
      </c>
      <c r="K6973" s="51">
        <v>0.01</v>
      </c>
      <c r="L6973" s="51">
        <v>4.2999999999999997E-2</v>
      </c>
      <c r="M6973" s="63"/>
      <c r="N6973" s="52">
        <v>19</v>
      </c>
      <c r="O6973" s="52">
        <v>1017.8</v>
      </c>
      <c r="P6973" s="52">
        <v>54</v>
      </c>
      <c r="Q6973" s="53"/>
      <c r="R6973" s="86"/>
      <c r="S6973" s="59"/>
      <c r="T6973" s="59"/>
      <c r="U6973" s="59"/>
      <c r="V6973" s="59"/>
      <c r="W6973" s="59"/>
      <c r="X6973" s="59"/>
      <c r="Y6973" s="59"/>
      <c r="Z6973" s="59"/>
      <c r="AA6973" s="59"/>
      <c r="AB6973" s="59"/>
      <c r="AC6973" s="59"/>
      <c r="AD6973" s="59"/>
      <c r="AE6973" s="59"/>
    </row>
    <row r="6974" spans="1:31" s="7" customFormat="1" ht="16" customHeight="1" x14ac:dyDescent="0.2">
      <c r="F6974" s="26">
        <v>20</v>
      </c>
      <c r="G6974" s="56"/>
      <c r="I6974" s="33">
        <v>5.0000000000000001E-3</v>
      </c>
      <c r="J6974" s="33">
        <v>0.5</v>
      </c>
      <c r="K6974" s="33">
        <v>5.0000000000000001E-3</v>
      </c>
      <c r="L6974" s="33">
        <v>4.4999999999999998E-2</v>
      </c>
      <c r="M6974" s="39"/>
      <c r="N6974" s="8">
        <v>18.2</v>
      </c>
      <c r="O6974" s="8">
        <v>1018.2</v>
      </c>
      <c r="P6974" s="8">
        <v>53</v>
      </c>
    </row>
    <row r="6975" spans="1:31" s="7" customFormat="1" ht="16" customHeight="1" x14ac:dyDescent="0.2">
      <c r="F6975" s="8">
        <v>21</v>
      </c>
      <c r="G6975" s="17"/>
      <c r="I6975" s="33">
        <v>5.0000000000000001E-3</v>
      </c>
      <c r="J6975" s="33">
        <v>0.4</v>
      </c>
      <c r="K6975" s="33">
        <v>3.0000000000000001E-3</v>
      </c>
      <c r="L6975" s="33">
        <v>4.4999999999999998E-2</v>
      </c>
      <c r="M6975" s="39"/>
      <c r="N6975" s="8">
        <v>17.2</v>
      </c>
      <c r="O6975" s="8">
        <v>1018.4</v>
      </c>
      <c r="P6975" s="8">
        <v>54</v>
      </c>
    </row>
    <row r="6976" spans="1:31" s="7" customFormat="1" ht="16" customHeight="1" x14ac:dyDescent="0.2">
      <c r="F6976" s="8">
        <v>22</v>
      </c>
      <c r="G6976" s="17"/>
      <c r="I6976" s="33">
        <v>5.0000000000000001E-3</v>
      </c>
      <c r="J6976" s="33">
        <v>0.5</v>
      </c>
      <c r="K6976" s="33">
        <v>3.0000000000000001E-3</v>
      </c>
      <c r="L6976" s="33">
        <v>4.2999999999999997E-2</v>
      </c>
      <c r="M6976" s="39"/>
      <c r="N6976" s="8">
        <v>14.7</v>
      </c>
      <c r="O6976" s="8">
        <v>1018.4</v>
      </c>
      <c r="P6976" s="8">
        <v>65</v>
      </c>
    </row>
    <row r="6977" spans="5:16" s="7" customFormat="1" ht="16" customHeight="1" x14ac:dyDescent="0.2">
      <c r="F6977" s="8">
        <v>23</v>
      </c>
      <c r="G6977" s="17"/>
      <c r="I6977" s="33">
        <v>5.0000000000000001E-3</v>
      </c>
      <c r="J6977" s="33">
        <v>0.6</v>
      </c>
      <c r="K6977" s="33">
        <v>2E-3</v>
      </c>
      <c r="L6977" s="33">
        <v>4.3999999999999997E-2</v>
      </c>
      <c r="M6977" s="39"/>
      <c r="N6977" s="8">
        <v>13.8</v>
      </c>
      <c r="O6977" s="8">
        <v>1018.6</v>
      </c>
      <c r="P6977" s="8">
        <v>73</v>
      </c>
    </row>
    <row r="6978" spans="5:16" s="7" customFormat="1" ht="16" customHeight="1" x14ac:dyDescent="0.2">
      <c r="F6978" s="8">
        <v>24</v>
      </c>
      <c r="G6978" s="17"/>
      <c r="I6978" s="33">
        <v>5.0000000000000001E-3</v>
      </c>
      <c r="J6978" s="33">
        <v>0.6</v>
      </c>
      <c r="K6978" s="33">
        <v>2E-3</v>
      </c>
      <c r="L6978" s="33">
        <v>4.2000000000000003E-2</v>
      </c>
      <c r="M6978" s="39"/>
      <c r="N6978" s="8">
        <v>13.1</v>
      </c>
      <c r="O6978" s="8">
        <v>1018.5</v>
      </c>
      <c r="P6978" s="8">
        <v>80</v>
      </c>
    </row>
    <row r="6979" spans="5:16" s="7" customFormat="1" ht="16" customHeight="1" x14ac:dyDescent="0.2">
      <c r="F6979" s="8">
        <v>1</v>
      </c>
      <c r="G6979" s="17"/>
      <c r="I6979" s="33">
        <v>6.0000000000000001E-3</v>
      </c>
      <c r="J6979" s="33">
        <v>0.5</v>
      </c>
      <c r="K6979" s="33">
        <v>2E-3</v>
      </c>
      <c r="L6979" s="33">
        <v>4.2000000000000003E-2</v>
      </c>
      <c r="M6979" s="39"/>
      <c r="N6979" s="8">
        <v>12.5</v>
      </c>
      <c r="O6979" s="8">
        <v>1018.4</v>
      </c>
      <c r="P6979" s="8">
        <v>82</v>
      </c>
    </row>
    <row r="6980" spans="5:16" s="7" customFormat="1" ht="16" customHeight="1" x14ac:dyDescent="0.2">
      <c r="F6980" s="8">
        <v>2</v>
      </c>
      <c r="G6980" s="17"/>
      <c r="I6980" s="33">
        <v>6.0000000000000001E-3</v>
      </c>
      <c r="J6980" s="33">
        <v>0.6</v>
      </c>
      <c r="K6980" s="33">
        <v>2E-3</v>
      </c>
      <c r="L6980" s="33">
        <v>4.2000000000000003E-2</v>
      </c>
      <c r="M6980" s="39"/>
      <c r="N6980" s="8">
        <v>11.8</v>
      </c>
      <c r="O6980" s="8">
        <v>1018.4</v>
      </c>
      <c r="P6980" s="8">
        <v>90</v>
      </c>
    </row>
    <row r="6981" spans="5:16" s="7" customFormat="1" ht="16" customHeight="1" x14ac:dyDescent="0.2">
      <c r="F6981" s="8">
        <v>3</v>
      </c>
      <c r="G6981" s="17"/>
      <c r="I6981" s="33">
        <v>6.0000000000000001E-3</v>
      </c>
      <c r="J6981" s="33">
        <v>0.5</v>
      </c>
      <c r="K6981" s="33">
        <v>2E-3</v>
      </c>
      <c r="L6981" s="33">
        <v>0.04</v>
      </c>
      <c r="M6981" s="39"/>
      <c r="N6981" s="8">
        <v>11.4</v>
      </c>
      <c r="O6981" s="8">
        <v>1018.4</v>
      </c>
      <c r="P6981" s="8">
        <v>93</v>
      </c>
    </row>
    <row r="6982" spans="5:16" s="7" customFormat="1" ht="16" customHeight="1" x14ac:dyDescent="0.2">
      <c r="F6982" s="8">
        <v>4</v>
      </c>
      <c r="G6982" s="17"/>
      <c r="I6982" s="33">
        <v>6.0000000000000001E-3</v>
      </c>
      <c r="J6982" s="33">
        <v>0.5</v>
      </c>
      <c r="K6982" s="33">
        <v>2E-3</v>
      </c>
      <c r="L6982" s="33">
        <v>3.7999999999999999E-2</v>
      </c>
      <c r="M6982" s="39"/>
      <c r="N6982" s="8">
        <v>11.1</v>
      </c>
      <c r="O6982" s="8">
        <v>1018.2</v>
      </c>
      <c r="P6982" s="8">
        <v>95</v>
      </c>
    </row>
    <row r="6983" spans="5:16" s="7" customFormat="1" ht="16" customHeight="1" x14ac:dyDescent="0.2">
      <c r="F6983" s="8">
        <v>5</v>
      </c>
      <c r="G6983" s="17"/>
      <c r="I6983" s="33">
        <v>5.0000000000000001E-3</v>
      </c>
      <c r="J6983" s="33">
        <v>0.4</v>
      </c>
      <c r="K6983" s="33">
        <v>2E-3</v>
      </c>
      <c r="L6983" s="33">
        <v>3.7999999999999999E-2</v>
      </c>
      <c r="M6983" s="39"/>
      <c r="N6983" s="8">
        <v>10.8</v>
      </c>
      <c r="O6983" s="8">
        <v>1018.2</v>
      </c>
      <c r="P6983" s="8">
        <v>96</v>
      </c>
    </row>
    <row r="6984" spans="5:16" s="7" customFormat="1" ht="16" customHeight="1" x14ac:dyDescent="0.2">
      <c r="F6984" s="8">
        <v>6</v>
      </c>
      <c r="G6984" s="17"/>
      <c r="I6984" s="33">
        <v>6.0000000000000001E-3</v>
      </c>
      <c r="J6984" s="33">
        <v>0.4</v>
      </c>
      <c r="K6984" s="33">
        <v>2E-3</v>
      </c>
      <c r="L6984" s="33">
        <v>3.5999999999999997E-2</v>
      </c>
      <c r="M6984" s="39"/>
      <c r="N6984" s="8">
        <v>10.5</v>
      </c>
      <c r="O6984" s="8">
        <v>1018.3</v>
      </c>
      <c r="P6984" s="8">
        <v>96</v>
      </c>
    </row>
    <row r="6985" spans="5:16" s="7" customFormat="1" ht="16" customHeight="1" x14ac:dyDescent="0.2">
      <c r="F6985" s="8">
        <v>7</v>
      </c>
      <c r="G6985" s="17"/>
      <c r="I6985" s="33">
        <v>0.01</v>
      </c>
      <c r="J6985" s="33">
        <v>0.5</v>
      </c>
      <c r="K6985" s="33">
        <v>2E-3</v>
      </c>
      <c r="L6985" s="33">
        <v>3.7999999999999999E-2</v>
      </c>
      <c r="M6985" s="39"/>
      <c r="N6985" s="8">
        <v>11</v>
      </c>
      <c r="O6985" s="8">
        <v>1018.4</v>
      </c>
      <c r="P6985" s="8">
        <v>96</v>
      </c>
    </row>
    <row r="6986" spans="5:16" s="7" customFormat="1" ht="16" customHeight="1" x14ac:dyDescent="0.2">
      <c r="F6986" s="8">
        <v>8</v>
      </c>
      <c r="G6986" s="17"/>
      <c r="I6986" s="33">
        <v>8.9999999999999993E-3</v>
      </c>
      <c r="J6986" s="33">
        <v>0.6</v>
      </c>
      <c r="K6986" s="33">
        <v>2E-3</v>
      </c>
      <c r="L6986" s="33">
        <v>0.04</v>
      </c>
      <c r="M6986" s="39"/>
      <c r="N6986" s="8">
        <v>14.4</v>
      </c>
      <c r="O6986" s="8">
        <v>1018.7</v>
      </c>
      <c r="P6986" s="8">
        <v>77</v>
      </c>
    </row>
    <row r="6987" spans="5:16" s="7" customFormat="1" ht="16" customHeight="1" x14ac:dyDescent="0.2">
      <c r="F6987" s="8">
        <v>9</v>
      </c>
      <c r="G6987" s="17"/>
      <c r="I6987" s="33">
        <v>8.0000000000000002E-3</v>
      </c>
      <c r="J6987" s="33">
        <v>0.5</v>
      </c>
      <c r="K6987" s="33">
        <v>3.0000000000000001E-3</v>
      </c>
      <c r="L6987" s="33">
        <v>4.3999999999999997E-2</v>
      </c>
      <c r="M6987" s="39"/>
      <c r="N6987" s="8">
        <v>17.600000000000001</v>
      </c>
      <c r="O6987" s="8">
        <v>1018.9</v>
      </c>
      <c r="P6987" s="8">
        <v>63</v>
      </c>
    </row>
    <row r="6988" spans="5:16" s="7" customFormat="1" ht="16" customHeight="1" x14ac:dyDescent="0.2">
      <c r="F6988" s="8">
        <v>10</v>
      </c>
      <c r="G6988" s="17"/>
      <c r="I6988" s="33">
        <v>8.0000000000000002E-3</v>
      </c>
      <c r="J6988" s="33">
        <v>0.4</v>
      </c>
      <c r="K6988" s="33">
        <v>5.0000000000000001E-3</v>
      </c>
      <c r="L6988" s="33">
        <v>4.5999999999999999E-2</v>
      </c>
      <c r="M6988" s="39"/>
      <c r="N6988" s="8">
        <v>20.100000000000001</v>
      </c>
      <c r="O6988" s="8">
        <v>1018.7</v>
      </c>
      <c r="P6988" s="8">
        <v>54</v>
      </c>
    </row>
    <row r="6989" spans="5:16" s="7" customFormat="1" ht="16" customHeight="1" x14ac:dyDescent="0.2">
      <c r="F6989" s="8">
        <v>11</v>
      </c>
      <c r="G6989" s="17"/>
      <c r="I6989" s="33">
        <v>7.0000000000000001E-3</v>
      </c>
      <c r="J6989" s="33">
        <v>0.5</v>
      </c>
      <c r="K6989" s="33">
        <v>6.0000000000000001E-3</v>
      </c>
      <c r="L6989" s="33">
        <v>5.1999999999999998E-2</v>
      </c>
      <c r="M6989" s="39"/>
      <c r="N6989" s="8">
        <v>21.9</v>
      </c>
      <c r="O6989" s="8">
        <v>1018.2</v>
      </c>
      <c r="P6989" s="8">
        <v>46</v>
      </c>
    </row>
    <row r="6990" spans="5:16" s="7" customFormat="1" ht="16" customHeight="1" x14ac:dyDescent="0.2">
      <c r="E6990" s="10"/>
      <c r="F6990" s="8">
        <v>12</v>
      </c>
      <c r="G6990" s="17"/>
      <c r="I6990" s="33">
        <v>5.0000000000000001E-3</v>
      </c>
      <c r="J6990" s="33">
        <v>0.3</v>
      </c>
      <c r="K6990" s="33">
        <v>1.4999999999999999E-2</v>
      </c>
      <c r="L6990" s="33">
        <v>3.9E-2</v>
      </c>
      <c r="M6990" s="39"/>
      <c r="N6990" s="8">
        <v>23.1</v>
      </c>
      <c r="O6990" s="8">
        <v>1017.5</v>
      </c>
      <c r="P6990" s="8">
        <v>42</v>
      </c>
    </row>
    <row r="6991" spans="5:16" s="7" customFormat="1" ht="16" customHeight="1" x14ac:dyDescent="0.2">
      <c r="E6991" s="10"/>
      <c r="F6991" s="8">
        <v>13</v>
      </c>
      <c r="G6991" s="17"/>
      <c r="I6991" s="33">
        <v>5.0000000000000001E-3</v>
      </c>
      <c r="J6991" s="33">
        <v>0.3</v>
      </c>
      <c r="K6991" s="33">
        <v>2.1000000000000001E-2</v>
      </c>
      <c r="L6991" s="33">
        <v>3.5000000000000003E-2</v>
      </c>
      <c r="M6991" s="39"/>
      <c r="N6991" s="8">
        <v>24.2</v>
      </c>
      <c r="O6991" s="8">
        <v>1016.8</v>
      </c>
      <c r="P6991" s="8">
        <v>37</v>
      </c>
    </row>
    <row r="6992" spans="5:16" s="7" customFormat="1" ht="16" customHeight="1" x14ac:dyDescent="0.2">
      <c r="E6992" s="10"/>
      <c r="F6992" s="8">
        <v>14</v>
      </c>
      <c r="G6992" s="17"/>
      <c r="I6992" s="33">
        <v>5.0000000000000001E-3</v>
      </c>
      <c r="J6992" s="33">
        <v>0.3</v>
      </c>
      <c r="K6992" s="33">
        <v>2.9000000000000001E-2</v>
      </c>
      <c r="L6992" s="33">
        <v>0.03</v>
      </c>
      <c r="M6992" s="39"/>
      <c r="N6992" s="8">
        <v>25.1</v>
      </c>
      <c r="O6992" s="8">
        <v>1015.8</v>
      </c>
      <c r="P6992" s="8">
        <v>34</v>
      </c>
    </row>
    <row r="6993" spans="1:31" s="7" customFormat="1" ht="16" customHeight="1" x14ac:dyDescent="0.2">
      <c r="E6993" s="10"/>
      <c r="F6993" s="8">
        <v>15</v>
      </c>
      <c r="G6993" s="17"/>
      <c r="I6993" s="33">
        <v>7.0000000000000001E-3</v>
      </c>
      <c r="J6993" s="33">
        <v>0.4</v>
      </c>
      <c r="K6993" s="33">
        <v>0.03</v>
      </c>
      <c r="L6993" s="33">
        <v>4.2000000000000003E-2</v>
      </c>
      <c r="M6993" s="39"/>
      <c r="N6993" s="8">
        <v>25.4</v>
      </c>
      <c r="O6993" s="8">
        <v>1015.4</v>
      </c>
      <c r="P6993" s="8">
        <v>35</v>
      </c>
    </row>
    <row r="6994" spans="1:31" s="7" customFormat="1" ht="15" customHeight="1" x14ac:dyDescent="0.2">
      <c r="E6994" s="10"/>
      <c r="F6994" s="8">
        <v>16</v>
      </c>
      <c r="G6994" s="17"/>
      <c r="M6994" s="39"/>
      <c r="N6994" s="8">
        <v>24.1</v>
      </c>
      <c r="O6994" s="8">
        <v>1015.5</v>
      </c>
      <c r="P6994" s="8">
        <v>41</v>
      </c>
    </row>
    <row r="6995" spans="1:31" s="7" customFormat="1" ht="16" customHeight="1" x14ac:dyDescent="0.2">
      <c r="E6995" s="10"/>
      <c r="F6995" s="8">
        <v>17</v>
      </c>
      <c r="G6995" s="17"/>
      <c r="I6995" s="33">
        <v>6.0000000000000001E-3</v>
      </c>
      <c r="J6995" s="33">
        <v>0.3</v>
      </c>
      <c r="K6995" s="33">
        <v>3.5999999999999997E-2</v>
      </c>
      <c r="L6995" s="33">
        <v>0.03</v>
      </c>
      <c r="M6995" s="39"/>
      <c r="N6995" s="8">
        <v>22.1</v>
      </c>
      <c r="O6995" s="8">
        <v>1015.7</v>
      </c>
      <c r="P6995" s="8">
        <v>48</v>
      </c>
    </row>
    <row r="6996" spans="1:31" s="7" customFormat="1" ht="16" customHeight="1" x14ac:dyDescent="0.15">
      <c r="E6996" s="70">
        <v>42283</v>
      </c>
      <c r="F6996" s="43">
        <v>42714.756249999999</v>
      </c>
      <c r="G6996" s="44"/>
      <c r="H6996" s="57"/>
      <c r="I6996" s="33">
        <v>5.0000000000000001E-3</v>
      </c>
      <c r="J6996" s="33">
        <v>0.1</v>
      </c>
      <c r="K6996" s="33">
        <v>0.03</v>
      </c>
      <c r="L6996" s="33">
        <v>2.9000000000000001E-2</v>
      </c>
      <c r="M6996" s="39"/>
      <c r="N6996" s="8">
        <v>20.3</v>
      </c>
      <c r="O6996" s="8">
        <v>1015.8</v>
      </c>
      <c r="P6996" s="8">
        <v>60</v>
      </c>
      <c r="R6996" s="107"/>
      <c r="S6996" s="108"/>
      <c r="T6996" s="108"/>
      <c r="U6996" s="108"/>
      <c r="V6996" s="108"/>
      <c r="W6996" s="108"/>
      <c r="X6996" s="108"/>
      <c r="Y6996" s="108"/>
      <c r="Z6996" s="108"/>
      <c r="AA6996" s="108"/>
      <c r="AB6996" s="108"/>
      <c r="AC6996" s="108"/>
      <c r="AD6996" s="108"/>
      <c r="AE6996" s="109"/>
    </row>
    <row r="6997" spans="1:31" s="7" customFormat="1" ht="17" customHeight="1" x14ac:dyDescent="0.15">
      <c r="A6997" s="45">
        <v>280</v>
      </c>
      <c r="B6997" s="46">
        <v>42284</v>
      </c>
      <c r="C6997" s="47">
        <v>3</v>
      </c>
      <c r="D6997" s="47">
        <v>0</v>
      </c>
      <c r="E6997" s="46">
        <v>42283</v>
      </c>
      <c r="F6997" s="48">
        <v>42714.756249999999</v>
      </c>
      <c r="G6997" s="49"/>
      <c r="H6997" s="49"/>
      <c r="I6997" s="50">
        <v>5.0000000000000001E-3</v>
      </c>
      <c r="J6997" s="51">
        <v>0.1</v>
      </c>
      <c r="K6997" s="51">
        <v>0.03</v>
      </c>
      <c r="L6997" s="51">
        <v>2.9000000000000001E-2</v>
      </c>
      <c r="M6997" s="63"/>
      <c r="N6997" s="52">
        <v>20.3</v>
      </c>
      <c r="O6997" s="52">
        <v>1015.8</v>
      </c>
      <c r="P6997" s="52">
        <v>60</v>
      </c>
      <c r="Q6997" s="53"/>
      <c r="R6997" s="97"/>
      <c r="S6997" s="59"/>
      <c r="T6997" s="59"/>
      <c r="U6997" s="59"/>
      <c r="V6997" s="59"/>
      <c r="W6997" s="59"/>
      <c r="X6997" s="59"/>
      <c r="Y6997" s="59"/>
      <c r="Z6997" s="59"/>
      <c r="AA6997" s="59"/>
      <c r="AB6997" s="59"/>
      <c r="AC6997" s="59"/>
      <c r="AD6997" s="59"/>
      <c r="AE6997" s="59"/>
    </row>
    <row r="6998" spans="1:31" s="7" customFormat="1" ht="16" customHeight="1" x14ac:dyDescent="0.2">
      <c r="A6998" s="60"/>
      <c r="B6998" s="60"/>
      <c r="F6998" s="26">
        <v>19</v>
      </c>
      <c r="G6998" s="56"/>
      <c r="I6998" s="33">
        <v>5.0000000000000001E-3</v>
      </c>
      <c r="J6998" s="33">
        <v>0.5</v>
      </c>
      <c r="K6998" s="33">
        <v>1.4E-2</v>
      </c>
      <c r="L6998" s="33">
        <v>4.2000000000000003E-2</v>
      </c>
      <c r="M6998" s="63"/>
      <c r="N6998" s="8">
        <v>19.100000000000001</v>
      </c>
      <c r="O6998" s="8">
        <v>1015.8</v>
      </c>
      <c r="P6998" s="8">
        <v>59</v>
      </c>
      <c r="Q6998" s="17"/>
      <c r="R6998" s="17"/>
      <c r="S6998" s="17"/>
      <c r="T6998" s="17"/>
      <c r="U6998" s="17"/>
      <c r="V6998" s="17"/>
      <c r="W6998" s="17"/>
      <c r="X6998" s="17"/>
      <c r="Y6998" s="17"/>
      <c r="Z6998" s="17"/>
      <c r="AA6998" s="17"/>
      <c r="AB6998" s="17"/>
      <c r="AC6998" s="17"/>
      <c r="AD6998" s="17"/>
      <c r="AE6998" s="17"/>
    </row>
    <row r="6999" spans="1:31" s="7" customFormat="1" ht="16" customHeight="1" x14ac:dyDescent="0.2">
      <c r="F6999" s="8">
        <v>20</v>
      </c>
      <c r="G6999" s="17"/>
      <c r="I6999" s="33">
        <v>5.0000000000000001E-3</v>
      </c>
      <c r="J6999" s="33">
        <v>0.6</v>
      </c>
      <c r="K6999" s="33">
        <v>3.0000000000000001E-3</v>
      </c>
      <c r="L6999" s="33">
        <v>4.9000000000000002E-2</v>
      </c>
      <c r="M6999" s="63"/>
      <c r="N6999" s="8">
        <v>18.600000000000001</v>
      </c>
      <c r="O6999" s="8">
        <v>1016</v>
      </c>
      <c r="P6999" s="8">
        <v>62</v>
      </c>
    </row>
    <row r="7000" spans="1:31" s="7" customFormat="1" ht="16" customHeight="1" x14ac:dyDescent="0.2">
      <c r="F7000" s="8">
        <v>21</v>
      </c>
      <c r="G7000" s="17"/>
      <c r="I7000" s="33">
        <v>6.0000000000000001E-3</v>
      </c>
      <c r="J7000" s="33">
        <v>0.6</v>
      </c>
      <c r="K7000" s="33">
        <v>2E-3</v>
      </c>
      <c r="L7000" s="33">
        <v>0.05</v>
      </c>
      <c r="M7000" s="33">
        <v>51</v>
      </c>
      <c r="N7000" s="8">
        <v>16.899999999999999</v>
      </c>
      <c r="O7000" s="8">
        <v>1016.2</v>
      </c>
      <c r="P7000" s="8">
        <v>73</v>
      </c>
    </row>
    <row r="7001" spans="1:31" s="7" customFormat="1" ht="16" customHeight="1" x14ac:dyDescent="0.2">
      <c r="F7001" s="8">
        <v>22</v>
      </c>
      <c r="G7001" s="17"/>
      <c r="I7001" s="33">
        <v>6.0000000000000001E-3</v>
      </c>
      <c r="J7001" s="33">
        <v>0.7</v>
      </c>
      <c r="K7001" s="33">
        <v>2E-3</v>
      </c>
      <c r="L7001" s="33">
        <v>5.0999999999999997E-2</v>
      </c>
      <c r="M7001" s="33">
        <v>31</v>
      </c>
      <c r="N7001" s="8">
        <v>16.899999999999999</v>
      </c>
      <c r="O7001" s="8">
        <v>1016.4</v>
      </c>
      <c r="P7001" s="8">
        <v>75</v>
      </c>
    </row>
    <row r="7002" spans="1:31" s="7" customFormat="1" ht="16" customHeight="1" x14ac:dyDescent="0.2">
      <c r="F7002" s="8">
        <v>23</v>
      </c>
      <c r="G7002" s="17"/>
      <c r="I7002" s="33">
        <v>6.0000000000000001E-3</v>
      </c>
      <c r="J7002" s="33">
        <v>0.7</v>
      </c>
      <c r="K7002" s="33">
        <v>2E-3</v>
      </c>
      <c r="L7002" s="33">
        <v>5.0999999999999997E-2</v>
      </c>
      <c r="M7002" s="33">
        <v>44</v>
      </c>
      <c r="N7002" s="8">
        <v>15.6</v>
      </c>
      <c r="O7002" s="8">
        <v>1016.6</v>
      </c>
      <c r="P7002" s="8">
        <v>84</v>
      </c>
    </row>
    <row r="7003" spans="1:31" s="7" customFormat="1" ht="16" customHeight="1" x14ac:dyDescent="0.2">
      <c r="F7003" s="8">
        <v>24</v>
      </c>
      <c r="G7003" s="17"/>
      <c r="I7003" s="33">
        <v>5.0000000000000001E-3</v>
      </c>
      <c r="J7003" s="33">
        <v>0.6</v>
      </c>
      <c r="K7003" s="33">
        <v>1E-3</v>
      </c>
      <c r="L7003" s="33">
        <v>4.7E-2</v>
      </c>
      <c r="M7003" s="33">
        <v>47</v>
      </c>
      <c r="N7003" s="8">
        <v>14.8</v>
      </c>
      <c r="O7003" s="8">
        <v>1016.6</v>
      </c>
      <c r="P7003" s="8">
        <v>88</v>
      </c>
    </row>
    <row r="7004" spans="1:31" s="7" customFormat="1" ht="16" customHeight="1" x14ac:dyDescent="0.2">
      <c r="F7004" s="8">
        <v>1</v>
      </c>
      <c r="G7004" s="17"/>
      <c r="I7004" s="33">
        <v>5.0000000000000001E-3</v>
      </c>
      <c r="J7004" s="33">
        <v>0.6</v>
      </c>
      <c r="K7004" s="33">
        <v>1E-3</v>
      </c>
      <c r="L7004" s="33">
        <v>4.3999999999999997E-2</v>
      </c>
      <c r="M7004" s="33">
        <v>41</v>
      </c>
      <c r="N7004" s="8">
        <v>14.2</v>
      </c>
      <c r="O7004" s="8">
        <v>1016.3</v>
      </c>
      <c r="P7004" s="8">
        <v>94</v>
      </c>
    </row>
    <row r="7005" spans="1:31" s="7" customFormat="1" ht="16" customHeight="1" x14ac:dyDescent="0.2">
      <c r="F7005" s="8">
        <v>2</v>
      </c>
      <c r="G7005" s="17"/>
      <c r="I7005" s="33">
        <v>4.0000000000000001E-3</v>
      </c>
      <c r="J7005" s="33">
        <v>0.5</v>
      </c>
      <c r="K7005" s="33">
        <v>2E-3</v>
      </c>
      <c r="L7005" s="33">
        <v>4.1000000000000002E-2</v>
      </c>
      <c r="M7005" s="33">
        <v>38</v>
      </c>
      <c r="N7005" s="8">
        <v>13.8</v>
      </c>
      <c r="O7005" s="8">
        <v>1016.1</v>
      </c>
      <c r="P7005" s="8">
        <v>96</v>
      </c>
    </row>
    <row r="7006" spans="1:31" s="7" customFormat="1" ht="16" customHeight="1" x14ac:dyDescent="0.2">
      <c r="F7006" s="8">
        <v>3</v>
      </c>
      <c r="G7006" s="17"/>
      <c r="I7006" s="33">
        <v>4.0000000000000001E-3</v>
      </c>
      <c r="J7006" s="33">
        <v>0.6</v>
      </c>
      <c r="K7006" s="33">
        <v>1E-3</v>
      </c>
      <c r="L7006" s="33">
        <v>3.9E-2</v>
      </c>
      <c r="M7006" s="33">
        <v>32</v>
      </c>
      <c r="N7006" s="8">
        <v>13.7</v>
      </c>
      <c r="O7006" s="8">
        <v>1015.7</v>
      </c>
      <c r="P7006" s="8">
        <v>96</v>
      </c>
    </row>
    <row r="7007" spans="1:31" s="7" customFormat="1" ht="16" customHeight="1" x14ac:dyDescent="0.2">
      <c r="F7007" s="8">
        <v>4</v>
      </c>
      <c r="G7007" s="17"/>
      <c r="I7007" s="33">
        <v>4.0000000000000001E-3</v>
      </c>
      <c r="J7007" s="33">
        <v>0.5</v>
      </c>
      <c r="K7007" s="33">
        <v>3.0000000000000001E-3</v>
      </c>
      <c r="L7007" s="33">
        <v>3.6999999999999998E-2</v>
      </c>
      <c r="M7007" s="33">
        <v>36</v>
      </c>
      <c r="N7007" s="8">
        <v>13.4</v>
      </c>
      <c r="O7007" s="8">
        <v>1015.4</v>
      </c>
      <c r="P7007" s="8">
        <v>99</v>
      </c>
    </row>
    <row r="7008" spans="1:31" s="7" customFormat="1" ht="16" customHeight="1" x14ac:dyDescent="0.2">
      <c r="F7008" s="8">
        <v>5</v>
      </c>
      <c r="G7008" s="17"/>
      <c r="I7008" s="33">
        <v>4.0000000000000001E-3</v>
      </c>
      <c r="J7008" s="33">
        <v>0.4</v>
      </c>
      <c r="K7008" s="33">
        <v>8.0000000000000002E-3</v>
      </c>
      <c r="L7008" s="33">
        <v>0.03</v>
      </c>
      <c r="M7008" s="33">
        <v>29</v>
      </c>
      <c r="N7008" s="8">
        <v>12.9</v>
      </c>
      <c r="O7008" s="8">
        <v>1015.5</v>
      </c>
      <c r="P7008" s="8">
        <v>99</v>
      </c>
    </row>
    <row r="7009" spans="1:31" s="7" customFormat="1" ht="16" customHeight="1" x14ac:dyDescent="0.2">
      <c r="F7009" s="8">
        <v>6</v>
      </c>
      <c r="G7009" s="17"/>
      <c r="I7009" s="33">
        <v>4.0000000000000001E-3</v>
      </c>
      <c r="J7009" s="33">
        <v>0.5</v>
      </c>
      <c r="K7009" s="33">
        <v>1E-3</v>
      </c>
      <c r="L7009" s="33">
        <v>3.6999999999999998E-2</v>
      </c>
      <c r="M7009" s="33">
        <v>27</v>
      </c>
      <c r="N7009" s="8">
        <v>12.4</v>
      </c>
      <c r="O7009" s="8">
        <v>1015.8</v>
      </c>
      <c r="P7009" s="8">
        <v>98</v>
      </c>
    </row>
    <row r="7010" spans="1:31" s="7" customFormat="1" ht="16" customHeight="1" x14ac:dyDescent="0.2">
      <c r="F7010" s="8">
        <v>7</v>
      </c>
      <c r="G7010" s="17"/>
      <c r="I7010" s="33">
        <v>5.0000000000000001E-3</v>
      </c>
      <c r="J7010" s="33">
        <v>0.6</v>
      </c>
      <c r="K7010" s="33">
        <v>2E-3</v>
      </c>
      <c r="L7010" s="33">
        <v>3.5000000000000003E-2</v>
      </c>
      <c r="M7010" s="33">
        <v>52</v>
      </c>
      <c r="N7010" s="8">
        <v>12.9</v>
      </c>
      <c r="O7010" s="8">
        <v>1015.7</v>
      </c>
      <c r="P7010" s="8">
        <v>100</v>
      </c>
    </row>
    <row r="7011" spans="1:31" s="7" customFormat="1" ht="16" customHeight="1" x14ac:dyDescent="0.2">
      <c r="F7011" s="8">
        <v>8</v>
      </c>
      <c r="G7011" s="17"/>
      <c r="I7011" s="33">
        <v>5.0000000000000001E-3</v>
      </c>
      <c r="J7011" s="33">
        <v>0.5</v>
      </c>
      <c r="K7011" s="33">
        <v>2E-3</v>
      </c>
      <c r="L7011" s="33">
        <v>3.5000000000000003E-2</v>
      </c>
      <c r="M7011" s="33">
        <v>29</v>
      </c>
      <c r="N7011" s="8">
        <v>16.100000000000001</v>
      </c>
      <c r="O7011" s="8">
        <v>1015.9</v>
      </c>
      <c r="P7011" s="8">
        <v>85</v>
      </c>
    </row>
    <row r="7012" spans="1:31" s="7" customFormat="1" ht="16" customHeight="1" x14ac:dyDescent="0.2">
      <c r="F7012" s="8">
        <v>9</v>
      </c>
      <c r="G7012" s="17"/>
      <c r="I7012" s="33">
        <v>5.0000000000000001E-3</v>
      </c>
      <c r="J7012" s="33">
        <v>0.6</v>
      </c>
      <c r="K7012" s="33">
        <v>3.0000000000000001E-3</v>
      </c>
      <c r="L7012" s="33">
        <v>3.7999999999999999E-2</v>
      </c>
      <c r="M7012" s="33">
        <v>32</v>
      </c>
      <c r="N7012" s="8">
        <v>18.600000000000001</v>
      </c>
      <c r="O7012" s="8">
        <v>1015.8</v>
      </c>
      <c r="P7012" s="8">
        <v>74</v>
      </c>
    </row>
    <row r="7013" spans="1:31" s="7" customFormat="1" ht="16" customHeight="1" x14ac:dyDescent="0.2">
      <c r="F7013" s="8">
        <v>10</v>
      </c>
      <c r="G7013" s="17"/>
      <c r="I7013" s="33">
        <v>5.0000000000000001E-3</v>
      </c>
      <c r="J7013" s="33">
        <v>0.5</v>
      </c>
      <c r="K7013" s="33">
        <v>7.0000000000000001E-3</v>
      </c>
      <c r="L7013" s="33">
        <v>0.04</v>
      </c>
      <c r="M7013" s="33">
        <v>34</v>
      </c>
      <c r="N7013" s="8">
        <v>21.1</v>
      </c>
      <c r="O7013" s="8">
        <v>1015.4</v>
      </c>
      <c r="P7013" s="8">
        <v>59</v>
      </c>
    </row>
    <row r="7014" spans="1:31" s="7" customFormat="1" ht="16" customHeight="1" x14ac:dyDescent="0.2">
      <c r="E7014" s="10"/>
      <c r="F7014" s="8">
        <v>11</v>
      </c>
      <c r="G7014" s="17"/>
      <c r="I7014" s="33">
        <v>6.0000000000000001E-3</v>
      </c>
      <c r="J7014" s="33">
        <v>0.6</v>
      </c>
      <c r="K7014" s="33">
        <v>6.0000000000000001E-3</v>
      </c>
      <c r="L7014" s="33">
        <v>4.5999999999999999E-2</v>
      </c>
      <c r="M7014" s="33">
        <v>56</v>
      </c>
      <c r="N7014" s="8">
        <v>23.4</v>
      </c>
      <c r="O7014" s="8">
        <v>1014.9</v>
      </c>
      <c r="P7014" s="8">
        <v>49</v>
      </c>
    </row>
    <row r="7015" spans="1:31" s="7" customFormat="1" ht="16" customHeight="1" x14ac:dyDescent="0.2">
      <c r="E7015" s="10"/>
      <c r="F7015" s="8">
        <v>12</v>
      </c>
      <c r="G7015" s="17"/>
      <c r="I7015" s="33">
        <v>5.0000000000000001E-3</v>
      </c>
      <c r="J7015" s="33">
        <v>0.5</v>
      </c>
      <c r="K7015" s="33">
        <v>1.4E-2</v>
      </c>
      <c r="L7015" s="33">
        <v>4.2000000000000003E-2</v>
      </c>
      <c r="M7015" s="33">
        <v>51</v>
      </c>
      <c r="N7015" s="8">
        <v>24.1</v>
      </c>
      <c r="O7015" s="8">
        <v>1014.3</v>
      </c>
      <c r="P7015" s="8">
        <v>48</v>
      </c>
    </row>
    <row r="7016" spans="1:31" s="7" customFormat="1" ht="16" customHeight="1" x14ac:dyDescent="0.2">
      <c r="E7016" s="10"/>
      <c r="F7016" s="8">
        <v>13</v>
      </c>
      <c r="G7016" s="17"/>
      <c r="I7016" s="33">
        <v>5.0000000000000001E-3</v>
      </c>
      <c r="J7016" s="33">
        <v>0.4</v>
      </c>
      <c r="K7016" s="33">
        <v>2.5999999999999999E-2</v>
      </c>
      <c r="L7016" s="33">
        <v>3.5000000000000003E-2</v>
      </c>
      <c r="M7016" s="33">
        <v>58</v>
      </c>
      <c r="N7016" s="8">
        <v>24.7</v>
      </c>
      <c r="O7016" s="8">
        <v>1013.4</v>
      </c>
      <c r="P7016" s="8">
        <v>44</v>
      </c>
    </row>
    <row r="7017" spans="1:31" s="7" customFormat="1" ht="16" customHeight="1" x14ac:dyDescent="0.2">
      <c r="E7017" s="10"/>
      <c r="F7017" s="8">
        <v>14</v>
      </c>
      <c r="G7017" s="17"/>
      <c r="I7017" s="33">
        <v>5.0000000000000001E-3</v>
      </c>
      <c r="J7017" s="33">
        <v>0.5</v>
      </c>
      <c r="K7017" s="33">
        <v>1.7999999999999999E-2</v>
      </c>
      <c r="L7017" s="33">
        <v>4.5999999999999999E-2</v>
      </c>
      <c r="M7017" s="33">
        <v>66</v>
      </c>
      <c r="N7017" s="8">
        <v>25.1</v>
      </c>
      <c r="O7017" s="8">
        <v>1012.6</v>
      </c>
      <c r="P7017" s="8">
        <v>39</v>
      </c>
    </row>
    <row r="7018" spans="1:31" s="7" customFormat="1" ht="16" customHeight="1" x14ac:dyDescent="0.2">
      <c r="E7018" s="10"/>
      <c r="F7018" s="8">
        <v>15</v>
      </c>
      <c r="G7018" s="17"/>
      <c r="I7018" s="33">
        <v>5.0000000000000001E-3</v>
      </c>
      <c r="J7018" s="33">
        <v>0.5</v>
      </c>
      <c r="K7018" s="33">
        <v>0.02</v>
      </c>
      <c r="L7018" s="33">
        <v>4.2999999999999997E-2</v>
      </c>
      <c r="M7018" s="33">
        <v>74</v>
      </c>
      <c r="N7018" s="8">
        <v>25.4</v>
      </c>
      <c r="O7018" s="8">
        <v>1012.2</v>
      </c>
      <c r="P7018" s="8">
        <v>40</v>
      </c>
    </row>
    <row r="7019" spans="1:31" s="7" customFormat="1" ht="16" customHeight="1" x14ac:dyDescent="0.2">
      <c r="E7019" s="10"/>
      <c r="F7019" s="8">
        <v>16</v>
      </c>
      <c r="G7019" s="17"/>
      <c r="I7019" s="33">
        <v>5.0000000000000001E-3</v>
      </c>
      <c r="J7019" s="33">
        <v>0.4</v>
      </c>
      <c r="K7019" s="33">
        <v>2.5999999999999999E-2</v>
      </c>
      <c r="L7019" s="33">
        <v>3.2000000000000001E-2</v>
      </c>
      <c r="M7019" s="33">
        <v>61</v>
      </c>
      <c r="N7019" s="8">
        <v>24.7</v>
      </c>
      <c r="O7019" s="8">
        <v>1011.7</v>
      </c>
      <c r="P7019" s="8">
        <v>48</v>
      </c>
    </row>
    <row r="7020" spans="1:31" s="7" customFormat="1" ht="16" customHeight="1" x14ac:dyDescent="0.2">
      <c r="E7020" s="10"/>
      <c r="F7020" s="8">
        <v>17</v>
      </c>
      <c r="G7020" s="17"/>
      <c r="I7020" s="33">
        <v>5.0000000000000001E-3</v>
      </c>
      <c r="J7020" s="33">
        <v>0.3</v>
      </c>
      <c r="K7020" s="33">
        <v>2.5999999999999999E-2</v>
      </c>
      <c r="L7020" s="33">
        <v>2.9000000000000001E-2</v>
      </c>
      <c r="M7020" s="33">
        <v>49</v>
      </c>
      <c r="N7020" s="8">
        <v>23.6</v>
      </c>
      <c r="O7020" s="8">
        <v>1012</v>
      </c>
      <c r="P7020" s="8">
        <v>56</v>
      </c>
    </row>
    <row r="7021" spans="1:31" s="7" customFormat="1" ht="16" customHeight="1" x14ac:dyDescent="0.15">
      <c r="E7021" s="70">
        <v>42284</v>
      </c>
      <c r="F7021" s="43">
        <v>42714.754166666666</v>
      </c>
      <c r="G7021" s="44"/>
      <c r="H7021" s="57"/>
      <c r="I7021" s="33">
        <v>4.0000000000000001E-3</v>
      </c>
      <c r="J7021" s="33">
        <v>0.3</v>
      </c>
      <c r="K7021" s="33">
        <v>1.7999999999999999E-2</v>
      </c>
      <c r="L7021" s="33">
        <v>3.5000000000000003E-2</v>
      </c>
      <c r="M7021" s="33">
        <v>47</v>
      </c>
      <c r="N7021" s="8">
        <v>22.1</v>
      </c>
      <c r="O7021" s="8">
        <v>1011.7</v>
      </c>
      <c r="P7021" s="8">
        <v>54</v>
      </c>
      <c r="R7021" s="107"/>
      <c r="S7021" s="108"/>
      <c r="T7021" s="108"/>
      <c r="U7021" s="108"/>
      <c r="V7021" s="108"/>
      <c r="W7021" s="108"/>
      <c r="X7021" s="108"/>
      <c r="Y7021" s="108"/>
      <c r="Z7021" s="108"/>
      <c r="AA7021" s="108"/>
      <c r="AB7021" s="108"/>
      <c r="AC7021" s="108"/>
      <c r="AD7021" s="108"/>
      <c r="AE7021" s="109"/>
    </row>
    <row r="7022" spans="1:31" s="7" customFormat="1" ht="17" customHeight="1" x14ac:dyDescent="0.15">
      <c r="A7022" s="45">
        <v>281</v>
      </c>
      <c r="B7022" s="46">
        <v>42285</v>
      </c>
      <c r="C7022" s="47">
        <v>4</v>
      </c>
      <c r="D7022" s="47">
        <v>0</v>
      </c>
      <c r="E7022" s="46">
        <v>42284</v>
      </c>
      <c r="F7022" s="48">
        <v>42714.754166666666</v>
      </c>
      <c r="G7022" s="49"/>
      <c r="H7022" s="49"/>
      <c r="I7022" s="50">
        <v>4.0000000000000001E-3</v>
      </c>
      <c r="J7022" s="51">
        <v>0.3</v>
      </c>
      <c r="K7022" s="51">
        <v>1.7999999999999999E-2</v>
      </c>
      <c r="L7022" s="51">
        <v>3.5000000000000003E-2</v>
      </c>
      <c r="M7022" s="51">
        <v>47</v>
      </c>
      <c r="N7022" s="52">
        <v>22.1</v>
      </c>
      <c r="O7022" s="52">
        <v>1011.7</v>
      </c>
      <c r="P7022" s="52">
        <v>54</v>
      </c>
      <c r="Q7022" s="53"/>
      <c r="R7022" s="97"/>
      <c r="S7022" s="59"/>
      <c r="T7022" s="59"/>
      <c r="U7022" s="59"/>
      <c r="V7022" s="59"/>
      <c r="W7022" s="59"/>
      <c r="X7022" s="59"/>
      <c r="Y7022" s="59"/>
      <c r="Z7022" s="59"/>
      <c r="AA7022" s="59"/>
      <c r="AB7022" s="59"/>
      <c r="AC7022" s="59"/>
      <c r="AD7022" s="59"/>
      <c r="AE7022" s="59"/>
    </row>
    <row r="7023" spans="1:31" s="7" customFormat="1" ht="16" customHeight="1" x14ac:dyDescent="0.2">
      <c r="A7023" s="60"/>
      <c r="B7023" s="60"/>
      <c r="F7023" s="26">
        <v>19</v>
      </c>
      <c r="G7023" s="56"/>
      <c r="I7023" s="33">
        <v>4.0000000000000001E-3</v>
      </c>
      <c r="J7023" s="33">
        <v>0.5</v>
      </c>
      <c r="K7023" s="33">
        <v>8.0000000000000002E-3</v>
      </c>
      <c r="L7023" s="33">
        <v>4.2000000000000003E-2</v>
      </c>
      <c r="M7023" s="33">
        <v>59</v>
      </c>
      <c r="N7023" s="8">
        <v>20.9</v>
      </c>
      <c r="O7023" s="8">
        <v>1011.8</v>
      </c>
      <c r="P7023" s="8">
        <v>50</v>
      </c>
      <c r="Q7023" s="17"/>
      <c r="R7023" s="17"/>
      <c r="S7023" s="17"/>
      <c r="T7023" s="17"/>
      <c r="U7023" s="17"/>
      <c r="V7023" s="17"/>
      <c r="W7023" s="17"/>
      <c r="X7023" s="17"/>
      <c r="Y7023" s="17"/>
      <c r="Z7023" s="17"/>
      <c r="AA7023" s="17"/>
      <c r="AB7023" s="17"/>
      <c r="AC7023" s="17"/>
      <c r="AD7023" s="17"/>
      <c r="AE7023" s="17"/>
    </row>
    <row r="7024" spans="1:31" s="7" customFormat="1" ht="16" customHeight="1" x14ac:dyDescent="0.2">
      <c r="F7024" s="8">
        <v>20</v>
      </c>
      <c r="G7024" s="17"/>
      <c r="I7024" s="33">
        <v>5.0000000000000001E-3</v>
      </c>
      <c r="J7024" s="33">
        <v>0.6</v>
      </c>
      <c r="K7024" s="33">
        <v>2E-3</v>
      </c>
      <c r="L7024" s="33">
        <v>4.8000000000000001E-2</v>
      </c>
      <c r="M7024" s="33">
        <v>57</v>
      </c>
      <c r="N7024" s="8">
        <v>19.100000000000001</v>
      </c>
      <c r="O7024" s="8">
        <v>1012</v>
      </c>
      <c r="P7024" s="8">
        <v>56</v>
      </c>
    </row>
    <row r="7025" spans="5:16" s="7" customFormat="1" ht="16" customHeight="1" x14ac:dyDescent="0.2">
      <c r="F7025" s="8">
        <v>21</v>
      </c>
      <c r="G7025" s="17"/>
      <c r="I7025" s="33">
        <v>5.0000000000000001E-3</v>
      </c>
      <c r="J7025" s="33">
        <v>0.8</v>
      </c>
      <c r="K7025" s="33">
        <v>2E-3</v>
      </c>
      <c r="L7025" s="33">
        <v>5.0999999999999997E-2</v>
      </c>
      <c r="M7025" s="33">
        <v>85</v>
      </c>
      <c r="N7025" s="8">
        <v>18.8</v>
      </c>
      <c r="O7025" s="8">
        <v>1012</v>
      </c>
      <c r="P7025" s="8">
        <v>60</v>
      </c>
    </row>
    <row r="7026" spans="5:16" s="7" customFormat="1" ht="16" customHeight="1" x14ac:dyDescent="0.2">
      <c r="F7026" s="8">
        <v>22</v>
      </c>
      <c r="G7026" s="17"/>
      <c r="I7026" s="33">
        <v>6.0000000000000001E-3</v>
      </c>
      <c r="J7026" s="33">
        <v>0.8</v>
      </c>
      <c r="K7026" s="33">
        <v>2E-3</v>
      </c>
      <c r="L7026" s="33">
        <v>0.05</v>
      </c>
      <c r="M7026" s="33">
        <v>68</v>
      </c>
      <c r="N7026" s="8">
        <v>18.399999999999999</v>
      </c>
      <c r="O7026" s="8">
        <v>1011.9</v>
      </c>
      <c r="P7026" s="8">
        <v>65</v>
      </c>
    </row>
    <row r="7027" spans="5:16" s="7" customFormat="1" ht="16" customHeight="1" x14ac:dyDescent="0.2">
      <c r="F7027" s="8">
        <v>23</v>
      </c>
      <c r="G7027" s="17"/>
      <c r="I7027" s="33">
        <v>6.0000000000000001E-3</v>
      </c>
      <c r="J7027" s="33">
        <v>0.6</v>
      </c>
      <c r="K7027" s="33">
        <v>2E-3</v>
      </c>
      <c r="L7027" s="33">
        <v>0.05</v>
      </c>
      <c r="M7027" s="33">
        <v>77</v>
      </c>
      <c r="N7027" s="8">
        <v>18.100000000000001</v>
      </c>
      <c r="O7027" s="8">
        <v>1011.9</v>
      </c>
      <c r="P7027" s="8">
        <v>65</v>
      </c>
    </row>
    <row r="7028" spans="5:16" s="7" customFormat="1" ht="16" customHeight="1" x14ac:dyDescent="0.2">
      <c r="F7028" s="8">
        <v>24</v>
      </c>
      <c r="G7028" s="17"/>
      <c r="I7028" s="33">
        <v>6.0000000000000001E-3</v>
      </c>
      <c r="J7028" s="33">
        <v>0.6</v>
      </c>
      <c r="K7028" s="33">
        <v>2E-3</v>
      </c>
      <c r="L7028" s="33">
        <v>4.8000000000000001E-2</v>
      </c>
      <c r="M7028" s="33">
        <v>72</v>
      </c>
      <c r="N7028" s="8">
        <v>17.7</v>
      </c>
      <c r="O7028" s="8">
        <v>1011.6</v>
      </c>
      <c r="P7028" s="8">
        <v>69</v>
      </c>
    </row>
    <row r="7029" spans="5:16" s="7" customFormat="1" ht="16" customHeight="1" x14ac:dyDescent="0.2">
      <c r="F7029" s="8">
        <v>1</v>
      </c>
      <c r="G7029" s="17"/>
      <c r="I7029" s="33">
        <v>5.0000000000000001E-3</v>
      </c>
      <c r="J7029" s="33">
        <v>0.6</v>
      </c>
      <c r="K7029" s="33">
        <v>2E-3</v>
      </c>
      <c r="L7029" s="33">
        <v>4.4999999999999998E-2</v>
      </c>
      <c r="M7029" s="33">
        <v>68</v>
      </c>
      <c r="N7029" s="8">
        <v>16.600000000000001</v>
      </c>
      <c r="O7029" s="8">
        <v>1011.2</v>
      </c>
      <c r="P7029" s="8">
        <v>75</v>
      </c>
    </row>
    <row r="7030" spans="5:16" s="7" customFormat="1" ht="16" customHeight="1" x14ac:dyDescent="0.2">
      <c r="F7030" s="8">
        <v>2</v>
      </c>
      <c r="G7030" s="17"/>
      <c r="I7030" s="33">
        <v>5.0000000000000001E-3</v>
      </c>
      <c r="J7030" s="33">
        <v>0.5</v>
      </c>
      <c r="K7030" s="33">
        <v>2E-3</v>
      </c>
      <c r="L7030" s="33">
        <v>0.04</v>
      </c>
      <c r="M7030" s="33">
        <v>74</v>
      </c>
      <c r="N7030" s="8">
        <v>15.9</v>
      </c>
      <c r="O7030" s="8">
        <v>1010.8</v>
      </c>
      <c r="P7030" s="8">
        <v>77</v>
      </c>
    </row>
    <row r="7031" spans="5:16" s="7" customFormat="1" ht="16" customHeight="1" x14ac:dyDescent="0.2">
      <c r="F7031" s="8">
        <v>3</v>
      </c>
      <c r="G7031" s="17"/>
      <c r="I7031" s="33">
        <v>4.0000000000000001E-3</v>
      </c>
      <c r="J7031" s="33">
        <v>0.5</v>
      </c>
      <c r="K7031" s="33">
        <v>1E-3</v>
      </c>
      <c r="L7031" s="33">
        <v>3.6999999999999998E-2</v>
      </c>
      <c r="M7031" s="33">
        <v>72</v>
      </c>
      <c r="N7031" s="8">
        <v>14.9</v>
      </c>
      <c r="O7031" s="8">
        <v>1010.3</v>
      </c>
      <c r="P7031" s="8">
        <v>88</v>
      </c>
    </row>
    <row r="7032" spans="5:16" s="7" customFormat="1" ht="16" customHeight="1" x14ac:dyDescent="0.2">
      <c r="F7032" s="8">
        <v>4</v>
      </c>
      <c r="G7032" s="17"/>
      <c r="I7032" s="33">
        <v>4.0000000000000001E-3</v>
      </c>
      <c r="J7032" s="33">
        <v>0.6</v>
      </c>
      <c r="K7032" s="33">
        <v>2E-3</v>
      </c>
      <c r="L7032" s="33">
        <v>3.5000000000000003E-2</v>
      </c>
      <c r="M7032" s="33">
        <v>60</v>
      </c>
      <c r="N7032" s="8">
        <v>14.8</v>
      </c>
      <c r="O7032" s="8">
        <v>1009.8</v>
      </c>
      <c r="P7032" s="8">
        <v>89</v>
      </c>
    </row>
    <row r="7033" spans="5:16" s="7" customFormat="1" ht="16" customHeight="1" x14ac:dyDescent="0.2">
      <c r="F7033" s="8">
        <v>5</v>
      </c>
      <c r="G7033" s="17"/>
      <c r="I7033" s="33">
        <v>5.0000000000000001E-3</v>
      </c>
      <c r="J7033" s="33">
        <v>0.6</v>
      </c>
      <c r="K7033" s="33">
        <v>2E-3</v>
      </c>
      <c r="L7033" s="33">
        <v>3.6999999999999998E-2</v>
      </c>
      <c r="M7033" s="33">
        <v>63</v>
      </c>
      <c r="N7033" s="8">
        <v>14.1</v>
      </c>
      <c r="O7033" s="8">
        <v>1009.6</v>
      </c>
      <c r="P7033" s="8">
        <v>94</v>
      </c>
    </row>
    <row r="7034" spans="5:16" s="7" customFormat="1" ht="16" customHeight="1" x14ac:dyDescent="0.2">
      <c r="F7034" s="8">
        <v>6</v>
      </c>
      <c r="G7034" s="17"/>
      <c r="I7034" s="33">
        <v>6.0000000000000001E-3</v>
      </c>
      <c r="J7034" s="33">
        <v>0.6</v>
      </c>
      <c r="K7034" s="33">
        <v>2E-3</v>
      </c>
      <c r="L7034" s="33">
        <v>3.9E-2</v>
      </c>
      <c r="M7034" s="33">
        <v>61</v>
      </c>
      <c r="N7034" s="8">
        <v>14.2</v>
      </c>
      <c r="O7034" s="8">
        <v>1009.5</v>
      </c>
      <c r="P7034" s="8">
        <v>95</v>
      </c>
    </row>
    <row r="7035" spans="5:16" s="7" customFormat="1" ht="16" customHeight="1" x14ac:dyDescent="0.2">
      <c r="F7035" s="8">
        <v>7</v>
      </c>
      <c r="G7035" s="17"/>
      <c r="I7035" s="33">
        <v>7.0000000000000001E-3</v>
      </c>
      <c r="J7035" s="33">
        <v>0.6</v>
      </c>
      <c r="K7035" s="33">
        <v>2E-3</v>
      </c>
      <c r="L7035" s="33">
        <v>3.6999999999999998E-2</v>
      </c>
      <c r="M7035" s="33">
        <v>57</v>
      </c>
      <c r="N7035" s="8">
        <v>14.7</v>
      </c>
      <c r="O7035" s="8">
        <v>1009.6</v>
      </c>
      <c r="P7035" s="8">
        <v>95</v>
      </c>
    </row>
    <row r="7036" spans="5:16" s="7" customFormat="1" ht="16" customHeight="1" x14ac:dyDescent="0.2">
      <c r="F7036" s="8">
        <v>8</v>
      </c>
      <c r="G7036" s="17"/>
      <c r="I7036" s="33">
        <v>6.0000000000000001E-3</v>
      </c>
      <c r="J7036" s="33">
        <v>0.6</v>
      </c>
      <c r="K7036" s="33">
        <v>2E-3</v>
      </c>
      <c r="L7036" s="33">
        <v>0.04</v>
      </c>
      <c r="M7036" s="33">
        <v>63</v>
      </c>
      <c r="N7036" s="8">
        <v>16.7</v>
      </c>
      <c r="O7036" s="8">
        <v>1009.7</v>
      </c>
      <c r="P7036" s="8">
        <v>89</v>
      </c>
    </row>
    <row r="7037" spans="5:16" s="7" customFormat="1" ht="16" customHeight="1" x14ac:dyDescent="0.2">
      <c r="F7037" s="8">
        <v>9</v>
      </c>
      <c r="G7037" s="17"/>
      <c r="I7037" s="33">
        <v>8.0000000000000002E-3</v>
      </c>
      <c r="J7037" s="33">
        <v>0.6</v>
      </c>
      <c r="K7037" s="33">
        <v>3.0000000000000001E-3</v>
      </c>
      <c r="L7037" s="33">
        <v>4.8000000000000001E-2</v>
      </c>
      <c r="M7037" s="33">
        <v>69</v>
      </c>
      <c r="N7037" s="8">
        <v>18.600000000000001</v>
      </c>
      <c r="O7037" s="8">
        <v>1010</v>
      </c>
      <c r="P7037" s="8">
        <v>82</v>
      </c>
    </row>
    <row r="7038" spans="5:16" s="7" customFormat="1" ht="16" customHeight="1" x14ac:dyDescent="0.2">
      <c r="F7038" s="8">
        <v>10</v>
      </c>
      <c r="G7038" s="17"/>
      <c r="I7038" s="33">
        <v>8.0000000000000002E-3</v>
      </c>
      <c r="J7038" s="33">
        <v>0.6</v>
      </c>
      <c r="K7038" s="33">
        <v>4.0000000000000001E-3</v>
      </c>
      <c r="L7038" s="33">
        <v>5.8000000000000003E-2</v>
      </c>
      <c r="M7038" s="33">
        <v>71</v>
      </c>
      <c r="N7038" s="8">
        <v>20.3</v>
      </c>
      <c r="O7038" s="8">
        <v>1009.8</v>
      </c>
      <c r="P7038" s="8">
        <v>69</v>
      </c>
    </row>
    <row r="7039" spans="5:16" s="7" customFormat="1" ht="16" customHeight="1" x14ac:dyDescent="0.2">
      <c r="E7039" s="10"/>
      <c r="F7039" s="8">
        <v>11</v>
      </c>
      <c r="G7039" s="17"/>
      <c r="I7039" s="33">
        <v>7.0000000000000001E-3</v>
      </c>
      <c r="J7039" s="33">
        <v>0.6</v>
      </c>
      <c r="K7039" s="33">
        <v>7.0000000000000001E-3</v>
      </c>
      <c r="L7039" s="33">
        <v>5.5E-2</v>
      </c>
      <c r="M7039" s="33">
        <v>99</v>
      </c>
      <c r="N7039" s="8">
        <v>22.6</v>
      </c>
      <c r="O7039" s="8">
        <v>1009.4</v>
      </c>
      <c r="P7039" s="8">
        <v>58</v>
      </c>
    </row>
    <row r="7040" spans="5:16" s="7" customFormat="1" ht="16" customHeight="1" x14ac:dyDescent="0.2">
      <c r="E7040" s="10"/>
      <c r="F7040" s="8">
        <v>12</v>
      </c>
      <c r="G7040" s="17"/>
      <c r="I7040" s="33">
        <v>5.0000000000000001E-3</v>
      </c>
      <c r="J7040" s="33">
        <v>0.3</v>
      </c>
      <c r="K7040" s="33">
        <v>2.5000000000000001E-2</v>
      </c>
      <c r="L7040" s="33">
        <v>3.2000000000000001E-2</v>
      </c>
      <c r="M7040" s="33">
        <v>68</v>
      </c>
      <c r="N7040" s="8">
        <v>24.6</v>
      </c>
      <c r="O7040" s="8">
        <v>1008.7</v>
      </c>
      <c r="P7040" s="8">
        <v>46</v>
      </c>
    </row>
    <row r="7041" spans="1:31" s="7" customFormat="1" ht="16" customHeight="1" x14ac:dyDescent="0.2">
      <c r="E7041" s="10"/>
      <c r="F7041" s="8">
        <v>13</v>
      </c>
      <c r="G7041" s="17"/>
      <c r="I7041" s="33">
        <v>5.0000000000000001E-3</v>
      </c>
      <c r="J7041" s="33">
        <v>0.3</v>
      </c>
      <c r="K7041" s="33">
        <v>3.5999999999999997E-2</v>
      </c>
      <c r="L7041" s="33">
        <v>2.5000000000000001E-2</v>
      </c>
      <c r="M7041" s="33">
        <v>60</v>
      </c>
      <c r="N7041" s="8">
        <v>24.9</v>
      </c>
      <c r="O7041" s="8">
        <v>1007.8</v>
      </c>
      <c r="P7041" s="8">
        <v>43</v>
      </c>
    </row>
    <row r="7042" spans="1:31" s="7" customFormat="1" ht="16" customHeight="1" x14ac:dyDescent="0.2">
      <c r="E7042" s="10"/>
      <c r="F7042" s="8">
        <v>14</v>
      </c>
      <c r="G7042" s="17"/>
      <c r="I7042" s="33">
        <v>4.0000000000000001E-3</v>
      </c>
      <c r="J7042" s="33">
        <v>0.3</v>
      </c>
      <c r="K7042" s="33">
        <v>4.5999999999999999E-2</v>
      </c>
      <c r="L7042" s="33">
        <v>2.5000000000000001E-2</v>
      </c>
      <c r="M7042" s="33">
        <v>56</v>
      </c>
      <c r="N7042" s="8">
        <v>25.4</v>
      </c>
      <c r="O7042" s="8">
        <v>1007.2</v>
      </c>
      <c r="P7042" s="8">
        <v>36</v>
      </c>
    </row>
    <row r="7043" spans="1:31" s="7" customFormat="1" ht="16" customHeight="1" x14ac:dyDescent="0.2">
      <c r="E7043" s="10"/>
      <c r="F7043" s="8">
        <v>15</v>
      </c>
      <c r="G7043" s="17"/>
      <c r="I7043" s="33">
        <v>4.0000000000000001E-3</v>
      </c>
      <c r="J7043" s="33">
        <v>0.4</v>
      </c>
      <c r="K7043" s="33">
        <v>5.5E-2</v>
      </c>
      <c r="L7043" s="33">
        <v>1.7999999999999999E-2</v>
      </c>
      <c r="M7043" s="33">
        <v>61</v>
      </c>
      <c r="N7043" s="8">
        <v>24.8</v>
      </c>
      <c r="O7043" s="8">
        <v>1006.7</v>
      </c>
      <c r="P7043" s="8">
        <v>43</v>
      </c>
    </row>
    <row r="7044" spans="1:31" s="7" customFormat="1" ht="16" customHeight="1" x14ac:dyDescent="0.2">
      <c r="E7044" s="10"/>
      <c r="F7044" s="8">
        <v>16</v>
      </c>
      <c r="G7044" s="17"/>
      <c r="I7044" s="33">
        <v>4.0000000000000001E-3</v>
      </c>
      <c r="J7044" s="33">
        <v>0.5</v>
      </c>
      <c r="K7044" s="33">
        <v>4.5999999999999999E-2</v>
      </c>
      <c r="L7044" s="33">
        <v>1.9E-2</v>
      </c>
      <c r="M7044" s="33">
        <v>48</v>
      </c>
      <c r="N7044" s="8">
        <v>24</v>
      </c>
      <c r="O7044" s="8">
        <v>1006.3</v>
      </c>
      <c r="P7044" s="8">
        <v>38</v>
      </c>
    </row>
    <row r="7045" spans="1:31" s="7" customFormat="1" ht="16" customHeight="1" x14ac:dyDescent="0.2">
      <c r="E7045" s="10"/>
      <c r="F7045" s="8">
        <v>17</v>
      </c>
      <c r="G7045" s="17"/>
      <c r="I7045" s="33">
        <v>4.0000000000000001E-3</v>
      </c>
      <c r="J7045" s="33">
        <v>0.4</v>
      </c>
      <c r="K7045" s="33">
        <v>3.2000000000000001E-2</v>
      </c>
      <c r="L7045" s="33">
        <v>2.5000000000000001E-2</v>
      </c>
      <c r="M7045" s="33">
        <v>51</v>
      </c>
      <c r="N7045" s="8">
        <v>22.3</v>
      </c>
      <c r="O7045" s="8">
        <v>1006.3</v>
      </c>
      <c r="P7045" s="8">
        <v>35</v>
      </c>
    </row>
    <row r="7046" spans="1:31" s="7" customFormat="1" ht="16" customHeight="1" x14ac:dyDescent="0.2">
      <c r="E7046" s="70">
        <v>42285</v>
      </c>
      <c r="F7046" s="16">
        <v>42714.752083333333</v>
      </c>
      <c r="G7046" s="44"/>
      <c r="I7046" s="33">
        <v>4.0000000000000001E-3</v>
      </c>
      <c r="J7046" s="33">
        <v>0.3</v>
      </c>
      <c r="K7046" s="33">
        <v>2.9000000000000001E-2</v>
      </c>
      <c r="L7046" s="33">
        <v>2.5999999999999999E-2</v>
      </c>
      <c r="M7046" s="33">
        <v>36</v>
      </c>
      <c r="N7046" s="8">
        <v>20.7</v>
      </c>
      <c r="O7046" s="8">
        <v>1006.4</v>
      </c>
      <c r="P7046" s="8">
        <v>52</v>
      </c>
    </row>
    <row r="7047" spans="1:31" s="7" customFormat="1" ht="17" customHeight="1" x14ac:dyDescent="0.15">
      <c r="A7047" s="45">
        <v>282</v>
      </c>
      <c r="B7047" s="46">
        <v>42286</v>
      </c>
      <c r="C7047" s="47">
        <v>5</v>
      </c>
      <c r="D7047" s="47">
        <v>0</v>
      </c>
      <c r="E7047" s="46">
        <v>42285</v>
      </c>
      <c r="F7047" s="64">
        <v>42714.752083333333</v>
      </c>
      <c r="G7047" s="49"/>
      <c r="H7047" s="49"/>
      <c r="I7047" s="50">
        <v>4.0000000000000001E-3</v>
      </c>
      <c r="J7047" s="51">
        <v>0.3</v>
      </c>
      <c r="K7047" s="51">
        <v>2.9000000000000001E-2</v>
      </c>
      <c r="L7047" s="51">
        <v>2.5999999999999999E-2</v>
      </c>
      <c r="M7047" s="51">
        <v>36</v>
      </c>
      <c r="N7047" s="52">
        <v>20.7</v>
      </c>
      <c r="O7047" s="52">
        <v>1006.4</v>
      </c>
      <c r="P7047" s="52">
        <v>52</v>
      </c>
      <c r="Q7047" s="53"/>
      <c r="R7047" s="86"/>
      <c r="S7047" s="59"/>
      <c r="T7047" s="59"/>
      <c r="U7047" s="59"/>
      <c r="V7047" s="59"/>
      <c r="W7047" s="59"/>
      <c r="X7047" s="59"/>
      <c r="Y7047" s="59"/>
      <c r="Z7047" s="59"/>
      <c r="AA7047" s="59"/>
      <c r="AB7047" s="59"/>
      <c r="AC7047" s="59"/>
      <c r="AD7047" s="59"/>
      <c r="AE7047" s="59"/>
    </row>
    <row r="7048" spans="1:31" s="7" customFormat="1" ht="16" customHeight="1" x14ac:dyDescent="0.2">
      <c r="A7048" s="60"/>
      <c r="B7048" s="60"/>
      <c r="F7048" s="8">
        <v>19</v>
      </c>
      <c r="G7048" s="56"/>
      <c r="I7048" s="33">
        <v>4.0000000000000001E-3</v>
      </c>
      <c r="J7048" s="33">
        <v>0.4</v>
      </c>
      <c r="K7048" s="33">
        <v>2.8000000000000001E-2</v>
      </c>
      <c r="L7048" s="33">
        <v>2.5999999999999999E-2</v>
      </c>
      <c r="M7048" s="33">
        <v>34</v>
      </c>
      <c r="N7048" s="8">
        <v>19.600000000000001</v>
      </c>
      <c r="O7048" s="8">
        <v>1006.9</v>
      </c>
      <c r="P7048" s="8">
        <v>61</v>
      </c>
      <c r="Q7048" s="17"/>
      <c r="R7048" s="17"/>
      <c r="S7048" s="17"/>
      <c r="T7048" s="17"/>
      <c r="U7048" s="17"/>
      <c r="V7048" s="17"/>
      <c r="W7048" s="17"/>
      <c r="X7048" s="17"/>
      <c r="Y7048" s="17"/>
      <c r="Z7048" s="17"/>
      <c r="AA7048" s="17"/>
      <c r="AB7048" s="17"/>
      <c r="AC7048" s="17"/>
      <c r="AD7048" s="17"/>
      <c r="AE7048" s="17"/>
    </row>
    <row r="7049" spans="1:31" s="7" customFormat="1" ht="16" customHeight="1" x14ac:dyDescent="0.2">
      <c r="F7049" s="8">
        <v>20</v>
      </c>
      <c r="G7049" s="17"/>
      <c r="I7049" s="33">
        <v>4.0000000000000001E-3</v>
      </c>
      <c r="J7049" s="33">
        <v>0.5</v>
      </c>
      <c r="K7049" s="33">
        <v>0.03</v>
      </c>
      <c r="L7049" s="33">
        <v>2.4E-2</v>
      </c>
      <c r="M7049" s="33">
        <v>39</v>
      </c>
      <c r="N7049" s="8">
        <v>19.2</v>
      </c>
      <c r="O7049" s="8">
        <v>1007.3</v>
      </c>
      <c r="P7049" s="8">
        <v>79</v>
      </c>
    </row>
    <row r="7050" spans="1:31" s="7" customFormat="1" ht="16" customHeight="1" x14ac:dyDescent="0.2">
      <c r="F7050" s="8">
        <v>21</v>
      </c>
      <c r="G7050" s="17"/>
      <c r="I7050" s="33">
        <v>4.0000000000000001E-3</v>
      </c>
      <c r="J7050" s="33">
        <v>0.5</v>
      </c>
      <c r="K7050" s="33">
        <v>3.5999999999999997E-2</v>
      </c>
      <c r="L7050" s="33">
        <v>2.1000000000000001E-2</v>
      </c>
      <c r="M7050" s="33">
        <v>52</v>
      </c>
      <c r="N7050" s="8">
        <v>18.7</v>
      </c>
      <c r="O7050" s="8">
        <v>1007.4</v>
      </c>
      <c r="P7050" s="8">
        <v>86</v>
      </c>
    </row>
    <row r="7051" spans="1:31" s="7" customFormat="1" ht="16" customHeight="1" x14ac:dyDescent="0.2">
      <c r="F7051" s="8">
        <v>22</v>
      </c>
      <c r="G7051" s="17"/>
      <c r="I7051" s="33">
        <v>4.0000000000000001E-3</v>
      </c>
      <c r="J7051" s="33">
        <v>0.5</v>
      </c>
      <c r="K7051" s="33">
        <v>0.04</v>
      </c>
      <c r="L7051" s="33">
        <v>1.9E-2</v>
      </c>
      <c r="M7051" s="33">
        <v>56</v>
      </c>
      <c r="N7051" s="8">
        <v>19</v>
      </c>
      <c r="O7051" s="8">
        <v>1007.2</v>
      </c>
      <c r="P7051" s="8">
        <v>86</v>
      </c>
    </row>
    <row r="7052" spans="1:31" s="7" customFormat="1" ht="16" customHeight="1" x14ac:dyDescent="0.2">
      <c r="F7052" s="8">
        <v>23</v>
      </c>
      <c r="G7052" s="17"/>
      <c r="I7052" s="33">
        <v>4.0000000000000001E-3</v>
      </c>
      <c r="J7052" s="33">
        <v>0.5</v>
      </c>
      <c r="K7052" s="33">
        <v>4.2000000000000003E-2</v>
      </c>
      <c r="L7052" s="33">
        <v>1.4999999999999999E-2</v>
      </c>
      <c r="M7052" s="33">
        <v>51</v>
      </c>
      <c r="N7052" s="8">
        <v>18.600000000000001</v>
      </c>
      <c r="O7052" s="8">
        <v>1007.1</v>
      </c>
      <c r="P7052" s="8">
        <v>79</v>
      </c>
    </row>
    <row r="7053" spans="1:31" s="7" customFormat="1" ht="16" customHeight="1" x14ac:dyDescent="0.2">
      <c r="F7053" s="8">
        <v>24</v>
      </c>
      <c r="G7053" s="17"/>
      <c r="I7053" s="33">
        <v>4.0000000000000001E-3</v>
      </c>
      <c r="J7053" s="33">
        <v>0.5</v>
      </c>
      <c r="K7053" s="33">
        <v>4.3999999999999997E-2</v>
      </c>
      <c r="L7053" s="33">
        <v>1.2999999999999999E-2</v>
      </c>
      <c r="M7053" s="33">
        <v>40</v>
      </c>
      <c r="N7053" s="8">
        <v>18.600000000000001</v>
      </c>
      <c r="O7053" s="8">
        <v>1006.4</v>
      </c>
      <c r="P7053" s="8">
        <v>76</v>
      </c>
    </row>
    <row r="7054" spans="1:31" s="7" customFormat="1" ht="16" customHeight="1" x14ac:dyDescent="0.2">
      <c r="F7054" s="8">
        <v>1</v>
      </c>
      <c r="G7054" s="17"/>
      <c r="I7054" s="33">
        <v>4.0000000000000001E-3</v>
      </c>
      <c r="J7054" s="33">
        <v>0.5</v>
      </c>
      <c r="K7054" s="33">
        <v>4.5999999999999999E-2</v>
      </c>
      <c r="L7054" s="33">
        <v>0.01</v>
      </c>
      <c r="M7054" s="33">
        <v>43</v>
      </c>
      <c r="N7054" s="8">
        <v>18.100000000000001</v>
      </c>
      <c r="O7054" s="8">
        <v>1006.2</v>
      </c>
      <c r="P7054" s="8">
        <v>82</v>
      </c>
    </row>
    <row r="7055" spans="1:31" s="7" customFormat="1" ht="16" customHeight="1" x14ac:dyDescent="0.2">
      <c r="F7055" s="8">
        <v>2</v>
      </c>
      <c r="G7055" s="17"/>
      <c r="I7055" s="33">
        <v>4.0000000000000001E-3</v>
      </c>
      <c r="J7055" s="33">
        <v>0.4</v>
      </c>
      <c r="K7055" s="33">
        <v>4.2000000000000003E-2</v>
      </c>
      <c r="L7055" s="33">
        <v>7.0000000000000001E-3</v>
      </c>
      <c r="M7055" s="33">
        <v>40</v>
      </c>
      <c r="N7055" s="8">
        <v>17.100000000000001</v>
      </c>
      <c r="O7055" s="8">
        <v>1006.3</v>
      </c>
      <c r="P7055" s="8">
        <v>82</v>
      </c>
    </row>
    <row r="7056" spans="1:31" s="7" customFormat="1" ht="16" customHeight="1" x14ac:dyDescent="0.2">
      <c r="F7056" s="8">
        <v>3</v>
      </c>
      <c r="G7056" s="17"/>
      <c r="I7056" s="33">
        <v>4.0000000000000001E-3</v>
      </c>
      <c r="J7056" s="33">
        <v>0.4</v>
      </c>
      <c r="K7056" s="33">
        <v>3.4000000000000002E-2</v>
      </c>
      <c r="L7056" s="33">
        <v>7.0000000000000001E-3</v>
      </c>
      <c r="M7056" s="33">
        <v>48</v>
      </c>
      <c r="N7056" s="8">
        <v>16.399999999999999</v>
      </c>
      <c r="O7056" s="8">
        <v>1006</v>
      </c>
      <c r="P7056" s="8">
        <v>78</v>
      </c>
    </row>
    <row r="7057" spans="1:31" s="7" customFormat="1" ht="16" customHeight="1" x14ac:dyDescent="0.2">
      <c r="F7057" s="8">
        <v>4</v>
      </c>
      <c r="G7057" s="17"/>
      <c r="I7057" s="33">
        <v>4.0000000000000001E-3</v>
      </c>
      <c r="J7057" s="33">
        <v>0.4</v>
      </c>
      <c r="K7057" s="33">
        <v>0.03</v>
      </c>
      <c r="L7057" s="33">
        <v>7.0000000000000001E-3</v>
      </c>
      <c r="M7057" s="33">
        <v>46</v>
      </c>
      <c r="N7057" s="8">
        <v>15.9</v>
      </c>
      <c r="O7057" s="8">
        <v>1005.8</v>
      </c>
      <c r="P7057" s="8">
        <v>74</v>
      </c>
    </row>
    <row r="7058" spans="1:31" s="7" customFormat="1" ht="16" customHeight="1" x14ac:dyDescent="0.2">
      <c r="F7058" s="8">
        <v>5</v>
      </c>
      <c r="G7058" s="17"/>
      <c r="I7058" s="33">
        <v>4.0000000000000001E-3</v>
      </c>
      <c r="J7058" s="33">
        <v>0.4</v>
      </c>
      <c r="K7058" s="33">
        <v>2.7E-2</v>
      </c>
      <c r="L7058" s="33">
        <v>8.0000000000000002E-3</v>
      </c>
      <c r="M7058" s="33">
        <v>61</v>
      </c>
      <c r="N7058" s="8">
        <v>15.1</v>
      </c>
      <c r="O7058" s="8">
        <v>1006.2</v>
      </c>
      <c r="P7058" s="8">
        <v>74</v>
      </c>
    </row>
    <row r="7059" spans="1:31" s="7" customFormat="1" ht="16" customHeight="1" x14ac:dyDescent="0.2">
      <c r="F7059" s="8">
        <v>6</v>
      </c>
      <c r="G7059" s="17"/>
      <c r="I7059" s="33">
        <v>4.0000000000000001E-3</v>
      </c>
      <c r="J7059" s="33">
        <v>0.4</v>
      </c>
      <c r="K7059" s="33">
        <v>2.5000000000000001E-2</v>
      </c>
      <c r="L7059" s="33">
        <v>8.9999999999999993E-3</v>
      </c>
      <c r="M7059" s="33">
        <v>47</v>
      </c>
      <c r="N7059" s="8">
        <v>14.4</v>
      </c>
      <c r="O7059" s="8">
        <v>1006.5</v>
      </c>
      <c r="P7059" s="8">
        <v>66</v>
      </c>
    </row>
    <row r="7060" spans="1:31" s="7" customFormat="1" ht="16" customHeight="1" x14ac:dyDescent="0.2">
      <c r="F7060" s="8">
        <v>7</v>
      </c>
      <c r="G7060" s="17"/>
      <c r="I7060" s="33">
        <v>4.0000000000000001E-3</v>
      </c>
      <c r="J7060" s="33">
        <v>0.4</v>
      </c>
      <c r="K7060" s="33">
        <v>1.9E-2</v>
      </c>
      <c r="L7060" s="33">
        <v>1.2999999999999999E-2</v>
      </c>
      <c r="M7060" s="33">
        <v>39</v>
      </c>
      <c r="N7060" s="8">
        <v>13.5</v>
      </c>
      <c r="O7060" s="8">
        <v>1007</v>
      </c>
      <c r="P7060" s="8">
        <v>61</v>
      </c>
    </row>
    <row r="7061" spans="1:31" s="7" customFormat="1" ht="16" customHeight="1" x14ac:dyDescent="0.2">
      <c r="F7061" s="8">
        <v>8</v>
      </c>
      <c r="G7061" s="17"/>
      <c r="I7061" s="33">
        <v>4.0000000000000001E-3</v>
      </c>
      <c r="J7061" s="33">
        <v>0.4</v>
      </c>
      <c r="K7061" s="33">
        <v>1.7999999999999999E-2</v>
      </c>
      <c r="L7061" s="33">
        <v>1.4E-2</v>
      </c>
      <c r="M7061" s="33">
        <v>32</v>
      </c>
      <c r="N7061" s="8">
        <v>15.9</v>
      </c>
      <c r="O7061" s="8">
        <v>1007.4</v>
      </c>
      <c r="P7061" s="8">
        <v>49</v>
      </c>
    </row>
    <row r="7062" spans="1:31" s="7" customFormat="1" ht="16" customHeight="1" x14ac:dyDescent="0.2">
      <c r="F7062" s="8">
        <v>9</v>
      </c>
      <c r="G7062" s="17"/>
      <c r="I7062" s="33">
        <v>4.0000000000000001E-3</v>
      </c>
      <c r="J7062" s="33">
        <v>0.4</v>
      </c>
      <c r="K7062" s="33">
        <v>2.3E-2</v>
      </c>
      <c r="L7062" s="33">
        <v>0.01</v>
      </c>
      <c r="M7062" s="33">
        <v>31</v>
      </c>
      <c r="N7062" s="8">
        <v>17.3</v>
      </c>
      <c r="O7062" s="8">
        <v>1008</v>
      </c>
      <c r="P7062" s="8">
        <v>41</v>
      </c>
    </row>
    <row r="7063" spans="1:31" s="7" customFormat="1" ht="16" customHeight="1" x14ac:dyDescent="0.2">
      <c r="F7063" s="8">
        <v>10</v>
      </c>
      <c r="G7063" s="17"/>
      <c r="I7063" s="33">
        <v>4.0000000000000001E-3</v>
      </c>
      <c r="J7063" s="33">
        <v>0.3</v>
      </c>
      <c r="K7063" s="33">
        <v>2.4E-2</v>
      </c>
      <c r="L7063" s="33">
        <v>1.0999999999999999E-2</v>
      </c>
      <c r="M7063" s="33">
        <v>22</v>
      </c>
      <c r="N7063" s="8">
        <v>18.5</v>
      </c>
      <c r="O7063" s="8">
        <v>1007.8</v>
      </c>
      <c r="P7063" s="8">
        <v>29</v>
      </c>
    </row>
    <row r="7064" spans="1:31" s="7" customFormat="1" ht="16" customHeight="1" x14ac:dyDescent="0.2">
      <c r="E7064" s="10"/>
      <c r="F7064" s="8">
        <v>11</v>
      </c>
      <c r="G7064" s="17"/>
      <c r="I7064" s="33">
        <v>4.0000000000000001E-3</v>
      </c>
      <c r="J7064" s="33">
        <v>0.3</v>
      </c>
      <c r="K7064" s="33">
        <v>2.7E-2</v>
      </c>
      <c r="L7064" s="33">
        <v>0.01</v>
      </c>
      <c r="M7064" s="33">
        <v>38</v>
      </c>
      <c r="N7064" s="8">
        <v>19.2</v>
      </c>
      <c r="O7064" s="8">
        <v>1007.8</v>
      </c>
      <c r="P7064" s="8">
        <v>23</v>
      </c>
    </row>
    <row r="7065" spans="1:31" s="7" customFormat="1" ht="16" customHeight="1" x14ac:dyDescent="0.2">
      <c r="E7065" s="10"/>
      <c r="F7065" s="8">
        <v>12</v>
      </c>
      <c r="G7065" s="17"/>
      <c r="I7065" s="33">
        <v>4.0000000000000001E-3</v>
      </c>
      <c r="J7065" s="33">
        <v>0.3</v>
      </c>
      <c r="K7065" s="33">
        <v>3.3000000000000002E-2</v>
      </c>
      <c r="L7065" s="33">
        <v>8.0000000000000002E-3</v>
      </c>
      <c r="M7065" s="33">
        <v>30</v>
      </c>
      <c r="N7065" s="8">
        <v>19.899999999999999</v>
      </c>
      <c r="O7065" s="8">
        <v>1007.8</v>
      </c>
      <c r="P7065" s="8">
        <v>22</v>
      </c>
    </row>
    <row r="7066" spans="1:31" s="7" customFormat="1" ht="16" customHeight="1" x14ac:dyDescent="0.2">
      <c r="E7066" s="10"/>
      <c r="F7066" s="8">
        <v>13</v>
      </c>
      <c r="G7066" s="17"/>
      <c r="I7066" s="33">
        <v>4.0000000000000001E-3</v>
      </c>
      <c r="J7066" s="33">
        <v>0.3</v>
      </c>
      <c r="K7066" s="33">
        <v>3.5000000000000003E-2</v>
      </c>
      <c r="L7066" s="33">
        <v>8.0000000000000002E-3</v>
      </c>
      <c r="M7066" s="33">
        <v>37</v>
      </c>
      <c r="N7066" s="8">
        <v>20.3</v>
      </c>
      <c r="O7066" s="8">
        <v>1007.6</v>
      </c>
      <c r="P7066" s="8">
        <v>21</v>
      </c>
    </row>
    <row r="7067" spans="1:31" s="7" customFormat="1" ht="16" customHeight="1" x14ac:dyDescent="0.2">
      <c r="E7067" s="10"/>
      <c r="F7067" s="8">
        <v>14</v>
      </c>
      <c r="G7067" s="17"/>
      <c r="I7067" s="33">
        <v>3.0000000000000001E-3</v>
      </c>
      <c r="J7067" s="33">
        <v>0.3</v>
      </c>
      <c r="K7067" s="33">
        <v>3.5999999999999997E-2</v>
      </c>
      <c r="L7067" s="33">
        <v>7.0000000000000001E-3</v>
      </c>
      <c r="M7067" s="33">
        <v>26</v>
      </c>
      <c r="N7067" s="8">
        <v>20.2</v>
      </c>
      <c r="O7067" s="8">
        <v>1007.6</v>
      </c>
      <c r="P7067" s="8">
        <v>25</v>
      </c>
    </row>
    <row r="7068" spans="1:31" s="7" customFormat="1" ht="16" customHeight="1" x14ac:dyDescent="0.2">
      <c r="E7068" s="10"/>
      <c r="F7068" s="8">
        <v>15</v>
      </c>
      <c r="G7068" s="17"/>
      <c r="I7068" s="33">
        <v>4.0000000000000001E-3</v>
      </c>
      <c r="J7068" s="33">
        <v>0.4</v>
      </c>
      <c r="K7068" s="33">
        <v>3.6999999999999998E-2</v>
      </c>
      <c r="L7068" s="33">
        <v>8.0000000000000002E-3</v>
      </c>
      <c r="M7068" s="33">
        <v>35</v>
      </c>
      <c r="N7068" s="8">
        <v>19.7</v>
      </c>
      <c r="O7068" s="8">
        <v>1007.3</v>
      </c>
      <c r="P7068" s="8">
        <v>31</v>
      </c>
    </row>
    <row r="7069" spans="1:31" s="7" customFormat="1" ht="16" customHeight="1" x14ac:dyDescent="0.2">
      <c r="E7069" s="10"/>
      <c r="F7069" s="8">
        <v>16</v>
      </c>
      <c r="G7069" s="17"/>
      <c r="I7069" s="33">
        <v>4.0000000000000001E-3</v>
      </c>
      <c r="J7069" s="33">
        <v>0.4</v>
      </c>
      <c r="K7069" s="33">
        <v>3.6999999999999998E-2</v>
      </c>
      <c r="L7069" s="33">
        <v>0.01</v>
      </c>
      <c r="M7069" s="33">
        <v>37</v>
      </c>
      <c r="N7069" s="8">
        <v>19.100000000000001</v>
      </c>
      <c r="O7069" s="8">
        <v>1007.2</v>
      </c>
      <c r="P7069" s="8">
        <v>31</v>
      </c>
    </row>
    <row r="7070" spans="1:31" s="7" customFormat="1" ht="16" customHeight="1" x14ac:dyDescent="0.2">
      <c r="E7070" s="10"/>
      <c r="F7070" s="8">
        <v>17</v>
      </c>
      <c r="G7070" s="17"/>
      <c r="I7070" s="33">
        <v>4.0000000000000001E-3</v>
      </c>
      <c r="J7070" s="33">
        <v>0.4</v>
      </c>
      <c r="K7070" s="33">
        <v>3.5999999999999997E-2</v>
      </c>
      <c r="L7070" s="33">
        <v>1.0999999999999999E-2</v>
      </c>
      <c r="M7070" s="33">
        <v>38</v>
      </c>
      <c r="N7070" s="8">
        <v>17.899999999999999</v>
      </c>
      <c r="O7070" s="8">
        <v>1007.1</v>
      </c>
      <c r="P7070" s="8">
        <v>37</v>
      </c>
    </row>
    <row r="7071" spans="1:31" s="7" customFormat="1" ht="16" customHeight="1" x14ac:dyDescent="0.15">
      <c r="E7071" s="70">
        <v>42286</v>
      </c>
      <c r="F7071" s="43">
        <v>42714.779166666667</v>
      </c>
      <c r="G7071" s="44"/>
      <c r="H7071" s="57"/>
      <c r="I7071" s="33">
        <v>3.0000000000000001E-3</v>
      </c>
      <c r="J7071" s="33">
        <v>0.4</v>
      </c>
      <c r="K7071" s="33">
        <v>3.4000000000000002E-2</v>
      </c>
      <c r="L7071" s="33">
        <v>1.4E-2</v>
      </c>
      <c r="M7071" s="33">
        <v>44</v>
      </c>
      <c r="N7071" s="8">
        <v>16.8</v>
      </c>
      <c r="O7071" s="8">
        <v>1007.2</v>
      </c>
      <c r="P7071" s="8">
        <v>38</v>
      </c>
      <c r="R7071" s="107"/>
      <c r="S7071" s="108"/>
      <c r="T7071" s="108"/>
      <c r="U7071" s="108"/>
      <c r="V7071" s="108"/>
      <c r="W7071" s="108"/>
      <c r="X7071" s="108"/>
      <c r="Y7071" s="108"/>
      <c r="Z7071" s="108"/>
      <c r="AA7071" s="108"/>
      <c r="AB7071" s="108"/>
      <c r="AC7071" s="108"/>
      <c r="AD7071" s="108"/>
      <c r="AE7071" s="109"/>
    </row>
    <row r="7072" spans="1:31" s="7" customFormat="1" ht="17" customHeight="1" x14ac:dyDescent="0.15">
      <c r="A7072" s="45">
        <v>283</v>
      </c>
      <c r="B7072" s="46">
        <v>42287</v>
      </c>
      <c r="C7072" s="47">
        <v>6</v>
      </c>
      <c r="D7072" s="47">
        <v>0</v>
      </c>
      <c r="E7072" s="46">
        <v>42286</v>
      </c>
      <c r="F7072" s="48">
        <v>42714.779166666667</v>
      </c>
      <c r="G7072" s="49"/>
      <c r="H7072" s="49"/>
      <c r="I7072" s="50">
        <v>3.0000000000000001E-3</v>
      </c>
      <c r="J7072" s="51">
        <v>0.4</v>
      </c>
      <c r="K7072" s="51">
        <v>3.4000000000000002E-2</v>
      </c>
      <c r="L7072" s="51">
        <v>1.4E-2</v>
      </c>
      <c r="M7072" s="51">
        <v>44</v>
      </c>
      <c r="N7072" s="52">
        <v>16.8</v>
      </c>
      <c r="O7072" s="52">
        <v>1007.2</v>
      </c>
      <c r="P7072" s="52">
        <v>38</v>
      </c>
      <c r="Q7072" s="53"/>
      <c r="R7072" s="97"/>
      <c r="S7072" s="59"/>
      <c r="T7072" s="59"/>
      <c r="U7072" s="59"/>
      <c r="V7072" s="59"/>
      <c r="W7072" s="59"/>
      <c r="X7072" s="59"/>
      <c r="Y7072" s="59"/>
      <c r="Z7072" s="59"/>
      <c r="AA7072" s="59"/>
      <c r="AB7072" s="59"/>
      <c r="AC7072" s="59"/>
      <c r="AD7072" s="59"/>
      <c r="AE7072" s="59"/>
    </row>
    <row r="7073" spans="1:31" s="7" customFormat="1" ht="16" customHeight="1" x14ac:dyDescent="0.2">
      <c r="A7073" s="60"/>
      <c r="B7073" s="60"/>
      <c r="F7073" s="26">
        <v>19</v>
      </c>
      <c r="G7073" s="56"/>
      <c r="I7073" s="33">
        <v>3.0000000000000001E-3</v>
      </c>
      <c r="J7073" s="33">
        <v>0.4</v>
      </c>
      <c r="K7073" s="33">
        <v>2.7E-2</v>
      </c>
      <c r="L7073" s="33">
        <v>1.7999999999999999E-2</v>
      </c>
      <c r="M7073" s="33">
        <v>33</v>
      </c>
      <c r="N7073" s="8">
        <v>15.3</v>
      </c>
      <c r="O7073" s="8">
        <v>1007.2</v>
      </c>
      <c r="P7073" s="8">
        <v>42</v>
      </c>
      <c r="Q7073" s="17"/>
      <c r="R7073" s="17"/>
      <c r="S7073" s="17"/>
      <c r="T7073" s="17"/>
      <c r="U7073" s="17"/>
      <c r="V7073" s="17"/>
      <c r="W7073" s="17"/>
      <c r="X7073" s="17"/>
      <c r="Y7073" s="17"/>
      <c r="Z7073" s="17"/>
      <c r="AA7073" s="17"/>
      <c r="AB7073" s="17"/>
      <c r="AC7073" s="17"/>
      <c r="AD7073" s="17"/>
      <c r="AE7073" s="17"/>
    </row>
    <row r="7074" spans="1:31" s="7" customFormat="1" ht="16" customHeight="1" x14ac:dyDescent="0.2">
      <c r="F7074" s="8">
        <v>20</v>
      </c>
      <c r="G7074" s="17"/>
      <c r="I7074" s="33">
        <v>3.0000000000000001E-3</v>
      </c>
      <c r="J7074" s="33">
        <v>0.5</v>
      </c>
      <c r="K7074" s="33">
        <v>1.9E-2</v>
      </c>
      <c r="L7074" s="33">
        <v>2.5000000000000001E-2</v>
      </c>
      <c r="M7074" s="33">
        <v>41</v>
      </c>
      <c r="N7074" s="8">
        <v>14.1</v>
      </c>
      <c r="O7074" s="8">
        <v>1007.7</v>
      </c>
      <c r="P7074" s="8">
        <v>48</v>
      </c>
    </row>
    <row r="7075" spans="1:31" s="7" customFormat="1" ht="16" customHeight="1" x14ac:dyDescent="0.2">
      <c r="F7075" s="8">
        <v>21</v>
      </c>
      <c r="G7075" s="17"/>
      <c r="I7075" s="33">
        <v>4.0000000000000001E-3</v>
      </c>
      <c r="J7075" s="33">
        <v>0.5</v>
      </c>
      <c r="K7075" s="33">
        <v>1.4999999999999999E-2</v>
      </c>
      <c r="L7075" s="33">
        <v>2.8000000000000001E-2</v>
      </c>
      <c r="M7075" s="33">
        <v>42</v>
      </c>
      <c r="N7075" s="8">
        <v>13.3</v>
      </c>
      <c r="O7075" s="8">
        <v>1008.3</v>
      </c>
      <c r="P7075" s="8">
        <v>51</v>
      </c>
    </row>
    <row r="7076" spans="1:31" s="7" customFormat="1" ht="16" customHeight="1" x14ac:dyDescent="0.2">
      <c r="F7076" s="8">
        <v>22</v>
      </c>
      <c r="G7076" s="17"/>
      <c r="I7076" s="33">
        <v>4.0000000000000001E-3</v>
      </c>
      <c r="J7076" s="33">
        <v>0.5</v>
      </c>
      <c r="K7076" s="33">
        <v>1.7000000000000001E-2</v>
      </c>
      <c r="L7076" s="33">
        <v>2.5000000000000001E-2</v>
      </c>
      <c r="M7076" s="33">
        <v>44</v>
      </c>
      <c r="N7076" s="8">
        <v>12.8</v>
      </c>
      <c r="O7076" s="8">
        <v>1008.4</v>
      </c>
      <c r="P7076" s="8">
        <v>57</v>
      </c>
    </row>
    <row r="7077" spans="1:31" s="7" customFormat="1" ht="16" customHeight="1" x14ac:dyDescent="0.2">
      <c r="F7077" s="8">
        <v>23</v>
      </c>
      <c r="G7077" s="17"/>
      <c r="I7077" s="33">
        <v>6.0000000000000001E-3</v>
      </c>
      <c r="J7077" s="33">
        <v>0.5</v>
      </c>
      <c r="K7077" s="33">
        <v>1.4999999999999999E-2</v>
      </c>
      <c r="L7077" s="33">
        <v>2.5999999999999999E-2</v>
      </c>
      <c r="M7077" s="33">
        <v>44</v>
      </c>
      <c r="N7077" s="8">
        <v>12</v>
      </c>
      <c r="O7077" s="8">
        <v>1008.4</v>
      </c>
      <c r="P7077" s="8">
        <v>60</v>
      </c>
    </row>
    <row r="7078" spans="1:31" s="7" customFormat="1" ht="16" customHeight="1" x14ac:dyDescent="0.2">
      <c r="F7078" s="8">
        <v>24</v>
      </c>
      <c r="G7078" s="17"/>
      <c r="I7078" s="33">
        <v>4.0000000000000001E-3</v>
      </c>
      <c r="J7078" s="33">
        <v>0.4</v>
      </c>
      <c r="K7078" s="33">
        <v>1.9E-2</v>
      </c>
      <c r="L7078" s="33">
        <v>2.1999999999999999E-2</v>
      </c>
      <c r="M7078" s="33">
        <v>36</v>
      </c>
      <c r="N7078" s="8">
        <v>11.7</v>
      </c>
      <c r="O7078" s="8">
        <v>1007.9</v>
      </c>
      <c r="P7078" s="8">
        <v>64</v>
      </c>
    </row>
    <row r="7079" spans="1:31" s="7" customFormat="1" ht="16" customHeight="1" x14ac:dyDescent="0.2">
      <c r="F7079" s="8">
        <v>1</v>
      </c>
      <c r="G7079" s="17"/>
      <c r="I7079" s="33">
        <v>4.0000000000000001E-3</v>
      </c>
      <c r="J7079" s="33">
        <v>0.4</v>
      </c>
      <c r="K7079" s="33">
        <v>2.9000000000000001E-2</v>
      </c>
      <c r="L7079" s="33">
        <v>1.4999999999999999E-2</v>
      </c>
      <c r="M7079" s="33">
        <v>37</v>
      </c>
      <c r="N7079" s="8">
        <v>11.3</v>
      </c>
      <c r="O7079" s="8">
        <v>1007.7</v>
      </c>
      <c r="P7079" s="8">
        <v>67</v>
      </c>
    </row>
    <row r="7080" spans="1:31" s="7" customFormat="1" ht="16" customHeight="1" x14ac:dyDescent="0.2">
      <c r="F7080" s="8">
        <v>2</v>
      </c>
      <c r="G7080" s="17"/>
      <c r="I7080" s="33">
        <v>5.0000000000000001E-3</v>
      </c>
      <c r="J7080" s="33">
        <v>0.4</v>
      </c>
      <c r="K7080" s="33">
        <v>0.03</v>
      </c>
      <c r="L7080" s="33">
        <v>1.4E-2</v>
      </c>
      <c r="M7080" s="33">
        <v>33</v>
      </c>
      <c r="N7080" s="8">
        <v>10.7</v>
      </c>
      <c r="O7080" s="8">
        <v>1007.6</v>
      </c>
      <c r="P7080" s="8">
        <v>72</v>
      </c>
    </row>
    <row r="7081" spans="1:31" s="7" customFormat="1" ht="16" customHeight="1" x14ac:dyDescent="0.2">
      <c r="F7081" s="8">
        <v>3</v>
      </c>
      <c r="G7081" s="17"/>
      <c r="I7081" s="33">
        <v>5.0000000000000001E-3</v>
      </c>
      <c r="J7081" s="33">
        <v>0.4</v>
      </c>
      <c r="K7081" s="33">
        <v>2.9000000000000001E-2</v>
      </c>
      <c r="L7081" s="33">
        <v>1.4E-2</v>
      </c>
      <c r="M7081" s="33">
        <v>36</v>
      </c>
      <c r="N7081" s="8">
        <v>10.9</v>
      </c>
      <c r="O7081" s="8">
        <v>1007.1</v>
      </c>
      <c r="P7081" s="8">
        <v>71</v>
      </c>
    </row>
    <row r="7082" spans="1:31" s="7" customFormat="1" ht="16" customHeight="1" x14ac:dyDescent="0.2">
      <c r="F7082" s="8">
        <v>4</v>
      </c>
      <c r="G7082" s="17"/>
      <c r="I7082" s="33">
        <v>4.0000000000000001E-3</v>
      </c>
      <c r="J7082" s="33">
        <v>0.4</v>
      </c>
      <c r="K7082" s="33">
        <v>3.1E-2</v>
      </c>
      <c r="L7082" s="33">
        <v>1.0999999999999999E-2</v>
      </c>
      <c r="M7082" s="33">
        <v>36</v>
      </c>
      <c r="N7082" s="8">
        <v>10.6</v>
      </c>
      <c r="O7082" s="8">
        <v>1006.9</v>
      </c>
      <c r="P7082" s="8">
        <v>73</v>
      </c>
    </row>
    <row r="7083" spans="1:31" s="7" customFormat="1" ht="16" customHeight="1" x14ac:dyDescent="0.2">
      <c r="F7083" s="8">
        <v>5</v>
      </c>
      <c r="G7083" s="17"/>
      <c r="I7083" s="33">
        <v>4.0000000000000001E-3</v>
      </c>
      <c r="J7083" s="33">
        <v>0.4</v>
      </c>
      <c r="K7083" s="33">
        <v>3.4000000000000002E-2</v>
      </c>
      <c r="L7083" s="33">
        <v>1.0999999999999999E-2</v>
      </c>
      <c r="M7083" s="33">
        <v>28</v>
      </c>
      <c r="N7083" s="8">
        <v>12.1</v>
      </c>
      <c r="O7083" s="8">
        <v>1006.3</v>
      </c>
      <c r="P7083" s="8">
        <v>69</v>
      </c>
    </row>
    <row r="7084" spans="1:31" s="7" customFormat="1" ht="16" customHeight="1" x14ac:dyDescent="0.2">
      <c r="F7084" s="8">
        <v>6</v>
      </c>
      <c r="G7084" s="17"/>
      <c r="I7084" s="33">
        <v>4.0000000000000001E-3</v>
      </c>
      <c r="J7084" s="33">
        <v>0.4</v>
      </c>
      <c r="K7084" s="33">
        <v>0.03</v>
      </c>
      <c r="L7084" s="33">
        <v>1.2999999999999999E-2</v>
      </c>
      <c r="M7084" s="33">
        <v>20</v>
      </c>
      <c r="N7084" s="8">
        <v>13.1</v>
      </c>
      <c r="O7084" s="8">
        <v>1006.7</v>
      </c>
      <c r="P7084" s="8">
        <v>71</v>
      </c>
    </row>
    <row r="7085" spans="1:31" s="7" customFormat="1" ht="16" customHeight="1" x14ac:dyDescent="0.2">
      <c r="F7085" s="8">
        <v>7</v>
      </c>
      <c r="G7085" s="17"/>
      <c r="I7085" s="33">
        <v>3.0000000000000001E-3</v>
      </c>
      <c r="J7085" s="33">
        <v>0.4</v>
      </c>
      <c r="K7085" s="33">
        <v>2.4E-2</v>
      </c>
      <c r="L7085" s="33">
        <v>0.02</v>
      </c>
      <c r="M7085" s="33">
        <v>22</v>
      </c>
      <c r="N7085" s="8">
        <v>11</v>
      </c>
      <c r="O7085" s="8">
        <v>1008</v>
      </c>
      <c r="P7085" s="8">
        <v>98</v>
      </c>
    </row>
    <row r="7086" spans="1:31" s="7" customFormat="1" ht="16" customHeight="1" x14ac:dyDescent="0.2">
      <c r="F7086" s="8">
        <v>8</v>
      </c>
      <c r="G7086" s="17"/>
      <c r="I7086" s="33">
        <v>3.0000000000000001E-3</v>
      </c>
      <c r="J7086" s="33">
        <v>0.5</v>
      </c>
      <c r="K7086" s="33">
        <v>2.1999999999999999E-2</v>
      </c>
      <c r="L7086" s="33">
        <v>0.02</v>
      </c>
      <c r="M7086" s="33">
        <v>18</v>
      </c>
      <c r="N7086" s="8">
        <v>11.5</v>
      </c>
      <c r="O7086" s="8">
        <v>1007.1</v>
      </c>
      <c r="P7086" s="8">
        <v>94</v>
      </c>
    </row>
    <row r="7087" spans="1:31" s="7" customFormat="1" ht="16" customHeight="1" x14ac:dyDescent="0.2">
      <c r="F7087" s="8">
        <v>9</v>
      </c>
      <c r="G7087" s="17"/>
      <c r="I7087" s="33">
        <v>3.0000000000000001E-3</v>
      </c>
      <c r="J7087" s="33">
        <v>0.5</v>
      </c>
      <c r="K7087" s="33">
        <v>2.1000000000000001E-2</v>
      </c>
      <c r="L7087" s="33">
        <v>2.3E-2</v>
      </c>
      <c r="M7087" s="33">
        <v>15</v>
      </c>
      <c r="N7087" s="8">
        <v>12.8</v>
      </c>
      <c r="O7087" s="8">
        <v>1006.6</v>
      </c>
      <c r="P7087" s="8">
        <v>90</v>
      </c>
    </row>
    <row r="7088" spans="1:31" s="7" customFormat="1" ht="16" customHeight="1" x14ac:dyDescent="0.2">
      <c r="F7088" s="8">
        <v>10</v>
      </c>
      <c r="G7088" s="17"/>
      <c r="I7088" s="33">
        <v>4.0000000000000001E-3</v>
      </c>
      <c r="J7088" s="33">
        <v>0.4</v>
      </c>
      <c r="K7088" s="33">
        <v>1.7999999999999999E-2</v>
      </c>
      <c r="L7088" s="33">
        <v>2.5999999999999999E-2</v>
      </c>
      <c r="M7088" s="33">
        <v>17</v>
      </c>
      <c r="N7088" s="8">
        <v>13.8</v>
      </c>
      <c r="O7088" s="8">
        <v>1006.2</v>
      </c>
      <c r="P7088" s="8">
        <v>82</v>
      </c>
    </row>
    <row r="7089" spans="1:31" s="7" customFormat="1" ht="16" customHeight="1" x14ac:dyDescent="0.2">
      <c r="E7089" s="10"/>
      <c r="F7089" s="8">
        <v>11</v>
      </c>
      <c r="G7089" s="17"/>
      <c r="I7089" s="33">
        <v>4.0000000000000001E-3</v>
      </c>
      <c r="J7089" s="33">
        <v>0.5</v>
      </c>
      <c r="K7089" s="33">
        <v>1.7999999999999999E-2</v>
      </c>
      <c r="L7089" s="33">
        <v>2.5999999999999999E-2</v>
      </c>
      <c r="M7089" s="33">
        <v>23</v>
      </c>
      <c r="N7089" s="8">
        <v>15</v>
      </c>
      <c r="O7089" s="8">
        <v>1005.8</v>
      </c>
      <c r="P7089" s="8">
        <v>73</v>
      </c>
    </row>
    <row r="7090" spans="1:31" s="7" customFormat="1" ht="16" customHeight="1" x14ac:dyDescent="0.2">
      <c r="E7090" s="10"/>
      <c r="F7090" s="8">
        <v>12</v>
      </c>
      <c r="G7090" s="17"/>
      <c r="I7090" s="33">
        <v>4.0000000000000001E-3</v>
      </c>
      <c r="J7090" s="33">
        <v>0.4</v>
      </c>
      <c r="K7090" s="33">
        <v>2.5999999999999999E-2</v>
      </c>
      <c r="L7090" s="33">
        <v>0.02</v>
      </c>
      <c r="M7090" s="33">
        <v>27</v>
      </c>
      <c r="N7090" s="8">
        <v>14.6</v>
      </c>
      <c r="O7090" s="8">
        <v>1005.4</v>
      </c>
      <c r="P7090" s="8">
        <v>80</v>
      </c>
    </row>
    <row r="7091" spans="1:31" s="7" customFormat="1" ht="16" customHeight="1" x14ac:dyDescent="0.2">
      <c r="E7091" s="10"/>
      <c r="F7091" s="8">
        <v>13</v>
      </c>
      <c r="G7091" s="17"/>
      <c r="I7091" s="33">
        <v>4.0000000000000001E-3</v>
      </c>
      <c r="J7091" s="33">
        <v>0.5</v>
      </c>
      <c r="K7091" s="33">
        <v>1.2999999999999999E-2</v>
      </c>
      <c r="L7091" s="33">
        <v>3.1E-2</v>
      </c>
      <c r="M7091" s="33">
        <v>26</v>
      </c>
      <c r="N7091" s="8">
        <v>14.7</v>
      </c>
      <c r="O7091" s="8">
        <v>1004.8</v>
      </c>
      <c r="P7091" s="8">
        <v>93</v>
      </c>
    </row>
    <row r="7092" spans="1:31" s="7" customFormat="1" ht="16" customHeight="1" x14ac:dyDescent="0.2">
      <c r="E7092" s="10"/>
      <c r="F7092" s="8">
        <v>14</v>
      </c>
      <c r="G7092" s="17"/>
      <c r="I7092" s="33">
        <v>4.0000000000000001E-3</v>
      </c>
      <c r="J7092" s="33">
        <v>0.5</v>
      </c>
      <c r="K7092" s="33">
        <v>1.6E-2</v>
      </c>
      <c r="L7092" s="33">
        <v>2.5000000000000001E-2</v>
      </c>
      <c r="M7092" s="33">
        <v>37</v>
      </c>
      <c r="N7092" s="8">
        <v>15.8</v>
      </c>
      <c r="O7092" s="8">
        <v>1004.3</v>
      </c>
      <c r="P7092" s="8">
        <v>86</v>
      </c>
    </row>
    <row r="7093" spans="1:31" s="7" customFormat="1" ht="16" customHeight="1" x14ac:dyDescent="0.2">
      <c r="E7093" s="10"/>
      <c r="F7093" s="8">
        <v>15</v>
      </c>
      <c r="G7093" s="17"/>
      <c r="I7093" s="33">
        <v>5.0000000000000001E-3</v>
      </c>
      <c r="J7093" s="33">
        <v>0.4</v>
      </c>
      <c r="K7093" s="33">
        <v>2.5999999999999999E-2</v>
      </c>
      <c r="L7093" s="33">
        <v>0.02</v>
      </c>
      <c r="M7093" s="33">
        <v>25</v>
      </c>
      <c r="N7093" s="8">
        <v>17.399999999999999</v>
      </c>
      <c r="O7093" s="8">
        <v>1004</v>
      </c>
      <c r="P7093" s="8">
        <v>74</v>
      </c>
    </row>
    <row r="7094" spans="1:31" s="7" customFormat="1" ht="16" customHeight="1" x14ac:dyDescent="0.2">
      <c r="E7094" s="10"/>
      <c r="F7094" s="8">
        <v>16</v>
      </c>
      <c r="G7094" s="17"/>
      <c r="I7094" s="33">
        <v>5.0000000000000001E-3</v>
      </c>
      <c r="J7094" s="33">
        <v>0.4</v>
      </c>
      <c r="K7094" s="33">
        <v>2.5999999999999999E-2</v>
      </c>
      <c r="L7094" s="33">
        <v>0.02</v>
      </c>
      <c r="M7094" s="33">
        <v>37</v>
      </c>
      <c r="N7094" s="8">
        <v>16.899999999999999</v>
      </c>
      <c r="O7094" s="8">
        <v>1004.4</v>
      </c>
      <c r="P7094" s="8">
        <v>58</v>
      </c>
    </row>
    <row r="7095" spans="1:31" s="7" customFormat="1" ht="16" customHeight="1" x14ac:dyDescent="0.2">
      <c r="E7095" s="10"/>
      <c r="F7095" s="8">
        <v>17</v>
      </c>
      <c r="G7095" s="17"/>
      <c r="I7095" s="33">
        <v>4.0000000000000001E-3</v>
      </c>
      <c r="J7095" s="33">
        <v>0.4</v>
      </c>
      <c r="K7095" s="33">
        <v>0.03</v>
      </c>
      <c r="L7095" s="33">
        <v>1.4E-2</v>
      </c>
      <c r="M7095" s="33">
        <v>52</v>
      </c>
      <c r="N7095" s="8">
        <v>16.399999999999999</v>
      </c>
      <c r="O7095" s="8">
        <v>1004.2</v>
      </c>
      <c r="P7095" s="8">
        <v>54</v>
      </c>
    </row>
    <row r="7096" spans="1:31" s="7" customFormat="1" ht="16" customHeight="1" x14ac:dyDescent="0.15">
      <c r="E7096" s="70">
        <v>42287</v>
      </c>
      <c r="F7096" s="43">
        <v>42714.765972222223</v>
      </c>
      <c r="G7096" s="44"/>
      <c r="H7096" s="57"/>
      <c r="I7096" s="33">
        <v>4.0000000000000001E-3</v>
      </c>
      <c r="J7096" s="33">
        <v>0.5</v>
      </c>
      <c r="K7096" s="33">
        <v>2.1000000000000001E-2</v>
      </c>
      <c r="L7096" s="33">
        <v>2.1000000000000001E-2</v>
      </c>
      <c r="M7096" s="33">
        <v>25</v>
      </c>
      <c r="N7096" s="8">
        <v>14.8</v>
      </c>
      <c r="O7096" s="8">
        <v>1004.4</v>
      </c>
      <c r="P7096" s="8">
        <v>70</v>
      </c>
      <c r="R7096" s="107"/>
      <c r="S7096" s="108"/>
      <c r="T7096" s="108"/>
      <c r="U7096" s="108"/>
      <c r="V7096" s="108"/>
      <c r="W7096" s="108"/>
      <c r="X7096" s="108"/>
      <c r="Y7096" s="108"/>
      <c r="Z7096" s="108"/>
      <c r="AA7096" s="108"/>
      <c r="AB7096" s="108"/>
      <c r="AC7096" s="108"/>
      <c r="AD7096" s="108"/>
      <c r="AE7096" s="109"/>
    </row>
    <row r="7097" spans="1:31" s="7" customFormat="1" ht="17" customHeight="1" x14ac:dyDescent="0.15">
      <c r="A7097" s="45">
        <v>284</v>
      </c>
      <c r="B7097" s="46">
        <v>42288</v>
      </c>
      <c r="C7097" s="47">
        <v>0</v>
      </c>
      <c r="D7097" s="47">
        <v>0</v>
      </c>
      <c r="E7097" s="46">
        <v>42287</v>
      </c>
      <c r="F7097" s="48">
        <v>42714.765972222223</v>
      </c>
      <c r="G7097" s="49"/>
      <c r="H7097" s="49"/>
      <c r="I7097" s="50">
        <v>4.0000000000000001E-3</v>
      </c>
      <c r="J7097" s="51">
        <v>0.5</v>
      </c>
      <c r="K7097" s="51">
        <v>2.1000000000000001E-2</v>
      </c>
      <c r="L7097" s="51">
        <v>2.1000000000000001E-2</v>
      </c>
      <c r="M7097" s="51">
        <v>25</v>
      </c>
      <c r="N7097" s="52">
        <v>14.8</v>
      </c>
      <c r="O7097" s="52">
        <v>1004.4</v>
      </c>
      <c r="P7097" s="52">
        <v>70</v>
      </c>
      <c r="Q7097" s="53"/>
      <c r="R7097" s="97"/>
      <c r="S7097" s="59"/>
      <c r="T7097" s="59"/>
      <c r="U7097" s="59"/>
      <c r="V7097" s="59"/>
      <c r="W7097" s="59"/>
      <c r="X7097" s="59"/>
      <c r="Y7097" s="59"/>
      <c r="Z7097" s="59"/>
      <c r="AA7097" s="59"/>
      <c r="AB7097" s="59"/>
      <c r="AC7097" s="59"/>
      <c r="AD7097" s="59"/>
      <c r="AE7097" s="59"/>
    </row>
    <row r="7098" spans="1:31" s="7" customFormat="1" ht="16" customHeight="1" x14ac:dyDescent="0.2">
      <c r="A7098" s="60"/>
      <c r="B7098" s="60"/>
      <c r="F7098" s="26">
        <v>19</v>
      </c>
      <c r="G7098" s="56"/>
      <c r="I7098" s="33">
        <v>4.0000000000000001E-3</v>
      </c>
      <c r="J7098" s="33">
        <v>0.5</v>
      </c>
      <c r="K7098" s="33">
        <v>1.9E-2</v>
      </c>
      <c r="L7098" s="33">
        <v>2.1000000000000001E-2</v>
      </c>
      <c r="M7098" s="33">
        <v>27</v>
      </c>
      <c r="N7098" s="8">
        <v>12.2</v>
      </c>
      <c r="O7098" s="8">
        <v>1005.3</v>
      </c>
      <c r="P7098" s="8">
        <v>98</v>
      </c>
      <c r="Q7098" s="17"/>
      <c r="R7098" s="17"/>
      <c r="S7098" s="17"/>
      <c r="T7098" s="17"/>
      <c r="U7098" s="17"/>
      <c r="V7098" s="17"/>
      <c r="W7098" s="17"/>
      <c r="X7098" s="17"/>
      <c r="Y7098" s="17"/>
      <c r="Z7098" s="17"/>
      <c r="AA7098" s="17"/>
      <c r="AB7098" s="17"/>
      <c r="AC7098" s="17"/>
      <c r="AD7098" s="17"/>
      <c r="AE7098" s="17"/>
    </row>
    <row r="7099" spans="1:31" s="7" customFormat="1" ht="16" customHeight="1" x14ac:dyDescent="0.2">
      <c r="F7099" s="8">
        <v>20</v>
      </c>
      <c r="G7099" s="17"/>
      <c r="I7099" s="33">
        <v>4.0000000000000001E-3</v>
      </c>
      <c r="J7099" s="33">
        <v>0.5</v>
      </c>
      <c r="K7099" s="33">
        <v>1.4999999999999999E-2</v>
      </c>
      <c r="L7099" s="33">
        <v>2.3E-2</v>
      </c>
      <c r="M7099" s="33">
        <v>22</v>
      </c>
      <c r="N7099" s="8">
        <v>12.2</v>
      </c>
      <c r="O7099" s="8">
        <v>1005.4</v>
      </c>
      <c r="P7099" s="8">
        <v>99</v>
      </c>
    </row>
    <row r="7100" spans="1:31" s="7" customFormat="1" ht="16" customHeight="1" x14ac:dyDescent="0.2">
      <c r="F7100" s="8">
        <v>21</v>
      </c>
      <c r="G7100" s="17"/>
      <c r="I7100" s="33">
        <v>4.0000000000000001E-3</v>
      </c>
      <c r="J7100" s="33">
        <v>0.5</v>
      </c>
      <c r="K7100" s="33">
        <v>0.02</v>
      </c>
      <c r="L7100" s="33">
        <v>1.7000000000000001E-2</v>
      </c>
      <c r="M7100" s="33">
        <v>22</v>
      </c>
      <c r="N7100" s="8">
        <v>11.6</v>
      </c>
      <c r="O7100" s="8">
        <v>1006.2</v>
      </c>
      <c r="P7100" s="8">
        <v>89</v>
      </c>
    </row>
    <row r="7101" spans="1:31" s="7" customFormat="1" ht="16" customHeight="1" x14ac:dyDescent="0.2">
      <c r="F7101" s="8">
        <v>22</v>
      </c>
      <c r="G7101" s="17"/>
      <c r="I7101" s="33">
        <v>4.0000000000000001E-3</v>
      </c>
      <c r="J7101" s="33">
        <v>0.4</v>
      </c>
      <c r="K7101" s="33">
        <v>2.1999999999999999E-2</v>
      </c>
      <c r="L7101" s="33">
        <v>1.4E-2</v>
      </c>
      <c r="M7101" s="33">
        <v>28</v>
      </c>
      <c r="N7101" s="8">
        <v>10.5</v>
      </c>
      <c r="O7101" s="8">
        <v>1006.2</v>
      </c>
      <c r="P7101" s="8">
        <v>86</v>
      </c>
    </row>
    <row r="7102" spans="1:31" s="7" customFormat="1" ht="16" customHeight="1" x14ac:dyDescent="0.2">
      <c r="F7102" s="8">
        <v>23</v>
      </c>
      <c r="G7102" s="17"/>
      <c r="I7102" s="33">
        <v>3.0000000000000001E-3</v>
      </c>
      <c r="J7102" s="33">
        <v>0.3</v>
      </c>
      <c r="K7102" s="33">
        <v>2.3E-2</v>
      </c>
      <c r="L7102" s="33">
        <v>1.2999999999999999E-2</v>
      </c>
      <c r="M7102" s="33">
        <v>14</v>
      </c>
      <c r="N7102" s="8">
        <v>11.1</v>
      </c>
      <c r="O7102" s="8">
        <v>1006.9</v>
      </c>
      <c r="P7102" s="8">
        <v>70</v>
      </c>
    </row>
    <row r="7103" spans="1:31" s="7" customFormat="1" ht="16" customHeight="1" x14ac:dyDescent="0.2">
      <c r="F7103" s="8">
        <v>24</v>
      </c>
      <c r="G7103" s="17"/>
      <c r="I7103" s="33">
        <v>3.0000000000000001E-3</v>
      </c>
      <c r="J7103" s="33">
        <v>0.4</v>
      </c>
      <c r="K7103" s="33">
        <v>2.4E-2</v>
      </c>
      <c r="L7103" s="33">
        <v>1.2E-2</v>
      </c>
      <c r="M7103" s="33">
        <v>22</v>
      </c>
      <c r="N7103" s="8">
        <v>10.7</v>
      </c>
      <c r="O7103" s="8">
        <v>1007.1</v>
      </c>
      <c r="P7103" s="8">
        <v>69</v>
      </c>
    </row>
    <row r="7104" spans="1:31" s="7" customFormat="1" ht="16" customHeight="1" x14ac:dyDescent="0.2">
      <c r="F7104" s="8">
        <v>1</v>
      </c>
      <c r="G7104" s="17"/>
      <c r="I7104" s="33">
        <v>3.0000000000000001E-3</v>
      </c>
      <c r="J7104" s="33">
        <v>0.4</v>
      </c>
      <c r="K7104" s="33">
        <v>0.03</v>
      </c>
      <c r="L7104" s="33">
        <v>8.9999999999999993E-3</v>
      </c>
      <c r="M7104" s="33">
        <v>16</v>
      </c>
      <c r="N7104" s="8">
        <v>10.3</v>
      </c>
      <c r="O7104" s="8">
        <v>1007.4</v>
      </c>
      <c r="P7104" s="8">
        <v>69</v>
      </c>
    </row>
    <row r="7105" spans="5:16" s="7" customFormat="1" ht="16" customHeight="1" x14ac:dyDescent="0.2">
      <c r="F7105" s="8">
        <v>2</v>
      </c>
      <c r="G7105" s="17"/>
      <c r="I7105" s="33">
        <v>3.0000000000000001E-3</v>
      </c>
      <c r="J7105" s="33">
        <v>0.4</v>
      </c>
      <c r="K7105" s="33">
        <v>2.8000000000000001E-2</v>
      </c>
      <c r="L7105" s="33">
        <v>8.9999999999999993E-3</v>
      </c>
      <c r="M7105" s="33">
        <v>20</v>
      </c>
      <c r="N7105" s="8">
        <v>9.1999999999999993</v>
      </c>
      <c r="O7105" s="8">
        <v>1007.7</v>
      </c>
      <c r="P7105" s="8">
        <v>84</v>
      </c>
    </row>
    <row r="7106" spans="5:16" s="7" customFormat="1" ht="16" customHeight="1" x14ac:dyDescent="0.2">
      <c r="F7106" s="8">
        <v>3</v>
      </c>
      <c r="G7106" s="17"/>
      <c r="I7106" s="33">
        <v>3.0000000000000001E-3</v>
      </c>
      <c r="J7106" s="33">
        <v>0.4</v>
      </c>
      <c r="K7106" s="33">
        <v>2.7E-2</v>
      </c>
      <c r="L7106" s="33">
        <v>8.9999999999999993E-3</v>
      </c>
      <c r="M7106" s="33">
        <v>18</v>
      </c>
      <c r="N7106" s="8">
        <v>7.7</v>
      </c>
      <c r="O7106" s="8">
        <v>1007.8</v>
      </c>
      <c r="P7106" s="8">
        <v>96</v>
      </c>
    </row>
    <row r="7107" spans="5:16" s="7" customFormat="1" ht="16" customHeight="1" x14ac:dyDescent="0.2">
      <c r="F7107" s="8">
        <v>4</v>
      </c>
      <c r="G7107" s="17"/>
      <c r="I7107" s="33">
        <v>3.0000000000000001E-3</v>
      </c>
      <c r="J7107" s="33">
        <v>0.3</v>
      </c>
      <c r="K7107" s="33">
        <v>2.1999999999999999E-2</v>
      </c>
      <c r="L7107" s="33">
        <v>1.0999999999999999E-2</v>
      </c>
      <c r="M7107" s="33">
        <v>9</v>
      </c>
      <c r="N7107" s="8">
        <v>7.7</v>
      </c>
      <c r="O7107" s="8">
        <v>1008.2</v>
      </c>
      <c r="P7107" s="8">
        <v>97</v>
      </c>
    </row>
    <row r="7108" spans="5:16" s="7" customFormat="1" ht="16" customHeight="1" x14ac:dyDescent="0.2">
      <c r="F7108" s="8">
        <v>5</v>
      </c>
      <c r="G7108" s="17"/>
      <c r="I7108" s="33">
        <v>3.0000000000000001E-3</v>
      </c>
      <c r="J7108" s="33">
        <v>0.4</v>
      </c>
      <c r="K7108" s="33">
        <v>1.7000000000000001E-2</v>
      </c>
      <c r="L7108" s="33">
        <v>1.2E-2</v>
      </c>
      <c r="M7108" s="33">
        <v>13</v>
      </c>
      <c r="N7108" s="8">
        <v>7</v>
      </c>
      <c r="O7108" s="8">
        <v>1008.3</v>
      </c>
      <c r="P7108" s="8">
        <v>100</v>
      </c>
    </row>
    <row r="7109" spans="5:16" s="7" customFormat="1" ht="16" customHeight="1" x14ac:dyDescent="0.2">
      <c r="F7109" s="8">
        <v>6</v>
      </c>
      <c r="G7109" s="17"/>
      <c r="I7109" s="33">
        <v>3.0000000000000001E-3</v>
      </c>
      <c r="J7109" s="33">
        <v>0.4</v>
      </c>
      <c r="K7109" s="33">
        <v>1.4E-2</v>
      </c>
      <c r="L7109" s="33">
        <v>1.4999999999999999E-2</v>
      </c>
      <c r="M7109" s="33">
        <v>17</v>
      </c>
      <c r="N7109" s="8">
        <v>6.7</v>
      </c>
      <c r="O7109" s="8">
        <v>1008.4</v>
      </c>
      <c r="P7109" s="8">
        <v>100</v>
      </c>
    </row>
    <row r="7110" spans="5:16" s="7" customFormat="1" ht="16" customHeight="1" x14ac:dyDescent="0.2">
      <c r="F7110" s="8">
        <v>7</v>
      </c>
      <c r="G7110" s="17"/>
      <c r="I7110" s="33">
        <v>4.0000000000000001E-3</v>
      </c>
      <c r="J7110" s="33">
        <v>0.4</v>
      </c>
      <c r="K7110" s="33">
        <v>7.0000000000000001E-3</v>
      </c>
      <c r="L7110" s="33">
        <v>0.02</v>
      </c>
      <c r="M7110" s="33">
        <v>14</v>
      </c>
      <c r="N7110" s="8">
        <v>7.8</v>
      </c>
      <c r="O7110" s="8">
        <v>1008.6</v>
      </c>
      <c r="P7110" s="8">
        <v>100</v>
      </c>
    </row>
    <row r="7111" spans="5:16" s="7" customFormat="1" ht="16" customHeight="1" x14ac:dyDescent="0.2">
      <c r="F7111" s="8">
        <v>8</v>
      </c>
      <c r="G7111" s="17"/>
      <c r="I7111" s="33">
        <v>4.0000000000000001E-3</v>
      </c>
      <c r="J7111" s="33">
        <v>0.4</v>
      </c>
      <c r="K7111" s="33">
        <v>6.0000000000000001E-3</v>
      </c>
      <c r="L7111" s="33">
        <v>2.4E-2</v>
      </c>
      <c r="M7111" s="33">
        <v>17</v>
      </c>
      <c r="N7111" s="8">
        <v>8.3000000000000007</v>
      </c>
      <c r="O7111" s="8">
        <v>1009.2</v>
      </c>
      <c r="P7111" s="8">
        <v>100</v>
      </c>
    </row>
    <row r="7112" spans="5:16" s="7" customFormat="1" ht="16" customHeight="1" x14ac:dyDescent="0.2">
      <c r="F7112" s="8">
        <v>9</v>
      </c>
      <c r="G7112" s="17"/>
      <c r="I7112" s="33">
        <v>4.0000000000000001E-3</v>
      </c>
      <c r="J7112" s="33">
        <v>0.4</v>
      </c>
      <c r="K7112" s="33">
        <v>6.0000000000000001E-3</v>
      </c>
      <c r="L7112" s="33">
        <v>2.1000000000000001E-2</v>
      </c>
      <c r="M7112" s="33">
        <v>22</v>
      </c>
      <c r="N7112" s="8">
        <v>9.6999999999999993</v>
      </c>
      <c r="O7112" s="8">
        <v>1009.1</v>
      </c>
      <c r="P7112" s="8">
        <v>94</v>
      </c>
    </row>
    <row r="7113" spans="5:16" s="7" customFormat="1" ht="16" customHeight="1" x14ac:dyDescent="0.2">
      <c r="F7113" s="8">
        <v>10</v>
      </c>
      <c r="G7113" s="17"/>
      <c r="I7113" s="33">
        <v>4.0000000000000001E-3</v>
      </c>
      <c r="J7113" s="33">
        <v>0.4</v>
      </c>
      <c r="K7113" s="33">
        <v>1.2999999999999999E-2</v>
      </c>
      <c r="L7113" s="33">
        <v>1.7999999999999999E-2</v>
      </c>
      <c r="M7113" s="33">
        <v>20</v>
      </c>
      <c r="N7113" s="8">
        <v>9.4</v>
      </c>
      <c r="O7113" s="8">
        <v>1009.6</v>
      </c>
      <c r="P7113" s="8">
        <v>98</v>
      </c>
    </row>
    <row r="7114" spans="5:16" s="7" customFormat="1" ht="16" customHeight="1" x14ac:dyDescent="0.2">
      <c r="E7114" s="10"/>
      <c r="F7114" s="8">
        <v>11</v>
      </c>
      <c r="G7114" s="17"/>
      <c r="I7114" s="33">
        <v>4.0000000000000001E-3</v>
      </c>
      <c r="J7114" s="33">
        <v>0.4</v>
      </c>
      <c r="K7114" s="33">
        <v>1.6E-2</v>
      </c>
      <c r="L7114" s="33">
        <v>1.7000000000000001E-2</v>
      </c>
      <c r="M7114" s="33">
        <v>36</v>
      </c>
      <c r="N7114" s="8">
        <v>10.199999999999999</v>
      </c>
      <c r="O7114" s="8">
        <v>1009.2</v>
      </c>
      <c r="P7114" s="8">
        <v>96</v>
      </c>
    </row>
    <row r="7115" spans="5:16" s="7" customFormat="1" ht="16" customHeight="1" x14ac:dyDescent="0.2">
      <c r="E7115" s="10"/>
      <c r="F7115" s="8">
        <v>12</v>
      </c>
      <c r="G7115" s="17"/>
      <c r="I7115" s="33">
        <v>4.0000000000000001E-3</v>
      </c>
      <c r="J7115" s="33">
        <v>0.4</v>
      </c>
      <c r="K7115" s="33">
        <v>1.4E-2</v>
      </c>
      <c r="L7115" s="33">
        <v>1.7999999999999999E-2</v>
      </c>
      <c r="M7115" s="33">
        <v>27</v>
      </c>
      <c r="N7115" s="8">
        <v>11</v>
      </c>
      <c r="O7115" s="8">
        <v>1008.5</v>
      </c>
      <c r="P7115" s="8">
        <v>93</v>
      </c>
    </row>
    <row r="7116" spans="5:16" s="7" customFormat="1" ht="16" customHeight="1" x14ac:dyDescent="0.2">
      <c r="E7116" s="10"/>
      <c r="F7116" s="8">
        <v>13</v>
      </c>
      <c r="G7116" s="17"/>
      <c r="I7116" s="33">
        <v>4.0000000000000001E-3</v>
      </c>
      <c r="J7116" s="33">
        <v>0.4</v>
      </c>
      <c r="K7116" s="33">
        <v>1.9E-2</v>
      </c>
      <c r="L7116" s="33">
        <v>1.4E-2</v>
      </c>
      <c r="M7116" s="33">
        <v>21</v>
      </c>
      <c r="N7116" s="8">
        <v>11.5</v>
      </c>
      <c r="O7116" s="8">
        <v>1008</v>
      </c>
      <c r="P7116" s="8">
        <v>100</v>
      </c>
    </row>
    <row r="7117" spans="5:16" s="7" customFormat="1" ht="16" customHeight="1" x14ac:dyDescent="0.2">
      <c r="E7117" s="10"/>
      <c r="F7117" s="8">
        <v>14</v>
      </c>
      <c r="G7117" s="17"/>
      <c r="I7117" s="33">
        <v>4.0000000000000001E-3</v>
      </c>
      <c r="J7117" s="33">
        <v>0.4</v>
      </c>
      <c r="K7117" s="33">
        <v>0.02</v>
      </c>
      <c r="L7117" s="33">
        <v>1.2999999999999999E-2</v>
      </c>
      <c r="M7117" s="33">
        <v>13</v>
      </c>
      <c r="N7117" s="8">
        <v>12.9</v>
      </c>
      <c r="O7117" s="8">
        <v>1007.4</v>
      </c>
      <c r="P7117" s="8">
        <v>94</v>
      </c>
    </row>
    <row r="7118" spans="5:16" s="7" customFormat="1" ht="16" customHeight="1" x14ac:dyDescent="0.2">
      <c r="E7118" s="10"/>
      <c r="F7118" s="8">
        <v>15</v>
      </c>
      <c r="G7118" s="17"/>
      <c r="I7118" s="33">
        <v>4.0000000000000001E-3</v>
      </c>
      <c r="J7118" s="33">
        <v>0.4</v>
      </c>
      <c r="K7118" s="33">
        <v>1.7999999999999999E-2</v>
      </c>
      <c r="L7118" s="33">
        <v>1.4999999999999999E-2</v>
      </c>
      <c r="M7118" s="33">
        <v>28</v>
      </c>
      <c r="N7118" s="8">
        <v>13.8</v>
      </c>
      <c r="O7118" s="8">
        <v>1007.4</v>
      </c>
      <c r="P7118" s="8">
        <v>88</v>
      </c>
    </row>
    <row r="7119" spans="5:16" s="7" customFormat="1" ht="16" customHeight="1" x14ac:dyDescent="0.2">
      <c r="E7119" s="10"/>
      <c r="F7119" s="8">
        <v>16</v>
      </c>
      <c r="G7119" s="17"/>
      <c r="I7119" s="33">
        <v>4.0000000000000001E-3</v>
      </c>
      <c r="J7119" s="33">
        <v>0.4</v>
      </c>
      <c r="K7119" s="33">
        <v>2.4E-2</v>
      </c>
      <c r="L7119" s="33">
        <v>1.4E-2</v>
      </c>
      <c r="M7119" s="33">
        <v>17</v>
      </c>
      <c r="N7119" s="8">
        <v>15.2</v>
      </c>
      <c r="O7119" s="8">
        <v>1007.5</v>
      </c>
      <c r="P7119" s="8">
        <v>72</v>
      </c>
    </row>
    <row r="7120" spans="5:16" s="7" customFormat="1" ht="16" customHeight="1" x14ac:dyDescent="0.2">
      <c r="E7120" s="10"/>
      <c r="F7120" s="8">
        <v>17</v>
      </c>
      <c r="G7120" s="17"/>
      <c r="I7120" s="33">
        <v>4.0000000000000001E-3</v>
      </c>
      <c r="J7120" s="33">
        <v>0.4</v>
      </c>
      <c r="K7120" s="33">
        <v>2.5000000000000001E-2</v>
      </c>
      <c r="L7120" s="33">
        <v>1.4E-2</v>
      </c>
      <c r="M7120" s="33">
        <v>25</v>
      </c>
      <c r="N7120" s="8">
        <v>14.3</v>
      </c>
      <c r="O7120" s="8">
        <v>1008.2</v>
      </c>
      <c r="P7120" s="8">
        <v>68</v>
      </c>
    </row>
    <row r="7121" spans="1:31" s="7" customFormat="1" ht="16" customHeight="1" x14ac:dyDescent="0.15">
      <c r="E7121" s="70">
        <v>42288</v>
      </c>
      <c r="F7121" s="43">
        <v>42714.763888888891</v>
      </c>
      <c r="G7121" s="44"/>
      <c r="H7121" s="57"/>
      <c r="I7121" s="33">
        <v>3.0000000000000001E-3</v>
      </c>
      <c r="J7121" s="33">
        <v>0.4</v>
      </c>
      <c r="K7121" s="33">
        <v>0.02</v>
      </c>
      <c r="L7121" s="33">
        <v>1.6E-2</v>
      </c>
      <c r="M7121" s="33">
        <v>17</v>
      </c>
      <c r="N7121" s="8">
        <v>12.2</v>
      </c>
      <c r="O7121" s="8">
        <v>1008.6</v>
      </c>
      <c r="P7121" s="8">
        <v>77</v>
      </c>
      <c r="R7121" s="107"/>
      <c r="S7121" s="108"/>
      <c r="T7121" s="108"/>
      <c r="U7121" s="108"/>
      <c r="V7121" s="108"/>
      <c r="W7121" s="108"/>
      <c r="X7121" s="108"/>
      <c r="Y7121" s="108"/>
      <c r="Z7121" s="108"/>
      <c r="AA7121" s="108"/>
      <c r="AB7121" s="108"/>
      <c r="AC7121" s="108"/>
      <c r="AD7121" s="108"/>
      <c r="AE7121" s="109"/>
    </row>
    <row r="7122" spans="1:31" s="7" customFormat="1" ht="17" customHeight="1" x14ac:dyDescent="0.15">
      <c r="A7122" s="45">
        <v>285</v>
      </c>
      <c r="B7122" s="46">
        <v>42289</v>
      </c>
      <c r="C7122" s="47">
        <v>1</v>
      </c>
      <c r="D7122" s="47">
        <v>0</v>
      </c>
      <c r="E7122" s="46">
        <v>42288</v>
      </c>
      <c r="F7122" s="48">
        <v>42714.763888888891</v>
      </c>
      <c r="G7122" s="49"/>
      <c r="H7122" s="49"/>
      <c r="I7122" s="50">
        <v>3.0000000000000001E-3</v>
      </c>
      <c r="J7122" s="51">
        <v>0.4</v>
      </c>
      <c r="K7122" s="51">
        <v>0.02</v>
      </c>
      <c r="L7122" s="51">
        <v>1.6E-2</v>
      </c>
      <c r="M7122" s="51">
        <v>17</v>
      </c>
      <c r="N7122" s="52">
        <v>12.2</v>
      </c>
      <c r="O7122" s="52">
        <v>1008.6</v>
      </c>
      <c r="P7122" s="52">
        <v>77</v>
      </c>
      <c r="Q7122" s="53"/>
      <c r="R7122" s="97"/>
      <c r="S7122" s="59"/>
      <c r="T7122" s="59"/>
      <c r="U7122" s="59"/>
      <c r="V7122" s="59"/>
      <c r="W7122" s="59"/>
      <c r="X7122" s="59"/>
      <c r="Y7122" s="59"/>
      <c r="Z7122" s="59"/>
      <c r="AA7122" s="59"/>
      <c r="AB7122" s="59"/>
      <c r="AC7122" s="59"/>
      <c r="AD7122" s="59"/>
      <c r="AE7122" s="59"/>
    </row>
    <row r="7123" spans="1:31" s="7" customFormat="1" ht="16" customHeight="1" x14ac:dyDescent="0.2">
      <c r="A7123" s="60"/>
      <c r="B7123" s="60"/>
      <c r="F7123" s="26">
        <v>19</v>
      </c>
      <c r="G7123" s="56"/>
      <c r="I7123" s="33">
        <v>3.0000000000000001E-3</v>
      </c>
      <c r="J7123" s="33">
        <v>0.5</v>
      </c>
      <c r="K7123" s="33">
        <v>1.4E-2</v>
      </c>
      <c r="L7123" s="33">
        <v>2.1000000000000001E-2</v>
      </c>
      <c r="M7123" s="33">
        <v>16</v>
      </c>
      <c r="N7123" s="8">
        <v>11.9</v>
      </c>
      <c r="O7123" s="8">
        <v>1009.2</v>
      </c>
      <c r="P7123" s="8">
        <v>92</v>
      </c>
      <c r="Q7123" s="17"/>
      <c r="R7123" s="17"/>
      <c r="S7123" s="17"/>
      <c r="T7123" s="17"/>
      <c r="U7123" s="17"/>
      <c r="V7123" s="17"/>
      <c r="W7123" s="17"/>
      <c r="X7123" s="17"/>
      <c r="Y7123" s="17"/>
      <c r="Z7123" s="17"/>
      <c r="AA7123" s="17"/>
      <c r="AB7123" s="17"/>
      <c r="AC7123" s="17"/>
      <c r="AD7123" s="17"/>
      <c r="AE7123" s="17"/>
    </row>
    <row r="7124" spans="1:31" s="7" customFormat="1" ht="16" customHeight="1" x14ac:dyDescent="0.2">
      <c r="F7124" s="8">
        <v>20</v>
      </c>
      <c r="G7124" s="17"/>
      <c r="I7124" s="33">
        <v>3.0000000000000001E-3</v>
      </c>
      <c r="J7124" s="33">
        <v>0.5</v>
      </c>
      <c r="K7124" s="33">
        <v>8.0000000000000002E-3</v>
      </c>
      <c r="L7124" s="33">
        <v>2.4E-2</v>
      </c>
      <c r="M7124" s="33">
        <v>16</v>
      </c>
      <c r="N7124" s="8">
        <v>10.4</v>
      </c>
      <c r="O7124" s="8">
        <v>1009.9</v>
      </c>
      <c r="P7124" s="8">
        <v>100</v>
      </c>
    </row>
    <row r="7125" spans="1:31" s="7" customFormat="1" ht="16" customHeight="1" x14ac:dyDescent="0.2">
      <c r="F7125" s="8">
        <v>21</v>
      </c>
      <c r="G7125" s="17"/>
      <c r="I7125" s="33">
        <v>3.0000000000000001E-3</v>
      </c>
      <c r="J7125" s="33">
        <v>0.5</v>
      </c>
      <c r="K7125" s="33">
        <v>3.0000000000000001E-3</v>
      </c>
      <c r="L7125" s="33">
        <v>2.7E-2</v>
      </c>
      <c r="M7125" s="33">
        <v>13</v>
      </c>
      <c r="N7125" s="8">
        <v>10.4</v>
      </c>
      <c r="O7125" s="8">
        <v>1010.3</v>
      </c>
      <c r="P7125" s="8">
        <v>100</v>
      </c>
    </row>
    <row r="7126" spans="1:31" s="7" customFormat="1" ht="16" customHeight="1" x14ac:dyDescent="0.2">
      <c r="F7126" s="8">
        <v>22</v>
      </c>
      <c r="G7126" s="17"/>
      <c r="I7126" s="33">
        <v>4.0000000000000001E-3</v>
      </c>
      <c r="J7126" s="33">
        <v>0.5</v>
      </c>
      <c r="K7126" s="33">
        <v>2E-3</v>
      </c>
      <c r="L7126" s="33">
        <v>2.7E-2</v>
      </c>
      <c r="M7126" s="33">
        <v>26</v>
      </c>
      <c r="N7126" s="8">
        <v>9.9</v>
      </c>
      <c r="O7126" s="8">
        <v>1010.9</v>
      </c>
      <c r="P7126" s="8">
        <v>100</v>
      </c>
    </row>
    <row r="7127" spans="1:31" s="7" customFormat="1" ht="16" customHeight="1" x14ac:dyDescent="0.2">
      <c r="F7127" s="8">
        <v>23</v>
      </c>
      <c r="G7127" s="17"/>
      <c r="I7127" s="33">
        <v>4.0000000000000001E-3</v>
      </c>
      <c r="J7127" s="33">
        <v>0.5</v>
      </c>
      <c r="K7127" s="33">
        <v>2E-3</v>
      </c>
      <c r="L7127" s="33">
        <v>2.4E-2</v>
      </c>
      <c r="M7127" s="33">
        <v>21</v>
      </c>
      <c r="N7127" s="8">
        <v>9.9</v>
      </c>
      <c r="O7127" s="8">
        <v>1011.1</v>
      </c>
      <c r="P7127" s="8">
        <v>100</v>
      </c>
    </row>
    <row r="7128" spans="1:31" s="7" customFormat="1" ht="16" customHeight="1" x14ac:dyDescent="0.2">
      <c r="F7128" s="8">
        <v>24</v>
      </c>
      <c r="G7128" s="17"/>
      <c r="I7128" s="33">
        <v>3.0000000000000001E-3</v>
      </c>
      <c r="J7128" s="33">
        <v>0.5</v>
      </c>
      <c r="K7128" s="33">
        <v>5.0000000000000001E-3</v>
      </c>
      <c r="L7128" s="33">
        <v>2.1999999999999999E-2</v>
      </c>
      <c r="M7128" s="33">
        <v>22</v>
      </c>
      <c r="N7128" s="8">
        <v>10.3</v>
      </c>
      <c r="O7128" s="8">
        <v>1011.2</v>
      </c>
      <c r="P7128" s="8">
        <v>100</v>
      </c>
    </row>
    <row r="7129" spans="1:31" s="7" customFormat="1" ht="16" customHeight="1" x14ac:dyDescent="0.2">
      <c r="F7129" s="8">
        <v>1</v>
      </c>
      <c r="G7129" s="17"/>
      <c r="I7129" s="33">
        <v>3.0000000000000001E-3</v>
      </c>
      <c r="J7129" s="33">
        <v>0.4</v>
      </c>
      <c r="K7129" s="33">
        <v>0.01</v>
      </c>
      <c r="L7129" s="33">
        <v>1.6E-2</v>
      </c>
      <c r="M7129" s="33">
        <v>20</v>
      </c>
      <c r="N7129" s="8">
        <v>10.5</v>
      </c>
      <c r="O7129" s="8">
        <v>1011.4</v>
      </c>
      <c r="P7129" s="8">
        <v>100</v>
      </c>
    </row>
    <row r="7130" spans="1:31" s="7" customFormat="1" ht="16" customHeight="1" x14ac:dyDescent="0.2">
      <c r="F7130" s="8">
        <v>2</v>
      </c>
      <c r="G7130" s="17"/>
      <c r="I7130" s="33">
        <v>3.0000000000000001E-3</v>
      </c>
      <c r="J7130" s="33">
        <v>0.4</v>
      </c>
      <c r="K7130" s="33">
        <v>1.7999999999999999E-2</v>
      </c>
      <c r="L7130" s="33">
        <v>1.0999999999999999E-2</v>
      </c>
      <c r="M7130" s="33">
        <v>18</v>
      </c>
      <c r="N7130" s="8">
        <v>10.5</v>
      </c>
      <c r="O7130" s="8">
        <v>1011.5</v>
      </c>
      <c r="P7130" s="8">
        <v>99</v>
      </c>
    </row>
    <row r="7131" spans="1:31" s="7" customFormat="1" ht="16" customHeight="1" x14ac:dyDescent="0.2">
      <c r="F7131" s="8">
        <v>3</v>
      </c>
      <c r="G7131" s="17"/>
      <c r="I7131" s="33">
        <v>3.0000000000000001E-3</v>
      </c>
      <c r="J7131" s="33">
        <v>0.4</v>
      </c>
      <c r="K7131" s="33">
        <v>0.02</v>
      </c>
      <c r="L7131" s="33">
        <v>8.9999999999999993E-3</v>
      </c>
      <c r="M7131" s="33">
        <v>15</v>
      </c>
      <c r="N7131" s="8">
        <v>10</v>
      </c>
      <c r="O7131" s="8">
        <v>1011.5</v>
      </c>
      <c r="P7131" s="8">
        <v>97</v>
      </c>
    </row>
    <row r="7132" spans="1:31" s="7" customFormat="1" ht="16" customHeight="1" x14ac:dyDescent="0.2">
      <c r="F7132" s="8">
        <v>4</v>
      </c>
      <c r="G7132" s="17"/>
      <c r="I7132" s="33">
        <v>3.0000000000000001E-3</v>
      </c>
      <c r="J7132" s="33">
        <v>0.4</v>
      </c>
      <c r="K7132" s="33">
        <v>1.7999999999999999E-2</v>
      </c>
      <c r="L7132" s="33">
        <v>8.9999999999999993E-3</v>
      </c>
      <c r="M7132" s="33">
        <v>17</v>
      </c>
      <c r="N7132" s="8">
        <v>10.1</v>
      </c>
      <c r="O7132" s="8">
        <v>1011.6</v>
      </c>
      <c r="P7132" s="8">
        <v>94</v>
      </c>
    </row>
    <row r="7133" spans="1:31" s="7" customFormat="1" ht="16" customHeight="1" x14ac:dyDescent="0.2">
      <c r="F7133" s="8">
        <v>5</v>
      </c>
      <c r="G7133" s="17"/>
      <c r="I7133" s="33">
        <v>3.0000000000000001E-3</v>
      </c>
      <c r="J7133" s="33">
        <v>0.4</v>
      </c>
      <c r="K7133" s="33">
        <v>1.6E-2</v>
      </c>
      <c r="L7133" s="33">
        <v>0.01</v>
      </c>
      <c r="M7133" s="33">
        <v>20</v>
      </c>
      <c r="N7133" s="8">
        <v>9.5</v>
      </c>
      <c r="O7133" s="8">
        <v>1011.6</v>
      </c>
      <c r="P7133" s="8">
        <v>91</v>
      </c>
    </row>
    <row r="7134" spans="1:31" s="7" customFormat="1" ht="16" customHeight="1" x14ac:dyDescent="0.2">
      <c r="F7134" s="8">
        <v>6</v>
      </c>
      <c r="G7134" s="17"/>
      <c r="I7134" s="33">
        <v>3.0000000000000001E-3</v>
      </c>
      <c r="J7134" s="33">
        <v>0.4</v>
      </c>
      <c r="K7134" s="33">
        <v>1.4E-2</v>
      </c>
      <c r="L7134" s="33">
        <v>1.2E-2</v>
      </c>
      <c r="M7134" s="33">
        <v>18</v>
      </c>
      <c r="N7134" s="8">
        <v>9.3000000000000007</v>
      </c>
      <c r="O7134" s="8">
        <v>1012.1</v>
      </c>
      <c r="P7134" s="8">
        <v>91</v>
      </c>
    </row>
    <row r="7135" spans="1:31" s="7" customFormat="1" ht="16" customHeight="1" x14ac:dyDescent="0.2">
      <c r="F7135" s="8">
        <v>7</v>
      </c>
      <c r="G7135" s="17"/>
      <c r="I7135" s="33">
        <v>3.0000000000000001E-3</v>
      </c>
      <c r="J7135" s="33">
        <v>0.5</v>
      </c>
      <c r="K7135" s="33">
        <v>6.0000000000000001E-3</v>
      </c>
      <c r="L7135" s="33">
        <v>1.7999999999999999E-2</v>
      </c>
      <c r="M7135" s="33">
        <v>29</v>
      </c>
      <c r="N7135" s="8">
        <v>8.6999999999999993</v>
      </c>
      <c r="O7135" s="8">
        <v>1012.6</v>
      </c>
      <c r="P7135" s="8">
        <v>97</v>
      </c>
    </row>
    <row r="7136" spans="1:31" s="7" customFormat="1" ht="16" customHeight="1" x14ac:dyDescent="0.2">
      <c r="F7136" s="8">
        <v>8</v>
      </c>
      <c r="G7136" s="17"/>
      <c r="I7136" s="33">
        <v>3.0000000000000001E-3</v>
      </c>
      <c r="J7136" s="33">
        <v>0.5</v>
      </c>
      <c r="K7136" s="33">
        <v>6.0000000000000001E-3</v>
      </c>
      <c r="L7136" s="33">
        <v>1.7999999999999999E-2</v>
      </c>
      <c r="M7136" s="33">
        <v>23</v>
      </c>
      <c r="N7136" s="8">
        <v>12.3</v>
      </c>
      <c r="O7136" s="8">
        <v>1013.3</v>
      </c>
      <c r="P7136" s="8">
        <v>72</v>
      </c>
    </row>
    <row r="7137" spans="1:31" s="7" customFormat="1" ht="16" customHeight="1" x14ac:dyDescent="0.2">
      <c r="F7137" s="8">
        <v>9</v>
      </c>
      <c r="G7137" s="17"/>
      <c r="I7137" s="33">
        <v>3.0000000000000001E-3</v>
      </c>
      <c r="J7137" s="33">
        <v>0.5</v>
      </c>
      <c r="K7137" s="33">
        <v>0.01</v>
      </c>
      <c r="L7137" s="33">
        <v>1.4E-2</v>
      </c>
      <c r="M7137" s="33">
        <v>22</v>
      </c>
      <c r="N7137" s="8">
        <v>13.3</v>
      </c>
      <c r="O7137" s="8">
        <v>1014.1</v>
      </c>
      <c r="P7137" s="8">
        <v>66</v>
      </c>
    </row>
    <row r="7138" spans="1:31" s="7" customFormat="1" ht="16" customHeight="1" x14ac:dyDescent="0.2">
      <c r="F7138" s="8">
        <v>10</v>
      </c>
      <c r="G7138" s="17"/>
      <c r="I7138" s="33">
        <v>4.0000000000000001E-3</v>
      </c>
      <c r="J7138" s="33">
        <v>0.4</v>
      </c>
      <c r="K7138" s="33">
        <v>1.2999999999999999E-2</v>
      </c>
      <c r="L7138" s="33">
        <v>1.0999999999999999E-2</v>
      </c>
      <c r="M7138" s="33">
        <v>22</v>
      </c>
      <c r="N7138" s="8">
        <v>14.4</v>
      </c>
      <c r="O7138" s="8">
        <v>1014.5</v>
      </c>
      <c r="P7138" s="8">
        <v>56</v>
      </c>
    </row>
    <row r="7139" spans="1:31" s="7" customFormat="1" ht="16" customHeight="1" x14ac:dyDescent="0.2">
      <c r="E7139" s="10"/>
      <c r="F7139" s="8">
        <v>11</v>
      </c>
      <c r="G7139" s="17"/>
      <c r="I7139" s="33">
        <v>4.0000000000000001E-3</v>
      </c>
      <c r="J7139" s="33">
        <v>0.4</v>
      </c>
      <c r="K7139" s="33">
        <v>1.7999999999999999E-2</v>
      </c>
      <c r="L7139" s="33">
        <v>0.01</v>
      </c>
      <c r="M7139" s="33">
        <v>15</v>
      </c>
      <c r="N7139" s="8">
        <v>15.7</v>
      </c>
      <c r="O7139" s="8">
        <v>1014.4</v>
      </c>
      <c r="P7139" s="8">
        <v>49</v>
      </c>
    </row>
    <row r="7140" spans="1:31" s="7" customFormat="1" ht="16" customHeight="1" x14ac:dyDescent="0.2">
      <c r="E7140" s="10"/>
      <c r="F7140" s="8">
        <v>12</v>
      </c>
      <c r="G7140" s="17"/>
      <c r="I7140" s="33">
        <v>4.0000000000000001E-3</v>
      </c>
      <c r="J7140" s="33">
        <v>0.4</v>
      </c>
      <c r="K7140" s="33">
        <v>2.1000000000000001E-2</v>
      </c>
      <c r="L7140" s="33">
        <v>1.2E-2</v>
      </c>
      <c r="M7140" s="33">
        <v>15</v>
      </c>
      <c r="N7140" s="8">
        <v>16.7</v>
      </c>
      <c r="O7140" s="8">
        <v>1014.1</v>
      </c>
      <c r="P7140" s="8">
        <v>45</v>
      </c>
    </row>
    <row r="7141" spans="1:31" s="7" customFormat="1" ht="16" customHeight="1" x14ac:dyDescent="0.2">
      <c r="E7141" s="10"/>
      <c r="F7141" s="8">
        <v>13</v>
      </c>
      <c r="G7141" s="17"/>
      <c r="I7141" s="33">
        <v>4.0000000000000001E-3</v>
      </c>
      <c r="J7141" s="33">
        <v>0.4</v>
      </c>
      <c r="K7141" s="33">
        <v>2.7E-2</v>
      </c>
      <c r="L7141" s="33">
        <v>1.0999999999999999E-2</v>
      </c>
      <c r="M7141" s="33">
        <v>14</v>
      </c>
      <c r="N7141" s="8">
        <v>17.3</v>
      </c>
      <c r="O7141" s="8">
        <v>1013.6</v>
      </c>
      <c r="P7141" s="8">
        <v>49</v>
      </c>
    </row>
    <row r="7142" spans="1:31" s="7" customFormat="1" ht="16" customHeight="1" x14ac:dyDescent="0.2">
      <c r="E7142" s="10"/>
      <c r="F7142" s="8">
        <v>14</v>
      </c>
      <c r="G7142" s="17"/>
      <c r="I7142" s="33">
        <v>3.0000000000000001E-3</v>
      </c>
      <c r="J7142" s="33">
        <v>0.3</v>
      </c>
      <c r="K7142" s="33">
        <v>2.9000000000000001E-2</v>
      </c>
      <c r="L7142" s="33">
        <v>8.9999999999999993E-3</v>
      </c>
      <c r="M7142" s="33">
        <v>14</v>
      </c>
      <c r="N7142" s="8">
        <v>18</v>
      </c>
      <c r="O7142" s="8">
        <v>1013.3</v>
      </c>
      <c r="P7142" s="8">
        <v>48</v>
      </c>
    </row>
    <row r="7143" spans="1:31" s="7" customFormat="1" ht="16" customHeight="1" x14ac:dyDescent="0.2">
      <c r="E7143" s="10"/>
      <c r="F7143" s="8">
        <v>15</v>
      </c>
      <c r="G7143" s="17"/>
      <c r="I7143" s="33">
        <v>3.0000000000000001E-3</v>
      </c>
      <c r="J7143" s="33">
        <v>0.4</v>
      </c>
      <c r="K7143" s="33">
        <v>3.1E-2</v>
      </c>
      <c r="L7143" s="33">
        <v>8.9999999999999993E-3</v>
      </c>
      <c r="M7143" s="33">
        <v>9</v>
      </c>
      <c r="N7143" s="8">
        <v>16.600000000000001</v>
      </c>
      <c r="O7143" s="8">
        <v>1013.2</v>
      </c>
      <c r="P7143" s="8">
        <v>49</v>
      </c>
    </row>
    <row r="7144" spans="1:31" s="7" customFormat="1" ht="16" customHeight="1" x14ac:dyDescent="0.2">
      <c r="E7144" s="10"/>
      <c r="F7144" s="8">
        <v>16</v>
      </c>
      <c r="G7144" s="17"/>
      <c r="I7144" s="33">
        <v>3.0000000000000001E-3</v>
      </c>
      <c r="J7144" s="33">
        <v>0.3</v>
      </c>
      <c r="K7144" s="33">
        <v>3.1E-2</v>
      </c>
      <c r="L7144" s="33">
        <v>0.01</v>
      </c>
      <c r="M7144" s="33">
        <v>25</v>
      </c>
      <c r="N7144" s="8">
        <v>17.399999999999999</v>
      </c>
      <c r="O7144" s="8">
        <v>1013.1</v>
      </c>
      <c r="P7144" s="8">
        <v>53</v>
      </c>
    </row>
    <row r="7145" spans="1:31" s="7" customFormat="1" ht="15" customHeight="1" x14ac:dyDescent="0.2">
      <c r="E7145" s="10"/>
      <c r="F7145" s="8">
        <v>17</v>
      </c>
      <c r="G7145" s="17"/>
      <c r="N7145" s="8">
        <v>16.2</v>
      </c>
      <c r="O7145" s="8">
        <v>1013</v>
      </c>
      <c r="P7145" s="8">
        <v>49</v>
      </c>
    </row>
    <row r="7146" spans="1:31" s="7" customFormat="1" ht="16" customHeight="1" x14ac:dyDescent="0.15">
      <c r="E7146" s="42">
        <v>42289</v>
      </c>
      <c r="F7146" s="43">
        <v>42714.754166666666</v>
      </c>
      <c r="G7146" s="44"/>
      <c r="H7146" s="57"/>
      <c r="I7146" s="33">
        <v>3.0000000000000001E-3</v>
      </c>
      <c r="J7146" s="33">
        <v>0.5</v>
      </c>
      <c r="K7146" s="33">
        <v>2.1999999999999999E-2</v>
      </c>
      <c r="L7146" s="33">
        <v>1.4999999999999999E-2</v>
      </c>
      <c r="M7146" s="33">
        <v>22</v>
      </c>
      <c r="N7146" s="8">
        <v>15.6</v>
      </c>
      <c r="O7146" s="8">
        <v>1013.2</v>
      </c>
      <c r="P7146" s="8">
        <v>52</v>
      </c>
      <c r="R7146" s="35">
        <v>267</v>
      </c>
      <c r="S7146" s="36" t="str">
        <f>IF(R7146&gt;=296,"G",IF(AND(183&lt;=R7146,R7146&lt;296),"Y",IF(R7146&lt;185,"R")))</f>
        <v>Y</v>
      </c>
      <c r="T7146" s="36"/>
      <c r="U7146" s="36"/>
      <c r="V7146" s="36"/>
      <c r="W7146" s="36"/>
      <c r="X7146" s="36"/>
      <c r="Y7146" s="36"/>
      <c r="Z7146" s="36"/>
      <c r="AA7146" s="36"/>
      <c r="AB7146" s="36"/>
      <c r="AC7146" s="36"/>
      <c r="AD7146" s="36"/>
      <c r="AE7146" s="37"/>
    </row>
    <row r="7147" spans="1:31" s="7" customFormat="1" ht="17" customHeight="1" x14ac:dyDescent="0.15">
      <c r="A7147" s="45">
        <v>286</v>
      </c>
      <c r="B7147" s="46">
        <v>42290</v>
      </c>
      <c r="C7147" s="47">
        <v>2</v>
      </c>
      <c r="D7147" s="47">
        <v>0</v>
      </c>
      <c r="E7147" s="46">
        <v>42289</v>
      </c>
      <c r="F7147" s="48">
        <v>42714.754166666666</v>
      </c>
      <c r="G7147" s="49"/>
      <c r="H7147" s="49"/>
      <c r="I7147" s="50">
        <v>3.0000000000000001E-3</v>
      </c>
      <c r="J7147" s="51">
        <v>0.5</v>
      </c>
      <c r="K7147" s="51">
        <v>2.1999999999999999E-2</v>
      </c>
      <c r="L7147" s="51">
        <v>1.4999999999999999E-2</v>
      </c>
      <c r="M7147" s="51">
        <v>22</v>
      </c>
      <c r="N7147" s="52">
        <v>15.6</v>
      </c>
      <c r="O7147" s="52">
        <v>1013.2</v>
      </c>
      <c r="P7147" s="52">
        <v>52</v>
      </c>
      <c r="Q7147" s="53"/>
      <c r="R7147" s="58">
        <v>267</v>
      </c>
      <c r="S7147" s="61" t="str">
        <f>IF(R7147&gt;=296,"G",IF(AND(183&lt;=R7147,R7147&lt;296),"Y",IF(R7147&lt;185,"R")))</f>
        <v>Y</v>
      </c>
      <c r="T7147" s="61"/>
      <c r="U7147" s="61"/>
      <c r="V7147" s="61"/>
      <c r="W7147" s="61"/>
      <c r="X7147" s="61"/>
      <c r="Y7147" s="61"/>
      <c r="Z7147" s="61"/>
      <c r="AA7147" s="61"/>
      <c r="AB7147" s="61"/>
      <c r="AC7147" s="61"/>
      <c r="AD7147" s="61"/>
      <c r="AE7147" s="61"/>
    </row>
    <row r="7148" spans="1:31" s="7" customFormat="1" ht="16" customHeight="1" x14ac:dyDescent="0.2">
      <c r="A7148" s="60"/>
      <c r="B7148" s="60"/>
      <c r="F7148" s="26">
        <v>19</v>
      </c>
      <c r="G7148" s="56"/>
      <c r="I7148" s="33">
        <v>3.0000000000000001E-3</v>
      </c>
      <c r="J7148" s="33">
        <v>0.6</v>
      </c>
      <c r="K7148" s="33">
        <v>1.7999999999999999E-2</v>
      </c>
      <c r="L7148" s="33">
        <v>0.02</v>
      </c>
      <c r="M7148" s="33">
        <v>22</v>
      </c>
      <c r="N7148" s="8">
        <v>14.3</v>
      </c>
      <c r="O7148" s="8">
        <v>1013.6</v>
      </c>
      <c r="P7148" s="8">
        <v>57</v>
      </c>
      <c r="Q7148" s="17"/>
      <c r="R7148" s="17"/>
      <c r="S7148" s="17"/>
      <c r="T7148" s="17"/>
      <c r="U7148" s="17"/>
      <c r="V7148" s="17"/>
      <c r="W7148" s="17"/>
      <c r="X7148" s="17"/>
      <c r="Y7148" s="17"/>
      <c r="Z7148" s="17"/>
      <c r="AA7148" s="17"/>
      <c r="AB7148" s="17"/>
      <c r="AC7148" s="17"/>
      <c r="AD7148" s="17"/>
      <c r="AE7148" s="17"/>
    </row>
    <row r="7149" spans="1:31" s="7" customFormat="1" ht="16" customHeight="1" x14ac:dyDescent="0.2">
      <c r="F7149" s="8">
        <v>20</v>
      </c>
      <c r="G7149" s="17"/>
      <c r="I7149" s="33">
        <v>4.0000000000000001E-3</v>
      </c>
      <c r="J7149" s="33">
        <v>0.6</v>
      </c>
      <c r="K7149" s="33">
        <v>1.4E-2</v>
      </c>
      <c r="L7149" s="33">
        <v>2.4E-2</v>
      </c>
      <c r="M7149" s="33">
        <v>22</v>
      </c>
      <c r="N7149" s="8">
        <v>13.7</v>
      </c>
      <c r="O7149" s="8">
        <v>1014.3</v>
      </c>
      <c r="P7149" s="8">
        <v>54</v>
      </c>
    </row>
    <row r="7150" spans="1:31" s="7" customFormat="1" ht="16" customHeight="1" x14ac:dyDescent="0.2">
      <c r="F7150" s="8">
        <v>21</v>
      </c>
      <c r="G7150" s="17"/>
      <c r="I7150" s="33">
        <v>3.0000000000000001E-3</v>
      </c>
      <c r="J7150" s="33">
        <v>0.5</v>
      </c>
      <c r="K7150" s="33">
        <v>8.9999999999999993E-3</v>
      </c>
      <c r="L7150" s="33">
        <v>2.8000000000000001E-2</v>
      </c>
      <c r="M7150" s="33">
        <v>32</v>
      </c>
      <c r="N7150" s="8">
        <v>12.7</v>
      </c>
      <c r="O7150" s="8">
        <v>1014.9</v>
      </c>
      <c r="P7150" s="8">
        <v>57</v>
      </c>
    </row>
    <row r="7151" spans="1:31" s="7" customFormat="1" ht="16" customHeight="1" x14ac:dyDescent="0.2">
      <c r="F7151" s="8">
        <v>22</v>
      </c>
      <c r="G7151" s="17"/>
      <c r="I7151" s="33">
        <v>4.0000000000000001E-3</v>
      </c>
      <c r="J7151" s="33">
        <v>0.5</v>
      </c>
      <c r="K7151" s="33">
        <v>4.0000000000000001E-3</v>
      </c>
      <c r="L7151" s="33">
        <v>3.1E-2</v>
      </c>
      <c r="M7151" s="33">
        <v>31</v>
      </c>
      <c r="N7151" s="8">
        <v>11.4</v>
      </c>
      <c r="O7151" s="8">
        <v>1015.4</v>
      </c>
      <c r="P7151" s="8">
        <v>62</v>
      </c>
    </row>
    <row r="7152" spans="1:31" s="7" customFormat="1" ht="16" customHeight="1" x14ac:dyDescent="0.2">
      <c r="F7152" s="8">
        <v>23</v>
      </c>
      <c r="G7152" s="17"/>
      <c r="I7152" s="33">
        <v>3.0000000000000001E-3</v>
      </c>
      <c r="J7152" s="33">
        <v>0.5</v>
      </c>
      <c r="K7152" s="33">
        <v>3.0000000000000001E-3</v>
      </c>
      <c r="L7152" s="33">
        <v>3.1E-2</v>
      </c>
      <c r="M7152" s="33">
        <v>32</v>
      </c>
      <c r="N7152" s="8">
        <v>9.8000000000000007</v>
      </c>
      <c r="O7152" s="8">
        <v>1015.8</v>
      </c>
      <c r="P7152" s="8">
        <v>74</v>
      </c>
    </row>
    <row r="7153" spans="5:16" s="7" customFormat="1" ht="16" customHeight="1" x14ac:dyDescent="0.2">
      <c r="F7153" s="8">
        <v>24</v>
      </c>
      <c r="G7153" s="17"/>
      <c r="I7153" s="33">
        <v>3.0000000000000001E-3</v>
      </c>
      <c r="J7153" s="33">
        <v>0.5</v>
      </c>
      <c r="K7153" s="33">
        <v>3.0000000000000001E-3</v>
      </c>
      <c r="L7153" s="33">
        <v>3.1E-2</v>
      </c>
      <c r="M7153" s="33">
        <v>33</v>
      </c>
      <c r="N7153" s="8">
        <v>9.3000000000000007</v>
      </c>
      <c r="O7153" s="8">
        <v>1016.1</v>
      </c>
      <c r="P7153" s="8">
        <v>79</v>
      </c>
    </row>
    <row r="7154" spans="5:16" s="7" customFormat="1" ht="16" customHeight="1" x14ac:dyDescent="0.2">
      <c r="F7154" s="8">
        <v>1</v>
      </c>
      <c r="G7154" s="17"/>
      <c r="I7154" s="33">
        <v>3.0000000000000001E-3</v>
      </c>
      <c r="J7154" s="33">
        <v>0.6</v>
      </c>
      <c r="K7154" s="33">
        <v>3.0000000000000001E-3</v>
      </c>
      <c r="L7154" s="33">
        <v>3.1E-2</v>
      </c>
      <c r="M7154" s="33">
        <v>31</v>
      </c>
      <c r="N7154" s="8">
        <v>8.5</v>
      </c>
      <c r="O7154" s="8">
        <v>1016.3</v>
      </c>
      <c r="P7154" s="8">
        <v>87</v>
      </c>
    </row>
    <row r="7155" spans="5:16" s="7" customFormat="1" ht="16" customHeight="1" x14ac:dyDescent="0.2">
      <c r="F7155" s="8">
        <v>2</v>
      </c>
      <c r="G7155" s="17"/>
      <c r="I7155" s="33">
        <v>4.0000000000000001E-3</v>
      </c>
      <c r="J7155" s="33">
        <v>0.6</v>
      </c>
      <c r="K7155" s="33">
        <v>2E-3</v>
      </c>
      <c r="L7155" s="33">
        <v>0.03</v>
      </c>
      <c r="M7155" s="33">
        <v>32</v>
      </c>
      <c r="N7155" s="8">
        <v>8.6999999999999993</v>
      </c>
      <c r="O7155" s="8">
        <v>1016.3</v>
      </c>
      <c r="P7155" s="8">
        <v>84</v>
      </c>
    </row>
    <row r="7156" spans="5:16" s="7" customFormat="1" ht="16" customHeight="1" x14ac:dyDescent="0.2">
      <c r="F7156" s="8">
        <v>3</v>
      </c>
      <c r="G7156" s="17"/>
      <c r="I7156" s="33">
        <v>4.0000000000000001E-3</v>
      </c>
      <c r="J7156" s="33">
        <v>0.5</v>
      </c>
      <c r="K7156" s="33">
        <v>2E-3</v>
      </c>
      <c r="L7156" s="33">
        <v>2.8000000000000001E-2</v>
      </c>
      <c r="M7156" s="33">
        <v>32</v>
      </c>
      <c r="N7156" s="8">
        <v>7.9</v>
      </c>
      <c r="O7156" s="8">
        <v>1016.3</v>
      </c>
      <c r="P7156" s="8">
        <v>92</v>
      </c>
    </row>
    <row r="7157" spans="5:16" s="7" customFormat="1" ht="16" customHeight="1" x14ac:dyDescent="0.2">
      <c r="F7157" s="8">
        <v>4</v>
      </c>
      <c r="G7157" s="17"/>
      <c r="I7157" s="33">
        <v>4.0000000000000001E-3</v>
      </c>
      <c r="J7157" s="33">
        <v>0.5</v>
      </c>
      <c r="K7157" s="33">
        <v>2E-3</v>
      </c>
      <c r="L7157" s="33">
        <v>2.8000000000000001E-2</v>
      </c>
      <c r="M7157" s="33">
        <v>32</v>
      </c>
      <c r="N7157" s="8">
        <v>7.3</v>
      </c>
      <c r="O7157" s="8">
        <v>1016.3</v>
      </c>
      <c r="P7157" s="8">
        <v>97</v>
      </c>
    </row>
    <row r="7158" spans="5:16" s="7" customFormat="1" ht="16" customHeight="1" x14ac:dyDescent="0.2">
      <c r="F7158" s="8">
        <v>5</v>
      </c>
      <c r="G7158" s="17"/>
      <c r="I7158" s="33">
        <v>5.0000000000000001E-3</v>
      </c>
      <c r="J7158" s="33">
        <v>0.5</v>
      </c>
      <c r="K7158" s="33">
        <v>2E-3</v>
      </c>
      <c r="L7158" s="33">
        <v>2.7E-2</v>
      </c>
      <c r="M7158" s="33">
        <v>28</v>
      </c>
      <c r="N7158" s="8">
        <v>6.7</v>
      </c>
      <c r="O7158" s="8">
        <v>1016.1</v>
      </c>
      <c r="P7158" s="8">
        <v>99</v>
      </c>
    </row>
    <row r="7159" spans="5:16" s="7" customFormat="1" ht="16" customHeight="1" x14ac:dyDescent="0.2">
      <c r="F7159" s="8">
        <v>6</v>
      </c>
      <c r="G7159" s="17"/>
      <c r="I7159" s="33">
        <v>5.0000000000000001E-3</v>
      </c>
      <c r="J7159" s="33">
        <v>0.5</v>
      </c>
      <c r="K7159" s="33">
        <v>2E-3</v>
      </c>
      <c r="L7159" s="33">
        <v>2.8000000000000001E-2</v>
      </c>
      <c r="M7159" s="33">
        <v>30</v>
      </c>
      <c r="N7159" s="8">
        <v>7.4</v>
      </c>
      <c r="O7159" s="8">
        <v>1016.6</v>
      </c>
      <c r="P7159" s="8">
        <v>100</v>
      </c>
    </row>
    <row r="7160" spans="5:16" s="7" customFormat="1" ht="16" customHeight="1" x14ac:dyDescent="0.2">
      <c r="F7160" s="8">
        <v>7</v>
      </c>
      <c r="G7160" s="17"/>
      <c r="I7160" s="33">
        <v>7.0000000000000001E-3</v>
      </c>
      <c r="J7160" s="33">
        <v>0.6</v>
      </c>
      <c r="K7160" s="33">
        <v>2E-3</v>
      </c>
      <c r="L7160" s="33">
        <v>3.2000000000000001E-2</v>
      </c>
      <c r="M7160" s="33">
        <v>31</v>
      </c>
      <c r="N7160" s="8">
        <v>7.4</v>
      </c>
      <c r="O7160" s="8">
        <v>1017</v>
      </c>
      <c r="P7160" s="8">
        <v>97</v>
      </c>
    </row>
    <row r="7161" spans="5:16" s="7" customFormat="1" ht="16" customHeight="1" x14ac:dyDescent="0.2">
      <c r="F7161" s="8">
        <v>8</v>
      </c>
      <c r="G7161" s="17"/>
      <c r="I7161" s="33">
        <v>6.0000000000000001E-3</v>
      </c>
      <c r="J7161" s="33">
        <v>0.6</v>
      </c>
      <c r="K7161" s="33">
        <v>2E-3</v>
      </c>
      <c r="L7161" s="33">
        <v>3.3000000000000002E-2</v>
      </c>
      <c r="M7161" s="33">
        <v>37</v>
      </c>
      <c r="N7161" s="8">
        <v>10.4</v>
      </c>
      <c r="O7161" s="8">
        <v>1017.7</v>
      </c>
      <c r="P7161" s="8">
        <v>86</v>
      </c>
    </row>
    <row r="7162" spans="5:16" s="7" customFormat="1" ht="16" customHeight="1" x14ac:dyDescent="0.2">
      <c r="F7162" s="8">
        <v>9</v>
      </c>
      <c r="G7162" s="17"/>
      <c r="I7162" s="33">
        <v>7.0000000000000001E-3</v>
      </c>
      <c r="J7162" s="33">
        <v>0.6</v>
      </c>
      <c r="K7162" s="33">
        <v>4.0000000000000001E-3</v>
      </c>
      <c r="L7162" s="33">
        <v>3.6999999999999998E-2</v>
      </c>
      <c r="M7162" s="33">
        <v>39</v>
      </c>
      <c r="N7162" s="8">
        <v>12.8</v>
      </c>
      <c r="O7162" s="8">
        <v>1018</v>
      </c>
      <c r="P7162" s="8">
        <v>81</v>
      </c>
    </row>
    <row r="7163" spans="5:16" s="7" customFormat="1" ht="16" customHeight="1" x14ac:dyDescent="0.2">
      <c r="F7163" s="8">
        <v>10</v>
      </c>
      <c r="G7163" s="17"/>
      <c r="I7163" s="33">
        <v>7.0000000000000001E-3</v>
      </c>
      <c r="J7163" s="33">
        <v>0.4</v>
      </c>
      <c r="K7163" s="33">
        <v>6.0000000000000001E-3</v>
      </c>
      <c r="L7163" s="33">
        <v>3.2000000000000001E-2</v>
      </c>
      <c r="M7163" s="33">
        <v>39</v>
      </c>
      <c r="N7163" s="8">
        <v>15.1</v>
      </c>
      <c r="O7163" s="8">
        <v>1018</v>
      </c>
      <c r="P7163" s="8">
        <v>70</v>
      </c>
    </row>
    <row r="7164" spans="5:16" s="7" customFormat="1" ht="16" customHeight="1" x14ac:dyDescent="0.2">
      <c r="E7164" s="10"/>
      <c r="F7164" s="8">
        <v>11</v>
      </c>
      <c r="G7164" s="17"/>
      <c r="I7164" s="33">
        <v>6.0000000000000001E-3</v>
      </c>
      <c r="J7164" s="33">
        <v>0.4</v>
      </c>
      <c r="K7164" s="33">
        <v>1.4999999999999999E-2</v>
      </c>
      <c r="L7164" s="33">
        <v>2.5000000000000001E-2</v>
      </c>
      <c r="M7164" s="33">
        <v>42</v>
      </c>
      <c r="N7164" s="8">
        <v>17.5</v>
      </c>
      <c r="O7164" s="8">
        <v>1017.6</v>
      </c>
      <c r="P7164" s="8">
        <v>59</v>
      </c>
    </row>
    <row r="7165" spans="5:16" s="7" customFormat="1" ht="16" customHeight="1" x14ac:dyDescent="0.2">
      <c r="E7165" s="10"/>
      <c r="F7165" s="8">
        <v>12</v>
      </c>
      <c r="G7165" s="17"/>
      <c r="I7165" s="33">
        <v>5.0000000000000001E-3</v>
      </c>
      <c r="J7165" s="33">
        <v>0.3</v>
      </c>
      <c r="K7165" s="33">
        <v>2.8000000000000001E-2</v>
      </c>
      <c r="L7165" s="33">
        <v>1.6E-2</v>
      </c>
      <c r="M7165" s="33">
        <v>34</v>
      </c>
      <c r="N7165" s="8">
        <v>20.6</v>
      </c>
      <c r="O7165" s="8">
        <v>1016.9</v>
      </c>
      <c r="P7165" s="8">
        <v>50</v>
      </c>
    </row>
    <row r="7166" spans="5:16" s="7" customFormat="1" ht="16" customHeight="1" x14ac:dyDescent="0.2">
      <c r="E7166" s="10"/>
      <c r="F7166" s="8">
        <v>13</v>
      </c>
      <c r="G7166" s="17"/>
      <c r="I7166" s="33">
        <v>4.0000000000000001E-3</v>
      </c>
      <c r="J7166" s="33">
        <v>0.4</v>
      </c>
      <c r="K7166" s="33">
        <v>3.5000000000000003E-2</v>
      </c>
      <c r="L7166" s="33">
        <v>1.0999999999999999E-2</v>
      </c>
      <c r="M7166" s="33">
        <v>21</v>
      </c>
      <c r="N7166" s="8">
        <v>21.2</v>
      </c>
      <c r="O7166" s="8">
        <v>1016.4</v>
      </c>
      <c r="P7166" s="8">
        <v>45</v>
      </c>
    </row>
    <row r="7167" spans="5:16" s="7" customFormat="1" ht="16" customHeight="1" x14ac:dyDescent="0.2">
      <c r="E7167" s="10"/>
      <c r="F7167" s="8">
        <v>14</v>
      </c>
      <c r="G7167" s="17"/>
      <c r="I7167" s="33">
        <v>4.0000000000000001E-3</v>
      </c>
      <c r="J7167" s="33">
        <v>0.4</v>
      </c>
      <c r="K7167" s="33">
        <v>3.7999999999999999E-2</v>
      </c>
      <c r="L7167" s="33">
        <v>0.01</v>
      </c>
      <c r="M7167" s="33">
        <v>20</v>
      </c>
      <c r="N7167" s="8">
        <v>21</v>
      </c>
      <c r="O7167" s="8">
        <v>1015.9</v>
      </c>
      <c r="P7167" s="8">
        <v>47</v>
      </c>
    </row>
    <row r="7168" spans="5:16" s="7" customFormat="1" ht="16" customHeight="1" x14ac:dyDescent="0.2">
      <c r="E7168" s="10"/>
      <c r="F7168" s="8">
        <v>15</v>
      </c>
      <c r="G7168" s="17"/>
      <c r="I7168" s="33">
        <v>4.0000000000000001E-3</v>
      </c>
      <c r="J7168" s="33">
        <v>0.4</v>
      </c>
      <c r="K7168" s="33">
        <v>4.1000000000000002E-2</v>
      </c>
      <c r="L7168" s="33">
        <v>1.0999999999999999E-2</v>
      </c>
      <c r="M7168" s="33">
        <v>20</v>
      </c>
      <c r="N7168" s="8">
        <v>21.3</v>
      </c>
      <c r="O7168" s="8">
        <v>1015.6</v>
      </c>
      <c r="P7168" s="8">
        <v>44</v>
      </c>
    </row>
    <row r="7169" spans="1:31" s="7" customFormat="1" ht="16" customHeight="1" x14ac:dyDescent="0.2">
      <c r="E7169" s="10"/>
      <c r="F7169" s="8">
        <v>16</v>
      </c>
      <c r="G7169" s="17"/>
      <c r="I7169" s="33">
        <v>4.0000000000000001E-3</v>
      </c>
      <c r="J7169" s="33">
        <v>0.4</v>
      </c>
      <c r="K7169" s="33">
        <v>4.3999999999999997E-2</v>
      </c>
      <c r="L7169" s="33">
        <v>1.2999999999999999E-2</v>
      </c>
      <c r="M7169" s="33">
        <v>35</v>
      </c>
      <c r="N7169" s="8">
        <v>20.3</v>
      </c>
      <c r="O7169" s="8">
        <v>1015.4</v>
      </c>
      <c r="P7169" s="8">
        <v>53</v>
      </c>
    </row>
    <row r="7170" spans="1:31" s="7" customFormat="1" ht="16" customHeight="1" x14ac:dyDescent="0.2">
      <c r="E7170" s="10"/>
      <c r="F7170" s="8">
        <v>17</v>
      </c>
      <c r="G7170" s="17"/>
      <c r="I7170" s="33">
        <v>4.0000000000000001E-3</v>
      </c>
      <c r="J7170" s="33">
        <v>0.6</v>
      </c>
      <c r="K7170" s="33">
        <v>4.3999999999999997E-2</v>
      </c>
      <c r="L7170" s="33">
        <v>1.4999999999999999E-2</v>
      </c>
      <c r="M7170" s="33">
        <v>29</v>
      </c>
      <c r="N7170" s="8">
        <v>19.100000000000001</v>
      </c>
      <c r="O7170" s="8">
        <v>1015.3</v>
      </c>
      <c r="P7170" s="8">
        <v>57</v>
      </c>
    </row>
    <row r="7171" spans="1:31" s="7" customFormat="1" ht="16" customHeight="1" x14ac:dyDescent="0.15">
      <c r="E7171" s="42">
        <v>42290</v>
      </c>
      <c r="F7171" s="43">
        <v>42714.762499999997</v>
      </c>
      <c r="G7171" s="44"/>
      <c r="H7171" s="57"/>
      <c r="I7171" s="33">
        <v>4.0000000000000001E-3</v>
      </c>
      <c r="J7171" s="33">
        <v>0.5</v>
      </c>
      <c r="K7171" s="33">
        <v>4.2000000000000003E-2</v>
      </c>
      <c r="L7171" s="33">
        <v>1.7000000000000001E-2</v>
      </c>
      <c r="M7171" s="33">
        <v>42</v>
      </c>
      <c r="N7171" s="8">
        <v>18.100000000000001</v>
      </c>
      <c r="O7171" s="8">
        <v>1015.2</v>
      </c>
      <c r="P7171" s="8">
        <v>65</v>
      </c>
      <c r="R7171" s="35">
        <v>284</v>
      </c>
      <c r="S7171" s="36" t="str">
        <f>IF(R7171&gt;=296,"G",IF(AND(183&lt;=R7171,R7171&lt;296),"Y",IF(R7171&lt;185,"R")))</f>
        <v>Y</v>
      </c>
      <c r="T7171" s="36"/>
      <c r="U7171" s="36"/>
      <c r="V7171" s="36"/>
      <c r="W7171" s="36"/>
      <c r="X7171" s="36"/>
      <c r="Y7171" s="36"/>
      <c r="Z7171" s="36"/>
      <c r="AA7171" s="36"/>
      <c r="AB7171" s="36"/>
      <c r="AC7171" s="36"/>
      <c r="AD7171" s="36"/>
      <c r="AE7171" s="37"/>
    </row>
    <row r="7172" spans="1:31" s="7" customFormat="1" ht="17" customHeight="1" x14ac:dyDescent="0.15">
      <c r="A7172" s="45">
        <v>287</v>
      </c>
      <c r="B7172" s="46">
        <v>42291</v>
      </c>
      <c r="C7172" s="47">
        <v>3</v>
      </c>
      <c r="D7172" s="47">
        <v>0</v>
      </c>
      <c r="E7172" s="46">
        <v>42290</v>
      </c>
      <c r="F7172" s="48">
        <v>42714.762499999997</v>
      </c>
      <c r="G7172" s="49"/>
      <c r="H7172" s="49"/>
      <c r="I7172" s="50">
        <v>4.0000000000000001E-3</v>
      </c>
      <c r="J7172" s="51">
        <v>0.5</v>
      </c>
      <c r="K7172" s="51">
        <v>4.2000000000000003E-2</v>
      </c>
      <c r="L7172" s="51">
        <v>1.7000000000000001E-2</v>
      </c>
      <c r="M7172" s="51">
        <v>42</v>
      </c>
      <c r="N7172" s="52">
        <v>18.100000000000001</v>
      </c>
      <c r="O7172" s="52">
        <v>1015.2</v>
      </c>
      <c r="P7172" s="52">
        <v>65</v>
      </c>
      <c r="Q7172" s="53"/>
      <c r="R7172" s="58">
        <v>284</v>
      </c>
      <c r="S7172" s="61" t="str">
        <f>IF(R7172&gt;=296,"G",IF(AND(183&lt;=R7172,R7172&lt;296),"Y",IF(R7172&lt;185,"R")))</f>
        <v>Y</v>
      </c>
      <c r="T7172" s="61"/>
      <c r="U7172" s="61"/>
      <c r="V7172" s="61"/>
      <c r="W7172" s="61"/>
      <c r="X7172" s="61"/>
      <c r="Y7172" s="61"/>
      <c r="Z7172" s="61"/>
      <c r="AA7172" s="61"/>
      <c r="AB7172" s="61"/>
      <c r="AC7172" s="61"/>
      <c r="AD7172" s="61"/>
      <c r="AE7172" s="61"/>
    </row>
    <row r="7173" spans="1:31" s="7" customFormat="1" ht="16" customHeight="1" x14ac:dyDescent="0.2">
      <c r="A7173" s="60"/>
      <c r="B7173" s="60"/>
      <c r="F7173" s="26">
        <v>19</v>
      </c>
      <c r="G7173" s="56"/>
      <c r="I7173" s="33">
        <v>4.0000000000000001E-3</v>
      </c>
      <c r="J7173" s="33">
        <v>0.5</v>
      </c>
      <c r="K7173" s="33">
        <v>3.6999999999999998E-2</v>
      </c>
      <c r="L7173" s="33">
        <v>2.1999999999999999E-2</v>
      </c>
      <c r="M7173" s="33">
        <v>36</v>
      </c>
      <c r="N7173" s="8">
        <v>17.3</v>
      </c>
      <c r="O7173" s="8">
        <v>1015.3</v>
      </c>
      <c r="P7173" s="8">
        <v>70</v>
      </c>
      <c r="Q7173" s="17"/>
      <c r="R7173" s="17"/>
      <c r="S7173" s="17"/>
      <c r="T7173" s="17"/>
      <c r="U7173" s="17"/>
      <c r="V7173" s="17"/>
      <c r="W7173" s="17"/>
      <c r="X7173" s="17"/>
      <c r="Y7173" s="17"/>
      <c r="Z7173" s="17"/>
      <c r="AA7173" s="17"/>
      <c r="AB7173" s="17"/>
      <c r="AC7173" s="17"/>
      <c r="AD7173" s="17"/>
      <c r="AE7173" s="17"/>
    </row>
    <row r="7174" spans="1:31" s="7" customFormat="1" ht="16" customHeight="1" x14ac:dyDescent="0.2">
      <c r="F7174" s="8">
        <v>20</v>
      </c>
      <c r="G7174" s="17"/>
      <c r="I7174" s="33">
        <v>4.0000000000000001E-3</v>
      </c>
      <c r="J7174" s="33">
        <v>0.6</v>
      </c>
      <c r="K7174" s="33">
        <v>2.1000000000000001E-2</v>
      </c>
      <c r="L7174" s="33">
        <v>3.3000000000000002E-2</v>
      </c>
      <c r="M7174" s="33">
        <v>47</v>
      </c>
      <c r="N7174" s="8">
        <v>16.7</v>
      </c>
      <c r="O7174" s="8">
        <v>1015.7</v>
      </c>
      <c r="P7174" s="8">
        <v>73</v>
      </c>
    </row>
    <row r="7175" spans="1:31" s="7" customFormat="1" ht="16" customHeight="1" x14ac:dyDescent="0.2">
      <c r="F7175" s="8">
        <v>21</v>
      </c>
      <c r="G7175" s="17"/>
      <c r="I7175" s="33">
        <v>7.0000000000000001E-3</v>
      </c>
      <c r="J7175" s="33">
        <v>0.5</v>
      </c>
      <c r="K7175" s="33">
        <v>2.3E-2</v>
      </c>
      <c r="L7175" s="33">
        <v>3.2000000000000001E-2</v>
      </c>
      <c r="M7175" s="33">
        <v>55</v>
      </c>
      <c r="N7175" s="8">
        <v>15.3</v>
      </c>
      <c r="O7175" s="8">
        <v>1016</v>
      </c>
      <c r="P7175" s="8">
        <v>81</v>
      </c>
    </row>
    <row r="7176" spans="1:31" s="7" customFormat="1" ht="16" customHeight="1" x14ac:dyDescent="0.2">
      <c r="F7176" s="8">
        <v>22</v>
      </c>
      <c r="G7176" s="17"/>
      <c r="I7176" s="33">
        <v>7.0000000000000001E-3</v>
      </c>
      <c r="J7176" s="33">
        <v>0.5</v>
      </c>
      <c r="K7176" s="33">
        <v>2.1000000000000001E-2</v>
      </c>
      <c r="L7176" s="33">
        <v>3.5999999999999997E-2</v>
      </c>
      <c r="M7176" s="33">
        <v>67</v>
      </c>
      <c r="N7176" s="8">
        <v>14.6</v>
      </c>
      <c r="O7176" s="8">
        <v>1016.1</v>
      </c>
      <c r="P7176" s="8">
        <v>86</v>
      </c>
    </row>
    <row r="7177" spans="1:31" s="7" customFormat="1" ht="16" customHeight="1" x14ac:dyDescent="0.2">
      <c r="F7177" s="8">
        <v>23</v>
      </c>
      <c r="G7177" s="17"/>
      <c r="I7177" s="33">
        <v>6.0000000000000001E-3</v>
      </c>
      <c r="J7177" s="33">
        <v>0.7</v>
      </c>
      <c r="K7177" s="33">
        <v>0.01</v>
      </c>
      <c r="L7177" s="33">
        <v>4.5999999999999999E-2</v>
      </c>
      <c r="M7177" s="33">
        <v>106</v>
      </c>
      <c r="N7177" s="8">
        <v>14.2</v>
      </c>
      <c r="O7177" s="8">
        <v>1016.1</v>
      </c>
      <c r="P7177" s="8">
        <v>90</v>
      </c>
    </row>
    <row r="7178" spans="1:31" s="7" customFormat="1" ht="16" customHeight="1" x14ac:dyDescent="0.2">
      <c r="F7178" s="8">
        <v>24</v>
      </c>
      <c r="G7178" s="17"/>
      <c r="I7178" s="33">
        <v>5.0000000000000001E-3</v>
      </c>
      <c r="J7178" s="33">
        <v>0.7</v>
      </c>
      <c r="K7178" s="33">
        <v>5.0000000000000001E-3</v>
      </c>
      <c r="L7178" s="33">
        <v>4.8000000000000001E-2</v>
      </c>
      <c r="N7178" s="8">
        <v>13.5</v>
      </c>
      <c r="O7178" s="8">
        <v>1016.1</v>
      </c>
      <c r="P7178" s="8">
        <v>94</v>
      </c>
    </row>
    <row r="7179" spans="1:31" s="7" customFormat="1" ht="16" customHeight="1" x14ac:dyDescent="0.2">
      <c r="F7179" s="8">
        <v>1</v>
      </c>
      <c r="G7179" s="17"/>
      <c r="I7179" s="33">
        <v>5.0000000000000001E-3</v>
      </c>
      <c r="J7179" s="33">
        <v>0.7</v>
      </c>
      <c r="K7179" s="33">
        <v>8.0000000000000002E-3</v>
      </c>
      <c r="L7179" s="33">
        <v>4.2000000000000003E-2</v>
      </c>
      <c r="M7179" s="33">
        <v>65</v>
      </c>
      <c r="N7179" s="8">
        <v>13.2</v>
      </c>
      <c r="O7179" s="8">
        <v>1016.3</v>
      </c>
      <c r="P7179" s="8">
        <v>97</v>
      </c>
    </row>
    <row r="7180" spans="1:31" s="7" customFormat="1" ht="16" customHeight="1" x14ac:dyDescent="0.2">
      <c r="F7180" s="8">
        <v>2</v>
      </c>
      <c r="G7180" s="17"/>
      <c r="I7180" s="33">
        <v>4.0000000000000001E-3</v>
      </c>
      <c r="J7180" s="33">
        <v>0.7</v>
      </c>
      <c r="K7180" s="33">
        <v>7.0000000000000001E-3</v>
      </c>
      <c r="L7180" s="33">
        <v>0.04</v>
      </c>
      <c r="M7180" s="33">
        <v>62</v>
      </c>
      <c r="N7180" s="8">
        <v>12.2</v>
      </c>
      <c r="O7180" s="8">
        <v>1016.4</v>
      </c>
      <c r="P7180" s="8">
        <v>100</v>
      </c>
    </row>
    <row r="7181" spans="1:31" s="7" customFormat="1" ht="16" customHeight="1" x14ac:dyDescent="0.2">
      <c r="F7181" s="8">
        <v>3</v>
      </c>
      <c r="G7181" s="17"/>
      <c r="I7181" s="33">
        <v>4.0000000000000001E-3</v>
      </c>
      <c r="J7181" s="33">
        <v>0.7</v>
      </c>
      <c r="K7181" s="33">
        <v>3.0000000000000001E-3</v>
      </c>
      <c r="L7181" s="33">
        <v>3.6999999999999998E-2</v>
      </c>
      <c r="M7181" s="33">
        <v>60</v>
      </c>
      <c r="N7181" s="8">
        <v>12.2</v>
      </c>
      <c r="O7181" s="8">
        <v>1016.3</v>
      </c>
      <c r="P7181" s="8">
        <v>100</v>
      </c>
    </row>
    <row r="7182" spans="1:31" s="7" customFormat="1" ht="16" customHeight="1" x14ac:dyDescent="0.2">
      <c r="F7182" s="8">
        <v>4</v>
      </c>
      <c r="G7182" s="17"/>
      <c r="I7182" s="33">
        <v>4.0000000000000001E-3</v>
      </c>
      <c r="J7182" s="33">
        <v>0.7</v>
      </c>
      <c r="K7182" s="33">
        <v>3.0000000000000001E-3</v>
      </c>
      <c r="L7182" s="33">
        <v>3.3000000000000002E-2</v>
      </c>
      <c r="M7182" s="33">
        <v>52</v>
      </c>
      <c r="N7182" s="8">
        <v>11.4</v>
      </c>
      <c r="O7182" s="8">
        <v>1016.2</v>
      </c>
      <c r="P7182" s="8">
        <v>100</v>
      </c>
    </row>
    <row r="7183" spans="1:31" s="7" customFormat="1" ht="16" customHeight="1" x14ac:dyDescent="0.2">
      <c r="F7183" s="8">
        <v>5</v>
      </c>
      <c r="G7183" s="17"/>
      <c r="I7183" s="33">
        <v>4.0000000000000001E-3</v>
      </c>
      <c r="J7183" s="33">
        <v>0.6</v>
      </c>
      <c r="K7183" s="33">
        <v>3.0000000000000001E-3</v>
      </c>
      <c r="L7183" s="33">
        <v>3.3000000000000002E-2</v>
      </c>
      <c r="M7183" s="33">
        <v>48</v>
      </c>
      <c r="N7183" s="8">
        <v>10.7</v>
      </c>
      <c r="O7183" s="8">
        <v>1016.2</v>
      </c>
      <c r="P7183" s="8">
        <v>100</v>
      </c>
    </row>
    <row r="7184" spans="1:31" s="7" customFormat="1" ht="16" customHeight="1" x14ac:dyDescent="0.2">
      <c r="F7184" s="8">
        <v>6</v>
      </c>
      <c r="G7184" s="17"/>
      <c r="I7184" s="33">
        <v>5.0000000000000001E-3</v>
      </c>
      <c r="J7184" s="33">
        <v>0.6</v>
      </c>
      <c r="K7184" s="33">
        <v>2E-3</v>
      </c>
      <c r="L7184" s="33">
        <v>3.3000000000000002E-2</v>
      </c>
      <c r="M7184" s="33">
        <v>46</v>
      </c>
      <c r="N7184" s="8">
        <v>12.6</v>
      </c>
      <c r="O7184" s="8">
        <v>1016.4</v>
      </c>
      <c r="P7184" s="8">
        <v>100</v>
      </c>
    </row>
    <row r="7185" spans="1:31" s="7" customFormat="1" ht="16" customHeight="1" x14ac:dyDescent="0.2">
      <c r="F7185" s="8">
        <v>7</v>
      </c>
      <c r="G7185" s="17"/>
      <c r="I7185" s="33">
        <v>5.0000000000000001E-3</v>
      </c>
      <c r="J7185" s="33">
        <v>0.7</v>
      </c>
      <c r="K7185" s="33">
        <v>2E-3</v>
      </c>
      <c r="L7185" s="33">
        <v>3.5000000000000003E-2</v>
      </c>
      <c r="M7185" s="33">
        <v>44</v>
      </c>
      <c r="N7185" s="8">
        <v>12.9</v>
      </c>
      <c r="O7185" s="8">
        <v>1016.5</v>
      </c>
      <c r="P7185" s="8">
        <v>100</v>
      </c>
    </row>
    <row r="7186" spans="1:31" s="7" customFormat="1" ht="16" customHeight="1" x14ac:dyDescent="0.2">
      <c r="F7186" s="8">
        <v>8</v>
      </c>
      <c r="G7186" s="17"/>
      <c r="I7186" s="33">
        <v>5.0000000000000001E-3</v>
      </c>
      <c r="J7186" s="33">
        <v>0.6</v>
      </c>
      <c r="K7186" s="33">
        <v>2E-3</v>
      </c>
      <c r="L7186" s="33">
        <v>3.5000000000000003E-2</v>
      </c>
      <c r="M7186" s="33">
        <v>54</v>
      </c>
      <c r="N7186" s="8">
        <v>13.4</v>
      </c>
      <c r="O7186" s="8">
        <v>1017.1</v>
      </c>
      <c r="P7186" s="8">
        <v>100</v>
      </c>
    </row>
    <row r="7187" spans="1:31" s="7" customFormat="1" ht="16" customHeight="1" x14ac:dyDescent="0.2">
      <c r="F7187" s="8">
        <v>9</v>
      </c>
      <c r="G7187" s="17"/>
      <c r="I7187" s="33">
        <v>6.0000000000000001E-3</v>
      </c>
      <c r="J7187" s="33">
        <v>0.6</v>
      </c>
      <c r="K7187" s="33">
        <v>4.0000000000000001E-3</v>
      </c>
      <c r="L7187" s="33">
        <v>4.1000000000000002E-2</v>
      </c>
      <c r="M7187" s="33">
        <v>65</v>
      </c>
      <c r="N7187" s="8">
        <v>14.8</v>
      </c>
      <c r="O7187" s="8">
        <v>1017.8</v>
      </c>
      <c r="P7187" s="8">
        <v>100</v>
      </c>
    </row>
    <row r="7188" spans="1:31" s="7" customFormat="1" ht="16" customHeight="1" x14ac:dyDescent="0.2">
      <c r="F7188" s="8">
        <v>10</v>
      </c>
      <c r="G7188" s="17"/>
      <c r="I7188" s="33">
        <v>7.0000000000000001E-3</v>
      </c>
      <c r="J7188" s="33">
        <v>0.5</v>
      </c>
      <c r="K7188" s="33">
        <v>7.0000000000000001E-3</v>
      </c>
      <c r="L7188" s="33">
        <v>4.2000000000000003E-2</v>
      </c>
      <c r="M7188" s="33">
        <v>59</v>
      </c>
      <c r="N7188" s="8">
        <v>15.7</v>
      </c>
      <c r="O7188" s="8">
        <v>1017.9</v>
      </c>
      <c r="P7188" s="8">
        <v>93</v>
      </c>
    </row>
    <row r="7189" spans="1:31" s="7" customFormat="1" ht="16" customHeight="1" x14ac:dyDescent="0.2">
      <c r="E7189" s="10"/>
      <c r="F7189" s="8">
        <v>11</v>
      </c>
      <c r="G7189" s="17"/>
      <c r="I7189" s="33">
        <v>7.0000000000000001E-3</v>
      </c>
      <c r="J7189" s="33">
        <v>0.4</v>
      </c>
      <c r="K7189" s="33">
        <v>1.6E-2</v>
      </c>
      <c r="L7189" s="33">
        <v>3.4000000000000002E-2</v>
      </c>
      <c r="M7189" s="33">
        <v>48</v>
      </c>
      <c r="N7189" s="8">
        <v>18.5</v>
      </c>
      <c r="O7189" s="8">
        <v>1017.5</v>
      </c>
      <c r="P7189" s="8">
        <v>77</v>
      </c>
    </row>
    <row r="7190" spans="1:31" s="7" customFormat="1" ht="16" customHeight="1" x14ac:dyDescent="0.2">
      <c r="E7190" s="10"/>
      <c r="F7190" s="8">
        <v>12</v>
      </c>
      <c r="G7190" s="17"/>
      <c r="I7190" s="33">
        <v>6.0000000000000001E-3</v>
      </c>
      <c r="J7190" s="33">
        <v>0.4</v>
      </c>
      <c r="K7190" s="33">
        <v>0.02</v>
      </c>
      <c r="L7190" s="33">
        <v>3.4000000000000002E-2</v>
      </c>
      <c r="M7190" s="33">
        <v>44</v>
      </c>
      <c r="N7190" s="8">
        <v>20.8</v>
      </c>
      <c r="O7190" s="8">
        <v>1017.3</v>
      </c>
      <c r="P7190" s="8">
        <v>62</v>
      </c>
    </row>
    <row r="7191" spans="1:31" s="7" customFormat="1" ht="16" customHeight="1" x14ac:dyDescent="0.2">
      <c r="E7191" s="10"/>
      <c r="F7191" s="8">
        <v>13</v>
      </c>
      <c r="G7191" s="17"/>
      <c r="I7191" s="33">
        <v>5.0000000000000001E-3</v>
      </c>
      <c r="J7191" s="33">
        <v>0.5</v>
      </c>
      <c r="K7191" s="33">
        <v>2.4E-2</v>
      </c>
      <c r="L7191" s="33">
        <v>3.3000000000000002E-2</v>
      </c>
      <c r="M7191" s="33">
        <v>45</v>
      </c>
      <c r="N7191" s="8">
        <v>22.1</v>
      </c>
      <c r="O7191" s="8">
        <v>1016.8</v>
      </c>
      <c r="P7191" s="8">
        <v>47</v>
      </c>
    </row>
    <row r="7192" spans="1:31" s="7" customFormat="1" ht="16" customHeight="1" x14ac:dyDescent="0.2">
      <c r="E7192" s="10"/>
      <c r="F7192" s="8">
        <v>14</v>
      </c>
      <c r="G7192" s="17"/>
      <c r="I7192" s="33">
        <v>5.0000000000000001E-3</v>
      </c>
      <c r="J7192" s="33">
        <v>0.4</v>
      </c>
      <c r="K7192" s="33">
        <v>0.03</v>
      </c>
      <c r="L7192" s="33">
        <v>2.7E-2</v>
      </c>
      <c r="M7192" s="33">
        <v>37</v>
      </c>
      <c r="N7192" s="8">
        <v>23.1</v>
      </c>
      <c r="O7192" s="8">
        <v>1015.8</v>
      </c>
      <c r="P7192" s="8">
        <v>33</v>
      </c>
    </row>
    <row r="7193" spans="1:31" s="7" customFormat="1" ht="16" customHeight="1" x14ac:dyDescent="0.2">
      <c r="E7193" s="10"/>
      <c r="F7193" s="8">
        <v>15</v>
      </c>
      <c r="G7193" s="17"/>
      <c r="I7193" s="33">
        <v>5.0000000000000001E-3</v>
      </c>
      <c r="J7193" s="33">
        <v>0.5</v>
      </c>
      <c r="K7193" s="33">
        <v>2.9000000000000001E-2</v>
      </c>
      <c r="L7193" s="33">
        <v>2.9000000000000001E-2</v>
      </c>
      <c r="M7193" s="33">
        <v>44</v>
      </c>
      <c r="N7193" s="8">
        <v>23.6</v>
      </c>
      <c r="O7193" s="8">
        <v>1015.6</v>
      </c>
      <c r="P7193" s="8">
        <v>36</v>
      </c>
    </row>
    <row r="7194" spans="1:31" s="7" customFormat="1" ht="16" customHeight="1" x14ac:dyDescent="0.2">
      <c r="E7194" s="10"/>
      <c r="F7194" s="8">
        <v>16</v>
      </c>
      <c r="G7194" s="17"/>
      <c r="I7194" s="33">
        <v>5.0000000000000001E-3</v>
      </c>
      <c r="J7194" s="33">
        <v>0.5</v>
      </c>
      <c r="K7194" s="33">
        <v>3.7999999999999999E-2</v>
      </c>
      <c r="L7194" s="33">
        <v>3.2000000000000001E-2</v>
      </c>
      <c r="M7194" s="33">
        <v>60</v>
      </c>
      <c r="N7194" s="8">
        <v>23.4</v>
      </c>
      <c r="O7194" s="8">
        <v>1015.4</v>
      </c>
      <c r="P7194" s="8">
        <v>37</v>
      </c>
    </row>
    <row r="7195" spans="1:31" s="7" customFormat="1" ht="16" customHeight="1" x14ac:dyDescent="0.2">
      <c r="E7195" s="10"/>
      <c r="F7195" s="8">
        <v>17</v>
      </c>
      <c r="G7195" s="17"/>
      <c r="I7195" s="33">
        <v>6.0000000000000001E-3</v>
      </c>
      <c r="J7195" s="33">
        <v>0.5</v>
      </c>
      <c r="K7195" s="33">
        <v>4.2999999999999997E-2</v>
      </c>
      <c r="L7195" s="33">
        <v>3.5999999999999997E-2</v>
      </c>
      <c r="M7195" s="33">
        <v>52</v>
      </c>
      <c r="N7195" s="8">
        <v>21.6</v>
      </c>
      <c r="O7195" s="8">
        <v>1015.3</v>
      </c>
      <c r="P7195" s="8">
        <v>42</v>
      </c>
    </row>
    <row r="7196" spans="1:31" s="7" customFormat="1" ht="16" customHeight="1" x14ac:dyDescent="0.15">
      <c r="E7196" s="42">
        <v>42291</v>
      </c>
      <c r="F7196" s="43">
        <v>42714.752083333333</v>
      </c>
      <c r="G7196" s="44"/>
      <c r="H7196" s="57"/>
      <c r="I7196" s="33">
        <v>6.0000000000000001E-3</v>
      </c>
      <c r="J7196" s="33">
        <v>0.6</v>
      </c>
      <c r="K7196" s="33">
        <v>2.7E-2</v>
      </c>
      <c r="L7196" s="33">
        <v>5.0999999999999997E-2</v>
      </c>
      <c r="M7196" s="33">
        <v>66</v>
      </c>
      <c r="N7196" s="8">
        <v>19.600000000000001</v>
      </c>
      <c r="O7196" s="8">
        <v>1015.5</v>
      </c>
      <c r="P7196" s="8">
        <v>46</v>
      </c>
      <c r="R7196" s="35">
        <v>237</v>
      </c>
      <c r="S7196" s="36" t="str">
        <f>IF(R7196&gt;=296,"G",IF(AND(183&lt;=R7196,R7196&lt;296),"Y",IF(R7196&lt;185,"R")))</f>
        <v>Y</v>
      </c>
      <c r="T7196" s="36"/>
      <c r="U7196" s="36"/>
      <c r="V7196" s="36"/>
      <c r="W7196" s="36"/>
      <c r="X7196" s="36"/>
      <c r="Y7196" s="36"/>
      <c r="Z7196" s="36"/>
      <c r="AA7196" s="36"/>
      <c r="AB7196" s="36"/>
      <c r="AC7196" s="36"/>
      <c r="AD7196" s="36"/>
      <c r="AE7196" s="37"/>
    </row>
    <row r="7197" spans="1:31" s="7" customFormat="1" ht="17" customHeight="1" x14ac:dyDescent="0.15">
      <c r="A7197" s="45">
        <v>288</v>
      </c>
      <c r="B7197" s="46">
        <v>42292</v>
      </c>
      <c r="C7197" s="47">
        <v>4</v>
      </c>
      <c r="D7197" s="47">
        <v>0</v>
      </c>
      <c r="E7197" s="46">
        <v>42291</v>
      </c>
      <c r="F7197" s="48">
        <v>42714.752083333333</v>
      </c>
      <c r="G7197" s="49"/>
      <c r="H7197" s="49"/>
      <c r="I7197" s="50">
        <v>6.0000000000000001E-3</v>
      </c>
      <c r="J7197" s="51">
        <v>0.6</v>
      </c>
      <c r="K7197" s="51">
        <v>2.7E-2</v>
      </c>
      <c r="L7197" s="51">
        <v>5.0999999999999997E-2</v>
      </c>
      <c r="M7197" s="51">
        <v>66</v>
      </c>
      <c r="N7197" s="52">
        <v>19.600000000000001</v>
      </c>
      <c r="O7197" s="52">
        <v>1015.5</v>
      </c>
      <c r="P7197" s="52">
        <v>46</v>
      </c>
      <c r="Q7197" s="53"/>
      <c r="R7197" s="58">
        <v>237</v>
      </c>
      <c r="S7197" s="61" t="str">
        <f>IF(R7197&gt;=296,"G",IF(AND(183&lt;=R7197,R7197&lt;296),"Y",IF(R7197&lt;185,"R")))</f>
        <v>Y</v>
      </c>
      <c r="T7197" s="61"/>
      <c r="U7197" s="61"/>
      <c r="V7197" s="61"/>
      <c r="W7197" s="61"/>
      <c r="X7197" s="61"/>
      <c r="Y7197" s="61"/>
      <c r="Z7197" s="61"/>
      <c r="AA7197" s="61"/>
      <c r="AB7197" s="61"/>
      <c r="AC7197" s="61"/>
      <c r="AD7197" s="61"/>
      <c r="AE7197" s="61"/>
    </row>
    <row r="7198" spans="1:31" s="7" customFormat="1" ht="16" customHeight="1" x14ac:dyDescent="0.2">
      <c r="A7198" s="60"/>
      <c r="B7198" s="60"/>
      <c r="F7198" s="26">
        <v>19</v>
      </c>
      <c r="G7198" s="56"/>
      <c r="I7198" s="33">
        <v>6.0000000000000001E-3</v>
      </c>
      <c r="J7198" s="33">
        <v>0.7</v>
      </c>
      <c r="K7198" s="33">
        <v>1.2E-2</v>
      </c>
      <c r="L7198" s="33">
        <v>6.2E-2</v>
      </c>
      <c r="M7198" s="33">
        <v>63</v>
      </c>
      <c r="N7198" s="8">
        <v>17</v>
      </c>
      <c r="O7198" s="8">
        <v>1016.1</v>
      </c>
      <c r="P7198" s="8">
        <v>56</v>
      </c>
      <c r="Q7198" s="17"/>
      <c r="R7198" s="17"/>
      <c r="S7198" s="17"/>
      <c r="T7198" s="17"/>
      <c r="U7198" s="17"/>
      <c r="V7198" s="17"/>
      <c r="W7198" s="17"/>
      <c r="X7198" s="17"/>
      <c r="Y7198" s="17"/>
      <c r="Z7198" s="17"/>
      <c r="AA7198" s="17"/>
      <c r="AB7198" s="17"/>
      <c r="AC7198" s="17"/>
      <c r="AD7198" s="17"/>
      <c r="AE7198" s="17"/>
    </row>
    <row r="7199" spans="1:31" s="7" customFormat="1" ht="16" customHeight="1" x14ac:dyDescent="0.2">
      <c r="F7199" s="8">
        <v>20</v>
      </c>
      <c r="G7199" s="17"/>
      <c r="I7199" s="33">
        <v>6.0000000000000001E-3</v>
      </c>
      <c r="J7199" s="33">
        <v>0.8</v>
      </c>
      <c r="K7199" s="33">
        <v>3.0000000000000001E-3</v>
      </c>
      <c r="L7199" s="33">
        <v>6.8000000000000005E-2</v>
      </c>
      <c r="M7199" s="33">
        <v>68</v>
      </c>
      <c r="N7199" s="8">
        <v>15.5</v>
      </c>
      <c r="O7199" s="8">
        <v>1016.6</v>
      </c>
      <c r="P7199" s="8">
        <v>67</v>
      </c>
    </row>
    <row r="7200" spans="1:31" s="7" customFormat="1" ht="16" customHeight="1" x14ac:dyDescent="0.2">
      <c r="F7200" s="8">
        <v>21</v>
      </c>
      <c r="G7200" s="17"/>
      <c r="I7200" s="33">
        <v>6.0000000000000001E-3</v>
      </c>
      <c r="J7200" s="33">
        <v>0.9</v>
      </c>
      <c r="K7200" s="33">
        <v>2E-3</v>
      </c>
      <c r="L7200" s="33">
        <v>7.0000000000000007E-2</v>
      </c>
      <c r="M7200" s="33">
        <v>78</v>
      </c>
      <c r="N7200" s="8">
        <v>14.6</v>
      </c>
      <c r="O7200" s="8">
        <v>1017</v>
      </c>
      <c r="P7200" s="8">
        <v>73</v>
      </c>
    </row>
    <row r="7201" spans="5:16" s="7" customFormat="1" ht="16" customHeight="1" x14ac:dyDescent="0.2">
      <c r="F7201" s="8">
        <v>22</v>
      </c>
      <c r="G7201" s="17"/>
      <c r="I7201" s="33">
        <v>6.0000000000000001E-3</v>
      </c>
      <c r="J7201" s="33">
        <v>1</v>
      </c>
      <c r="K7201" s="33">
        <v>2E-3</v>
      </c>
      <c r="L7201" s="33">
        <v>6.6000000000000003E-2</v>
      </c>
      <c r="M7201" s="33">
        <v>93</v>
      </c>
      <c r="N7201" s="8">
        <v>13.5</v>
      </c>
      <c r="O7201" s="8">
        <v>1017.2</v>
      </c>
      <c r="P7201" s="8">
        <v>85</v>
      </c>
    </row>
    <row r="7202" spans="5:16" s="7" customFormat="1" ht="16" customHeight="1" x14ac:dyDescent="0.2">
      <c r="F7202" s="8">
        <v>23</v>
      </c>
      <c r="G7202" s="17"/>
      <c r="I7202" s="33">
        <v>7.0000000000000001E-3</v>
      </c>
      <c r="J7202" s="33">
        <v>0.9</v>
      </c>
      <c r="K7202" s="33">
        <v>2E-3</v>
      </c>
      <c r="L7202" s="33">
        <v>6.7000000000000004E-2</v>
      </c>
      <c r="M7202" s="33">
        <v>88</v>
      </c>
      <c r="N7202" s="8">
        <v>12.9</v>
      </c>
      <c r="O7202" s="8">
        <v>1017.4</v>
      </c>
      <c r="P7202" s="8">
        <v>90</v>
      </c>
    </row>
    <row r="7203" spans="5:16" s="7" customFormat="1" ht="16" customHeight="1" x14ac:dyDescent="0.2">
      <c r="F7203" s="8">
        <v>24</v>
      </c>
      <c r="G7203" s="17"/>
      <c r="I7203" s="33">
        <v>7.0000000000000001E-3</v>
      </c>
      <c r="J7203" s="33">
        <v>0.8</v>
      </c>
      <c r="K7203" s="33">
        <v>2E-3</v>
      </c>
      <c r="L7203" s="33">
        <v>6.2E-2</v>
      </c>
      <c r="M7203" s="33">
        <v>81</v>
      </c>
      <c r="N7203" s="8">
        <v>12.2</v>
      </c>
      <c r="O7203" s="8">
        <v>1017.2</v>
      </c>
      <c r="P7203" s="8">
        <v>94</v>
      </c>
    </row>
    <row r="7204" spans="5:16" s="7" customFormat="1" ht="16" customHeight="1" x14ac:dyDescent="0.2">
      <c r="F7204" s="8">
        <v>1</v>
      </c>
      <c r="G7204" s="17"/>
      <c r="I7204" s="33">
        <v>7.0000000000000001E-3</v>
      </c>
      <c r="J7204" s="33">
        <v>0.7</v>
      </c>
      <c r="K7204" s="33">
        <v>2E-3</v>
      </c>
      <c r="L7204" s="33">
        <v>5.8999999999999997E-2</v>
      </c>
      <c r="M7204" s="33">
        <v>76</v>
      </c>
      <c r="N7204" s="8">
        <v>11.5</v>
      </c>
      <c r="O7204" s="8">
        <v>1017.2</v>
      </c>
      <c r="P7204" s="8">
        <v>98</v>
      </c>
    </row>
    <row r="7205" spans="5:16" s="7" customFormat="1" ht="16" customHeight="1" x14ac:dyDescent="0.2">
      <c r="F7205" s="8">
        <v>2</v>
      </c>
      <c r="G7205" s="17"/>
      <c r="I7205" s="33">
        <v>7.0000000000000001E-3</v>
      </c>
      <c r="J7205" s="33">
        <v>0.7</v>
      </c>
      <c r="K7205" s="33">
        <v>2E-3</v>
      </c>
      <c r="L7205" s="33">
        <v>5.7000000000000002E-2</v>
      </c>
      <c r="M7205" s="33">
        <v>73</v>
      </c>
      <c r="N7205" s="8">
        <v>11.4</v>
      </c>
      <c r="O7205" s="8">
        <v>1017.1</v>
      </c>
      <c r="P7205" s="8">
        <v>99</v>
      </c>
    </row>
    <row r="7206" spans="5:16" s="7" customFormat="1" ht="16" customHeight="1" x14ac:dyDescent="0.2">
      <c r="F7206" s="8">
        <v>3</v>
      </c>
      <c r="G7206" s="17"/>
      <c r="I7206" s="33">
        <v>6.0000000000000001E-3</v>
      </c>
      <c r="J7206" s="33">
        <v>0.6</v>
      </c>
      <c r="K7206" s="33">
        <v>1E-3</v>
      </c>
      <c r="L7206" s="33">
        <v>5.2999999999999999E-2</v>
      </c>
      <c r="M7206" s="33">
        <v>67</v>
      </c>
      <c r="N7206" s="8">
        <v>11</v>
      </c>
      <c r="O7206" s="8">
        <v>1016.6</v>
      </c>
      <c r="P7206" s="8">
        <v>100</v>
      </c>
    </row>
    <row r="7207" spans="5:16" s="7" customFormat="1" ht="16" customHeight="1" x14ac:dyDescent="0.2">
      <c r="F7207" s="8">
        <v>4</v>
      </c>
      <c r="G7207" s="17"/>
      <c r="I7207" s="33">
        <v>5.0000000000000001E-3</v>
      </c>
      <c r="J7207" s="33">
        <v>0.6</v>
      </c>
      <c r="K7207" s="33">
        <v>2E-3</v>
      </c>
      <c r="L7207" s="33">
        <v>5.0999999999999997E-2</v>
      </c>
      <c r="M7207" s="33">
        <v>57</v>
      </c>
      <c r="N7207" s="8">
        <v>12</v>
      </c>
      <c r="O7207" s="8">
        <v>1016.5</v>
      </c>
      <c r="P7207" s="8">
        <v>96</v>
      </c>
    </row>
    <row r="7208" spans="5:16" s="7" customFormat="1" ht="16" customHeight="1" x14ac:dyDescent="0.2">
      <c r="F7208" s="8">
        <v>5</v>
      </c>
      <c r="G7208" s="17"/>
      <c r="I7208" s="33">
        <v>5.0000000000000001E-3</v>
      </c>
      <c r="J7208" s="33">
        <v>0.6</v>
      </c>
      <c r="K7208" s="33">
        <v>2E-3</v>
      </c>
      <c r="L7208" s="33">
        <v>4.7E-2</v>
      </c>
      <c r="M7208" s="33">
        <v>57</v>
      </c>
      <c r="N7208" s="8">
        <v>11.7</v>
      </c>
      <c r="O7208" s="8">
        <v>1016.4</v>
      </c>
      <c r="P7208" s="8">
        <v>99</v>
      </c>
    </row>
    <row r="7209" spans="5:16" s="7" customFormat="1" ht="16" customHeight="1" x14ac:dyDescent="0.2">
      <c r="F7209" s="8">
        <v>6</v>
      </c>
      <c r="G7209" s="17"/>
      <c r="I7209" s="33">
        <v>5.0000000000000001E-3</v>
      </c>
      <c r="J7209" s="33">
        <v>0.6</v>
      </c>
      <c r="K7209" s="33">
        <v>2E-3</v>
      </c>
      <c r="L7209" s="33">
        <v>4.7E-2</v>
      </c>
      <c r="M7209" s="33">
        <v>56</v>
      </c>
      <c r="N7209" s="8">
        <v>11.4</v>
      </c>
      <c r="O7209" s="8">
        <v>1016.4</v>
      </c>
      <c r="P7209" s="8">
        <v>100</v>
      </c>
    </row>
    <row r="7210" spans="5:16" s="7" customFormat="1" ht="16" customHeight="1" x14ac:dyDescent="0.2">
      <c r="F7210" s="8">
        <v>7</v>
      </c>
      <c r="G7210" s="17"/>
      <c r="I7210" s="33">
        <v>5.0000000000000001E-3</v>
      </c>
      <c r="J7210" s="33">
        <v>0.7</v>
      </c>
      <c r="K7210" s="33">
        <v>2E-3</v>
      </c>
      <c r="L7210" s="33">
        <v>4.5999999999999999E-2</v>
      </c>
      <c r="M7210" s="33">
        <v>48</v>
      </c>
      <c r="N7210" s="8">
        <v>11.2</v>
      </c>
      <c r="O7210" s="8">
        <v>1016.3</v>
      </c>
      <c r="P7210" s="8">
        <v>100</v>
      </c>
    </row>
    <row r="7211" spans="5:16" s="7" customFormat="1" ht="16" customHeight="1" x14ac:dyDescent="0.2">
      <c r="F7211" s="8">
        <v>8</v>
      </c>
      <c r="G7211" s="17"/>
      <c r="I7211" s="33">
        <v>5.0000000000000001E-3</v>
      </c>
      <c r="J7211" s="33">
        <v>0.7</v>
      </c>
      <c r="K7211" s="33">
        <v>2E-3</v>
      </c>
      <c r="L7211" s="33">
        <v>4.5999999999999999E-2</v>
      </c>
      <c r="M7211" s="33">
        <v>53</v>
      </c>
      <c r="N7211" s="8">
        <v>13.5</v>
      </c>
      <c r="O7211" s="8">
        <v>1016.8</v>
      </c>
      <c r="P7211" s="8">
        <v>89</v>
      </c>
    </row>
    <row r="7212" spans="5:16" s="7" customFormat="1" ht="16" customHeight="1" x14ac:dyDescent="0.2">
      <c r="F7212" s="8">
        <v>9</v>
      </c>
      <c r="G7212" s="17"/>
      <c r="I7212" s="33">
        <v>5.0000000000000001E-3</v>
      </c>
      <c r="J7212" s="33">
        <v>0.7</v>
      </c>
      <c r="K7212" s="33">
        <v>2E-3</v>
      </c>
      <c r="L7212" s="33">
        <v>4.8000000000000001E-2</v>
      </c>
      <c r="M7212" s="33">
        <v>55</v>
      </c>
      <c r="N7212" s="8">
        <v>17.5</v>
      </c>
      <c r="O7212" s="8">
        <v>1017.2</v>
      </c>
      <c r="P7212" s="8">
        <v>66</v>
      </c>
    </row>
    <row r="7213" spans="5:16" s="7" customFormat="1" ht="16" customHeight="1" x14ac:dyDescent="0.2">
      <c r="F7213" s="8">
        <v>10</v>
      </c>
      <c r="G7213" s="17"/>
      <c r="I7213" s="33">
        <v>6.0000000000000001E-3</v>
      </c>
      <c r="J7213" s="33">
        <v>0.6</v>
      </c>
      <c r="K7213" s="33">
        <v>4.0000000000000001E-3</v>
      </c>
      <c r="L7213" s="33">
        <v>5.1999999999999998E-2</v>
      </c>
      <c r="M7213" s="33">
        <v>53</v>
      </c>
      <c r="N7213" s="8">
        <v>18.8</v>
      </c>
      <c r="O7213" s="8">
        <v>1017.2</v>
      </c>
      <c r="P7213" s="8">
        <v>58</v>
      </c>
    </row>
    <row r="7214" spans="5:16" s="7" customFormat="1" ht="16" customHeight="1" x14ac:dyDescent="0.2">
      <c r="E7214" s="10"/>
      <c r="F7214" s="8">
        <v>11</v>
      </c>
      <c r="G7214" s="17"/>
      <c r="I7214" s="33">
        <v>6.0000000000000001E-3</v>
      </c>
      <c r="J7214" s="33">
        <v>0.6</v>
      </c>
      <c r="K7214" s="33">
        <v>7.0000000000000001E-3</v>
      </c>
      <c r="L7214" s="33">
        <v>5.6000000000000001E-2</v>
      </c>
      <c r="M7214" s="33">
        <v>77</v>
      </c>
      <c r="N7214" s="8">
        <v>20.8</v>
      </c>
      <c r="O7214" s="8">
        <v>1016.8</v>
      </c>
      <c r="P7214" s="8">
        <v>48</v>
      </c>
    </row>
    <row r="7215" spans="5:16" s="7" customFormat="1" ht="16" customHeight="1" x14ac:dyDescent="0.2">
      <c r="E7215" s="10"/>
      <c r="F7215" s="8">
        <v>12</v>
      </c>
      <c r="G7215" s="17"/>
      <c r="I7215" s="33">
        <v>5.0000000000000001E-3</v>
      </c>
      <c r="J7215" s="33">
        <v>0.6</v>
      </c>
      <c r="K7215" s="33">
        <v>0.01</v>
      </c>
      <c r="L7215" s="33">
        <v>5.6000000000000001E-2</v>
      </c>
      <c r="M7215" s="33">
        <v>82</v>
      </c>
      <c r="N7215" s="8">
        <v>22.4</v>
      </c>
      <c r="O7215" s="8">
        <v>1016.1</v>
      </c>
      <c r="P7215" s="8">
        <v>43</v>
      </c>
    </row>
    <row r="7216" spans="5:16" s="7" customFormat="1" ht="16" customHeight="1" x14ac:dyDescent="0.2">
      <c r="E7216" s="10"/>
      <c r="F7216" s="8">
        <v>13</v>
      </c>
      <c r="G7216" s="17"/>
      <c r="I7216" s="33">
        <v>5.0000000000000001E-3</v>
      </c>
      <c r="J7216" s="33">
        <v>0.5</v>
      </c>
      <c r="K7216" s="33">
        <v>2.1000000000000001E-2</v>
      </c>
      <c r="L7216" s="33">
        <v>5.2999999999999999E-2</v>
      </c>
      <c r="M7216" s="33">
        <v>68</v>
      </c>
      <c r="N7216" s="8">
        <v>24</v>
      </c>
      <c r="O7216" s="8">
        <v>1015.5</v>
      </c>
      <c r="P7216" s="8">
        <v>39</v>
      </c>
    </row>
    <row r="7217" spans="1:31" s="7" customFormat="1" ht="16" customHeight="1" x14ac:dyDescent="0.2">
      <c r="E7217" s="10"/>
      <c r="F7217" s="8">
        <v>14</v>
      </c>
      <c r="G7217" s="17"/>
      <c r="I7217" s="33">
        <v>4.0000000000000001E-3</v>
      </c>
      <c r="J7217" s="33">
        <v>0.5</v>
      </c>
      <c r="K7217" s="33">
        <v>2.5999999999999999E-2</v>
      </c>
      <c r="L7217" s="33">
        <v>5.1999999999999998E-2</v>
      </c>
      <c r="M7217" s="33">
        <v>64</v>
      </c>
      <c r="N7217" s="8">
        <v>26.2</v>
      </c>
      <c r="O7217" s="8">
        <v>1014.6</v>
      </c>
      <c r="P7217" s="8">
        <v>32</v>
      </c>
    </row>
    <row r="7218" spans="1:31" s="7" customFormat="1" ht="16" customHeight="1" x14ac:dyDescent="0.2">
      <c r="E7218" s="10"/>
      <c r="F7218" s="8">
        <v>15</v>
      </c>
      <c r="G7218" s="17"/>
      <c r="I7218" s="33">
        <v>4.0000000000000001E-3</v>
      </c>
      <c r="J7218" s="33">
        <v>0.6</v>
      </c>
      <c r="K7218" s="33">
        <v>0.03</v>
      </c>
      <c r="L7218" s="33">
        <v>0.05</v>
      </c>
      <c r="M7218" s="33">
        <v>63</v>
      </c>
      <c r="N7218" s="8">
        <v>24.9</v>
      </c>
      <c r="O7218" s="8">
        <v>1014.2</v>
      </c>
      <c r="P7218" s="8">
        <v>32</v>
      </c>
    </row>
    <row r="7219" spans="1:31" s="7" customFormat="1" ht="16" customHeight="1" x14ac:dyDescent="0.2">
      <c r="E7219" s="10"/>
      <c r="F7219" s="8">
        <v>16</v>
      </c>
      <c r="G7219" s="17"/>
      <c r="I7219" s="33">
        <v>7.0000000000000001E-3</v>
      </c>
      <c r="J7219" s="33">
        <v>0.6</v>
      </c>
      <c r="K7219" s="33">
        <v>3.4000000000000002E-2</v>
      </c>
      <c r="L7219" s="33">
        <v>5.7000000000000002E-2</v>
      </c>
      <c r="M7219" s="33">
        <v>64</v>
      </c>
      <c r="N7219" s="8">
        <v>23.8</v>
      </c>
      <c r="O7219" s="8">
        <v>1014.2</v>
      </c>
      <c r="P7219" s="8">
        <v>43</v>
      </c>
    </row>
    <row r="7220" spans="1:31" s="7" customFormat="1" ht="16" customHeight="1" x14ac:dyDescent="0.2">
      <c r="E7220" s="10"/>
      <c r="F7220" s="8">
        <v>17</v>
      </c>
      <c r="G7220" s="17"/>
      <c r="I7220" s="33">
        <v>1.0999999999999999E-2</v>
      </c>
      <c r="J7220" s="33">
        <v>0.7</v>
      </c>
      <c r="K7220" s="33">
        <v>4.2000000000000003E-2</v>
      </c>
      <c r="L7220" s="33">
        <v>6.5000000000000002E-2</v>
      </c>
      <c r="M7220" s="33">
        <v>99</v>
      </c>
      <c r="N7220" s="8">
        <v>21.5</v>
      </c>
      <c r="O7220" s="8">
        <v>1014.5</v>
      </c>
      <c r="P7220" s="8">
        <v>51</v>
      </c>
    </row>
    <row r="7221" spans="1:31" s="7" customFormat="1" ht="16" customHeight="1" x14ac:dyDescent="0.15">
      <c r="E7221" s="42">
        <v>42292</v>
      </c>
      <c r="F7221" s="67">
        <v>18</v>
      </c>
      <c r="G7221" s="44"/>
      <c r="H7221" s="57"/>
      <c r="I7221" s="33">
        <v>1.0999999999999999E-2</v>
      </c>
      <c r="J7221" s="33">
        <v>0.7</v>
      </c>
      <c r="K7221" s="33">
        <v>5.7000000000000002E-2</v>
      </c>
      <c r="L7221" s="33">
        <v>5.8000000000000003E-2</v>
      </c>
      <c r="M7221" s="33">
        <v>111</v>
      </c>
      <c r="N7221" s="8">
        <v>19.899999999999999</v>
      </c>
      <c r="O7221" s="8">
        <v>1014.4</v>
      </c>
      <c r="P7221" s="8">
        <v>57</v>
      </c>
      <c r="R7221" s="35">
        <v>258</v>
      </c>
      <c r="S7221" s="36" t="str">
        <f>IF(R7221&gt;=296,"G",IF(AND(183&lt;=R7221,R7221&lt;296),"Y",IF(R7221&lt;185,"R")))</f>
        <v>Y</v>
      </c>
      <c r="T7221" s="36"/>
      <c r="U7221" s="36"/>
      <c r="V7221" s="36"/>
      <c r="W7221" s="36"/>
      <c r="X7221" s="36"/>
      <c r="Y7221" s="36"/>
      <c r="Z7221" s="36"/>
      <c r="AA7221" s="36"/>
      <c r="AB7221" s="36"/>
      <c r="AC7221" s="36"/>
      <c r="AD7221" s="36"/>
      <c r="AE7221" s="37"/>
    </row>
    <row r="7222" spans="1:31" s="7" customFormat="1" ht="17" customHeight="1" x14ac:dyDescent="0.15">
      <c r="A7222" s="45">
        <v>289</v>
      </c>
      <c r="B7222" s="46">
        <v>42293</v>
      </c>
      <c r="C7222" s="47">
        <v>5</v>
      </c>
      <c r="D7222" s="47">
        <v>0</v>
      </c>
      <c r="E7222" s="46">
        <v>42292</v>
      </c>
      <c r="F7222" s="47">
        <v>18</v>
      </c>
      <c r="G7222" s="49"/>
      <c r="H7222" s="49"/>
      <c r="I7222" s="50">
        <v>1.0999999999999999E-2</v>
      </c>
      <c r="J7222" s="51">
        <v>0.7</v>
      </c>
      <c r="K7222" s="51">
        <v>5.7000000000000002E-2</v>
      </c>
      <c r="L7222" s="51">
        <v>5.8000000000000003E-2</v>
      </c>
      <c r="M7222" s="51">
        <v>111</v>
      </c>
      <c r="N7222" s="52">
        <v>19.899999999999999</v>
      </c>
      <c r="O7222" s="52">
        <v>1014.4</v>
      </c>
      <c r="P7222" s="52">
        <v>57</v>
      </c>
      <c r="Q7222" s="53"/>
      <c r="R7222" s="58">
        <v>258</v>
      </c>
      <c r="S7222" s="61" t="str">
        <f>IF(R7222&gt;=296,"G",IF(AND(183&lt;=R7222,R7222&lt;296),"Y",IF(R7222&lt;185,"R")))</f>
        <v>Y</v>
      </c>
      <c r="T7222" s="61"/>
      <c r="U7222" s="61"/>
      <c r="V7222" s="61"/>
      <c r="W7222" s="61"/>
      <c r="X7222" s="61"/>
      <c r="Y7222" s="61"/>
      <c r="Z7222" s="61"/>
      <c r="AA7222" s="61"/>
      <c r="AB7222" s="61"/>
      <c r="AC7222" s="61"/>
      <c r="AD7222" s="61"/>
      <c r="AE7222" s="61"/>
    </row>
    <row r="7223" spans="1:31" s="7" customFormat="1" ht="16" customHeight="1" x14ac:dyDescent="0.2">
      <c r="A7223" s="60"/>
      <c r="B7223" s="60"/>
      <c r="F7223" s="26">
        <v>19</v>
      </c>
      <c r="G7223" s="56"/>
      <c r="I7223" s="33">
        <v>8.9999999999999993E-3</v>
      </c>
      <c r="J7223" s="33">
        <v>0.7</v>
      </c>
      <c r="K7223" s="33">
        <v>3.7999999999999999E-2</v>
      </c>
      <c r="L7223" s="33">
        <v>6.8000000000000005E-2</v>
      </c>
      <c r="M7223" s="33">
        <v>86</v>
      </c>
      <c r="N7223" s="8">
        <v>18.399999999999999</v>
      </c>
      <c r="O7223" s="8">
        <v>1015</v>
      </c>
      <c r="P7223" s="8">
        <v>65</v>
      </c>
      <c r="Q7223" s="17"/>
      <c r="R7223" s="17"/>
      <c r="S7223" s="17"/>
      <c r="T7223" s="17"/>
      <c r="U7223" s="17"/>
      <c r="V7223" s="17"/>
      <c r="W7223" s="17"/>
      <c r="X7223" s="17"/>
      <c r="Y7223" s="17"/>
      <c r="Z7223" s="17"/>
      <c r="AA7223" s="17"/>
      <c r="AB7223" s="17"/>
      <c r="AC7223" s="17"/>
      <c r="AD7223" s="17"/>
      <c r="AE7223" s="17"/>
    </row>
    <row r="7224" spans="1:31" s="7" customFormat="1" ht="16" customHeight="1" x14ac:dyDescent="0.2">
      <c r="F7224" s="8">
        <v>20</v>
      </c>
      <c r="G7224" s="17"/>
      <c r="I7224" s="33">
        <v>8.9999999999999993E-3</v>
      </c>
      <c r="J7224" s="33">
        <v>0.9</v>
      </c>
      <c r="K7224" s="33">
        <v>1.2999999999999999E-2</v>
      </c>
      <c r="L7224" s="33">
        <v>0.08</v>
      </c>
      <c r="M7224" s="33">
        <v>104</v>
      </c>
      <c r="N7224" s="8">
        <v>17.100000000000001</v>
      </c>
      <c r="O7224" s="8">
        <v>1015.2</v>
      </c>
      <c r="P7224" s="8">
        <v>73</v>
      </c>
    </row>
    <row r="7225" spans="1:31" s="7" customFormat="1" ht="16" customHeight="1" x14ac:dyDescent="0.2">
      <c r="F7225" s="8">
        <v>21</v>
      </c>
      <c r="G7225" s="17"/>
      <c r="I7225" s="33">
        <v>8.9999999999999993E-3</v>
      </c>
      <c r="J7225" s="33">
        <v>0.9</v>
      </c>
      <c r="K7225" s="33">
        <v>3.0000000000000001E-3</v>
      </c>
      <c r="L7225" s="33">
        <v>8.4000000000000005E-2</v>
      </c>
      <c r="M7225" s="33">
        <v>132</v>
      </c>
      <c r="N7225" s="8">
        <v>15.9</v>
      </c>
      <c r="O7225" s="8">
        <v>1015.5</v>
      </c>
      <c r="P7225" s="8">
        <v>86</v>
      </c>
    </row>
    <row r="7226" spans="1:31" s="7" customFormat="1" ht="16" customHeight="1" x14ac:dyDescent="0.2">
      <c r="F7226" s="8">
        <v>22</v>
      </c>
      <c r="G7226" s="17"/>
      <c r="I7226" s="33">
        <v>8.0000000000000002E-3</v>
      </c>
      <c r="J7226" s="33">
        <v>0.8</v>
      </c>
      <c r="K7226" s="33">
        <v>4.0000000000000001E-3</v>
      </c>
      <c r="L7226" s="33">
        <v>7.8E-2</v>
      </c>
      <c r="M7226" s="33">
        <v>130</v>
      </c>
      <c r="N7226" s="8">
        <v>14.9</v>
      </c>
      <c r="O7226" s="8">
        <v>1015.8</v>
      </c>
      <c r="P7226" s="8">
        <v>94</v>
      </c>
    </row>
    <row r="7227" spans="1:31" s="7" customFormat="1" ht="16" customHeight="1" x14ac:dyDescent="0.2">
      <c r="F7227" s="8">
        <v>23</v>
      </c>
      <c r="G7227" s="17"/>
      <c r="I7227" s="33">
        <v>7.0000000000000001E-3</v>
      </c>
      <c r="J7227" s="33">
        <v>0.8</v>
      </c>
      <c r="K7227" s="33">
        <v>2E-3</v>
      </c>
      <c r="L7227" s="33">
        <v>7.4999999999999997E-2</v>
      </c>
      <c r="M7227" s="33">
        <v>111</v>
      </c>
      <c r="N7227" s="8">
        <v>14.2</v>
      </c>
      <c r="O7227" s="8">
        <v>1015.9</v>
      </c>
      <c r="P7227" s="8">
        <v>100</v>
      </c>
    </row>
    <row r="7228" spans="1:31" s="7" customFormat="1" ht="16" customHeight="1" x14ac:dyDescent="0.2">
      <c r="F7228" s="8">
        <v>24</v>
      </c>
      <c r="G7228" s="17"/>
      <c r="I7228" s="33">
        <v>8.0000000000000002E-3</v>
      </c>
      <c r="J7228" s="33">
        <v>0.9</v>
      </c>
      <c r="K7228" s="33">
        <v>2E-3</v>
      </c>
      <c r="L7228" s="33">
        <v>7.6999999999999999E-2</v>
      </c>
      <c r="M7228" s="33">
        <v>118</v>
      </c>
      <c r="N7228" s="8">
        <v>14.3</v>
      </c>
      <c r="O7228" s="8">
        <v>1015.8</v>
      </c>
      <c r="P7228" s="8">
        <v>100</v>
      </c>
    </row>
    <row r="7229" spans="1:31" s="7" customFormat="1" ht="16" customHeight="1" x14ac:dyDescent="0.2">
      <c r="F7229" s="8">
        <v>1</v>
      </c>
      <c r="G7229" s="17"/>
      <c r="I7229" s="33">
        <v>6.0000000000000001E-3</v>
      </c>
      <c r="J7229" s="33">
        <v>0.7</v>
      </c>
      <c r="K7229" s="33">
        <v>2E-3</v>
      </c>
      <c r="L7229" s="33">
        <v>6.6000000000000003E-2</v>
      </c>
      <c r="M7229" s="33">
        <v>111</v>
      </c>
      <c r="N7229" s="8">
        <v>13.1</v>
      </c>
      <c r="O7229" s="8">
        <v>1015.8</v>
      </c>
      <c r="P7229" s="8">
        <v>100</v>
      </c>
    </row>
    <row r="7230" spans="1:31" s="7" customFormat="1" ht="16" customHeight="1" x14ac:dyDescent="0.2">
      <c r="F7230" s="8">
        <v>2</v>
      </c>
      <c r="G7230" s="17"/>
      <c r="I7230" s="33">
        <v>6.0000000000000001E-3</v>
      </c>
      <c r="J7230" s="33">
        <v>0.8</v>
      </c>
      <c r="K7230" s="33">
        <v>2E-3</v>
      </c>
      <c r="L7230" s="33">
        <v>6.6000000000000003E-2</v>
      </c>
      <c r="M7230" s="33">
        <v>109</v>
      </c>
      <c r="N7230" s="8">
        <v>13.9</v>
      </c>
      <c r="O7230" s="8">
        <v>1016</v>
      </c>
      <c r="P7230" s="8">
        <v>100</v>
      </c>
    </row>
    <row r="7231" spans="1:31" s="7" customFormat="1" ht="16" customHeight="1" x14ac:dyDescent="0.2">
      <c r="F7231" s="8">
        <v>3</v>
      </c>
      <c r="G7231" s="17"/>
      <c r="I7231" s="33">
        <v>5.0000000000000001E-3</v>
      </c>
      <c r="J7231" s="33">
        <v>0.7</v>
      </c>
      <c r="K7231" s="33">
        <v>2E-3</v>
      </c>
      <c r="L7231" s="33">
        <v>5.7000000000000002E-2</v>
      </c>
      <c r="M7231" s="33">
        <v>104</v>
      </c>
      <c r="N7231" s="8">
        <v>13.4</v>
      </c>
      <c r="O7231" s="8">
        <v>1016</v>
      </c>
      <c r="P7231" s="8">
        <v>100</v>
      </c>
    </row>
    <row r="7232" spans="1:31" s="7" customFormat="1" ht="16" customHeight="1" x14ac:dyDescent="0.2">
      <c r="F7232" s="8">
        <v>4</v>
      </c>
      <c r="G7232" s="17"/>
      <c r="I7232" s="33">
        <v>5.0000000000000001E-3</v>
      </c>
      <c r="J7232" s="33">
        <v>0.6</v>
      </c>
      <c r="K7232" s="33">
        <v>2E-3</v>
      </c>
      <c r="L7232" s="33">
        <v>5.6000000000000001E-2</v>
      </c>
      <c r="M7232" s="33">
        <v>97</v>
      </c>
      <c r="N7232" s="8">
        <v>13.8</v>
      </c>
      <c r="O7232" s="8">
        <v>1015.9</v>
      </c>
      <c r="P7232" s="8">
        <v>100</v>
      </c>
    </row>
    <row r="7233" spans="1:31" s="7" customFormat="1" ht="16" customHeight="1" x14ac:dyDescent="0.2">
      <c r="F7233" s="8">
        <v>5</v>
      </c>
      <c r="G7233" s="17"/>
      <c r="I7233" s="33">
        <v>6.0000000000000001E-3</v>
      </c>
      <c r="J7233" s="33">
        <v>0.7</v>
      </c>
      <c r="K7233" s="33">
        <v>2E-3</v>
      </c>
      <c r="L7233" s="33">
        <v>5.3999999999999999E-2</v>
      </c>
      <c r="M7233" s="33">
        <v>113</v>
      </c>
      <c r="N7233" s="8">
        <v>14.1</v>
      </c>
      <c r="O7233" s="8">
        <v>1015.9</v>
      </c>
      <c r="P7233" s="8">
        <v>100</v>
      </c>
    </row>
    <row r="7234" spans="1:31" s="7" customFormat="1" ht="16" customHeight="1" x14ac:dyDescent="0.2">
      <c r="F7234" s="8">
        <v>6</v>
      </c>
      <c r="G7234" s="17"/>
      <c r="I7234" s="33">
        <v>6.0000000000000001E-3</v>
      </c>
      <c r="J7234" s="33">
        <v>0.6</v>
      </c>
      <c r="K7234" s="33">
        <v>2E-3</v>
      </c>
      <c r="L7234" s="33">
        <v>0.05</v>
      </c>
      <c r="M7234" s="33">
        <v>118</v>
      </c>
      <c r="N7234" s="8">
        <v>14.4</v>
      </c>
      <c r="O7234" s="8">
        <v>1016.1</v>
      </c>
      <c r="P7234" s="8">
        <v>100</v>
      </c>
    </row>
    <row r="7235" spans="1:31" s="7" customFormat="1" ht="16" customHeight="1" x14ac:dyDescent="0.2">
      <c r="F7235" s="8">
        <v>7</v>
      </c>
      <c r="G7235" s="17"/>
      <c r="I7235" s="33">
        <v>6.0000000000000001E-3</v>
      </c>
      <c r="J7235" s="33">
        <v>0.8</v>
      </c>
      <c r="K7235" s="33">
        <v>2E-3</v>
      </c>
      <c r="L7235" s="33">
        <v>5.3999999999999999E-2</v>
      </c>
      <c r="M7235" s="33">
        <v>107</v>
      </c>
      <c r="N7235" s="8">
        <v>14.8</v>
      </c>
      <c r="O7235" s="8">
        <v>1016.2</v>
      </c>
      <c r="P7235" s="8">
        <v>100</v>
      </c>
    </row>
    <row r="7236" spans="1:31" s="7" customFormat="1" ht="16" customHeight="1" x14ac:dyDescent="0.2">
      <c r="F7236" s="8">
        <v>8</v>
      </c>
      <c r="G7236" s="17"/>
      <c r="I7236" s="33">
        <v>6.0000000000000001E-3</v>
      </c>
      <c r="J7236" s="33">
        <v>0.7</v>
      </c>
      <c r="K7236" s="33">
        <v>2E-3</v>
      </c>
      <c r="L7236" s="33">
        <v>5.2999999999999999E-2</v>
      </c>
      <c r="M7236" s="33">
        <v>100</v>
      </c>
      <c r="N7236" s="8">
        <v>15.5</v>
      </c>
      <c r="O7236" s="8">
        <v>1016.3</v>
      </c>
      <c r="P7236" s="8">
        <v>100</v>
      </c>
    </row>
    <row r="7237" spans="1:31" s="7" customFormat="1" ht="16" customHeight="1" x14ac:dyDescent="0.2">
      <c r="F7237" s="8">
        <v>9</v>
      </c>
      <c r="G7237" s="17"/>
      <c r="I7237" s="33">
        <v>6.0000000000000001E-3</v>
      </c>
      <c r="J7237" s="33">
        <v>0.8</v>
      </c>
      <c r="K7237" s="33">
        <v>2E-3</v>
      </c>
      <c r="L7237" s="33">
        <v>0.06</v>
      </c>
      <c r="M7237" s="33">
        <v>97</v>
      </c>
      <c r="N7237" s="8">
        <v>16.5</v>
      </c>
      <c r="O7237" s="8">
        <v>1016.8</v>
      </c>
      <c r="P7237" s="8">
        <v>96</v>
      </c>
    </row>
    <row r="7238" spans="1:31" s="7" customFormat="1" ht="16" customHeight="1" x14ac:dyDescent="0.2">
      <c r="F7238" s="8">
        <v>10</v>
      </c>
      <c r="G7238" s="17"/>
      <c r="I7238" s="33">
        <v>7.0000000000000001E-3</v>
      </c>
      <c r="J7238" s="33">
        <v>0.9</v>
      </c>
      <c r="K7238" s="33">
        <v>4.0000000000000001E-3</v>
      </c>
      <c r="L7238" s="33">
        <v>7.1999999999999995E-2</v>
      </c>
      <c r="M7238" s="33">
        <v>103</v>
      </c>
      <c r="N7238" s="8">
        <v>17.5</v>
      </c>
      <c r="O7238" s="8">
        <v>1016.9</v>
      </c>
      <c r="P7238" s="8">
        <v>89</v>
      </c>
    </row>
    <row r="7239" spans="1:31" s="7" customFormat="1" ht="16" customHeight="1" x14ac:dyDescent="0.2">
      <c r="E7239" s="10"/>
      <c r="F7239" s="8">
        <v>11</v>
      </c>
      <c r="G7239" s="17"/>
      <c r="I7239" s="33">
        <v>8.0000000000000002E-3</v>
      </c>
      <c r="J7239" s="33">
        <v>0.7</v>
      </c>
      <c r="K7239" s="33">
        <v>6.0000000000000001E-3</v>
      </c>
      <c r="L7239" s="33">
        <v>7.0999999999999994E-2</v>
      </c>
      <c r="M7239" s="33">
        <v>98</v>
      </c>
      <c r="N7239" s="8">
        <v>18.899999999999999</v>
      </c>
      <c r="O7239" s="8">
        <v>1016.9</v>
      </c>
      <c r="P7239" s="8">
        <v>82</v>
      </c>
    </row>
    <row r="7240" spans="1:31" s="7" customFormat="1" ht="16" customHeight="1" x14ac:dyDescent="0.2">
      <c r="E7240" s="10"/>
      <c r="F7240" s="8">
        <v>12</v>
      </c>
      <c r="G7240" s="17"/>
      <c r="I7240" s="33">
        <v>6.0000000000000001E-3</v>
      </c>
      <c r="J7240" s="33">
        <v>0.4</v>
      </c>
      <c r="K7240" s="33">
        <v>1.2E-2</v>
      </c>
      <c r="L7240" s="33">
        <v>6.0999999999999999E-2</v>
      </c>
      <c r="M7240" s="33">
        <v>99</v>
      </c>
      <c r="N7240" s="8">
        <v>21.6</v>
      </c>
      <c r="O7240" s="8">
        <v>1016.4</v>
      </c>
      <c r="P7240" s="8">
        <v>66</v>
      </c>
    </row>
    <row r="7241" spans="1:31" s="7" customFormat="1" ht="16" customHeight="1" x14ac:dyDescent="0.2">
      <c r="E7241" s="10"/>
      <c r="F7241" s="8">
        <v>13</v>
      </c>
      <c r="G7241" s="17"/>
      <c r="I7241" s="33">
        <v>7.0000000000000001E-3</v>
      </c>
      <c r="J7241" s="33">
        <v>0.4</v>
      </c>
      <c r="K7241" s="33">
        <v>3.6999999999999998E-2</v>
      </c>
      <c r="L7241" s="33">
        <v>4.1000000000000002E-2</v>
      </c>
      <c r="M7241" s="33">
        <v>61</v>
      </c>
      <c r="N7241" s="8">
        <v>23.4</v>
      </c>
      <c r="O7241" s="8">
        <v>1015.6</v>
      </c>
      <c r="P7241" s="8">
        <v>54</v>
      </c>
    </row>
    <row r="7242" spans="1:31" s="7" customFormat="1" ht="16" customHeight="1" x14ac:dyDescent="0.2">
      <c r="E7242" s="10"/>
      <c r="F7242" s="8">
        <v>14</v>
      </c>
      <c r="G7242" s="17"/>
      <c r="I7242" s="33">
        <v>6.0000000000000001E-3</v>
      </c>
      <c r="J7242" s="33">
        <v>0.3</v>
      </c>
      <c r="K7242" s="33">
        <v>5.6000000000000001E-2</v>
      </c>
      <c r="L7242" s="33">
        <v>0.03</v>
      </c>
      <c r="M7242" s="33">
        <v>81</v>
      </c>
      <c r="N7242" s="8">
        <v>24.2</v>
      </c>
      <c r="O7242" s="8">
        <v>1014.9</v>
      </c>
      <c r="P7242" s="8">
        <v>47</v>
      </c>
    </row>
    <row r="7243" spans="1:31" s="7" customFormat="1" ht="16" customHeight="1" x14ac:dyDescent="0.2">
      <c r="E7243" s="10"/>
      <c r="F7243" s="8">
        <v>15</v>
      </c>
      <c r="G7243" s="17"/>
      <c r="I7243" s="33">
        <v>5.0000000000000001E-3</v>
      </c>
      <c r="J7243" s="33">
        <v>0.4</v>
      </c>
      <c r="K7243" s="33">
        <v>5.8999999999999997E-2</v>
      </c>
      <c r="L7243" s="33">
        <v>2.5999999999999999E-2</v>
      </c>
      <c r="M7243" s="33">
        <v>74</v>
      </c>
      <c r="N7243" s="8">
        <v>24</v>
      </c>
      <c r="O7243" s="8">
        <v>1014.4</v>
      </c>
      <c r="P7243" s="8">
        <v>49</v>
      </c>
    </row>
    <row r="7244" spans="1:31" s="7" customFormat="1" ht="16" customHeight="1" x14ac:dyDescent="0.2">
      <c r="E7244" s="10"/>
      <c r="F7244" s="8">
        <v>16</v>
      </c>
      <c r="G7244" s="17"/>
      <c r="I7244" s="33">
        <v>5.0000000000000001E-3</v>
      </c>
      <c r="J7244" s="33">
        <v>0.5</v>
      </c>
      <c r="K7244" s="33">
        <v>7.0000000000000007E-2</v>
      </c>
      <c r="L7244" s="33">
        <v>2.9000000000000001E-2</v>
      </c>
      <c r="M7244" s="33">
        <v>74</v>
      </c>
      <c r="N7244" s="8">
        <v>22.7</v>
      </c>
      <c r="O7244" s="8">
        <v>1014.4</v>
      </c>
      <c r="P7244" s="8">
        <v>57</v>
      </c>
    </row>
    <row r="7245" spans="1:31" s="7" customFormat="1" ht="16" customHeight="1" x14ac:dyDescent="0.2">
      <c r="E7245" s="10"/>
      <c r="F7245" s="8">
        <v>17</v>
      </c>
      <c r="G7245" s="17"/>
      <c r="I7245" s="33">
        <v>5.0000000000000001E-3</v>
      </c>
      <c r="J7245" s="33">
        <v>0.5</v>
      </c>
      <c r="K7245" s="33">
        <v>7.6999999999999999E-2</v>
      </c>
      <c r="L7245" s="33">
        <v>3.2000000000000001E-2</v>
      </c>
      <c r="M7245" s="33">
        <v>94</v>
      </c>
      <c r="N7245" s="8">
        <v>21.3</v>
      </c>
      <c r="O7245" s="8">
        <v>1014.5</v>
      </c>
      <c r="P7245" s="8">
        <v>62</v>
      </c>
    </row>
    <row r="7246" spans="1:31" s="7" customFormat="1" ht="16" customHeight="1" x14ac:dyDescent="0.15">
      <c r="E7246" s="42">
        <v>42293</v>
      </c>
      <c r="F7246" s="43">
        <v>42714.761111111111</v>
      </c>
      <c r="G7246" s="44"/>
      <c r="H7246" s="57"/>
      <c r="I7246" s="33">
        <v>4.0000000000000001E-3</v>
      </c>
      <c r="J7246" s="33">
        <v>0.5</v>
      </c>
      <c r="K7246" s="33">
        <v>4.7E-2</v>
      </c>
      <c r="L7246" s="33">
        <v>4.1000000000000002E-2</v>
      </c>
      <c r="M7246" s="33">
        <v>86</v>
      </c>
      <c r="N7246" s="8">
        <v>18.7</v>
      </c>
      <c r="O7246" s="8">
        <v>1014.8</v>
      </c>
      <c r="P7246" s="8">
        <v>76</v>
      </c>
      <c r="R7246" s="35">
        <v>240</v>
      </c>
      <c r="S7246" s="36" t="str">
        <f>IF(R7246&gt;=296,"G",IF(AND(183&lt;=R7246,R7246&lt;296),"Y",IF(R7246&lt;185,"R")))</f>
        <v>Y</v>
      </c>
      <c r="T7246" s="36"/>
      <c r="U7246" s="36"/>
      <c r="V7246" s="36"/>
      <c r="W7246" s="36"/>
      <c r="X7246" s="36"/>
      <c r="Y7246" s="36"/>
      <c r="Z7246" s="36"/>
      <c r="AA7246" s="36"/>
      <c r="AB7246" s="36"/>
      <c r="AC7246" s="36"/>
      <c r="AD7246" s="36"/>
      <c r="AE7246" s="37"/>
    </row>
    <row r="7247" spans="1:31" s="7" customFormat="1" ht="17" customHeight="1" x14ac:dyDescent="0.15">
      <c r="A7247" s="45">
        <v>290</v>
      </c>
      <c r="B7247" s="46">
        <v>42294</v>
      </c>
      <c r="C7247" s="47">
        <v>6</v>
      </c>
      <c r="D7247" s="47">
        <v>0</v>
      </c>
      <c r="E7247" s="46">
        <v>42293</v>
      </c>
      <c r="F7247" s="48">
        <v>42714.761111111111</v>
      </c>
      <c r="G7247" s="49"/>
      <c r="H7247" s="49"/>
      <c r="I7247" s="50">
        <v>4.0000000000000001E-3</v>
      </c>
      <c r="J7247" s="51">
        <v>0.5</v>
      </c>
      <c r="K7247" s="51">
        <v>4.7E-2</v>
      </c>
      <c r="L7247" s="51">
        <v>4.1000000000000002E-2</v>
      </c>
      <c r="M7247" s="51">
        <v>86</v>
      </c>
      <c r="N7247" s="52">
        <v>18.7</v>
      </c>
      <c r="O7247" s="52">
        <v>1014.8</v>
      </c>
      <c r="P7247" s="52">
        <v>76</v>
      </c>
      <c r="Q7247" s="53"/>
      <c r="R7247" s="58">
        <v>240</v>
      </c>
      <c r="S7247" s="61" t="str">
        <f>IF(R7247&gt;=296,"G",IF(AND(183&lt;=R7247,R7247&lt;296),"Y",IF(R7247&lt;185,"R")))</f>
        <v>Y</v>
      </c>
      <c r="T7247" s="61"/>
      <c r="U7247" s="61"/>
      <c r="V7247" s="61"/>
      <c r="W7247" s="61"/>
      <c r="X7247" s="61"/>
      <c r="Y7247" s="61"/>
      <c r="Z7247" s="61"/>
      <c r="AA7247" s="61"/>
      <c r="AB7247" s="61"/>
      <c r="AC7247" s="61"/>
      <c r="AD7247" s="61"/>
      <c r="AE7247" s="61"/>
    </row>
    <row r="7248" spans="1:31" s="7" customFormat="1" ht="16" customHeight="1" x14ac:dyDescent="0.2">
      <c r="A7248" s="60"/>
      <c r="B7248" s="60"/>
      <c r="F7248" s="26">
        <v>19</v>
      </c>
      <c r="G7248" s="56"/>
      <c r="I7248" s="33">
        <v>4.0000000000000001E-3</v>
      </c>
      <c r="J7248" s="33">
        <v>0.6</v>
      </c>
      <c r="K7248" s="33">
        <v>1.7000000000000001E-2</v>
      </c>
      <c r="L7248" s="33">
        <v>5.3999999999999999E-2</v>
      </c>
      <c r="M7248" s="33">
        <v>59</v>
      </c>
      <c r="N7248" s="8">
        <v>18</v>
      </c>
      <c r="O7248" s="8">
        <v>1015.3</v>
      </c>
      <c r="P7248" s="8">
        <v>84</v>
      </c>
      <c r="Q7248" s="17"/>
      <c r="R7248" s="17"/>
      <c r="S7248" s="17"/>
      <c r="T7248" s="17"/>
      <c r="U7248" s="17"/>
      <c r="V7248" s="17"/>
      <c r="W7248" s="17"/>
      <c r="X7248" s="17"/>
      <c r="Y7248" s="17"/>
      <c r="Z7248" s="17"/>
      <c r="AA7248" s="17"/>
      <c r="AB7248" s="17"/>
      <c r="AC7248" s="17"/>
      <c r="AD7248" s="17"/>
      <c r="AE7248" s="17"/>
    </row>
    <row r="7249" spans="5:16" s="7" customFormat="1" ht="16" customHeight="1" x14ac:dyDescent="0.2">
      <c r="F7249" s="8">
        <v>20</v>
      </c>
      <c r="G7249" s="17"/>
      <c r="I7249" s="33">
        <v>5.0000000000000001E-3</v>
      </c>
      <c r="J7249" s="33">
        <v>0.7</v>
      </c>
      <c r="K7249" s="33">
        <v>4.0000000000000001E-3</v>
      </c>
      <c r="L7249" s="33">
        <v>5.8999999999999997E-2</v>
      </c>
      <c r="M7249" s="33">
        <v>73</v>
      </c>
      <c r="N7249" s="8">
        <v>17.2</v>
      </c>
      <c r="O7249" s="8">
        <v>1015.7</v>
      </c>
      <c r="P7249" s="8">
        <v>84</v>
      </c>
    </row>
    <row r="7250" spans="5:16" s="7" customFormat="1" ht="16" customHeight="1" x14ac:dyDescent="0.2">
      <c r="F7250" s="8">
        <v>21</v>
      </c>
      <c r="G7250" s="17"/>
      <c r="I7250" s="33">
        <v>6.0000000000000001E-3</v>
      </c>
      <c r="J7250" s="33">
        <v>0.6</v>
      </c>
      <c r="K7250" s="33">
        <v>3.0000000000000001E-3</v>
      </c>
      <c r="L7250" s="33">
        <v>5.8999999999999997E-2</v>
      </c>
      <c r="M7250" s="33">
        <v>80</v>
      </c>
      <c r="N7250" s="8">
        <v>15.3</v>
      </c>
      <c r="O7250" s="8">
        <v>1016</v>
      </c>
      <c r="P7250" s="8">
        <v>94</v>
      </c>
    </row>
    <row r="7251" spans="5:16" s="7" customFormat="1" ht="16" customHeight="1" x14ac:dyDescent="0.2">
      <c r="F7251" s="8">
        <v>22</v>
      </c>
      <c r="G7251" s="17"/>
      <c r="I7251" s="33">
        <v>6.0000000000000001E-3</v>
      </c>
      <c r="J7251" s="33">
        <v>0.6</v>
      </c>
      <c r="K7251" s="33">
        <v>2E-3</v>
      </c>
      <c r="L7251" s="33">
        <v>5.6000000000000001E-2</v>
      </c>
      <c r="M7251" s="33">
        <v>77</v>
      </c>
      <c r="N7251" s="8">
        <v>14.8</v>
      </c>
      <c r="O7251" s="8">
        <v>1016.5</v>
      </c>
      <c r="P7251" s="8">
        <v>97</v>
      </c>
    </row>
    <row r="7252" spans="5:16" s="7" customFormat="1" ht="16" customHeight="1" x14ac:dyDescent="0.2">
      <c r="F7252" s="8">
        <v>23</v>
      </c>
      <c r="G7252" s="17"/>
      <c r="I7252" s="33">
        <v>6.0000000000000001E-3</v>
      </c>
      <c r="J7252" s="33">
        <v>0.6</v>
      </c>
      <c r="K7252" s="33">
        <v>2E-3</v>
      </c>
      <c r="L7252" s="33">
        <v>5.7000000000000002E-2</v>
      </c>
      <c r="M7252" s="33">
        <v>71</v>
      </c>
      <c r="N7252" s="8">
        <v>14.1</v>
      </c>
      <c r="O7252" s="8">
        <v>1016.8</v>
      </c>
      <c r="P7252" s="8">
        <v>98</v>
      </c>
    </row>
    <row r="7253" spans="5:16" s="7" customFormat="1" ht="16" customHeight="1" x14ac:dyDescent="0.2">
      <c r="F7253" s="8">
        <v>24</v>
      </c>
      <c r="G7253" s="17"/>
      <c r="I7253" s="33">
        <v>6.0000000000000001E-3</v>
      </c>
      <c r="J7253" s="33">
        <v>0.8</v>
      </c>
      <c r="K7253" s="33">
        <v>2E-3</v>
      </c>
      <c r="L7253" s="33">
        <v>5.8000000000000003E-2</v>
      </c>
      <c r="M7253" s="33">
        <v>76</v>
      </c>
      <c r="N7253" s="8">
        <v>13.7</v>
      </c>
      <c r="O7253" s="8">
        <v>1016.6</v>
      </c>
      <c r="P7253" s="8">
        <v>100</v>
      </c>
    </row>
    <row r="7254" spans="5:16" s="7" customFormat="1" ht="16" customHeight="1" x14ac:dyDescent="0.2">
      <c r="F7254" s="8">
        <v>1</v>
      </c>
      <c r="G7254" s="17"/>
      <c r="I7254" s="33">
        <v>7.0000000000000001E-3</v>
      </c>
      <c r="J7254" s="33">
        <v>0.8</v>
      </c>
      <c r="K7254" s="33">
        <v>2E-3</v>
      </c>
      <c r="L7254" s="33">
        <v>5.6000000000000001E-2</v>
      </c>
      <c r="M7254" s="33">
        <v>76</v>
      </c>
      <c r="N7254" s="8">
        <v>13.2</v>
      </c>
      <c r="O7254" s="8">
        <v>1016.8</v>
      </c>
      <c r="P7254" s="8">
        <v>100</v>
      </c>
    </row>
    <row r="7255" spans="5:16" s="7" customFormat="1" ht="16" customHeight="1" x14ac:dyDescent="0.2">
      <c r="F7255" s="8">
        <v>2</v>
      </c>
      <c r="G7255" s="17"/>
      <c r="I7255" s="33">
        <v>5.0000000000000001E-3</v>
      </c>
      <c r="J7255" s="33">
        <v>0.6</v>
      </c>
      <c r="K7255" s="33">
        <v>2E-3</v>
      </c>
      <c r="L7255" s="33">
        <v>4.7E-2</v>
      </c>
      <c r="M7255" s="33">
        <v>76</v>
      </c>
      <c r="N7255" s="8">
        <v>12.9</v>
      </c>
      <c r="O7255" s="8">
        <v>1016.7</v>
      </c>
      <c r="P7255" s="8">
        <v>100</v>
      </c>
    </row>
    <row r="7256" spans="5:16" s="7" customFormat="1" ht="16" customHeight="1" x14ac:dyDescent="0.2">
      <c r="F7256" s="8">
        <v>3</v>
      </c>
      <c r="G7256" s="17"/>
      <c r="I7256" s="33">
        <v>5.0000000000000001E-3</v>
      </c>
      <c r="J7256" s="33">
        <v>0.7</v>
      </c>
      <c r="K7256" s="33">
        <v>1E-3</v>
      </c>
      <c r="L7256" s="33">
        <v>4.4999999999999998E-2</v>
      </c>
      <c r="M7256" s="33">
        <v>67</v>
      </c>
      <c r="N7256" s="8">
        <v>12.6</v>
      </c>
      <c r="O7256" s="8">
        <v>1016.9</v>
      </c>
      <c r="P7256" s="8">
        <v>100</v>
      </c>
    </row>
    <row r="7257" spans="5:16" s="7" customFormat="1" ht="16" customHeight="1" x14ac:dyDescent="0.2">
      <c r="F7257" s="8">
        <v>4</v>
      </c>
      <c r="G7257" s="17"/>
      <c r="I7257" s="33">
        <v>5.0000000000000001E-3</v>
      </c>
      <c r="J7257" s="33">
        <v>0.6</v>
      </c>
      <c r="K7257" s="33">
        <v>1E-3</v>
      </c>
      <c r="L7257" s="33">
        <v>4.2000000000000003E-2</v>
      </c>
      <c r="M7257" s="33">
        <v>67</v>
      </c>
      <c r="N7257" s="8">
        <v>12.4</v>
      </c>
      <c r="O7257" s="8">
        <v>1016.8</v>
      </c>
      <c r="P7257" s="8">
        <v>100</v>
      </c>
    </row>
    <row r="7258" spans="5:16" s="7" customFormat="1" ht="16" customHeight="1" x14ac:dyDescent="0.2">
      <c r="F7258" s="8">
        <v>5</v>
      </c>
      <c r="G7258" s="17"/>
      <c r="I7258" s="33">
        <v>5.0000000000000001E-3</v>
      </c>
      <c r="J7258" s="33">
        <v>0.6</v>
      </c>
      <c r="K7258" s="33">
        <v>2E-3</v>
      </c>
      <c r="L7258" s="33">
        <v>4.2000000000000003E-2</v>
      </c>
      <c r="M7258" s="33">
        <v>58</v>
      </c>
      <c r="N7258" s="8">
        <v>11.9</v>
      </c>
      <c r="O7258" s="8">
        <v>1017.1</v>
      </c>
      <c r="P7258" s="8">
        <v>100</v>
      </c>
    </row>
    <row r="7259" spans="5:16" s="7" customFormat="1" ht="16" customHeight="1" x14ac:dyDescent="0.2">
      <c r="F7259" s="8">
        <v>6</v>
      </c>
      <c r="G7259" s="17"/>
      <c r="I7259" s="33">
        <v>5.0000000000000001E-3</v>
      </c>
      <c r="J7259" s="33">
        <v>0.6</v>
      </c>
      <c r="K7259" s="33">
        <v>2E-3</v>
      </c>
      <c r="L7259" s="33">
        <v>4.1000000000000002E-2</v>
      </c>
      <c r="M7259" s="33">
        <v>56</v>
      </c>
      <c r="N7259" s="8">
        <v>11.6</v>
      </c>
      <c r="O7259" s="8">
        <v>1017.5</v>
      </c>
      <c r="P7259" s="8">
        <v>100</v>
      </c>
    </row>
    <row r="7260" spans="5:16" s="7" customFormat="1" ht="16" customHeight="1" x14ac:dyDescent="0.2">
      <c r="F7260" s="8">
        <v>7</v>
      </c>
      <c r="G7260" s="17"/>
      <c r="I7260" s="33">
        <v>5.0000000000000001E-3</v>
      </c>
      <c r="J7260" s="33">
        <v>0.6</v>
      </c>
      <c r="K7260" s="33">
        <v>2E-3</v>
      </c>
      <c r="L7260" s="33">
        <v>4.2999999999999997E-2</v>
      </c>
      <c r="M7260" s="33">
        <v>60</v>
      </c>
      <c r="N7260" s="8">
        <v>11.4</v>
      </c>
      <c r="O7260" s="8">
        <v>1017.6</v>
      </c>
      <c r="P7260" s="8">
        <v>100</v>
      </c>
    </row>
    <row r="7261" spans="5:16" s="7" customFormat="1" ht="16" customHeight="1" x14ac:dyDescent="0.2">
      <c r="F7261" s="8">
        <v>8</v>
      </c>
      <c r="G7261" s="17"/>
      <c r="I7261" s="33">
        <v>5.0000000000000001E-3</v>
      </c>
      <c r="J7261" s="33">
        <v>0.7</v>
      </c>
      <c r="K7261" s="33">
        <v>2E-3</v>
      </c>
      <c r="L7261" s="33">
        <v>4.5999999999999999E-2</v>
      </c>
      <c r="M7261" s="33">
        <v>62</v>
      </c>
      <c r="N7261" s="8">
        <v>12.7</v>
      </c>
      <c r="O7261" s="8">
        <v>1017.9</v>
      </c>
      <c r="P7261" s="8">
        <v>100</v>
      </c>
    </row>
    <row r="7262" spans="5:16" s="7" customFormat="1" ht="16" customHeight="1" x14ac:dyDescent="0.2">
      <c r="F7262" s="8">
        <v>9</v>
      </c>
      <c r="G7262" s="17"/>
      <c r="I7262" s="33">
        <v>6.0000000000000001E-3</v>
      </c>
      <c r="J7262" s="33">
        <v>0.8</v>
      </c>
      <c r="K7262" s="33">
        <v>3.0000000000000001E-3</v>
      </c>
      <c r="L7262" s="33">
        <v>4.8000000000000001E-2</v>
      </c>
      <c r="M7262" s="33">
        <v>62</v>
      </c>
      <c r="N7262" s="8">
        <v>15.7</v>
      </c>
      <c r="O7262" s="8">
        <v>1018.5</v>
      </c>
      <c r="P7262" s="8">
        <v>93</v>
      </c>
    </row>
    <row r="7263" spans="5:16" s="7" customFormat="1" ht="16" customHeight="1" x14ac:dyDescent="0.2">
      <c r="F7263" s="8">
        <v>10</v>
      </c>
      <c r="G7263" s="17"/>
      <c r="I7263" s="33">
        <v>7.0000000000000001E-3</v>
      </c>
      <c r="J7263" s="33">
        <v>0.7</v>
      </c>
      <c r="K7263" s="33">
        <v>5.0000000000000001E-3</v>
      </c>
      <c r="L7263" s="33">
        <v>5.5E-2</v>
      </c>
      <c r="M7263" s="33">
        <v>76</v>
      </c>
      <c r="N7263" s="8">
        <v>18.100000000000001</v>
      </c>
      <c r="O7263" s="8">
        <v>1018.3</v>
      </c>
      <c r="P7263" s="8">
        <v>77</v>
      </c>
    </row>
    <row r="7264" spans="5:16" s="7" customFormat="1" ht="16" customHeight="1" x14ac:dyDescent="0.2">
      <c r="E7264" s="10"/>
      <c r="F7264" s="8">
        <v>11</v>
      </c>
      <c r="G7264" s="17"/>
      <c r="I7264" s="33">
        <v>6.0000000000000001E-3</v>
      </c>
      <c r="J7264" s="33">
        <v>0.7</v>
      </c>
      <c r="K7264" s="33">
        <v>0.01</v>
      </c>
      <c r="L7264" s="33">
        <v>0.06</v>
      </c>
      <c r="M7264" s="33">
        <v>94</v>
      </c>
      <c r="N7264" s="8">
        <v>20.8</v>
      </c>
      <c r="O7264" s="8">
        <v>1017.9</v>
      </c>
      <c r="P7264" s="8">
        <v>67</v>
      </c>
    </row>
    <row r="7265" spans="1:31" s="7" customFormat="1" ht="16" customHeight="1" x14ac:dyDescent="0.2">
      <c r="E7265" s="10"/>
      <c r="F7265" s="8">
        <v>12</v>
      </c>
      <c r="G7265" s="17"/>
      <c r="I7265" s="33">
        <v>6.0000000000000001E-3</v>
      </c>
      <c r="J7265" s="33">
        <v>0.5</v>
      </c>
      <c r="K7265" s="33">
        <v>2.1999999999999999E-2</v>
      </c>
      <c r="L7265" s="33">
        <v>5.0999999999999997E-2</v>
      </c>
      <c r="M7265" s="33">
        <v>90</v>
      </c>
      <c r="N7265" s="8">
        <v>22.8</v>
      </c>
      <c r="O7265" s="8">
        <v>1017.2</v>
      </c>
      <c r="P7265" s="8">
        <v>57</v>
      </c>
    </row>
    <row r="7266" spans="1:31" s="7" customFormat="1" ht="16" customHeight="1" x14ac:dyDescent="0.2">
      <c r="E7266" s="10"/>
      <c r="F7266" s="8">
        <v>13</v>
      </c>
      <c r="G7266" s="17"/>
      <c r="I7266" s="33">
        <v>5.0000000000000001E-3</v>
      </c>
      <c r="J7266" s="33">
        <v>0.5</v>
      </c>
      <c r="K7266" s="33">
        <v>2.5999999999999999E-2</v>
      </c>
      <c r="L7266" s="33">
        <v>4.8000000000000001E-2</v>
      </c>
      <c r="M7266" s="33">
        <v>72</v>
      </c>
      <c r="N7266" s="8">
        <v>24.4</v>
      </c>
      <c r="O7266" s="8">
        <v>1016.5</v>
      </c>
      <c r="P7266" s="8">
        <v>47</v>
      </c>
    </row>
    <row r="7267" spans="1:31" s="7" customFormat="1" ht="16" customHeight="1" x14ac:dyDescent="0.2">
      <c r="E7267" s="10"/>
      <c r="F7267" s="8">
        <v>14</v>
      </c>
      <c r="G7267" s="17"/>
      <c r="I7267" s="33">
        <v>5.0000000000000001E-3</v>
      </c>
      <c r="J7267" s="33">
        <v>0.3</v>
      </c>
      <c r="K7267" s="33">
        <v>3.5999999999999997E-2</v>
      </c>
      <c r="L7267" s="33">
        <v>0.03</v>
      </c>
      <c r="M7267" s="33">
        <v>64</v>
      </c>
      <c r="N7267" s="8">
        <v>25.4</v>
      </c>
      <c r="O7267" s="8">
        <v>1015.7</v>
      </c>
      <c r="P7267" s="8">
        <v>45</v>
      </c>
    </row>
    <row r="7268" spans="1:31" s="7" customFormat="1" ht="16" customHeight="1" x14ac:dyDescent="0.2">
      <c r="E7268" s="10"/>
      <c r="F7268" s="8">
        <v>15</v>
      </c>
      <c r="G7268" s="17"/>
      <c r="I7268" s="33">
        <v>4.0000000000000001E-3</v>
      </c>
      <c r="J7268" s="33">
        <v>0.5</v>
      </c>
      <c r="K7268" s="33">
        <v>4.3999999999999997E-2</v>
      </c>
      <c r="L7268" s="33">
        <v>2.9000000000000001E-2</v>
      </c>
      <c r="M7268" s="33">
        <v>47</v>
      </c>
      <c r="N7268" s="8">
        <v>26.1</v>
      </c>
      <c r="O7268" s="8">
        <v>1015.4</v>
      </c>
      <c r="P7268" s="8">
        <v>43</v>
      </c>
    </row>
    <row r="7269" spans="1:31" s="7" customFormat="1" ht="16" customHeight="1" x14ac:dyDescent="0.2">
      <c r="E7269" s="10"/>
      <c r="F7269" s="8">
        <v>16</v>
      </c>
      <c r="G7269" s="17"/>
      <c r="I7269" s="33">
        <v>5.0000000000000001E-3</v>
      </c>
      <c r="J7269" s="33">
        <v>0.6</v>
      </c>
      <c r="K7269" s="33">
        <v>3.7999999999999999E-2</v>
      </c>
      <c r="L7269" s="33">
        <v>4.4999999999999998E-2</v>
      </c>
      <c r="M7269" s="33">
        <v>80</v>
      </c>
      <c r="N7269" s="8">
        <v>24.3</v>
      </c>
      <c r="O7269" s="8">
        <v>1015.2</v>
      </c>
      <c r="P7269" s="8">
        <v>50</v>
      </c>
    </row>
    <row r="7270" spans="1:31" s="7" customFormat="1" ht="16" customHeight="1" x14ac:dyDescent="0.2">
      <c r="E7270" s="10"/>
      <c r="F7270" s="8">
        <v>17</v>
      </c>
      <c r="G7270" s="17"/>
      <c r="I7270" s="33">
        <v>6.0000000000000001E-3</v>
      </c>
      <c r="J7270" s="33">
        <v>0.5</v>
      </c>
      <c r="K7270" s="33">
        <v>4.8000000000000001E-2</v>
      </c>
      <c r="L7270" s="33">
        <v>4.1000000000000002E-2</v>
      </c>
      <c r="M7270" s="33">
        <v>72</v>
      </c>
      <c r="N7270" s="8">
        <v>22.7</v>
      </c>
      <c r="O7270" s="8">
        <v>1015.2</v>
      </c>
      <c r="P7270" s="8">
        <v>51</v>
      </c>
    </row>
    <row r="7271" spans="1:31" s="7" customFormat="1" ht="16" customHeight="1" x14ac:dyDescent="0.15">
      <c r="E7271" s="42">
        <v>42294</v>
      </c>
      <c r="F7271" s="43">
        <v>42714.754861111112</v>
      </c>
      <c r="G7271" s="44"/>
      <c r="H7271" s="57"/>
      <c r="I7271" s="33">
        <v>6.0000000000000001E-3</v>
      </c>
      <c r="J7271" s="33">
        <v>0.5</v>
      </c>
      <c r="K7271" s="33">
        <v>4.2000000000000003E-2</v>
      </c>
      <c r="L7271" s="33">
        <v>4.9000000000000002E-2</v>
      </c>
      <c r="M7271" s="33">
        <v>75</v>
      </c>
      <c r="N7271" s="8">
        <v>20.6</v>
      </c>
      <c r="O7271" s="8">
        <v>1015.4</v>
      </c>
      <c r="P7271" s="8">
        <v>58</v>
      </c>
      <c r="R7271" s="35">
        <v>221</v>
      </c>
      <c r="S7271" s="36" t="str">
        <f>IF(R7271&gt;=296,"G",IF(AND(183&lt;=R7271,R7271&lt;296),"Y",IF(R7271&lt;185,"R")))</f>
        <v>Y</v>
      </c>
      <c r="T7271" s="36"/>
      <c r="U7271" s="36"/>
      <c r="V7271" s="36"/>
      <c r="W7271" s="36"/>
      <c r="X7271" s="36"/>
      <c r="Y7271" s="36"/>
      <c r="Z7271" s="36"/>
      <c r="AA7271" s="36"/>
      <c r="AB7271" s="36"/>
      <c r="AC7271" s="36"/>
      <c r="AD7271" s="36"/>
      <c r="AE7271" s="37"/>
    </row>
    <row r="7272" spans="1:31" s="7" customFormat="1" ht="17" customHeight="1" x14ac:dyDescent="0.15">
      <c r="A7272" s="45">
        <v>291</v>
      </c>
      <c r="B7272" s="46">
        <v>42295</v>
      </c>
      <c r="C7272" s="47">
        <v>0</v>
      </c>
      <c r="D7272" s="47">
        <v>0</v>
      </c>
      <c r="E7272" s="46">
        <v>42294</v>
      </c>
      <c r="F7272" s="48">
        <v>42714.754861111112</v>
      </c>
      <c r="G7272" s="49"/>
      <c r="H7272" s="49"/>
      <c r="I7272" s="50">
        <v>6.0000000000000001E-3</v>
      </c>
      <c r="J7272" s="51">
        <v>0.5</v>
      </c>
      <c r="K7272" s="51">
        <v>4.2000000000000003E-2</v>
      </c>
      <c r="L7272" s="51">
        <v>4.9000000000000002E-2</v>
      </c>
      <c r="M7272" s="51">
        <v>75</v>
      </c>
      <c r="N7272" s="52">
        <v>20.6</v>
      </c>
      <c r="O7272" s="52">
        <v>1015.4</v>
      </c>
      <c r="P7272" s="52">
        <v>58</v>
      </c>
      <c r="Q7272" s="53"/>
      <c r="R7272" s="58">
        <v>221</v>
      </c>
      <c r="S7272" s="61" t="str">
        <f>IF(R7272&gt;=296,"G",IF(AND(183&lt;=R7272,R7272&lt;296),"Y",IF(R7272&lt;185,"R")))</f>
        <v>Y</v>
      </c>
      <c r="T7272" s="61"/>
      <c r="U7272" s="61"/>
      <c r="V7272" s="61"/>
      <c r="W7272" s="61"/>
      <c r="X7272" s="61"/>
      <c r="Y7272" s="61"/>
      <c r="Z7272" s="61"/>
      <c r="AA7272" s="61"/>
      <c r="AB7272" s="61"/>
      <c r="AC7272" s="61"/>
      <c r="AD7272" s="61"/>
      <c r="AE7272" s="61"/>
    </row>
    <row r="7273" spans="1:31" s="7" customFormat="1" ht="16" customHeight="1" x14ac:dyDescent="0.2">
      <c r="A7273" s="60"/>
      <c r="B7273" s="60"/>
      <c r="F7273" s="26">
        <v>19</v>
      </c>
      <c r="G7273" s="56"/>
      <c r="I7273" s="33">
        <v>6.0000000000000001E-3</v>
      </c>
      <c r="J7273" s="33">
        <v>0.6</v>
      </c>
      <c r="K7273" s="33">
        <v>2.5999999999999999E-2</v>
      </c>
      <c r="L7273" s="33">
        <v>5.5E-2</v>
      </c>
      <c r="M7273" s="33">
        <v>79</v>
      </c>
      <c r="N7273" s="8">
        <v>19</v>
      </c>
      <c r="O7273" s="8">
        <v>1015.9</v>
      </c>
      <c r="P7273" s="8">
        <v>66</v>
      </c>
      <c r="Q7273" s="17"/>
      <c r="R7273" s="17"/>
      <c r="S7273" s="17"/>
      <c r="T7273" s="17"/>
      <c r="U7273" s="17"/>
      <c r="V7273" s="17"/>
      <c r="W7273" s="17"/>
      <c r="X7273" s="17"/>
      <c r="Y7273" s="17"/>
      <c r="Z7273" s="17"/>
      <c r="AA7273" s="17"/>
      <c r="AB7273" s="17"/>
      <c r="AC7273" s="17"/>
      <c r="AD7273" s="17"/>
      <c r="AE7273" s="17"/>
    </row>
    <row r="7274" spans="1:31" s="7" customFormat="1" ht="16" customHeight="1" x14ac:dyDescent="0.2">
      <c r="F7274" s="8">
        <v>20</v>
      </c>
      <c r="G7274" s="17"/>
      <c r="I7274" s="33">
        <v>5.0000000000000001E-3</v>
      </c>
      <c r="J7274" s="33">
        <v>0.6</v>
      </c>
      <c r="K7274" s="33">
        <v>2.1000000000000001E-2</v>
      </c>
      <c r="L7274" s="33">
        <v>5.0999999999999997E-2</v>
      </c>
      <c r="M7274" s="33">
        <v>69</v>
      </c>
      <c r="N7274" s="8">
        <v>18.100000000000001</v>
      </c>
      <c r="O7274" s="8">
        <v>1016.4</v>
      </c>
      <c r="P7274" s="8">
        <v>66</v>
      </c>
    </row>
    <row r="7275" spans="1:31" s="7" customFormat="1" ht="16" customHeight="1" x14ac:dyDescent="0.2">
      <c r="F7275" s="8">
        <v>21</v>
      </c>
      <c r="G7275" s="17"/>
      <c r="I7275" s="33">
        <v>4.0000000000000001E-3</v>
      </c>
      <c r="J7275" s="33">
        <v>0.8</v>
      </c>
      <c r="K7275" s="33">
        <v>1.0999999999999999E-2</v>
      </c>
      <c r="L7275" s="33">
        <v>5.8999999999999997E-2</v>
      </c>
      <c r="M7275" s="33">
        <v>71</v>
      </c>
      <c r="N7275" s="8">
        <v>16</v>
      </c>
      <c r="O7275" s="8">
        <v>1016.6</v>
      </c>
      <c r="P7275" s="8">
        <v>77</v>
      </c>
    </row>
    <row r="7276" spans="1:31" s="7" customFormat="1" ht="16" customHeight="1" x14ac:dyDescent="0.2">
      <c r="F7276" s="8">
        <v>22</v>
      </c>
      <c r="G7276" s="17"/>
      <c r="I7276" s="33">
        <v>5.0000000000000001E-3</v>
      </c>
      <c r="J7276" s="33">
        <v>1</v>
      </c>
      <c r="K7276" s="33">
        <v>2E-3</v>
      </c>
      <c r="L7276" s="33">
        <v>6.4000000000000001E-2</v>
      </c>
      <c r="M7276" s="33">
        <v>85</v>
      </c>
      <c r="N7276" s="8">
        <v>14.7</v>
      </c>
      <c r="O7276" s="8">
        <v>1016.6</v>
      </c>
      <c r="P7276" s="8">
        <v>88</v>
      </c>
    </row>
    <row r="7277" spans="1:31" s="7" customFormat="1" ht="16" customHeight="1" x14ac:dyDescent="0.2">
      <c r="F7277" s="8">
        <v>23</v>
      </c>
      <c r="G7277" s="17"/>
      <c r="I7277" s="33">
        <v>5.0000000000000001E-3</v>
      </c>
      <c r="J7277" s="33">
        <v>0.7</v>
      </c>
      <c r="K7277" s="33">
        <v>4.0000000000000001E-3</v>
      </c>
      <c r="L7277" s="33">
        <v>5.7000000000000002E-2</v>
      </c>
      <c r="M7277" s="33">
        <v>84</v>
      </c>
      <c r="N7277" s="8">
        <v>13.6</v>
      </c>
      <c r="O7277" s="8">
        <v>1016.7</v>
      </c>
      <c r="P7277" s="8">
        <v>94</v>
      </c>
    </row>
    <row r="7278" spans="1:31" s="7" customFormat="1" ht="16" customHeight="1" x14ac:dyDescent="0.2">
      <c r="F7278" s="8">
        <v>24</v>
      </c>
      <c r="G7278" s="17"/>
      <c r="I7278" s="33">
        <v>5.0000000000000001E-3</v>
      </c>
      <c r="J7278" s="33">
        <v>0.7</v>
      </c>
      <c r="K7278" s="33">
        <v>2E-3</v>
      </c>
      <c r="L7278" s="33">
        <v>5.7000000000000002E-2</v>
      </c>
      <c r="M7278" s="33">
        <v>90</v>
      </c>
      <c r="N7278" s="8">
        <v>13.1</v>
      </c>
      <c r="O7278" s="8">
        <v>1016.7</v>
      </c>
      <c r="P7278" s="8">
        <v>96</v>
      </c>
    </row>
    <row r="7279" spans="1:31" s="7" customFormat="1" ht="16" customHeight="1" x14ac:dyDescent="0.2">
      <c r="F7279" s="8">
        <v>1</v>
      </c>
      <c r="G7279" s="17"/>
      <c r="I7279" s="33">
        <v>6.0000000000000001E-3</v>
      </c>
      <c r="J7279" s="33">
        <v>0.8</v>
      </c>
      <c r="K7279" s="33">
        <v>2E-3</v>
      </c>
      <c r="L7279" s="33">
        <v>5.3999999999999999E-2</v>
      </c>
      <c r="M7279" s="33">
        <v>78</v>
      </c>
      <c r="N7279" s="8">
        <v>12.5</v>
      </c>
      <c r="O7279" s="8">
        <v>1016.5</v>
      </c>
      <c r="P7279" s="8">
        <v>100</v>
      </c>
    </row>
    <row r="7280" spans="1:31" s="7" customFormat="1" ht="16" customHeight="1" x14ac:dyDescent="0.2">
      <c r="F7280" s="8">
        <v>2</v>
      </c>
      <c r="G7280" s="17"/>
      <c r="I7280" s="33">
        <v>5.0000000000000001E-3</v>
      </c>
      <c r="J7280" s="33">
        <v>0.7</v>
      </c>
      <c r="K7280" s="33">
        <v>2E-3</v>
      </c>
      <c r="L7280" s="33">
        <v>0.05</v>
      </c>
      <c r="M7280" s="33">
        <v>84</v>
      </c>
      <c r="N7280" s="8">
        <v>11.9</v>
      </c>
      <c r="O7280" s="8">
        <v>1016.4</v>
      </c>
      <c r="P7280" s="8">
        <v>100</v>
      </c>
    </row>
    <row r="7281" spans="5:31" s="7" customFormat="1" ht="16" customHeight="1" x14ac:dyDescent="0.2">
      <c r="F7281" s="8">
        <v>3</v>
      </c>
      <c r="G7281" s="17"/>
      <c r="I7281" s="33">
        <v>5.0000000000000001E-3</v>
      </c>
      <c r="J7281" s="33">
        <v>0.6</v>
      </c>
      <c r="K7281" s="33">
        <v>2E-3</v>
      </c>
      <c r="L7281" s="33">
        <v>4.4999999999999998E-2</v>
      </c>
      <c r="M7281" s="33">
        <v>70</v>
      </c>
      <c r="N7281" s="8">
        <v>11.6</v>
      </c>
      <c r="O7281" s="8">
        <v>1016.3</v>
      </c>
      <c r="P7281" s="8">
        <v>100</v>
      </c>
    </row>
    <row r="7282" spans="5:31" s="7" customFormat="1" ht="16" customHeight="1" x14ac:dyDescent="0.2">
      <c r="F7282" s="8">
        <v>4</v>
      </c>
      <c r="G7282" s="17"/>
      <c r="I7282" s="33">
        <v>5.0000000000000001E-3</v>
      </c>
      <c r="J7282" s="33">
        <v>0.6</v>
      </c>
      <c r="K7282" s="33">
        <v>2E-3</v>
      </c>
      <c r="L7282" s="33">
        <v>4.2999999999999997E-2</v>
      </c>
      <c r="M7282" s="33">
        <v>67</v>
      </c>
      <c r="N7282" s="8">
        <v>11.3</v>
      </c>
      <c r="O7282" s="8">
        <v>1016.6</v>
      </c>
      <c r="P7282" s="8">
        <v>100</v>
      </c>
    </row>
    <row r="7283" spans="5:31" s="7" customFormat="1" ht="16" customHeight="1" x14ac:dyDescent="0.2">
      <c r="F7283" s="8">
        <v>5</v>
      </c>
      <c r="G7283" s="17"/>
      <c r="I7283" s="33">
        <v>5.0000000000000001E-3</v>
      </c>
      <c r="J7283" s="33">
        <v>0.5</v>
      </c>
      <c r="K7283" s="33">
        <v>2E-3</v>
      </c>
      <c r="L7283" s="33">
        <v>0.04</v>
      </c>
      <c r="M7283" s="33">
        <v>62</v>
      </c>
      <c r="N7283" s="8">
        <v>11.1</v>
      </c>
      <c r="O7283" s="8">
        <v>1016.7</v>
      </c>
      <c r="P7283" s="8">
        <v>100</v>
      </c>
    </row>
    <row r="7284" spans="5:31" s="7" customFormat="1" ht="16" customHeight="1" x14ac:dyDescent="0.2">
      <c r="F7284" s="8">
        <v>6</v>
      </c>
      <c r="G7284" s="17"/>
      <c r="I7284" s="33">
        <v>5.0000000000000001E-3</v>
      </c>
      <c r="J7284" s="33">
        <v>0.5</v>
      </c>
      <c r="K7284" s="33">
        <v>2E-3</v>
      </c>
      <c r="L7284" s="33">
        <v>3.9E-2</v>
      </c>
      <c r="M7284" s="33">
        <v>61</v>
      </c>
      <c r="N7284" s="8">
        <v>11.1</v>
      </c>
      <c r="O7284" s="8">
        <v>1016.7</v>
      </c>
      <c r="P7284" s="8">
        <v>100</v>
      </c>
    </row>
    <row r="7285" spans="5:31" s="7" customFormat="1" ht="16" customHeight="1" x14ac:dyDescent="0.2">
      <c r="F7285" s="8">
        <v>7</v>
      </c>
      <c r="G7285" s="17"/>
      <c r="I7285" s="33">
        <v>7.0000000000000001E-3</v>
      </c>
      <c r="J7285" s="33">
        <v>0.6</v>
      </c>
      <c r="K7285" s="33">
        <v>2E-3</v>
      </c>
      <c r="L7285" s="33">
        <v>3.9E-2</v>
      </c>
      <c r="M7285" s="33">
        <v>70</v>
      </c>
      <c r="N7285" s="8">
        <v>11</v>
      </c>
      <c r="O7285" s="8">
        <v>1017.2</v>
      </c>
      <c r="P7285" s="8">
        <v>100</v>
      </c>
    </row>
    <row r="7286" spans="5:31" s="7" customFormat="1" ht="16" customHeight="1" x14ac:dyDescent="0.2">
      <c r="F7286" s="8">
        <v>8</v>
      </c>
      <c r="G7286" s="17"/>
      <c r="I7286" s="33">
        <v>6.0000000000000001E-3</v>
      </c>
      <c r="J7286" s="33">
        <v>0.6</v>
      </c>
      <c r="K7286" s="33">
        <v>3.0000000000000001E-3</v>
      </c>
      <c r="L7286" s="33">
        <v>3.6999999999999998E-2</v>
      </c>
      <c r="M7286" s="33">
        <v>74</v>
      </c>
      <c r="N7286" s="8">
        <v>11.3</v>
      </c>
      <c r="O7286" s="8">
        <v>1017.6</v>
      </c>
      <c r="P7286" s="8">
        <v>100</v>
      </c>
    </row>
    <row r="7287" spans="5:31" s="7" customFormat="1" ht="16" customHeight="1" x14ac:dyDescent="0.2">
      <c r="F7287" s="8">
        <v>9</v>
      </c>
      <c r="G7287" s="17"/>
      <c r="I7287" s="33">
        <v>6.0000000000000001E-3</v>
      </c>
      <c r="J7287" s="33">
        <v>0.8</v>
      </c>
      <c r="K7287" s="33">
        <v>4.0000000000000001E-3</v>
      </c>
      <c r="L7287" s="33">
        <v>4.2999999999999997E-2</v>
      </c>
      <c r="M7287" s="33">
        <v>74</v>
      </c>
      <c r="N7287" s="8">
        <v>12.5</v>
      </c>
      <c r="O7287" s="8">
        <v>1018.1</v>
      </c>
      <c r="P7287" s="8">
        <v>100</v>
      </c>
    </row>
    <row r="7288" spans="5:31" s="7" customFormat="1" ht="16" customHeight="1" x14ac:dyDescent="0.2">
      <c r="F7288" s="8">
        <v>10</v>
      </c>
      <c r="G7288" s="17"/>
      <c r="I7288" s="33">
        <v>7.0000000000000001E-3</v>
      </c>
      <c r="J7288" s="33">
        <v>0.8</v>
      </c>
      <c r="K7288" s="33">
        <v>6.0000000000000001E-3</v>
      </c>
      <c r="L7288" s="33">
        <v>0.05</v>
      </c>
      <c r="M7288" s="33">
        <v>82</v>
      </c>
      <c r="N7288" s="8">
        <v>13.3</v>
      </c>
      <c r="O7288" s="8">
        <v>1018</v>
      </c>
      <c r="P7288" s="8">
        <v>100</v>
      </c>
    </row>
    <row r="7289" spans="5:31" s="7" customFormat="1" ht="16" customHeight="1" x14ac:dyDescent="0.2">
      <c r="E7289" s="10"/>
      <c r="F7289" s="8">
        <v>11</v>
      </c>
      <c r="G7289" s="17"/>
      <c r="I7289" s="33">
        <v>7.0000000000000001E-3</v>
      </c>
      <c r="J7289" s="33">
        <v>0.6</v>
      </c>
      <c r="K7289" s="33">
        <v>1.6E-2</v>
      </c>
      <c r="L7289" s="33">
        <v>5.3999999999999999E-2</v>
      </c>
      <c r="M7289" s="33">
        <v>95</v>
      </c>
      <c r="N7289" s="8">
        <v>17</v>
      </c>
      <c r="O7289" s="8">
        <v>1017.4</v>
      </c>
      <c r="P7289" s="8">
        <v>91</v>
      </c>
    </row>
    <row r="7290" spans="5:31" s="7" customFormat="1" ht="16" customHeight="1" x14ac:dyDescent="0.2">
      <c r="E7290" s="10"/>
      <c r="F7290" s="8">
        <v>12</v>
      </c>
      <c r="G7290" s="17"/>
      <c r="I7290" s="33">
        <v>7.0000000000000001E-3</v>
      </c>
      <c r="J7290" s="33">
        <v>0.6</v>
      </c>
      <c r="K7290" s="33">
        <v>3.2000000000000001E-2</v>
      </c>
      <c r="L7290" s="33">
        <v>4.4999999999999998E-2</v>
      </c>
      <c r="M7290" s="33">
        <v>97</v>
      </c>
      <c r="N7290" s="8">
        <v>21.3</v>
      </c>
      <c r="O7290" s="8">
        <v>1016.7</v>
      </c>
      <c r="P7290" s="8">
        <v>67</v>
      </c>
    </row>
    <row r="7291" spans="5:31" s="7" customFormat="1" ht="16" customHeight="1" x14ac:dyDescent="0.2">
      <c r="E7291" s="10"/>
      <c r="F7291" s="8">
        <v>13</v>
      </c>
      <c r="G7291" s="17"/>
      <c r="I7291" s="33">
        <v>7.0000000000000001E-3</v>
      </c>
      <c r="J7291" s="33">
        <v>0.5</v>
      </c>
      <c r="K7291" s="33">
        <v>7.0999999999999994E-2</v>
      </c>
      <c r="L7291" s="33">
        <v>2.1999999999999999E-2</v>
      </c>
      <c r="M7291" s="33">
        <v>95</v>
      </c>
      <c r="N7291" s="8">
        <v>23</v>
      </c>
      <c r="O7291" s="8">
        <v>1015.9</v>
      </c>
      <c r="P7291" s="8">
        <v>55</v>
      </c>
    </row>
    <row r="7292" spans="5:31" s="7" customFormat="1" ht="16" customHeight="1" x14ac:dyDescent="0.2">
      <c r="E7292" s="10"/>
      <c r="F7292" s="8">
        <v>14</v>
      </c>
      <c r="G7292" s="17"/>
      <c r="I7292" s="33">
        <v>6.0000000000000001E-3</v>
      </c>
      <c r="J7292" s="33">
        <v>0.4</v>
      </c>
      <c r="K7292" s="33">
        <v>7.8E-2</v>
      </c>
      <c r="L7292" s="33">
        <v>2.1999999999999999E-2</v>
      </c>
      <c r="M7292" s="33">
        <v>85</v>
      </c>
      <c r="N7292" s="8">
        <v>24</v>
      </c>
      <c r="O7292" s="8">
        <v>1015.3</v>
      </c>
      <c r="P7292" s="8">
        <v>45</v>
      </c>
    </row>
    <row r="7293" spans="5:31" s="7" customFormat="1" ht="16" customHeight="1" x14ac:dyDescent="0.2">
      <c r="E7293" s="10"/>
      <c r="F7293" s="8">
        <v>15</v>
      </c>
      <c r="G7293" s="17"/>
      <c r="I7293" s="33">
        <v>6.0000000000000001E-3</v>
      </c>
      <c r="J7293" s="33">
        <v>0.5</v>
      </c>
      <c r="K7293" s="33">
        <v>7.9000000000000001E-2</v>
      </c>
      <c r="L7293" s="33">
        <v>2.3E-2</v>
      </c>
      <c r="M7293" s="33">
        <v>101</v>
      </c>
      <c r="N7293" s="8">
        <v>24</v>
      </c>
      <c r="O7293" s="8">
        <v>1015.2</v>
      </c>
      <c r="P7293" s="8">
        <v>46</v>
      </c>
    </row>
    <row r="7294" spans="5:31" s="7" customFormat="1" ht="16" customHeight="1" x14ac:dyDescent="0.2">
      <c r="E7294" s="10"/>
      <c r="F7294" s="8">
        <v>16</v>
      </c>
      <c r="G7294" s="17"/>
      <c r="I7294" s="33">
        <v>6.0000000000000001E-3</v>
      </c>
      <c r="J7294" s="33">
        <v>0.5</v>
      </c>
      <c r="K7294" s="33">
        <v>7.8E-2</v>
      </c>
      <c r="L7294" s="33">
        <v>2.1999999999999999E-2</v>
      </c>
      <c r="M7294" s="33">
        <v>97</v>
      </c>
      <c r="N7294" s="8">
        <v>23</v>
      </c>
      <c r="O7294" s="8">
        <v>1015.2</v>
      </c>
      <c r="P7294" s="8">
        <v>49</v>
      </c>
    </row>
    <row r="7295" spans="5:31" s="7" customFormat="1" ht="16" customHeight="1" x14ac:dyDescent="0.2">
      <c r="E7295" s="10"/>
      <c r="F7295" s="8">
        <v>17</v>
      </c>
      <c r="G7295" s="17"/>
      <c r="I7295" s="33">
        <v>6.0000000000000001E-3</v>
      </c>
      <c r="J7295" s="33">
        <v>0.5</v>
      </c>
      <c r="K7295" s="33">
        <v>7.1999999999999995E-2</v>
      </c>
      <c r="L7295" s="33">
        <v>2.1999999999999999E-2</v>
      </c>
      <c r="M7295" s="33">
        <v>100</v>
      </c>
      <c r="N7295" s="8">
        <v>20.8</v>
      </c>
      <c r="O7295" s="8">
        <v>1015.2</v>
      </c>
      <c r="P7295" s="8">
        <v>65</v>
      </c>
    </row>
    <row r="7296" spans="5:31" s="7" customFormat="1" ht="16" customHeight="1" x14ac:dyDescent="0.15">
      <c r="E7296" s="42">
        <v>42295</v>
      </c>
      <c r="F7296" s="67">
        <v>18</v>
      </c>
      <c r="G7296" s="44"/>
      <c r="H7296" s="57"/>
      <c r="I7296" s="33">
        <v>5.0000000000000001E-3</v>
      </c>
      <c r="J7296" s="33">
        <v>0.6</v>
      </c>
      <c r="K7296" s="33">
        <v>6.2E-2</v>
      </c>
      <c r="L7296" s="33">
        <v>2.3E-2</v>
      </c>
      <c r="M7296" s="33">
        <v>102</v>
      </c>
      <c r="N7296" s="8">
        <v>19</v>
      </c>
      <c r="O7296" s="8">
        <v>1015.3</v>
      </c>
      <c r="P7296" s="8">
        <v>67</v>
      </c>
      <c r="R7296" s="35">
        <v>221</v>
      </c>
      <c r="S7296" s="36" t="str">
        <f>IF(R7296&gt;=296,"G",IF(AND(183&lt;=R7296,R7296&lt;296),"Y",IF(R7296&lt;185,"R")))</f>
        <v>Y</v>
      </c>
      <c r="T7296" s="36"/>
      <c r="U7296" s="36"/>
      <c r="V7296" s="36"/>
      <c r="W7296" s="36"/>
      <c r="X7296" s="36"/>
      <c r="Y7296" s="36"/>
      <c r="Z7296" s="36"/>
      <c r="AA7296" s="36"/>
      <c r="AB7296" s="36"/>
      <c r="AC7296" s="36"/>
      <c r="AD7296" s="36"/>
      <c r="AE7296" s="37"/>
    </row>
    <row r="7297" spans="1:31" s="7" customFormat="1" ht="17" customHeight="1" x14ac:dyDescent="0.15">
      <c r="A7297" s="45">
        <v>292</v>
      </c>
      <c r="B7297" s="46">
        <v>42296</v>
      </c>
      <c r="C7297" s="47">
        <v>1</v>
      </c>
      <c r="D7297" s="47">
        <v>0</v>
      </c>
      <c r="E7297" s="46">
        <v>42295</v>
      </c>
      <c r="F7297" s="47">
        <v>18</v>
      </c>
      <c r="G7297" s="49"/>
      <c r="H7297" s="49"/>
      <c r="I7297" s="50">
        <v>5.0000000000000001E-3</v>
      </c>
      <c r="J7297" s="51">
        <v>0.6</v>
      </c>
      <c r="K7297" s="51">
        <v>6.2E-2</v>
      </c>
      <c r="L7297" s="51">
        <v>2.3E-2</v>
      </c>
      <c r="M7297" s="51">
        <v>102</v>
      </c>
      <c r="N7297" s="52">
        <v>19</v>
      </c>
      <c r="O7297" s="52">
        <v>1015.3</v>
      </c>
      <c r="P7297" s="52">
        <v>67</v>
      </c>
      <c r="Q7297" s="53"/>
      <c r="R7297" s="58">
        <v>221</v>
      </c>
      <c r="S7297" s="61" t="str">
        <f>IF(R7297&gt;=296,"G",IF(AND(183&lt;=R7297,R7297&lt;296),"Y",IF(R7297&lt;185,"R")))</f>
        <v>Y</v>
      </c>
      <c r="T7297" s="61"/>
      <c r="U7297" s="61"/>
      <c r="V7297" s="61"/>
      <c r="W7297" s="61"/>
      <c r="X7297" s="61"/>
      <c r="Y7297" s="61"/>
      <c r="Z7297" s="61"/>
      <c r="AA7297" s="61"/>
      <c r="AB7297" s="61"/>
      <c r="AC7297" s="61"/>
      <c r="AD7297" s="61"/>
      <c r="AE7297" s="61"/>
    </row>
    <row r="7298" spans="1:31" s="7" customFormat="1" ht="16" customHeight="1" x14ac:dyDescent="0.2">
      <c r="A7298" s="60"/>
      <c r="B7298" s="60"/>
      <c r="F7298" s="26">
        <v>19</v>
      </c>
      <c r="G7298" s="56"/>
      <c r="I7298" s="33">
        <v>5.0000000000000001E-3</v>
      </c>
      <c r="J7298" s="33">
        <v>0.7</v>
      </c>
      <c r="K7298" s="33">
        <v>4.4999999999999998E-2</v>
      </c>
      <c r="L7298" s="33">
        <v>0.03</v>
      </c>
      <c r="M7298" s="33">
        <v>126</v>
      </c>
      <c r="N7298" s="8">
        <v>18</v>
      </c>
      <c r="O7298" s="8">
        <v>1015.7</v>
      </c>
      <c r="P7298" s="8">
        <v>79</v>
      </c>
      <c r="Q7298" s="17"/>
      <c r="R7298" s="17"/>
      <c r="S7298" s="17"/>
      <c r="T7298" s="17"/>
      <c r="U7298" s="17"/>
      <c r="V7298" s="17"/>
      <c r="W7298" s="17"/>
      <c r="X7298" s="17"/>
      <c r="Y7298" s="17"/>
      <c r="Z7298" s="17"/>
      <c r="AA7298" s="17"/>
      <c r="AB7298" s="17"/>
      <c r="AC7298" s="17"/>
      <c r="AD7298" s="17"/>
      <c r="AE7298" s="17"/>
    </row>
    <row r="7299" spans="1:31" s="7" customFormat="1" ht="16" customHeight="1" x14ac:dyDescent="0.2">
      <c r="F7299" s="8">
        <v>20</v>
      </c>
      <c r="G7299" s="17"/>
      <c r="I7299" s="33">
        <v>5.0000000000000001E-3</v>
      </c>
      <c r="J7299" s="33">
        <v>0.7</v>
      </c>
      <c r="K7299" s="33">
        <v>3.2000000000000001E-2</v>
      </c>
      <c r="L7299" s="33">
        <v>3.6999999999999998E-2</v>
      </c>
      <c r="M7299" s="33">
        <v>131</v>
      </c>
      <c r="N7299" s="8">
        <v>17.7</v>
      </c>
      <c r="O7299" s="8">
        <v>1015.9</v>
      </c>
      <c r="P7299" s="8">
        <v>85</v>
      </c>
    </row>
    <row r="7300" spans="1:31" s="7" customFormat="1" ht="16" customHeight="1" x14ac:dyDescent="0.2">
      <c r="F7300" s="8">
        <v>21</v>
      </c>
      <c r="G7300" s="17"/>
      <c r="I7300" s="33">
        <v>5.0000000000000001E-3</v>
      </c>
      <c r="J7300" s="33">
        <v>0.7</v>
      </c>
      <c r="K7300" s="33">
        <v>1.7000000000000001E-2</v>
      </c>
      <c r="L7300" s="33">
        <v>4.2999999999999997E-2</v>
      </c>
      <c r="M7300" s="33">
        <v>137</v>
      </c>
      <c r="N7300" s="8">
        <v>16.600000000000001</v>
      </c>
      <c r="O7300" s="8">
        <v>1016.1</v>
      </c>
      <c r="P7300" s="8">
        <v>91</v>
      </c>
    </row>
    <row r="7301" spans="1:31" s="7" customFormat="1" ht="16" customHeight="1" x14ac:dyDescent="0.2">
      <c r="F7301" s="8">
        <v>22</v>
      </c>
      <c r="G7301" s="17"/>
      <c r="I7301" s="33">
        <v>5.0000000000000001E-3</v>
      </c>
      <c r="J7301" s="33">
        <v>0.7</v>
      </c>
      <c r="K7301" s="33">
        <v>8.9999999999999993E-3</v>
      </c>
      <c r="L7301" s="33">
        <v>4.9000000000000002E-2</v>
      </c>
      <c r="M7301" s="33">
        <v>131</v>
      </c>
      <c r="N7301" s="8">
        <v>16.100000000000001</v>
      </c>
      <c r="O7301" s="8">
        <v>1016.2</v>
      </c>
      <c r="P7301" s="8">
        <v>94</v>
      </c>
    </row>
    <row r="7302" spans="1:31" s="7" customFormat="1" ht="16" customHeight="1" x14ac:dyDescent="0.2">
      <c r="F7302" s="8">
        <v>23</v>
      </c>
      <c r="G7302" s="17"/>
      <c r="I7302" s="33">
        <v>5.0000000000000001E-3</v>
      </c>
      <c r="J7302" s="33">
        <v>0.7</v>
      </c>
      <c r="K7302" s="33">
        <v>7.0000000000000001E-3</v>
      </c>
      <c r="L7302" s="33">
        <v>4.9000000000000002E-2</v>
      </c>
      <c r="M7302" s="33">
        <v>121</v>
      </c>
      <c r="N7302" s="8">
        <v>15.8</v>
      </c>
      <c r="O7302" s="8">
        <v>1016.1</v>
      </c>
      <c r="P7302" s="8">
        <v>99</v>
      </c>
    </row>
    <row r="7303" spans="1:31" s="7" customFormat="1" ht="16" customHeight="1" x14ac:dyDescent="0.2">
      <c r="F7303" s="8">
        <v>24</v>
      </c>
      <c r="G7303" s="17"/>
      <c r="I7303" s="33">
        <v>4.0000000000000001E-3</v>
      </c>
      <c r="J7303" s="33">
        <v>0.7</v>
      </c>
      <c r="K7303" s="33">
        <v>6.0000000000000001E-3</v>
      </c>
      <c r="L7303" s="33">
        <v>4.3999999999999997E-2</v>
      </c>
      <c r="M7303" s="33">
        <v>121</v>
      </c>
      <c r="N7303" s="8">
        <v>14.6</v>
      </c>
      <c r="O7303" s="8">
        <v>1015.8</v>
      </c>
      <c r="P7303" s="8">
        <v>100</v>
      </c>
    </row>
    <row r="7304" spans="1:31" s="7" customFormat="1" ht="16" customHeight="1" x14ac:dyDescent="0.2">
      <c r="F7304" s="8">
        <v>1</v>
      </c>
      <c r="G7304" s="17"/>
      <c r="I7304" s="33">
        <v>4.0000000000000001E-3</v>
      </c>
      <c r="J7304" s="33">
        <v>0.6</v>
      </c>
      <c r="K7304" s="33">
        <v>1.2999999999999999E-2</v>
      </c>
      <c r="L7304" s="33">
        <v>3.9E-2</v>
      </c>
      <c r="M7304" s="33">
        <v>120</v>
      </c>
      <c r="N7304" s="8">
        <v>13.9</v>
      </c>
      <c r="O7304" s="8">
        <v>1015.7</v>
      </c>
      <c r="P7304" s="8">
        <v>100</v>
      </c>
    </row>
    <row r="7305" spans="1:31" s="7" customFormat="1" ht="16" customHeight="1" x14ac:dyDescent="0.2">
      <c r="F7305" s="8">
        <v>2</v>
      </c>
      <c r="G7305" s="17"/>
      <c r="I7305" s="33">
        <v>3.0000000000000001E-3</v>
      </c>
      <c r="J7305" s="33">
        <v>0.6</v>
      </c>
      <c r="K7305" s="33">
        <v>5.0000000000000001E-3</v>
      </c>
      <c r="L7305" s="33">
        <v>4.2999999999999997E-2</v>
      </c>
      <c r="M7305" s="33">
        <v>123</v>
      </c>
      <c r="N7305" s="8">
        <v>13.8</v>
      </c>
      <c r="O7305" s="8">
        <v>1015.6</v>
      </c>
      <c r="P7305" s="8">
        <v>100</v>
      </c>
    </row>
    <row r="7306" spans="1:31" s="7" customFormat="1" ht="16" customHeight="1" x14ac:dyDescent="0.2">
      <c r="F7306" s="8">
        <v>3</v>
      </c>
      <c r="G7306" s="17"/>
      <c r="I7306" s="33">
        <v>3.0000000000000001E-3</v>
      </c>
      <c r="J7306" s="33">
        <v>0.7</v>
      </c>
      <c r="K7306" s="33">
        <v>3.0000000000000001E-3</v>
      </c>
      <c r="L7306" s="33">
        <v>4.2999999999999997E-2</v>
      </c>
      <c r="M7306" s="33">
        <v>122</v>
      </c>
      <c r="N7306" s="8">
        <v>13.2</v>
      </c>
      <c r="O7306" s="8">
        <v>1015.3</v>
      </c>
      <c r="P7306" s="8">
        <v>100</v>
      </c>
    </row>
    <row r="7307" spans="1:31" s="7" customFormat="1" ht="16" customHeight="1" x14ac:dyDescent="0.2">
      <c r="F7307" s="8">
        <v>4</v>
      </c>
      <c r="G7307" s="17"/>
      <c r="I7307" s="33">
        <v>3.0000000000000001E-3</v>
      </c>
      <c r="J7307" s="33">
        <v>0.7</v>
      </c>
      <c r="K7307" s="33">
        <v>2E-3</v>
      </c>
      <c r="L7307" s="33">
        <v>4.2000000000000003E-2</v>
      </c>
      <c r="M7307" s="33">
        <v>111</v>
      </c>
      <c r="N7307" s="8">
        <v>12.9</v>
      </c>
      <c r="O7307" s="8">
        <v>1015</v>
      </c>
      <c r="P7307" s="8">
        <v>100</v>
      </c>
    </row>
    <row r="7308" spans="1:31" s="7" customFormat="1" ht="16" customHeight="1" x14ac:dyDescent="0.2">
      <c r="F7308" s="8">
        <v>5</v>
      </c>
      <c r="G7308" s="17"/>
      <c r="I7308" s="33">
        <v>3.0000000000000001E-3</v>
      </c>
      <c r="J7308" s="33">
        <v>0.7</v>
      </c>
      <c r="K7308" s="33">
        <v>2E-3</v>
      </c>
      <c r="L7308" s="33">
        <v>4.1000000000000002E-2</v>
      </c>
      <c r="M7308" s="33">
        <v>133</v>
      </c>
      <c r="N7308" s="8">
        <v>12.6</v>
      </c>
      <c r="O7308" s="8">
        <v>1015.1</v>
      </c>
      <c r="P7308" s="8">
        <v>100</v>
      </c>
    </row>
    <row r="7309" spans="1:31" s="7" customFormat="1" ht="16" customHeight="1" x14ac:dyDescent="0.2">
      <c r="F7309" s="8">
        <v>6</v>
      </c>
      <c r="G7309" s="17"/>
      <c r="I7309" s="33">
        <v>4.0000000000000001E-3</v>
      </c>
      <c r="J7309" s="33">
        <v>0.8</v>
      </c>
      <c r="K7309" s="33">
        <v>2E-3</v>
      </c>
      <c r="L7309" s="33">
        <v>4.1000000000000002E-2</v>
      </c>
      <c r="M7309" s="33">
        <v>121</v>
      </c>
      <c r="N7309" s="8">
        <v>12.5</v>
      </c>
      <c r="O7309" s="8">
        <v>1015.2</v>
      </c>
      <c r="P7309" s="8">
        <v>100</v>
      </c>
    </row>
    <row r="7310" spans="1:31" s="7" customFormat="1" ht="16" customHeight="1" x14ac:dyDescent="0.2">
      <c r="F7310" s="8">
        <v>7</v>
      </c>
      <c r="G7310" s="17"/>
      <c r="I7310" s="33">
        <v>4.0000000000000001E-3</v>
      </c>
      <c r="J7310" s="33">
        <v>0.6</v>
      </c>
      <c r="K7310" s="33">
        <v>2E-3</v>
      </c>
      <c r="L7310" s="33">
        <v>4.8000000000000001E-2</v>
      </c>
      <c r="M7310" s="33">
        <v>117</v>
      </c>
      <c r="N7310" s="8">
        <v>12.6</v>
      </c>
      <c r="O7310" s="8">
        <v>1015.2</v>
      </c>
      <c r="P7310" s="8">
        <v>100</v>
      </c>
    </row>
    <row r="7311" spans="1:31" s="7" customFormat="1" ht="16" customHeight="1" x14ac:dyDescent="0.2">
      <c r="F7311" s="8">
        <v>8</v>
      </c>
      <c r="G7311" s="17"/>
      <c r="I7311" s="33">
        <v>4.0000000000000001E-3</v>
      </c>
      <c r="J7311" s="33">
        <v>0.6</v>
      </c>
      <c r="K7311" s="33">
        <v>3.0000000000000001E-3</v>
      </c>
      <c r="L7311" s="33">
        <v>4.7E-2</v>
      </c>
      <c r="M7311" s="33">
        <v>111</v>
      </c>
      <c r="N7311" s="8">
        <v>14.4</v>
      </c>
      <c r="O7311" s="8">
        <v>1015.3</v>
      </c>
      <c r="P7311" s="8">
        <v>100</v>
      </c>
    </row>
    <row r="7312" spans="1:31" s="7" customFormat="1" ht="16" customHeight="1" x14ac:dyDescent="0.2">
      <c r="F7312" s="8">
        <v>9</v>
      </c>
      <c r="G7312" s="17"/>
      <c r="I7312" s="33">
        <v>4.0000000000000001E-3</v>
      </c>
      <c r="J7312" s="33">
        <v>0.7</v>
      </c>
      <c r="K7312" s="33">
        <v>4.0000000000000001E-3</v>
      </c>
      <c r="L7312" s="33">
        <v>4.9000000000000002E-2</v>
      </c>
      <c r="M7312" s="33">
        <v>110</v>
      </c>
      <c r="N7312" s="8">
        <v>17.8</v>
      </c>
      <c r="O7312" s="8">
        <v>1015.5</v>
      </c>
      <c r="P7312" s="8">
        <v>75</v>
      </c>
    </row>
    <row r="7313" spans="1:31" s="7" customFormat="1" ht="16" customHeight="1" x14ac:dyDescent="0.2">
      <c r="F7313" s="8">
        <v>10</v>
      </c>
      <c r="G7313" s="17"/>
      <c r="I7313" s="33">
        <v>5.0000000000000001E-3</v>
      </c>
      <c r="J7313" s="33">
        <v>0.6</v>
      </c>
      <c r="K7313" s="33">
        <v>8.0000000000000002E-3</v>
      </c>
      <c r="L7313" s="33">
        <v>4.9000000000000002E-2</v>
      </c>
      <c r="M7313" s="33">
        <v>102</v>
      </c>
      <c r="N7313" s="8">
        <v>19.3</v>
      </c>
      <c r="O7313" s="8">
        <v>1015.3</v>
      </c>
      <c r="P7313" s="8">
        <v>63</v>
      </c>
    </row>
    <row r="7314" spans="1:31" s="7" customFormat="1" ht="16" customHeight="1" x14ac:dyDescent="0.2">
      <c r="E7314" s="10"/>
      <c r="F7314" s="8">
        <v>11</v>
      </c>
      <c r="G7314" s="17"/>
      <c r="I7314" s="33">
        <v>5.0000000000000001E-3</v>
      </c>
      <c r="J7314" s="33">
        <v>0.4</v>
      </c>
      <c r="K7314" s="33">
        <v>2.3E-2</v>
      </c>
      <c r="L7314" s="33">
        <v>0.04</v>
      </c>
      <c r="M7314" s="33">
        <v>106</v>
      </c>
      <c r="N7314" s="8">
        <v>20.8</v>
      </c>
      <c r="O7314" s="8">
        <v>1014.5</v>
      </c>
      <c r="P7314" s="8">
        <v>53</v>
      </c>
    </row>
    <row r="7315" spans="1:31" s="7" customFormat="1" ht="16" customHeight="1" x14ac:dyDescent="0.2">
      <c r="E7315" s="10"/>
      <c r="F7315" s="8">
        <v>12</v>
      </c>
      <c r="G7315" s="17"/>
      <c r="I7315" s="33">
        <v>5.0000000000000001E-3</v>
      </c>
      <c r="J7315" s="33">
        <v>0.4</v>
      </c>
      <c r="K7315" s="33">
        <v>0.03</v>
      </c>
      <c r="L7315" s="33">
        <v>3.7999999999999999E-2</v>
      </c>
      <c r="M7315" s="33">
        <v>107</v>
      </c>
      <c r="N7315" s="8">
        <v>22</v>
      </c>
      <c r="O7315" s="8">
        <v>1013.7</v>
      </c>
      <c r="P7315" s="8">
        <v>49</v>
      </c>
    </row>
    <row r="7316" spans="1:31" s="7" customFormat="1" ht="16" customHeight="1" x14ac:dyDescent="0.2">
      <c r="E7316" s="10"/>
      <c r="F7316" s="8">
        <v>13</v>
      </c>
      <c r="G7316" s="17"/>
      <c r="I7316" s="33">
        <v>5.0000000000000001E-3</v>
      </c>
      <c r="J7316" s="33">
        <v>0.5</v>
      </c>
      <c r="K7316" s="33">
        <v>4.1000000000000002E-2</v>
      </c>
      <c r="L7316" s="33">
        <v>3.1E-2</v>
      </c>
      <c r="M7316" s="33">
        <v>99</v>
      </c>
      <c r="N7316" s="8">
        <v>22.7</v>
      </c>
      <c r="O7316" s="8">
        <v>1012.7</v>
      </c>
      <c r="P7316" s="8">
        <v>49</v>
      </c>
    </row>
    <row r="7317" spans="1:31" s="7" customFormat="1" ht="16" customHeight="1" x14ac:dyDescent="0.2">
      <c r="E7317" s="10"/>
      <c r="F7317" s="8">
        <v>14</v>
      </c>
      <c r="G7317" s="17"/>
      <c r="I7317" s="33">
        <v>5.0000000000000001E-3</v>
      </c>
      <c r="J7317" s="33">
        <v>0.5</v>
      </c>
      <c r="K7317" s="33">
        <v>5.6000000000000001E-2</v>
      </c>
      <c r="L7317" s="33">
        <v>2.5000000000000001E-2</v>
      </c>
      <c r="M7317" s="33">
        <v>104</v>
      </c>
      <c r="N7317" s="8">
        <v>23</v>
      </c>
      <c r="O7317" s="8">
        <v>1011.9</v>
      </c>
      <c r="P7317" s="8">
        <v>48</v>
      </c>
    </row>
    <row r="7318" spans="1:31" s="7" customFormat="1" ht="16" customHeight="1" x14ac:dyDescent="0.2">
      <c r="E7318" s="10"/>
      <c r="F7318" s="8">
        <v>15</v>
      </c>
      <c r="G7318" s="17"/>
      <c r="I7318" s="33">
        <v>5.0000000000000001E-3</v>
      </c>
      <c r="J7318" s="33">
        <v>0.5</v>
      </c>
      <c r="K7318" s="33">
        <v>6.6000000000000003E-2</v>
      </c>
      <c r="L7318" s="33">
        <v>2.5000000000000001E-2</v>
      </c>
      <c r="M7318" s="33">
        <v>99</v>
      </c>
      <c r="N7318" s="8">
        <v>24</v>
      </c>
      <c r="O7318" s="8">
        <v>1011.4</v>
      </c>
      <c r="P7318" s="8">
        <v>40</v>
      </c>
    </row>
    <row r="7319" spans="1:31" s="7" customFormat="1" ht="16" customHeight="1" x14ac:dyDescent="0.2">
      <c r="E7319" s="10"/>
      <c r="F7319" s="8">
        <v>16</v>
      </c>
      <c r="G7319" s="17"/>
      <c r="I7319" s="33">
        <v>6.0000000000000001E-3</v>
      </c>
      <c r="J7319" s="33">
        <v>0.6</v>
      </c>
      <c r="K7319" s="33">
        <v>6.7000000000000004E-2</v>
      </c>
      <c r="L7319" s="33">
        <v>3.1E-2</v>
      </c>
      <c r="M7319" s="33">
        <v>116</v>
      </c>
      <c r="N7319" s="8">
        <v>23.7</v>
      </c>
      <c r="O7319" s="8">
        <v>1011.2</v>
      </c>
      <c r="P7319" s="8">
        <v>40</v>
      </c>
    </row>
    <row r="7320" spans="1:31" s="7" customFormat="1" ht="16" customHeight="1" x14ac:dyDescent="0.2">
      <c r="E7320" s="10"/>
      <c r="F7320" s="8">
        <v>17</v>
      </c>
      <c r="G7320" s="17"/>
      <c r="I7320" s="33">
        <v>7.0000000000000001E-3</v>
      </c>
      <c r="J7320" s="33">
        <v>0.7</v>
      </c>
      <c r="K7320" s="33">
        <v>5.7000000000000002E-2</v>
      </c>
      <c r="L7320" s="33">
        <v>3.6999999999999998E-2</v>
      </c>
      <c r="M7320" s="33">
        <v>118</v>
      </c>
      <c r="N7320" s="8">
        <v>21.8</v>
      </c>
      <c r="O7320" s="8">
        <v>1011.3</v>
      </c>
      <c r="P7320" s="8">
        <v>51</v>
      </c>
    </row>
    <row r="7321" spans="1:31" s="7" customFormat="1" ht="16" customHeight="1" x14ac:dyDescent="0.15">
      <c r="E7321" s="42">
        <v>42296</v>
      </c>
      <c r="F7321" s="43">
        <v>42714.752083333333</v>
      </c>
      <c r="G7321" s="44"/>
      <c r="H7321" s="57"/>
      <c r="I7321" s="33">
        <v>7.0000000000000001E-3</v>
      </c>
      <c r="J7321" s="33">
        <v>0.7</v>
      </c>
      <c r="K7321" s="33">
        <v>3.6999999999999998E-2</v>
      </c>
      <c r="L7321" s="33">
        <v>5.0999999999999997E-2</v>
      </c>
      <c r="M7321" s="33">
        <v>117</v>
      </c>
      <c r="N7321" s="8">
        <v>19.899999999999999</v>
      </c>
      <c r="O7321" s="8">
        <v>1011.4</v>
      </c>
      <c r="P7321" s="8">
        <v>59</v>
      </c>
      <c r="R7321" s="35">
        <v>251</v>
      </c>
      <c r="S7321" s="36" t="str">
        <f>IF(R7321&gt;=296,"G",IF(AND(183&lt;=R7321,R7321&lt;296),"Y",IF(R7321&lt;185,"R")))</f>
        <v>Y</v>
      </c>
      <c r="T7321" s="36"/>
      <c r="U7321" s="36"/>
      <c r="V7321" s="36"/>
      <c r="W7321" s="36"/>
      <c r="X7321" s="36"/>
      <c r="Y7321" s="36"/>
      <c r="Z7321" s="36"/>
      <c r="AA7321" s="36"/>
      <c r="AB7321" s="36"/>
      <c r="AC7321" s="36"/>
      <c r="AD7321" s="36"/>
      <c r="AE7321" s="37"/>
    </row>
    <row r="7322" spans="1:31" s="7" customFormat="1" ht="17" customHeight="1" x14ac:dyDescent="0.15">
      <c r="A7322" s="45">
        <v>293</v>
      </c>
      <c r="B7322" s="46">
        <v>42297</v>
      </c>
      <c r="C7322" s="47">
        <v>2</v>
      </c>
      <c r="D7322" s="47">
        <v>0</v>
      </c>
      <c r="E7322" s="46">
        <v>42296</v>
      </c>
      <c r="F7322" s="48">
        <v>42714.752083333333</v>
      </c>
      <c r="G7322" s="49"/>
      <c r="H7322" s="49"/>
      <c r="I7322" s="50">
        <v>7.0000000000000001E-3</v>
      </c>
      <c r="J7322" s="51">
        <v>0.7</v>
      </c>
      <c r="K7322" s="51">
        <v>3.6999999999999998E-2</v>
      </c>
      <c r="L7322" s="51">
        <v>5.0999999999999997E-2</v>
      </c>
      <c r="M7322" s="51">
        <v>117</v>
      </c>
      <c r="N7322" s="52">
        <v>19.899999999999999</v>
      </c>
      <c r="O7322" s="52">
        <v>1011.4</v>
      </c>
      <c r="P7322" s="52">
        <v>59</v>
      </c>
      <c r="Q7322" s="53"/>
      <c r="R7322" s="58">
        <v>251</v>
      </c>
      <c r="S7322" s="61" t="str">
        <f>IF(R7322&gt;=296,"G",IF(AND(183&lt;=R7322,R7322&lt;296),"Y",IF(R7322&lt;185,"R")))</f>
        <v>Y</v>
      </c>
      <c r="T7322" s="61"/>
      <c r="U7322" s="61"/>
      <c r="V7322" s="61"/>
      <c r="W7322" s="61"/>
      <c r="X7322" s="61"/>
      <c r="Y7322" s="61"/>
      <c r="Z7322" s="61"/>
      <c r="AA7322" s="61"/>
      <c r="AB7322" s="61"/>
      <c r="AC7322" s="61"/>
      <c r="AD7322" s="61"/>
      <c r="AE7322" s="61"/>
    </row>
    <row r="7323" spans="1:31" s="7" customFormat="1" ht="16" customHeight="1" x14ac:dyDescent="0.2">
      <c r="A7323" s="60"/>
      <c r="B7323" s="60"/>
      <c r="F7323" s="26">
        <v>19</v>
      </c>
      <c r="G7323" s="56"/>
      <c r="I7323" s="33">
        <v>7.0000000000000001E-3</v>
      </c>
      <c r="J7323" s="33">
        <v>0.8</v>
      </c>
      <c r="K7323" s="33">
        <v>1.0999999999999999E-2</v>
      </c>
      <c r="L7323" s="33">
        <v>6.8000000000000005E-2</v>
      </c>
      <c r="M7323" s="33">
        <v>127</v>
      </c>
      <c r="N7323" s="8">
        <v>18.5</v>
      </c>
      <c r="O7323" s="8">
        <v>1011.7</v>
      </c>
      <c r="P7323" s="8">
        <v>76</v>
      </c>
      <c r="Q7323" s="17"/>
      <c r="R7323" s="17"/>
      <c r="S7323" s="17"/>
      <c r="T7323" s="17"/>
      <c r="U7323" s="17"/>
      <c r="V7323" s="17"/>
      <c r="W7323" s="17"/>
      <c r="X7323" s="17"/>
      <c r="Y7323" s="17"/>
      <c r="Z7323" s="17"/>
      <c r="AA7323" s="17"/>
      <c r="AB7323" s="17"/>
      <c r="AC7323" s="17"/>
      <c r="AD7323" s="17"/>
      <c r="AE7323" s="17"/>
    </row>
    <row r="7324" spans="1:31" s="7" customFormat="1" ht="16" customHeight="1" x14ac:dyDescent="0.2">
      <c r="F7324" s="8">
        <v>20</v>
      </c>
      <c r="G7324" s="17"/>
      <c r="I7324" s="33">
        <v>7.0000000000000001E-3</v>
      </c>
      <c r="J7324" s="33">
        <v>0.8</v>
      </c>
      <c r="K7324" s="33">
        <v>8.0000000000000002E-3</v>
      </c>
      <c r="L7324" s="33">
        <v>6.5000000000000002E-2</v>
      </c>
      <c r="M7324" s="33">
        <v>155</v>
      </c>
      <c r="N7324" s="8">
        <v>17.399999999999999</v>
      </c>
      <c r="O7324" s="8">
        <v>1012.1</v>
      </c>
      <c r="P7324" s="8">
        <v>84</v>
      </c>
    </row>
    <row r="7325" spans="1:31" s="7" customFormat="1" ht="16" customHeight="1" x14ac:dyDescent="0.2">
      <c r="F7325" s="8">
        <v>21</v>
      </c>
      <c r="G7325" s="17"/>
      <c r="I7325" s="33">
        <v>6.0000000000000001E-3</v>
      </c>
      <c r="J7325" s="33">
        <v>0.6</v>
      </c>
      <c r="K7325" s="33">
        <v>0.01</v>
      </c>
      <c r="L7325" s="33">
        <v>5.5E-2</v>
      </c>
      <c r="M7325" s="33">
        <v>154</v>
      </c>
      <c r="N7325" s="8">
        <v>15.8</v>
      </c>
      <c r="O7325" s="8">
        <v>1012.5</v>
      </c>
      <c r="P7325" s="8">
        <v>91</v>
      </c>
    </row>
    <row r="7326" spans="1:31" s="7" customFormat="1" ht="16" customHeight="1" x14ac:dyDescent="0.2">
      <c r="F7326" s="8">
        <v>22</v>
      </c>
      <c r="G7326" s="17"/>
      <c r="I7326" s="33">
        <v>6.0000000000000001E-3</v>
      </c>
      <c r="J7326" s="33">
        <v>0.7</v>
      </c>
      <c r="K7326" s="33">
        <v>3.0000000000000001E-3</v>
      </c>
      <c r="L7326" s="33">
        <v>6.4000000000000001E-2</v>
      </c>
      <c r="M7326" s="33">
        <v>154</v>
      </c>
      <c r="N7326" s="8">
        <v>15.2</v>
      </c>
      <c r="O7326" s="8">
        <v>1012.4</v>
      </c>
      <c r="P7326" s="8">
        <v>98</v>
      </c>
    </row>
    <row r="7327" spans="1:31" s="7" customFormat="1" ht="16" customHeight="1" x14ac:dyDescent="0.2">
      <c r="F7327" s="8">
        <v>23</v>
      </c>
      <c r="G7327" s="17"/>
      <c r="I7327" s="33">
        <v>6.0000000000000001E-3</v>
      </c>
      <c r="J7327" s="33">
        <v>0.7</v>
      </c>
      <c r="K7327" s="33">
        <v>2E-3</v>
      </c>
      <c r="L7327" s="33">
        <v>6.2E-2</v>
      </c>
      <c r="M7327" s="33">
        <v>139</v>
      </c>
      <c r="N7327" s="8">
        <v>14.6</v>
      </c>
      <c r="O7327" s="8">
        <v>1012.9</v>
      </c>
      <c r="P7327" s="8">
        <v>100</v>
      </c>
    </row>
    <row r="7328" spans="1:31" s="7" customFormat="1" ht="16" customHeight="1" x14ac:dyDescent="0.2">
      <c r="F7328" s="8">
        <v>24</v>
      </c>
      <c r="G7328" s="17"/>
      <c r="I7328" s="33">
        <v>5.0000000000000001E-3</v>
      </c>
      <c r="J7328" s="33">
        <v>0.8</v>
      </c>
      <c r="K7328" s="33">
        <v>2E-3</v>
      </c>
      <c r="L7328" s="33">
        <v>5.8000000000000003E-2</v>
      </c>
      <c r="M7328" s="33">
        <v>136</v>
      </c>
      <c r="N7328" s="8">
        <v>14.1</v>
      </c>
      <c r="O7328" s="8">
        <v>1013</v>
      </c>
      <c r="P7328" s="8">
        <v>100</v>
      </c>
    </row>
    <row r="7329" spans="5:16" s="7" customFormat="1" ht="16" customHeight="1" x14ac:dyDescent="0.2">
      <c r="F7329" s="8">
        <v>1</v>
      </c>
      <c r="G7329" s="17"/>
      <c r="I7329" s="33">
        <v>5.0000000000000001E-3</v>
      </c>
      <c r="J7329" s="33">
        <v>0.8</v>
      </c>
      <c r="K7329" s="33">
        <v>2E-3</v>
      </c>
      <c r="L7329" s="33">
        <v>5.5E-2</v>
      </c>
      <c r="M7329" s="33">
        <v>123</v>
      </c>
      <c r="N7329" s="8">
        <v>13.8</v>
      </c>
      <c r="O7329" s="8">
        <v>1013.4</v>
      </c>
      <c r="P7329" s="8">
        <v>100</v>
      </c>
    </row>
    <row r="7330" spans="5:16" s="7" customFormat="1" ht="16" customHeight="1" x14ac:dyDescent="0.2">
      <c r="F7330" s="8">
        <v>2</v>
      </c>
      <c r="G7330" s="17"/>
      <c r="I7330" s="33">
        <v>4.0000000000000001E-3</v>
      </c>
      <c r="J7330" s="33">
        <v>0.6</v>
      </c>
      <c r="K7330" s="33">
        <v>3.0000000000000001E-3</v>
      </c>
      <c r="L7330" s="33">
        <v>4.7E-2</v>
      </c>
      <c r="M7330" s="33">
        <v>115</v>
      </c>
      <c r="N7330" s="8">
        <v>13.6</v>
      </c>
      <c r="O7330" s="8">
        <v>1013.5</v>
      </c>
      <c r="P7330" s="8">
        <v>100</v>
      </c>
    </row>
    <row r="7331" spans="5:16" s="7" customFormat="1" ht="16" customHeight="1" x14ac:dyDescent="0.2">
      <c r="F7331" s="8">
        <v>3</v>
      </c>
      <c r="G7331" s="17"/>
      <c r="I7331" s="33">
        <v>5.0000000000000001E-3</v>
      </c>
      <c r="J7331" s="33">
        <v>0.5</v>
      </c>
      <c r="K7331" s="33">
        <v>3.0000000000000001E-3</v>
      </c>
      <c r="L7331" s="33">
        <v>4.3999999999999997E-2</v>
      </c>
      <c r="M7331" s="33">
        <v>113</v>
      </c>
      <c r="N7331" s="8">
        <v>13.5</v>
      </c>
      <c r="O7331" s="8">
        <v>1013.2</v>
      </c>
      <c r="P7331" s="8">
        <v>100</v>
      </c>
    </row>
    <row r="7332" spans="5:16" s="7" customFormat="1" ht="16" customHeight="1" x14ac:dyDescent="0.2">
      <c r="F7332" s="8">
        <v>4</v>
      </c>
      <c r="G7332" s="17"/>
      <c r="I7332" s="33">
        <v>4.0000000000000001E-3</v>
      </c>
      <c r="J7332" s="33">
        <v>0.5</v>
      </c>
      <c r="K7332" s="33">
        <v>3.0000000000000001E-3</v>
      </c>
      <c r="L7332" s="33">
        <v>4.3999999999999997E-2</v>
      </c>
      <c r="M7332" s="33">
        <v>138</v>
      </c>
      <c r="N7332" s="8">
        <v>14.3</v>
      </c>
      <c r="O7332" s="8">
        <v>1013</v>
      </c>
      <c r="P7332" s="8">
        <v>100</v>
      </c>
    </row>
    <row r="7333" spans="5:16" s="7" customFormat="1" ht="16" customHeight="1" x14ac:dyDescent="0.2">
      <c r="F7333" s="8">
        <v>5</v>
      </c>
      <c r="G7333" s="17"/>
      <c r="I7333" s="33">
        <v>5.0000000000000001E-3</v>
      </c>
      <c r="J7333" s="33">
        <v>0.6</v>
      </c>
      <c r="K7333" s="33">
        <v>4.0000000000000001E-3</v>
      </c>
      <c r="L7333" s="33">
        <v>0.04</v>
      </c>
      <c r="M7333" s="33">
        <v>110</v>
      </c>
      <c r="N7333" s="8">
        <v>14.8</v>
      </c>
      <c r="O7333" s="8">
        <v>1013.1</v>
      </c>
      <c r="P7333" s="8">
        <v>100</v>
      </c>
    </row>
    <row r="7334" spans="5:16" s="7" customFormat="1" ht="16" customHeight="1" x14ac:dyDescent="0.2">
      <c r="F7334" s="8">
        <v>6</v>
      </c>
      <c r="G7334" s="17"/>
      <c r="I7334" s="33">
        <v>5.0000000000000001E-3</v>
      </c>
      <c r="J7334" s="33">
        <v>0.6</v>
      </c>
      <c r="K7334" s="33">
        <v>2E-3</v>
      </c>
      <c r="L7334" s="33">
        <v>0.04</v>
      </c>
      <c r="M7334" s="33">
        <v>95</v>
      </c>
      <c r="N7334" s="8">
        <v>15.1</v>
      </c>
      <c r="O7334" s="8">
        <v>1013.4</v>
      </c>
      <c r="P7334" s="8">
        <v>100</v>
      </c>
    </row>
    <row r="7335" spans="5:16" s="7" customFormat="1" ht="16" customHeight="1" x14ac:dyDescent="0.2">
      <c r="F7335" s="8">
        <v>7</v>
      </c>
      <c r="G7335" s="17"/>
      <c r="I7335" s="33">
        <v>5.0000000000000001E-3</v>
      </c>
      <c r="J7335" s="33">
        <v>0.6</v>
      </c>
      <c r="K7335" s="33">
        <v>3.0000000000000001E-3</v>
      </c>
      <c r="L7335" s="33">
        <v>4.1000000000000002E-2</v>
      </c>
      <c r="M7335" s="33">
        <v>95</v>
      </c>
      <c r="N7335" s="8">
        <v>15.1</v>
      </c>
      <c r="O7335" s="8">
        <v>1013.7</v>
      </c>
      <c r="P7335" s="8">
        <v>100</v>
      </c>
    </row>
    <row r="7336" spans="5:16" s="7" customFormat="1" ht="16" customHeight="1" x14ac:dyDescent="0.2">
      <c r="F7336" s="8">
        <v>8</v>
      </c>
      <c r="G7336" s="17"/>
      <c r="I7336" s="33">
        <v>5.0000000000000001E-3</v>
      </c>
      <c r="J7336" s="33">
        <v>0.7</v>
      </c>
      <c r="K7336" s="33">
        <v>2E-3</v>
      </c>
      <c r="L7336" s="33">
        <v>4.3999999999999997E-2</v>
      </c>
      <c r="M7336" s="33">
        <v>97</v>
      </c>
      <c r="N7336" s="8">
        <v>15.6</v>
      </c>
      <c r="O7336" s="8">
        <v>1014.4</v>
      </c>
      <c r="P7336" s="8">
        <v>100</v>
      </c>
    </row>
    <row r="7337" spans="5:16" s="7" customFormat="1" ht="16" customHeight="1" x14ac:dyDescent="0.2">
      <c r="F7337" s="8">
        <v>9</v>
      </c>
      <c r="G7337" s="17"/>
      <c r="I7337" s="33">
        <v>6.0000000000000001E-3</v>
      </c>
      <c r="J7337" s="33">
        <v>0.7</v>
      </c>
      <c r="K7337" s="33">
        <v>2E-3</v>
      </c>
      <c r="L7337" s="33">
        <v>4.4999999999999998E-2</v>
      </c>
      <c r="M7337" s="33">
        <v>99</v>
      </c>
      <c r="N7337" s="8">
        <v>16.5</v>
      </c>
      <c r="O7337" s="8">
        <v>1015</v>
      </c>
      <c r="P7337" s="8">
        <v>96</v>
      </c>
    </row>
    <row r="7338" spans="5:16" s="7" customFormat="1" ht="16" customHeight="1" x14ac:dyDescent="0.2">
      <c r="F7338" s="8">
        <v>10</v>
      </c>
      <c r="G7338" s="17"/>
      <c r="I7338" s="33">
        <v>6.0000000000000001E-3</v>
      </c>
      <c r="J7338" s="33">
        <v>0.7</v>
      </c>
      <c r="K7338" s="33">
        <v>3.0000000000000001E-3</v>
      </c>
      <c r="L7338" s="33">
        <v>0.05</v>
      </c>
      <c r="M7338" s="33">
        <v>99</v>
      </c>
      <c r="N7338" s="8">
        <v>18.7</v>
      </c>
      <c r="O7338" s="8">
        <v>1014.8</v>
      </c>
      <c r="P7338" s="8">
        <v>81</v>
      </c>
    </row>
    <row r="7339" spans="5:16" s="7" customFormat="1" ht="16" customHeight="1" x14ac:dyDescent="0.2">
      <c r="E7339" s="10"/>
      <c r="F7339" s="8">
        <v>11</v>
      </c>
      <c r="G7339" s="17"/>
      <c r="I7339" s="33">
        <v>7.0000000000000001E-3</v>
      </c>
      <c r="J7339" s="33">
        <v>0.6</v>
      </c>
      <c r="K7339" s="33">
        <v>7.0000000000000001E-3</v>
      </c>
      <c r="L7339" s="33">
        <v>5.0999999999999997E-2</v>
      </c>
      <c r="M7339" s="33">
        <v>107</v>
      </c>
      <c r="N7339" s="8">
        <v>20.6</v>
      </c>
      <c r="O7339" s="8">
        <v>1014.5</v>
      </c>
      <c r="P7339" s="8">
        <v>70</v>
      </c>
    </row>
    <row r="7340" spans="5:16" s="7" customFormat="1" ht="16" customHeight="1" x14ac:dyDescent="0.2">
      <c r="E7340" s="10"/>
      <c r="F7340" s="8">
        <v>12</v>
      </c>
      <c r="G7340" s="17"/>
      <c r="I7340" s="33">
        <v>7.0000000000000001E-3</v>
      </c>
      <c r="J7340" s="33">
        <v>0.5</v>
      </c>
      <c r="K7340" s="33">
        <v>2.5999999999999999E-2</v>
      </c>
      <c r="L7340" s="33">
        <v>3.7999999999999999E-2</v>
      </c>
      <c r="M7340" s="33">
        <v>106</v>
      </c>
      <c r="N7340" s="8">
        <v>23</v>
      </c>
      <c r="O7340" s="8">
        <v>1013.6</v>
      </c>
      <c r="P7340" s="8">
        <v>58</v>
      </c>
    </row>
    <row r="7341" spans="5:16" s="7" customFormat="1" ht="16" customHeight="1" x14ac:dyDescent="0.2">
      <c r="E7341" s="10"/>
      <c r="F7341" s="8">
        <v>13</v>
      </c>
      <c r="G7341" s="17"/>
      <c r="I7341" s="33">
        <v>6.0000000000000001E-3</v>
      </c>
      <c r="J7341" s="33">
        <v>0.5</v>
      </c>
      <c r="K7341" s="33">
        <v>4.7E-2</v>
      </c>
      <c r="L7341" s="33">
        <v>2.8000000000000001E-2</v>
      </c>
      <c r="M7341" s="33">
        <v>135</v>
      </c>
      <c r="N7341" s="8">
        <v>23.7</v>
      </c>
      <c r="O7341" s="8">
        <v>1013.1</v>
      </c>
      <c r="P7341" s="8">
        <v>50</v>
      </c>
    </row>
    <row r="7342" spans="5:16" s="7" customFormat="1" ht="16" customHeight="1" x14ac:dyDescent="0.2">
      <c r="E7342" s="10"/>
      <c r="F7342" s="8">
        <v>14</v>
      </c>
      <c r="G7342" s="17"/>
      <c r="I7342" s="33">
        <v>6.0000000000000001E-3</v>
      </c>
      <c r="J7342" s="33">
        <v>0.5</v>
      </c>
      <c r="K7342" s="33">
        <v>5.1999999999999998E-2</v>
      </c>
      <c r="L7342" s="33">
        <v>2.7E-2</v>
      </c>
      <c r="M7342" s="33">
        <v>123</v>
      </c>
      <c r="N7342" s="8">
        <v>24.8</v>
      </c>
      <c r="O7342" s="8">
        <v>1012.2</v>
      </c>
      <c r="P7342" s="8">
        <v>49</v>
      </c>
    </row>
    <row r="7343" spans="5:16" s="7" customFormat="1" ht="16" customHeight="1" x14ac:dyDescent="0.2">
      <c r="E7343" s="10"/>
      <c r="F7343" s="8">
        <v>15</v>
      </c>
      <c r="G7343" s="17"/>
      <c r="I7343" s="33">
        <v>6.0000000000000001E-3</v>
      </c>
      <c r="J7343" s="33">
        <v>0.6</v>
      </c>
      <c r="K7343" s="33">
        <v>5.2999999999999999E-2</v>
      </c>
      <c r="L7343" s="33">
        <v>2.9000000000000001E-2</v>
      </c>
      <c r="M7343" s="33">
        <v>131</v>
      </c>
      <c r="N7343" s="8">
        <v>23.5</v>
      </c>
      <c r="O7343" s="8">
        <v>1011.7</v>
      </c>
      <c r="P7343" s="8">
        <v>51</v>
      </c>
    </row>
    <row r="7344" spans="5:16" s="7" customFormat="1" ht="16" customHeight="1" x14ac:dyDescent="0.2">
      <c r="E7344" s="10"/>
      <c r="F7344" s="8">
        <v>16</v>
      </c>
      <c r="G7344" s="17"/>
      <c r="I7344" s="33">
        <v>6.0000000000000001E-3</v>
      </c>
      <c r="J7344" s="33">
        <v>0.6</v>
      </c>
      <c r="K7344" s="33">
        <v>0.06</v>
      </c>
      <c r="L7344" s="33">
        <v>2.5999999999999999E-2</v>
      </c>
      <c r="M7344" s="33">
        <v>133</v>
      </c>
      <c r="N7344" s="8">
        <v>23.5</v>
      </c>
      <c r="O7344" s="8">
        <v>1011.6</v>
      </c>
      <c r="P7344" s="8">
        <v>54</v>
      </c>
    </row>
    <row r="7345" spans="1:31" s="7" customFormat="1" ht="16" customHeight="1" x14ac:dyDescent="0.2">
      <c r="E7345" s="10"/>
      <c r="F7345" s="8">
        <v>17</v>
      </c>
      <c r="G7345" s="17"/>
      <c r="I7345" s="33">
        <v>5.0000000000000001E-3</v>
      </c>
      <c r="J7345" s="33">
        <v>0.5</v>
      </c>
      <c r="K7345" s="33">
        <v>4.4999999999999998E-2</v>
      </c>
      <c r="L7345" s="33">
        <v>4.1000000000000002E-2</v>
      </c>
      <c r="M7345" s="33">
        <v>130</v>
      </c>
      <c r="N7345" s="8">
        <v>21.1</v>
      </c>
      <c r="O7345" s="8">
        <v>1011.9</v>
      </c>
      <c r="P7345" s="8">
        <v>66</v>
      </c>
    </row>
    <row r="7346" spans="1:31" s="7" customFormat="1" ht="16" customHeight="1" x14ac:dyDescent="0.15">
      <c r="E7346" s="42">
        <v>42297</v>
      </c>
      <c r="F7346" s="43">
        <v>42714.756249999999</v>
      </c>
      <c r="G7346" s="44"/>
      <c r="H7346" s="57"/>
      <c r="I7346" s="33">
        <v>5.0000000000000001E-3</v>
      </c>
      <c r="J7346" s="33">
        <v>0.5</v>
      </c>
      <c r="K7346" s="33">
        <v>2.3E-2</v>
      </c>
      <c r="L7346" s="33">
        <v>4.4999999999999998E-2</v>
      </c>
      <c r="M7346" s="33">
        <v>106</v>
      </c>
      <c r="N7346" s="8">
        <v>19.399999999999999</v>
      </c>
      <c r="O7346" s="8">
        <v>1012</v>
      </c>
      <c r="P7346" s="8">
        <v>72</v>
      </c>
      <c r="R7346" s="35">
        <v>237</v>
      </c>
      <c r="S7346" s="36" t="str">
        <f>IF(R7346&gt;=296,"G",IF(AND(183&lt;=R7346,R7346&lt;296),"Y",IF(R7346&lt;185,"R")))</f>
        <v>Y</v>
      </c>
      <c r="T7346" s="36"/>
      <c r="U7346" s="36"/>
      <c r="V7346" s="36"/>
      <c r="W7346" s="36"/>
      <c r="X7346" s="36"/>
      <c r="Y7346" s="36"/>
      <c r="Z7346" s="36"/>
      <c r="AA7346" s="36"/>
      <c r="AB7346" s="36"/>
      <c r="AC7346" s="36"/>
      <c r="AD7346" s="36"/>
      <c r="AE7346" s="37"/>
    </row>
    <row r="7347" spans="1:31" s="7" customFormat="1" ht="17" customHeight="1" x14ac:dyDescent="0.15">
      <c r="A7347" s="45">
        <v>294</v>
      </c>
      <c r="B7347" s="46">
        <v>42298</v>
      </c>
      <c r="C7347" s="47">
        <v>3</v>
      </c>
      <c r="D7347" s="47">
        <v>0</v>
      </c>
      <c r="E7347" s="46">
        <v>42297</v>
      </c>
      <c r="F7347" s="48">
        <v>42714.756249999999</v>
      </c>
      <c r="G7347" s="49"/>
      <c r="H7347" s="49"/>
      <c r="I7347" s="50">
        <v>5.0000000000000001E-3</v>
      </c>
      <c r="J7347" s="51">
        <v>0.5</v>
      </c>
      <c r="K7347" s="51">
        <v>2.3E-2</v>
      </c>
      <c r="L7347" s="51">
        <v>4.4999999999999998E-2</v>
      </c>
      <c r="M7347" s="51">
        <v>106</v>
      </c>
      <c r="N7347" s="52">
        <v>19.399999999999999</v>
      </c>
      <c r="O7347" s="52">
        <v>1012</v>
      </c>
      <c r="P7347" s="52">
        <v>72</v>
      </c>
      <c r="Q7347" s="53"/>
      <c r="R7347" s="58">
        <v>237</v>
      </c>
      <c r="S7347" s="61" t="str">
        <f>IF(R7347&gt;=296,"G",IF(AND(183&lt;=R7347,R7347&lt;296),"Y",IF(R7347&lt;185,"R")))</f>
        <v>Y</v>
      </c>
      <c r="T7347" s="61"/>
      <c r="U7347" s="61"/>
      <c r="V7347" s="61"/>
      <c r="W7347" s="61"/>
      <c r="X7347" s="61"/>
      <c r="Y7347" s="61"/>
      <c r="Z7347" s="61"/>
      <c r="AA7347" s="61"/>
      <c r="AB7347" s="61"/>
      <c r="AC7347" s="61"/>
      <c r="AD7347" s="61"/>
      <c r="AE7347" s="61"/>
    </row>
    <row r="7348" spans="1:31" s="7" customFormat="1" ht="16" customHeight="1" x14ac:dyDescent="0.2">
      <c r="A7348" s="60"/>
      <c r="B7348" s="60"/>
      <c r="F7348" s="26">
        <v>19</v>
      </c>
      <c r="G7348" s="56"/>
      <c r="I7348" s="33">
        <v>4.0000000000000001E-3</v>
      </c>
      <c r="J7348" s="33">
        <v>0.6</v>
      </c>
      <c r="K7348" s="33">
        <v>1.2999999999999999E-2</v>
      </c>
      <c r="L7348" s="33">
        <v>4.8000000000000001E-2</v>
      </c>
      <c r="M7348" s="33">
        <v>82</v>
      </c>
      <c r="N7348" s="8">
        <v>18.399999999999999</v>
      </c>
      <c r="O7348" s="8">
        <v>1012.7</v>
      </c>
      <c r="P7348" s="8">
        <v>83</v>
      </c>
      <c r="Q7348" s="17"/>
      <c r="R7348" s="17"/>
      <c r="S7348" s="17"/>
      <c r="T7348" s="17"/>
      <c r="U7348" s="17"/>
      <c r="V7348" s="17"/>
      <c r="W7348" s="17"/>
      <c r="X7348" s="17"/>
      <c r="Y7348" s="17"/>
      <c r="Z7348" s="17"/>
      <c r="AA7348" s="17"/>
      <c r="AB7348" s="17"/>
      <c r="AC7348" s="17"/>
      <c r="AD7348" s="17"/>
      <c r="AE7348" s="17"/>
    </row>
    <row r="7349" spans="1:31" s="7" customFormat="1" ht="16" customHeight="1" x14ac:dyDescent="0.2">
      <c r="F7349" s="8">
        <v>20</v>
      </c>
      <c r="G7349" s="17"/>
      <c r="I7349" s="33">
        <v>5.0000000000000001E-3</v>
      </c>
      <c r="J7349" s="33">
        <v>0.7</v>
      </c>
      <c r="K7349" s="33">
        <v>3.0000000000000001E-3</v>
      </c>
      <c r="L7349" s="33">
        <v>5.6000000000000001E-2</v>
      </c>
      <c r="M7349" s="33">
        <v>110</v>
      </c>
      <c r="N7349" s="8">
        <v>17.899999999999999</v>
      </c>
      <c r="O7349" s="8">
        <v>1013.2</v>
      </c>
      <c r="P7349" s="8">
        <v>86</v>
      </c>
    </row>
    <row r="7350" spans="1:31" s="7" customFormat="1" ht="16" customHeight="1" x14ac:dyDescent="0.2">
      <c r="F7350" s="8">
        <v>21</v>
      </c>
      <c r="G7350" s="17"/>
      <c r="I7350" s="33">
        <v>5.0000000000000001E-3</v>
      </c>
      <c r="J7350" s="33">
        <v>0.7</v>
      </c>
      <c r="K7350" s="33">
        <v>2E-3</v>
      </c>
      <c r="L7350" s="33">
        <v>5.5E-2</v>
      </c>
      <c r="M7350" s="33">
        <v>116</v>
      </c>
      <c r="N7350" s="8">
        <v>16.2</v>
      </c>
      <c r="O7350" s="8">
        <v>1013.4</v>
      </c>
      <c r="P7350" s="8">
        <v>96</v>
      </c>
    </row>
    <row r="7351" spans="1:31" s="7" customFormat="1" ht="16" customHeight="1" x14ac:dyDescent="0.2">
      <c r="F7351" s="8">
        <v>22</v>
      </c>
      <c r="G7351" s="17"/>
      <c r="I7351" s="33">
        <v>5.0000000000000001E-3</v>
      </c>
      <c r="J7351" s="33">
        <v>0.7</v>
      </c>
      <c r="K7351" s="33">
        <v>2E-3</v>
      </c>
      <c r="L7351" s="33">
        <v>5.3999999999999999E-2</v>
      </c>
      <c r="M7351" s="33">
        <v>119</v>
      </c>
      <c r="N7351" s="8">
        <v>15.6</v>
      </c>
      <c r="O7351" s="8">
        <v>1013.5</v>
      </c>
      <c r="P7351" s="8">
        <v>98</v>
      </c>
    </row>
    <row r="7352" spans="1:31" s="7" customFormat="1" ht="16" customHeight="1" x14ac:dyDescent="0.2">
      <c r="F7352" s="8">
        <v>23</v>
      </c>
      <c r="G7352" s="17"/>
      <c r="I7352" s="33">
        <v>5.0000000000000001E-3</v>
      </c>
      <c r="J7352" s="33">
        <v>0.8</v>
      </c>
      <c r="K7352" s="33">
        <v>2E-3</v>
      </c>
      <c r="L7352" s="33">
        <v>5.1999999999999998E-2</v>
      </c>
      <c r="M7352" s="33">
        <v>116</v>
      </c>
      <c r="N7352" s="8">
        <v>14.9</v>
      </c>
      <c r="O7352" s="8">
        <v>1014.2</v>
      </c>
      <c r="P7352" s="8">
        <v>100</v>
      </c>
    </row>
    <row r="7353" spans="1:31" s="7" customFormat="1" ht="16" customHeight="1" x14ac:dyDescent="0.2">
      <c r="F7353" s="8">
        <v>24</v>
      </c>
      <c r="G7353" s="17"/>
      <c r="I7353" s="33">
        <v>5.0000000000000001E-3</v>
      </c>
      <c r="J7353" s="33">
        <v>0.8</v>
      </c>
      <c r="K7353" s="33">
        <v>2E-3</v>
      </c>
      <c r="L7353" s="33">
        <v>5.1999999999999998E-2</v>
      </c>
      <c r="M7353" s="33">
        <v>109</v>
      </c>
      <c r="N7353" s="8">
        <v>14.5</v>
      </c>
      <c r="O7353" s="8">
        <v>1014.3</v>
      </c>
      <c r="P7353" s="8">
        <v>100</v>
      </c>
    </row>
    <row r="7354" spans="1:31" s="7" customFormat="1" ht="16" customHeight="1" x14ac:dyDescent="0.2">
      <c r="F7354" s="8">
        <v>1</v>
      </c>
      <c r="G7354" s="17"/>
      <c r="I7354" s="33">
        <v>5.0000000000000001E-3</v>
      </c>
      <c r="J7354" s="33">
        <v>0.7</v>
      </c>
      <c r="K7354" s="33">
        <v>1E-3</v>
      </c>
      <c r="L7354" s="33">
        <v>0.05</v>
      </c>
      <c r="M7354" s="33">
        <v>98</v>
      </c>
      <c r="N7354" s="8">
        <v>14.3</v>
      </c>
      <c r="O7354" s="8">
        <v>1014.6</v>
      </c>
      <c r="P7354" s="8">
        <v>100</v>
      </c>
    </row>
    <row r="7355" spans="1:31" s="7" customFormat="1" ht="16" customHeight="1" x14ac:dyDescent="0.2">
      <c r="F7355" s="8">
        <v>2</v>
      </c>
      <c r="G7355" s="17"/>
      <c r="I7355" s="33">
        <v>4.0000000000000001E-3</v>
      </c>
      <c r="J7355" s="33">
        <v>0.6</v>
      </c>
      <c r="K7355" s="33">
        <v>4.0000000000000001E-3</v>
      </c>
      <c r="L7355" s="33">
        <v>4.4999999999999998E-2</v>
      </c>
      <c r="M7355" s="33">
        <v>89</v>
      </c>
      <c r="N7355" s="8">
        <v>13.6</v>
      </c>
      <c r="O7355" s="8">
        <v>1014.5</v>
      </c>
      <c r="P7355" s="8">
        <v>100</v>
      </c>
    </row>
    <row r="7356" spans="1:31" s="7" customFormat="1" ht="16" customHeight="1" x14ac:dyDescent="0.2">
      <c r="F7356" s="8">
        <v>3</v>
      </c>
      <c r="G7356" s="17"/>
      <c r="I7356" s="33">
        <v>4.0000000000000001E-3</v>
      </c>
      <c r="J7356" s="33">
        <v>0.7</v>
      </c>
      <c r="K7356" s="33">
        <v>2E-3</v>
      </c>
      <c r="L7356" s="33">
        <v>4.2000000000000003E-2</v>
      </c>
      <c r="M7356" s="33">
        <v>91</v>
      </c>
      <c r="N7356" s="8">
        <v>14.1</v>
      </c>
      <c r="O7356" s="8">
        <v>1014.4</v>
      </c>
      <c r="P7356" s="8">
        <v>100</v>
      </c>
    </row>
    <row r="7357" spans="1:31" s="7" customFormat="1" ht="16" customHeight="1" x14ac:dyDescent="0.2">
      <c r="F7357" s="8">
        <v>4</v>
      </c>
      <c r="G7357" s="17"/>
      <c r="I7357" s="33">
        <v>4.0000000000000001E-3</v>
      </c>
      <c r="J7357" s="33">
        <v>0.6</v>
      </c>
      <c r="K7357" s="33">
        <v>2E-3</v>
      </c>
      <c r="L7357" s="33">
        <v>0.04</v>
      </c>
      <c r="M7357" s="33">
        <v>88</v>
      </c>
      <c r="N7357" s="8">
        <v>14.1</v>
      </c>
      <c r="O7357" s="8">
        <v>1014.2</v>
      </c>
      <c r="P7357" s="8">
        <v>100</v>
      </c>
    </row>
    <row r="7358" spans="1:31" s="7" customFormat="1" ht="16" customHeight="1" x14ac:dyDescent="0.2">
      <c r="F7358" s="8">
        <v>5</v>
      </c>
      <c r="G7358" s="17"/>
      <c r="I7358" s="33">
        <v>5.0000000000000001E-3</v>
      </c>
      <c r="J7358" s="33">
        <v>0.5</v>
      </c>
      <c r="K7358" s="33">
        <v>2E-3</v>
      </c>
      <c r="L7358" s="33">
        <v>3.9E-2</v>
      </c>
      <c r="M7358" s="33">
        <v>89</v>
      </c>
      <c r="N7358" s="8">
        <v>13.5</v>
      </c>
      <c r="O7358" s="8">
        <v>1013.9</v>
      </c>
      <c r="P7358" s="8">
        <v>100</v>
      </c>
    </row>
    <row r="7359" spans="1:31" s="7" customFormat="1" ht="16" customHeight="1" x14ac:dyDescent="0.2">
      <c r="F7359" s="8">
        <v>6</v>
      </c>
      <c r="G7359" s="17"/>
      <c r="I7359" s="33">
        <v>5.0000000000000001E-3</v>
      </c>
      <c r="J7359" s="33">
        <v>0.5</v>
      </c>
      <c r="K7359" s="33">
        <v>2E-3</v>
      </c>
      <c r="L7359" s="33">
        <v>3.6999999999999998E-2</v>
      </c>
      <c r="M7359" s="33">
        <v>112</v>
      </c>
      <c r="N7359" s="8">
        <v>13.1</v>
      </c>
      <c r="O7359" s="8">
        <v>1014.2</v>
      </c>
      <c r="P7359" s="8">
        <v>100</v>
      </c>
    </row>
    <row r="7360" spans="1:31" s="7" customFormat="1" ht="16" customHeight="1" x14ac:dyDescent="0.2">
      <c r="F7360" s="8">
        <v>7</v>
      </c>
      <c r="G7360" s="17"/>
      <c r="I7360" s="33">
        <v>5.0000000000000001E-3</v>
      </c>
      <c r="J7360" s="33">
        <v>0.6</v>
      </c>
      <c r="K7360" s="33">
        <v>2E-3</v>
      </c>
      <c r="L7360" s="33">
        <v>3.6999999999999998E-2</v>
      </c>
      <c r="M7360" s="33">
        <v>98</v>
      </c>
      <c r="N7360" s="8">
        <v>13.6</v>
      </c>
      <c r="O7360" s="8">
        <v>1014.2</v>
      </c>
      <c r="P7360" s="8">
        <v>100</v>
      </c>
    </row>
    <row r="7361" spans="1:31" s="7" customFormat="1" ht="16" customHeight="1" x14ac:dyDescent="0.2">
      <c r="F7361" s="8">
        <v>8</v>
      </c>
      <c r="G7361" s="17"/>
      <c r="I7361" s="33">
        <v>5.0000000000000001E-3</v>
      </c>
      <c r="J7361" s="33">
        <v>0.6</v>
      </c>
      <c r="K7361" s="33">
        <v>2E-3</v>
      </c>
      <c r="L7361" s="33">
        <v>0.04</v>
      </c>
      <c r="M7361" s="33">
        <v>102</v>
      </c>
      <c r="N7361" s="8">
        <v>14.1</v>
      </c>
      <c r="O7361" s="8">
        <v>1014.9</v>
      </c>
      <c r="P7361" s="8">
        <v>100</v>
      </c>
    </row>
    <row r="7362" spans="1:31" s="7" customFormat="1" ht="16" customHeight="1" x14ac:dyDescent="0.2">
      <c r="F7362" s="8">
        <v>9</v>
      </c>
      <c r="G7362" s="17"/>
      <c r="I7362" s="33">
        <v>5.0000000000000001E-3</v>
      </c>
      <c r="J7362" s="33">
        <v>0.7</v>
      </c>
      <c r="K7362" s="33">
        <v>3.0000000000000001E-3</v>
      </c>
      <c r="L7362" s="33">
        <v>4.4999999999999998E-2</v>
      </c>
      <c r="M7362" s="33">
        <v>103</v>
      </c>
      <c r="N7362" s="8">
        <v>14.6</v>
      </c>
      <c r="O7362" s="8">
        <v>1015.7</v>
      </c>
      <c r="P7362" s="8">
        <v>100</v>
      </c>
    </row>
    <row r="7363" spans="1:31" s="7" customFormat="1" ht="16" customHeight="1" x14ac:dyDescent="0.2">
      <c r="F7363" s="8">
        <v>10</v>
      </c>
      <c r="G7363" s="17"/>
      <c r="I7363" s="33">
        <v>6.0000000000000001E-3</v>
      </c>
      <c r="J7363" s="33">
        <v>0.8</v>
      </c>
      <c r="K7363" s="33">
        <v>4.0000000000000001E-3</v>
      </c>
      <c r="L7363" s="33">
        <v>5.0999999999999997E-2</v>
      </c>
      <c r="M7363" s="33">
        <v>109</v>
      </c>
      <c r="N7363" s="8">
        <v>17.3</v>
      </c>
      <c r="O7363" s="8">
        <v>1016.3</v>
      </c>
      <c r="P7363" s="8">
        <v>100</v>
      </c>
    </row>
    <row r="7364" spans="1:31" s="7" customFormat="1" ht="16" customHeight="1" x14ac:dyDescent="0.2">
      <c r="E7364" s="10"/>
      <c r="F7364" s="8">
        <v>11</v>
      </c>
      <c r="G7364" s="17"/>
      <c r="I7364" s="33">
        <v>6.0000000000000001E-3</v>
      </c>
      <c r="J7364" s="33">
        <v>0.6</v>
      </c>
      <c r="K7364" s="33">
        <v>7.0000000000000001E-3</v>
      </c>
      <c r="L7364" s="33">
        <v>5.1999999999999998E-2</v>
      </c>
      <c r="M7364" s="33">
        <v>122</v>
      </c>
      <c r="N7364" s="8">
        <v>20.100000000000001</v>
      </c>
      <c r="O7364" s="8">
        <v>1016</v>
      </c>
      <c r="P7364" s="8">
        <v>81</v>
      </c>
    </row>
    <row r="7365" spans="1:31" s="7" customFormat="1" ht="16" customHeight="1" x14ac:dyDescent="0.2">
      <c r="E7365" s="10"/>
      <c r="F7365" s="8">
        <v>12</v>
      </c>
      <c r="G7365" s="17"/>
      <c r="I7365" s="33">
        <v>4.0000000000000001E-3</v>
      </c>
      <c r="J7365" s="33">
        <v>0.5</v>
      </c>
      <c r="K7365" s="33">
        <v>3.4000000000000002E-2</v>
      </c>
      <c r="L7365" s="33">
        <v>2.7E-2</v>
      </c>
      <c r="M7365" s="33">
        <v>86</v>
      </c>
      <c r="N7365" s="8">
        <v>20.8</v>
      </c>
      <c r="O7365" s="8">
        <v>1015.8</v>
      </c>
      <c r="P7365" s="8">
        <v>69</v>
      </c>
    </row>
    <row r="7366" spans="1:31" s="7" customFormat="1" ht="16" customHeight="1" x14ac:dyDescent="0.2">
      <c r="E7366" s="10"/>
      <c r="F7366" s="8">
        <v>13</v>
      </c>
      <c r="G7366" s="17"/>
      <c r="I7366" s="33">
        <v>4.0000000000000001E-3</v>
      </c>
      <c r="J7366" s="33">
        <v>0.5</v>
      </c>
      <c r="K7366" s="33">
        <v>5.5E-2</v>
      </c>
      <c r="L7366" s="33">
        <v>0.02</v>
      </c>
      <c r="M7366" s="33">
        <v>101</v>
      </c>
      <c r="N7366" s="8">
        <v>22.2</v>
      </c>
      <c r="O7366" s="8">
        <v>1015.2</v>
      </c>
      <c r="P7366" s="8">
        <v>64</v>
      </c>
    </row>
    <row r="7367" spans="1:31" s="7" customFormat="1" ht="15" customHeight="1" x14ac:dyDescent="0.2">
      <c r="E7367" s="10"/>
      <c r="F7367" s="8">
        <v>14</v>
      </c>
      <c r="G7367" s="17"/>
      <c r="N7367" s="8">
        <v>22.8</v>
      </c>
      <c r="O7367" s="8">
        <v>1014.4</v>
      </c>
      <c r="P7367" s="8">
        <v>58</v>
      </c>
    </row>
    <row r="7368" spans="1:31" s="7" customFormat="1" ht="15" customHeight="1" x14ac:dyDescent="0.2">
      <c r="E7368" s="10"/>
      <c r="F7368" s="8">
        <v>15</v>
      </c>
      <c r="G7368" s="17"/>
      <c r="N7368" s="8">
        <v>23.4</v>
      </c>
      <c r="O7368" s="8">
        <v>1014</v>
      </c>
      <c r="P7368" s="8">
        <v>54</v>
      </c>
    </row>
    <row r="7369" spans="1:31" s="7" customFormat="1" ht="16" customHeight="1" x14ac:dyDescent="0.2">
      <c r="E7369" s="10"/>
      <c r="F7369" s="8">
        <v>16</v>
      </c>
      <c r="G7369" s="17"/>
      <c r="I7369" s="33">
        <v>4.0000000000000001E-3</v>
      </c>
      <c r="J7369" s="33">
        <v>0.5</v>
      </c>
      <c r="K7369" s="33">
        <v>7.0000000000000007E-2</v>
      </c>
      <c r="L7369" s="33">
        <v>0.02</v>
      </c>
      <c r="M7369" s="33">
        <v>119</v>
      </c>
      <c r="N7369" s="8">
        <v>22.8</v>
      </c>
      <c r="O7369" s="8">
        <v>1014.2</v>
      </c>
      <c r="P7369" s="8">
        <v>52</v>
      </c>
    </row>
    <row r="7370" spans="1:31" s="7" customFormat="1" ht="16" customHeight="1" x14ac:dyDescent="0.15">
      <c r="E7370" s="42">
        <v>42298</v>
      </c>
      <c r="F7370" s="43">
        <v>42714.743055555555</v>
      </c>
      <c r="G7370" s="44"/>
      <c r="I7370" s="33">
        <v>4.0000000000000001E-3</v>
      </c>
      <c r="J7370" s="33">
        <v>0.6</v>
      </c>
      <c r="K7370" s="33">
        <v>6.4000000000000001E-2</v>
      </c>
      <c r="L7370" s="33">
        <v>2.7E-2</v>
      </c>
      <c r="M7370" s="33">
        <v>138</v>
      </c>
      <c r="N7370" s="8">
        <v>21</v>
      </c>
      <c r="O7370" s="8">
        <v>1014.5</v>
      </c>
      <c r="P7370" s="8">
        <v>67</v>
      </c>
      <c r="R7370" s="35">
        <v>246</v>
      </c>
      <c r="S7370" s="37" t="str">
        <f>IF(R7370&gt;=296,"G",IF(AND(183&lt;=R7370,R7370&lt;296),"Y",IF(R7370&lt;185,"R")))</f>
        <v>Y</v>
      </c>
    </row>
    <row r="7371" spans="1:31" s="7" customFormat="1" ht="17" customHeight="1" x14ac:dyDescent="0.15">
      <c r="A7371" s="45">
        <v>295</v>
      </c>
      <c r="B7371" s="46">
        <v>42299</v>
      </c>
      <c r="C7371" s="47">
        <v>4</v>
      </c>
      <c r="D7371" s="47">
        <v>0</v>
      </c>
      <c r="E7371" s="46">
        <v>42298</v>
      </c>
      <c r="F7371" s="48">
        <v>42714.743055555555</v>
      </c>
      <c r="G7371" s="49"/>
      <c r="H7371" s="49"/>
      <c r="I7371" s="50">
        <v>4.0000000000000001E-3</v>
      </c>
      <c r="J7371" s="51">
        <v>0.6</v>
      </c>
      <c r="K7371" s="51">
        <v>6.4000000000000001E-2</v>
      </c>
      <c r="L7371" s="51">
        <v>2.7E-2</v>
      </c>
      <c r="M7371" s="51">
        <v>138</v>
      </c>
      <c r="N7371" s="52">
        <v>21</v>
      </c>
      <c r="O7371" s="52">
        <v>1014.5</v>
      </c>
      <c r="P7371" s="52">
        <v>67</v>
      </c>
      <c r="Q7371" s="53"/>
      <c r="R7371" s="116">
        <v>246</v>
      </c>
      <c r="S7371" s="61" t="str">
        <f>IF(R7371&gt;=296,"G",IF(AND(183&lt;=R7371,R7371&lt;296),"Y",IF(R7371&lt;185,"R")))</f>
        <v>Y</v>
      </c>
      <c r="T7371" s="61"/>
      <c r="U7371" s="61"/>
      <c r="V7371" s="61"/>
      <c r="W7371" s="61"/>
      <c r="X7371" s="61"/>
      <c r="Y7371" s="61"/>
      <c r="Z7371" s="61"/>
      <c r="AA7371" s="61"/>
      <c r="AB7371" s="61"/>
      <c r="AC7371" s="61"/>
      <c r="AD7371" s="61"/>
      <c r="AE7371" s="61"/>
    </row>
    <row r="7372" spans="1:31" s="7" customFormat="1" ht="16" customHeight="1" x14ac:dyDescent="0.15">
      <c r="F7372" s="26">
        <v>18</v>
      </c>
      <c r="G7372" s="56"/>
      <c r="H7372" s="60"/>
      <c r="I7372" s="33">
        <v>4.0000000000000001E-3</v>
      </c>
      <c r="J7372" s="33">
        <v>0.6</v>
      </c>
      <c r="K7372" s="33">
        <v>1.4E-2</v>
      </c>
      <c r="L7372" s="33">
        <v>4.3999999999999997E-2</v>
      </c>
      <c r="M7372" s="33">
        <v>117</v>
      </c>
      <c r="N7372" s="8">
        <v>19.5</v>
      </c>
      <c r="O7372" s="8">
        <v>1015.1</v>
      </c>
      <c r="P7372" s="8">
        <v>75</v>
      </c>
      <c r="R7372" s="107"/>
      <c r="S7372" s="108"/>
      <c r="T7372" s="36"/>
      <c r="U7372" s="36"/>
      <c r="V7372" s="36"/>
      <c r="W7372" s="36"/>
      <c r="X7372" s="36"/>
      <c r="Y7372" s="36"/>
      <c r="Z7372" s="36"/>
      <c r="AA7372" s="36"/>
      <c r="AB7372" s="36"/>
      <c r="AC7372" s="36"/>
      <c r="AD7372" s="36"/>
      <c r="AE7372" s="37"/>
    </row>
    <row r="7373" spans="1:31" s="7" customFormat="1" ht="16" customHeight="1" x14ac:dyDescent="0.2">
      <c r="A7373" s="40"/>
      <c r="B7373" s="40"/>
      <c r="F7373" s="8">
        <v>19</v>
      </c>
      <c r="G7373" s="17"/>
      <c r="I7373" s="33">
        <v>3.0000000000000001E-3</v>
      </c>
      <c r="J7373" s="33">
        <v>0.5</v>
      </c>
      <c r="K7373" s="33">
        <v>1.2E-2</v>
      </c>
      <c r="L7373" s="33">
        <v>3.6999999999999998E-2</v>
      </c>
      <c r="M7373" s="33">
        <v>66</v>
      </c>
      <c r="N7373" s="8">
        <v>18.5</v>
      </c>
      <c r="O7373" s="8">
        <v>1015.7</v>
      </c>
      <c r="P7373" s="8">
        <v>84</v>
      </c>
      <c r="Q7373" s="17"/>
      <c r="R7373" s="38"/>
      <c r="S7373" s="17"/>
      <c r="T7373" s="17"/>
      <c r="U7373" s="17"/>
      <c r="V7373" s="17"/>
      <c r="W7373" s="17"/>
      <c r="X7373" s="17"/>
      <c r="Y7373" s="17"/>
      <c r="Z7373" s="17"/>
      <c r="AA7373" s="17"/>
      <c r="AB7373" s="17"/>
      <c r="AC7373" s="17"/>
      <c r="AD7373" s="17"/>
      <c r="AE7373" s="17"/>
    </row>
    <row r="7374" spans="1:31" s="7" customFormat="1" ht="16" customHeight="1" x14ac:dyDescent="0.2">
      <c r="F7374" s="8">
        <v>20</v>
      </c>
      <c r="G7374" s="17"/>
      <c r="I7374" s="33">
        <v>3.0000000000000001E-3</v>
      </c>
      <c r="J7374" s="33">
        <v>0.6</v>
      </c>
      <c r="K7374" s="33">
        <v>2E-3</v>
      </c>
      <c r="L7374" s="33">
        <v>4.2999999999999997E-2</v>
      </c>
      <c r="M7374" s="33">
        <v>55</v>
      </c>
      <c r="N7374" s="8">
        <v>17.8</v>
      </c>
      <c r="O7374" s="8">
        <v>1016.2</v>
      </c>
      <c r="P7374" s="8">
        <v>88</v>
      </c>
    </row>
    <row r="7375" spans="1:31" s="7" customFormat="1" ht="16" customHeight="1" x14ac:dyDescent="0.2">
      <c r="F7375" s="8">
        <v>21</v>
      </c>
      <c r="G7375" s="17"/>
      <c r="I7375" s="33">
        <v>4.0000000000000001E-3</v>
      </c>
      <c r="J7375" s="33">
        <v>0.7</v>
      </c>
      <c r="K7375" s="33">
        <v>2E-3</v>
      </c>
      <c r="L7375" s="33">
        <v>4.4999999999999998E-2</v>
      </c>
      <c r="M7375" s="33">
        <v>61</v>
      </c>
      <c r="N7375" s="8">
        <v>17.2</v>
      </c>
      <c r="O7375" s="8">
        <v>1016.3</v>
      </c>
      <c r="P7375" s="8">
        <v>91</v>
      </c>
    </row>
    <row r="7376" spans="1:31" s="7" customFormat="1" ht="16" customHeight="1" x14ac:dyDescent="0.2">
      <c r="F7376" s="8">
        <v>22</v>
      </c>
      <c r="G7376" s="17"/>
      <c r="I7376" s="33">
        <v>4.0000000000000001E-3</v>
      </c>
      <c r="J7376" s="33">
        <v>0.8</v>
      </c>
      <c r="K7376" s="33">
        <v>2E-3</v>
      </c>
      <c r="L7376" s="33">
        <v>4.3999999999999997E-2</v>
      </c>
      <c r="M7376" s="33">
        <v>67</v>
      </c>
      <c r="N7376" s="8">
        <v>16.2</v>
      </c>
      <c r="O7376" s="8">
        <v>1016.7</v>
      </c>
      <c r="P7376" s="8">
        <v>96</v>
      </c>
    </row>
    <row r="7377" spans="5:16" s="7" customFormat="1" ht="16" customHeight="1" x14ac:dyDescent="0.2">
      <c r="F7377" s="8">
        <v>23</v>
      </c>
      <c r="G7377" s="17"/>
      <c r="I7377" s="33">
        <v>4.0000000000000001E-3</v>
      </c>
      <c r="J7377" s="33">
        <v>0.8</v>
      </c>
      <c r="K7377" s="33">
        <v>2E-3</v>
      </c>
      <c r="L7377" s="33">
        <v>4.2999999999999997E-2</v>
      </c>
      <c r="M7377" s="33">
        <v>63</v>
      </c>
      <c r="N7377" s="8">
        <v>15.6</v>
      </c>
      <c r="O7377" s="8">
        <v>1016.9</v>
      </c>
      <c r="P7377" s="8">
        <v>95</v>
      </c>
    </row>
    <row r="7378" spans="5:16" s="7" customFormat="1" ht="16" customHeight="1" x14ac:dyDescent="0.2">
      <c r="F7378" s="8">
        <v>24</v>
      </c>
      <c r="G7378" s="17"/>
      <c r="I7378" s="33">
        <v>5.0000000000000001E-3</v>
      </c>
      <c r="J7378" s="33">
        <v>0.9</v>
      </c>
      <c r="K7378" s="33">
        <v>2E-3</v>
      </c>
      <c r="L7378" s="33">
        <v>4.7E-2</v>
      </c>
      <c r="M7378" s="33">
        <v>101</v>
      </c>
      <c r="N7378" s="8">
        <v>14.9</v>
      </c>
      <c r="O7378" s="8">
        <v>1017</v>
      </c>
      <c r="P7378" s="8">
        <v>100</v>
      </c>
    </row>
    <row r="7379" spans="5:16" s="7" customFormat="1" ht="16" customHeight="1" x14ac:dyDescent="0.2">
      <c r="F7379" s="8">
        <v>1</v>
      </c>
      <c r="G7379" s="17"/>
      <c r="I7379" s="63"/>
      <c r="J7379" s="63"/>
      <c r="K7379" s="63"/>
      <c r="L7379" s="63"/>
      <c r="M7379" s="39"/>
      <c r="N7379" s="8">
        <v>14.9</v>
      </c>
      <c r="O7379" s="8">
        <v>1017</v>
      </c>
      <c r="P7379" s="8">
        <v>100</v>
      </c>
    </row>
    <row r="7380" spans="5:16" s="7" customFormat="1" ht="16" customHeight="1" x14ac:dyDescent="0.2">
      <c r="F7380" s="8">
        <v>2</v>
      </c>
      <c r="G7380" s="17"/>
      <c r="I7380" s="63"/>
      <c r="J7380" s="63"/>
      <c r="K7380" s="63"/>
      <c r="L7380" s="63"/>
      <c r="M7380" s="39"/>
      <c r="N7380" s="8">
        <v>14.3</v>
      </c>
      <c r="O7380" s="8">
        <v>1016.9</v>
      </c>
      <c r="P7380" s="8">
        <v>100</v>
      </c>
    </row>
    <row r="7381" spans="5:16" s="7" customFormat="1" ht="16" customHeight="1" x14ac:dyDescent="0.2">
      <c r="F7381" s="8">
        <v>3</v>
      </c>
      <c r="G7381" s="17"/>
      <c r="I7381" s="63"/>
      <c r="J7381" s="63"/>
      <c r="K7381" s="63"/>
      <c r="L7381" s="63"/>
      <c r="M7381" s="39"/>
      <c r="N7381" s="8">
        <v>14</v>
      </c>
      <c r="O7381" s="8">
        <v>1016.9</v>
      </c>
      <c r="P7381" s="8">
        <v>100</v>
      </c>
    </row>
    <row r="7382" spans="5:16" s="7" customFormat="1" ht="16" customHeight="1" x14ac:dyDescent="0.2">
      <c r="F7382" s="8">
        <v>4</v>
      </c>
      <c r="G7382" s="17"/>
      <c r="I7382" s="63"/>
      <c r="J7382" s="63"/>
      <c r="K7382" s="63"/>
      <c r="L7382" s="63"/>
      <c r="M7382" s="39"/>
      <c r="N7382" s="8">
        <v>13.5</v>
      </c>
      <c r="O7382" s="8">
        <v>1016.6</v>
      </c>
      <c r="P7382" s="8">
        <v>100</v>
      </c>
    </row>
    <row r="7383" spans="5:16" s="7" customFormat="1" ht="16" customHeight="1" x14ac:dyDescent="0.2">
      <c r="F7383" s="8">
        <v>5</v>
      </c>
      <c r="G7383" s="17"/>
      <c r="I7383" s="63"/>
      <c r="J7383" s="63"/>
      <c r="K7383" s="63"/>
      <c r="L7383" s="63"/>
      <c r="M7383" s="39"/>
      <c r="N7383" s="8">
        <v>13.5</v>
      </c>
      <c r="O7383" s="8">
        <v>1016.7</v>
      </c>
      <c r="P7383" s="8">
        <v>100</v>
      </c>
    </row>
    <row r="7384" spans="5:16" s="7" customFormat="1" ht="16" customHeight="1" x14ac:dyDescent="0.2">
      <c r="F7384" s="8">
        <v>6</v>
      </c>
      <c r="G7384" s="17"/>
      <c r="I7384" s="63"/>
      <c r="J7384" s="63"/>
      <c r="K7384" s="63"/>
      <c r="L7384" s="63"/>
      <c r="M7384" s="39"/>
      <c r="N7384" s="8">
        <v>13.8</v>
      </c>
      <c r="O7384" s="8">
        <v>1017.1</v>
      </c>
      <c r="P7384" s="8">
        <v>100</v>
      </c>
    </row>
    <row r="7385" spans="5:16" s="7" customFormat="1" ht="16" customHeight="1" x14ac:dyDescent="0.2">
      <c r="F7385" s="8">
        <v>7</v>
      </c>
      <c r="G7385" s="17"/>
      <c r="I7385" s="63"/>
      <c r="J7385" s="63"/>
      <c r="K7385" s="63"/>
      <c r="L7385" s="63"/>
      <c r="M7385" s="39"/>
      <c r="N7385" s="8">
        <v>14.1</v>
      </c>
      <c r="O7385" s="8">
        <v>1017.2</v>
      </c>
      <c r="P7385" s="8">
        <v>100</v>
      </c>
    </row>
    <row r="7386" spans="5:16" s="7" customFormat="1" ht="16" customHeight="1" x14ac:dyDescent="0.2">
      <c r="F7386" s="8">
        <v>8</v>
      </c>
      <c r="G7386" s="17"/>
      <c r="I7386" s="63"/>
      <c r="J7386" s="63"/>
      <c r="K7386" s="63"/>
      <c r="L7386" s="63"/>
      <c r="M7386" s="39"/>
      <c r="N7386" s="8">
        <v>15.3</v>
      </c>
      <c r="O7386" s="8">
        <v>1017.8</v>
      </c>
      <c r="P7386" s="8">
        <v>91</v>
      </c>
    </row>
    <row r="7387" spans="5:16" s="7" customFormat="1" ht="16" customHeight="1" x14ac:dyDescent="0.2">
      <c r="F7387" s="8">
        <v>9</v>
      </c>
      <c r="G7387" s="17"/>
      <c r="I7387" s="63"/>
      <c r="J7387" s="63"/>
      <c r="K7387" s="63"/>
      <c r="L7387" s="63"/>
      <c r="M7387" s="39"/>
      <c r="N7387" s="8">
        <v>17.399999999999999</v>
      </c>
      <c r="O7387" s="8">
        <v>1018.1</v>
      </c>
      <c r="P7387" s="8">
        <v>77</v>
      </c>
    </row>
    <row r="7388" spans="5:16" s="7" customFormat="1" ht="16" customHeight="1" x14ac:dyDescent="0.2">
      <c r="F7388" s="8">
        <v>10</v>
      </c>
      <c r="G7388" s="17"/>
      <c r="I7388" s="63"/>
      <c r="J7388" s="63"/>
      <c r="K7388" s="63"/>
      <c r="L7388" s="63"/>
      <c r="M7388" s="39"/>
      <c r="N7388" s="8">
        <v>19</v>
      </c>
      <c r="O7388" s="8">
        <v>1018.2</v>
      </c>
      <c r="P7388" s="8">
        <v>68</v>
      </c>
    </row>
    <row r="7389" spans="5:16" s="7" customFormat="1" ht="16" customHeight="1" x14ac:dyDescent="0.2">
      <c r="E7389" s="10"/>
      <c r="F7389" s="8">
        <v>11</v>
      </c>
      <c r="G7389" s="17"/>
      <c r="I7389" s="63"/>
      <c r="J7389" s="63"/>
      <c r="K7389" s="63"/>
      <c r="L7389" s="63"/>
      <c r="M7389" s="39"/>
      <c r="N7389" s="8">
        <v>20.2</v>
      </c>
      <c r="O7389" s="8">
        <v>1018</v>
      </c>
      <c r="P7389" s="8">
        <v>64</v>
      </c>
    </row>
    <row r="7390" spans="5:16" s="7" customFormat="1" ht="16" customHeight="1" x14ac:dyDescent="0.2">
      <c r="E7390" s="10"/>
      <c r="F7390" s="8">
        <v>12</v>
      </c>
      <c r="G7390" s="17"/>
      <c r="I7390" s="63"/>
      <c r="J7390" s="63"/>
      <c r="K7390" s="63"/>
      <c r="L7390" s="63"/>
      <c r="M7390" s="39"/>
      <c r="N7390" s="8">
        <v>20.8</v>
      </c>
      <c r="O7390" s="8">
        <v>1017.2</v>
      </c>
      <c r="P7390" s="8">
        <v>62</v>
      </c>
    </row>
    <row r="7391" spans="5:16" s="7" customFormat="1" ht="16" customHeight="1" x14ac:dyDescent="0.2">
      <c r="E7391" s="10"/>
      <c r="F7391" s="8">
        <v>13</v>
      </c>
      <c r="G7391" s="17"/>
      <c r="I7391" s="63"/>
      <c r="J7391" s="63"/>
      <c r="K7391" s="63"/>
      <c r="L7391" s="63"/>
      <c r="M7391" s="39"/>
      <c r="N7391" s="8">
        <v>22.1</v>
      </c>
      <c r="O7391" s="8">
        <v>1016.5</v>
      </c>
      <c r="P7391" s="8">
        <v>58</v>
      </c>
    </row>
    <row r="7392" spans="5:16" s="7" customFormat="1" ht="16" customHeight="1" x14ac:dyDescent="0.2">
      <c r="E7392" s="10"/>
      <c r="F7392" s="8">
        <v>14</v>
      </c>
      <c r="G7392" s="17"/>
      <c r="I7392" s="63"/>
      <c r="J7392" s="63"/>
      <c r="K7392" s="63"/>
      <c r="L7392" s="63"/>
      <c r="M7392" s="39"/>
      <c r="N7392" s="8">
        <v>22.3</v>
      </c>
      <c r="O7392" s="8">
        <v>1015.5</v>
      </c>
      <c r="P7392" s="8">
        <v>58</v>
      </c>
    </row>
    <row r="7393" spans="1:31" s="7" customFormat="1" ht="16" customHeight="1" x14ac:dyDescent="0.2">
      <c r="E7393" s="10"/>
      <c r="F7393" s="8">
        <v>15</v>
      </c>
      <c r="G7393" s="17"/>
      <c r="I7393" s="63"/>
      <c r="J7393" s="63"/>
      <c r="K7393" s="63"/>
      <c r="L7393" s="63"/>
      <c r="M7393" s="39"/>
      <c r="N7393" s="8">
        <v>23.2</v>
      </c>
      <c r="O7393" s="8">
        <v>1015</v>
      </c>
      <c r="P7393" s="8">
        <v>53</v>
      </c>
    </row>
    <row r="7394" spans="1:31" s="7" customFormat="1" ht="16" customHeight="1" x14ac:dyDescent="0.2">
      <c r="E7394" s="10"/>
      <c r="F7394" s="8">
        <v>16</v>
      </c>
      <c r="G7394" s="17"/>
      <c r="I7394" s="63"/>
      <c r="J7394" s="63"/>
      <c r="K7394" s="63"/>
      <c r="L7394" s="63"/>
      <c r="M7394" s="39"/>
      <c r="N7394" s="8">
        <v>22.4</v>
      </c>
      <c r="O7394" s="8">
        <v>1014.9</v>
      </c>
      <c r="P7394" s="8">
        <v>55</v>
      </c>
    </row>
    <row r="7395" spans="1:31" s="7" customFormat="1" ht="16" customHeight="1" x14ac:dyDescent="0.2">
      <c r="E7395" s="10"/>
      <c r="F7395" s="8">
        <v>17</v>
      </c>
      <c r="G7395" s="17"/>
      <c r="I7395" s="63"/>
      <c r="J7395" s="63"/>
      <c r="K7395" s="63"/>
      <c r="L7395" s="63"/>
      <c r="M7395" s="39"/>
      <c r="N7395" s="8">
        <v>21.5</v>
      </c>
      <c r="O7395" s="8">
        <v>1015.2</v>
      </c>
      <c r="P7395" s="8">
        <v>58</v>
      </c>
    </row>
    <row r="7396" spans="1:31" s="7" customFormat="1" ht="16" customHeight="1" x14ac:dyDescent="0.15">
      <c r="E7396" s="42">
        <v>42299</v>
      </c>
      <c r="F7396" s="43">
        <v>42714.754166666666</v>
      </c>
      <c r="G7396" s="44"/>
      <c r="H7396" s="57"/>
      <c r="I7396" s="63"/>
      <c r="J7396" s="63"/>
      <c r="K7396" s="63"/>
      <c r="L7396" s="63"/>
      <c r="M7396" s="39"/>
      <c r="N7396" s="8">
        <v>19.5</v>
      </c>
      <c r="O7396" s="8">
        <v>1015.6</v>
      </c>
      <c r="P7396" s="8">
        <v>72</v>
      </c>
      <c r="R7396" s="35">
        <v>253</v>
      </c>
      <c r="S7396" s="36" t="str">
        <f>IF(R7396&gt;=296,"G",IF(AND(183&lt;=R7396,R7396&lt;296),"Y",IF(R7396&lt;185,"R")))</f>
        <v>Y</v>
      </c>
      <c r="T7396" s="36"/>
      <c r="U7396" s="36"/>
      <c r="V7396" s="36"/>
      <c r="W7396" s="36"/>
      <c r="X7396" s="36"/>
      <c r="Y7396" s="36"/>
      <c r="Z7396" s="36"/>
      <c r="AA7396" s="36"/>
      <c r="AB7396" s="36"/>
      <c r="AC7396" s="36"/>
      <c r="AD7396" s="36"/>
      <c r="AE7396" s="37"/>
    </row>
    <row r="7397" spans="1:31" s="7" customFormat="1" ht="17" customHeight="1" x14ac:dyDescent="0.15">
      <c r="A7397" s="45">
        <v>296</v>
      </c>
      <c r="B7397" s="46">
        <v>42300</v>
      </c>
      <c r="C7397" s="47">
        <v>5</v>
      </c>
      <c r="D7397" s="47">
        <v>0</v>
      </c>
      <c r="E7397" s="46">
        <v>42299</v>
      </c>
      <c r="F7397" s="48">
        <v>42714.754166666666</v>
      </c>
      <c r="G7397" s="49"/>
      <c r="H7397" s="49"/>
      <c r="I7397" s="139"/>
      <c r="J7397" s="117"/>
      <c r="K7397" s="117"/>
      <c r="L7397" s="117"/>
      <c r="M7397" s="117"/>
      <c r="N7397" s="52">
        <v>19.5</v>
      </c>
      <c r="O7397" s="52">
        <v>1015.6</v>
      </c>
      <c r="P7397" s="52">
        <v>72</v>
      </c>
      <c r="Q7397" s="53"/>
      <c r="R7397" s="58">
        <v>253</v>
      </c>
      <c r="S7397" s="61" t="str">
        <f>IF(R7397&gt;=296,"G",IF(AND(183&lt;=R7397,R7397&lt;296),"Y",IF(R7397&lt;185,"R")))</f>
        <v>Y</v>
      </c>
      <c r="T7397" s="61"/>
      <c r="U7397" s="61"/>
      <c r="V7397" s="61"/>
      <c r="W7397" s="61"/>
      <c r="X7397" s="61"/>
      <c r="Y7397" s="61"/>
      <c r="Z7397" s="61"/>
      <c r="AA7397" s="61"/>
      <c r="AB7397" s="61"/>
      <c r="AC7397" s="61"/>
      <c r="AD7397" s="61"/>
      <c r="AE7397" s="61"/>
    </row>
    <row r="7398" spans="1:31" s="7" customFormat="1" ht="16" customHeight="1" x14ac:dyDescent="0.2">
      <c r="A7398" s="60"/>
      <c r="B7398" s="60"/>
      <c r="F7398" s="26">
        <v>19</v>
      </c>
      <c r="G7398" s="56"/>
      <c r="I7398" s="63"/>
      <c r="J7398" s="63"/>
      <c r="K7398" s="63"/>
      <c r="L7398" s="63"/>
      <c r="M7398" s="39"/>
      <c r="N7398" s="8">
        <v>18.399999999999999</v>
      </c>
      <c r="O7398" s="8">
        <v>1015.9</v>
      </c>
      <c r="P7398" s="8">
        <v>85</v>
      </c>
      <c r="Q7398" s="17"/>
      <c r="R7398" s="17"/>
      <c r="S7398" s="17"/>
      <c r="T7398" s="17"/>
      <c r="U7398" s="17"/>
      <c r="V7398" s="17"/>
      <c r="W7398" s="17"/>
      <c r="X7398" s="17"/>
      <c r="Y7398" s="17"/>
      <c r="Z7398" s="17"/>
      <c r="AA7398" s="17"/>
      <c r="AB7398" s="17"/>
      <c r="AC7398" s="17"/>
      <c r="AD7398" s="17"/>
      <c r="AE7398" s="17"/>
    </row>
    <row r="7399" spans="1:31" s="7" customFormat="1" ht="16" customHeight="1" x14ac:dyDescent="0.2">
      <c r="F7399" s="8">
        <v>20</v>
      </c>
      <c r="G7399" s="17"/>
      <c r="I7399" s="63"/>
      <c r="J7399" s="63"/>
      <c r="K7399" s="63"/>
      <c r="L7399" s="63"/>
      <c r="M7399" s="39"/>
      <c r="N7399" s="8">
        <v>17.5</v>
      </c>
      <c r="O7399" s="8">
        <v>1016.2</v>
      </c>
      <c r="P7399" s="8">
        <v>92</v>
      </c>
    </row>
    <row r="7400" spans="1:31" s="7" customFormat="1" ht="16" customHeight="1" x14ac:dyDescent="0.2">
      <c r="F7400" s="8">
        <v>21</v>
      </c>
      <c r="G7400" s="17"/>
      <c r="I7400" s="63"/>
      <c r="J7400" s="63"/>
      <c r="K7400" s="63"/>
      <c r="L7400" s="63"/>
      <c r="M7400" s="39"/>
      <c r="N7400" s="8">
        <v>16</v>
      </c>
      <c r="O7400" s="8">
        <v>1016.4</v>
      </c>
      <c r="P7400" s="8">
        <v>98</v>
      </c>
    </row>
    <row r="7401" spans="1:31" s="7" customFormat="1" ht="16" customHeight="1" x14ac:dyDescent="0.2">
      <c r="F7401" s="8">
        <v>22</v>
      </c>
      <c r="G7401" s="17"/>
      <c r="I7401" s="63"/>
      <c r="J7401" s="63"/>
      <c r="K7401" s="63"/>
      <c r="L7401" s="63"/>
      <c r="M7401" s="39"/>
      <c r="N7401" s="8">
        <v>16.100000000000001</v>
      </c>
      <c r="O7401" s="8">
        <v>1016.7</v>
      </c>
      <c r="P7401" s="8">
        <v>99</v>
      </c>
    </row>
    <row r="7402" spans="1:31" s="7" customFormat="1" ht="16" customHeight="1" x14ac:dyDescent="0.2">
      <c r="F7402" s="8">
        <v>23</v>
      </c>
      <c r="G7402" s="17"/>
      <c r="I7402" s="63"/>
      <c r="J7402" s="63"/>
      <c r="K7402" s="63"/>
      <c r="L7402" s="63"/>
      <c r="M7402" s="39"/>
      <c r="N7402" s="8">
        <v>15.7</v>
      </c>
      <c r="O7402" s="8">
        <v>1016.7</v>
      </c>
      <c r="P7402" s="8">
        <v>100</v>
      </c>
    </row>
    <row r="7403" spans="1:31" s="7" customFormat="1" ht="16" customHeight="1" x14ac:dyDescent="0.2">
      <c r="F7403" s="8">
        <v>24</v>
      </c>
      <c r="G7403" s="17"/>
      <c r="I7403" s="63"/>
      <c r="J7403" s="63"/>
      <c r="K7403" s="63"/>
      <c r="L7403" s="63"/>
      <c r="M7403" s="39"/>
      <c r="N7403" s="8">
        <v>15.2</v>
      </c>
      <c r="O7403" s="8">
        <v>1016.6</v>
      </c>
      <c r="P7403" s="8">
        <v>100</v>
      </c>
    </row>
    <row r="7404" spans="1:31" s="7" customFormat="1" ht="16" customHeight="1" x14ac:dyDescent="0.2">
      <c r="F7404" s="8">
        <v>1</v>
      </c>
      <c r="G7404" s="17"/>
      <c r="I7404" s="33">
        <v>5.0000000000000001E-3</v>
      </c>
      <c r="J7404" s="33">
        <v>0.8</v>
      </c>
      <c r="K7404" s="33">
        <v>2E-3</v>
      </c>
      <c r="L7404" s="33">
        <v>4.4999999999999998E-2</v>
      </c>
      <c r="M7404" s="33">
        <v>92</v>
      </c>
      <c r="N7404" s="8">
        <v>15.2</v>
      </c>
      <c r="O7404" s="8">
        <v>1016.5</v>
      </c>
      <c r="P7404" s="8">
        <v>100</v>
      </c>
    </row>
    <row r="7405" spans="1:31" s="7" customFormat="1" ht="16" customHeight="1" x14ac:dyDescent="0.2">
      <c r="F7405" s="8">
        <v>2</v>
      </c>
      <c r="G7405" s="17"/>
      <c r="I7405" s="33">
        <v>5.0000000000000001E-3</v>
      </c>
      <c r="J7405" s="33">
        <v>0.8</v>
      </c>
      <c r="K7405" s="33">
        <v>6.0000000000000001E-3</v>
      </c>
      <c r="L7405" s="33">
        <v>0.04</v>
      </c>
      <c r="M7405" s="33">
        <v>118</v>
      </c>
      <c r="N7405" s="8">
        <v>15.5</v>
      </c>
      <c r="O7405" s="8">
        <v>1016.8</v>
      </c>
      <c r="P7405" s="8">
        <v>99</v>
      </c>
    </row>
    <row r="7406" spans="1:31" s="7" customFormat="1" ht="16" customHeight="1" x14ac:dyDescent="0.2">
      <c r="F7406" s="8">
        <v>3</v>
      </c>
      <c r="G7406" s="17"/>
      <c r="I7406" s="33">
        <v>4.0000000000000001E-3</v>
      </c>
      <c r="J7406" s="33">
        <v>0.6</v>
      </c>
      <c r="K7406" s="33">
        <v>2.4E-2</v>
      </c>
      <c r="L7406" s="33">
        <v>0.02</v>
      </c>
      <c r="M7406" s="33">
        <v>130</v>
      </c>
      <c r="N7406" s="8">
        <v>15.6</v>
      </c>
      <c r="O7406" s="8">
        <v>1016.5</v>
      </c>
      <c r="P7406" s="8">
        <v>99</v>
      </c>
    </row>
    <row r="7407" spans="1:31" s="7" customFormat="1" ht="16" customHeight="1" x14ac:dyDescent="0.2">
      <c r="F7407" s="8">
        <v>4</v>
      </c>
      <c r="G7407" s="17"/>
      <c r="I7407" s="33">
        <v>4.0000000000000001E-3</v>
      </c>
      <c r="J7407" s="33">
        <v>0.6</v>
      </c>
      <c r="K7407" s="33">
        <v>3.2000000000000001E-2</v>
      </c>
      <c r="L7407" s="33">
        <v>1.4999999999999999E-2</v>
      </c>
      <c r="M7407" s="33">
        <v>135</v>
      </c>
      <c r="N7407" s="8">
        <v>15.3</v>
      </c>
      <c r="O7407" s="8">
        <v>1016.1</v>
      </c>
      <c r="P7407" s="8">
        <v>100</v>
      </c>
    </row>
    <row r="7408" spans="1:31" s="7" customFormat="1" ht="16" customHeight="1" x14ac:dyDescent="0.2">
      <c r="F7408" s="8">
        <v>5</v>
      </c>
      <c r="G7408" s="17"/>
      <c r="I7408" s="33">
        <v>5.0000000000000001E-3</v>
      </c>
      <c r="J7408" s="33">
        <v>0.6</v>
      </c>
      <c r="K7408" s="33">
        <v>3.5000000000000003E-2</v>
      </c>
      <c r="L7408" s="33">
        <v>1.4999999999999999E-2</v>
      </c>
      <c r="M7408" s="33">
        <v>88</v>
      </c>
      <c r="N7408" s="8">
        <v>15.4</v>
      </c>
      <c r="O7408" s="8">
        <v>1015.8</v>
      </c>
      <c r="P7408" s="8">
        <v>100</v>
      </c>
    </row>
    <row r="7409" spans="1:31" s="7" customFormat="1" ht="16" customHeight="1" x14ac:dyDescent="0.2">
      <c r="F7409" s="8">
        <v>6</v>
      </c>
      <c r="G7409" s="17"/>
      <c r="I7409" s="33">
        <v>5.0000000000000001E-3</v>
      </c>
      <c r="J7409" s="33">
        <v>0.6</v>
      </c>
      <c r="K7409" s="33">
        <v>3.1E-2</v>
      </c>
      <c r="L7409" s="33">
        <v>1.6E-2</v>
      </c>
      <c r="M7409" s="33">
        <v>99</v>
      </c>
      <c r="N7409" s="8">
        <v>15.6</v>
      </c>
      <c r="O7409" s="8">
        <v>1016</v>
      </c>
      <c r="P7409" s="8">
        <v>98</v>
      </c>
    </row>
    <row r="7410" spans="1:31" s="7" customFormat="1" ht="16" customHeight="1" x14ac:dyDescent="0.2">
      <c r="F7410" s="8">
        <v>7</v>
      </c>
      <c r="G7410" s="17"/>
      <c r="I7410" s="33">
        <v>5.0000000000000001E-3</v>
      </c>
      <c r="J7410" s="33">
        <v>0.7</v>
      </c>
      <c r="K7410" s="33">
        <v>2.1000000000000001E-2</v>
      </c>
      <c r="L7410" s="33">
        <v>2.4E-2</v>
      </c>
      <c r="M7410" s="33">
        <v>98</v>
      </c>
      <c r="N7410" s="8">
        <v>15.3</v>
      </c>
      <c r="O7410" s="8">
        <v>1016.2</v>
      </c>
      <c r="P7410" s="8">
        <v>97</v>
      </c>
    </row>
    <row r="7411" spans="1:31" s="7" customFormat="1" ht="16" customHeight="1" x14ac:dyDescent="0.2">
      <c r="F7411" s="8">
        <v>8</v>
      </c>
      <c r="G7411" s="17"/>
      <c r="I7411" s="33">
        <v>5.0000000000000001E-3</v>
      </c>
      <c r="J7411" s="33">
        <v>0.6</v>
      </c>
      <c r="K7411" s="33">
        <v>1.7000000000000001E-2</v>
      </c>
      <c r="L7411" s="33">
        <v>2.7E-2</v>
      </c>
      <c r="M7411" s="33">
        <v>76</v>
      </c>
      <c r="N7411" s="8">
        <v>15.6</v>
      </c>
      <c r="O7411" s="8">
        <v>1016.6</v>
      </c>
      <c r="P7411" s="8">
        <v>97</v>
      </c>
    </row>
    <row r="7412" spans="1:31" s="7" customFormat="1" ht="16" customHeight="1" x14ac:dyDescent="0.2">
      <c r="F7412" s="8">
        <v>9</v>
      </c>
      <c r="G7412" s="17"/>
      <c r="I7412" s="33">
        <v>5.0000000000000001E-3</v>
      </c>
      <c r="J7412" s="33">
        <v>0.6</v>
      </c>
      <c r="K7412" s="33">
        <v>1.7000000000000001E-2</v>
      </c>
      <c r="L7412" s="33">
        <v>2.8000000000000001E-2</v>
      </c>
      <c r="M7412" s="33">
        <v>62</v>
      </c>
      <c r="N7412" s="8">
        <v>17.100000000000001</v>
      </c>
      <c r="O7412" s="8">
        <v>1016.9</v>
      </c>
      <c r="P7412" s="8">
        <v>89</v>
      </c>
    </row>
    <row r="7413" spans="1:31" s="7" customFormat="1" ht="16" customHeight="1" x14ac:dyDescent="0.2">
      <c r="F7413" s="8">
        <v>10</v>
      </c>
      <c r="G7413" s="17"/>
      <c r="I7413" s="33">
        <v>4.0000000000000001E-3</v>
      </c>
      <c r="J7413" s="33">
        <v>0.6</v>
      </c>
      <c r="K7413" s="33">
        <v>1.4999999999999999E-2</v>
      </c>
      <c r="L7413" s="33">
        <v>0.03</v>
      </c>
      <c r="M7413" s="33">
        <v>68</v>
      </c>
      <c r="N7413" s="8">
        <v>18.2</v>
      </c>
      <c r="O7413" s="8">
        <v>1016.9</v>
      </c>
      <c r="P7413" s="8">
        <v>78</v>
      </c>
    </row>
    <row r="7414" spans="1:31" s="7" customFormat="1" ht="16" customHeight="1" x14ac:dyDescent="0.2">
      <c r="E7414" s="10"/>
      <c r="F7414" s="8">
        <v>11</v>
      </c>
      <c r="G7414" s="17"/>
      <c r="I7414" s="33">
        <v>5.0000000000000001E-3</v>
      </c>
      <c r="J7414" s="33">
        <v>0.6</v>
      </c>
      <c r="K7414" s="33">
        <v>1.9E-2</v>
      </c>
      <c r="L7414" s="33">
        <v>2.8000000000000001E-2</v>
      </c>
      <c r="M7414" s="33">
        <v>69</v>
      </c>
      <c r="N7414" s="8">
        <v>19.5</v>
      </c>
      <c r="O7414" s="8">
        <v>1016.6</v>
      </c>
      <c r="P7414" s="8">
        <v>70</v>
      </c>
    </row>
    <row r="7415" spans="1:31" s="7" customFormat="1" ht="16" customHeight="1" x14ac:dyDescent="0.2">
      <c r="E7415" s="10"/>
      <c r="F7415" s="8">
        <v>12</v>
      </c>
      <c r="G7415" s="17"/>
      <c r="I7415" s="33">
        <v>5.0000000000000001E-3</v>
      </c>
      <c r="J7415" s="33">
        <v>0.6</v>
      </c>
      <c r="K7415" s="33">
        <v>3.1E-2</v>
      </c>
      <c r="L7415" s="33">
        <v>2.1000000000000001E-2</v>
      </c>
      <c r="M7415" s="33">
        <v>64</v>
      </c>
      <c r="N7415" s="8">
        <v>20.2</v>
      </c>
      <c r="O7415" s="8">
        <v>1015.9</v>
      </c>
      <c r="P7415" s="8">
        <v>62</v>
      </c>
    </row>
    <row r="7416" spans="1:31" s="7" customFormat="1" ht="16" customHeight="1" x14ac:dyDescent="0.2">
      <c r="E7416" s="10"/>
      <c r="F7416" s="8">
        <v>13</v>
      </c>
      <c r="G7416" s="17"/>
      <c r="I7416" s="33">
        <v>5.0000000000000001E-3</v>
      </c>
      <c r="J7416" s="33">
        <v>0.5</v>
      </c>
      <c r="K7416" s="33">
        <v>4.3999999999999997E-2</v>
      </c>
      <c r="L7416" s="33">
        <v>1.7000000000000001E-2</v>
      </c>
      <c r="M7416" s="33">
        <v>52</v>
      </c>
      <c r="N7416" s="8">
        <v>21.9</v>
      </c>
      <c r="O7416" s="8">
        <v>1015</v>
      </c>
      <c r="P7416" s="8">
        <v>51</v>
      </c>
    </row>
    <row r="7417" spans="1:31" s="7" customFormat="1" ht="16" customHeight="1" x14ac:dyDescent="0.2">
      <c r="E7417" s="10"/>
      <c r="F7417" s="8">
        <v>14</v>
      </c>
      <c r="G7417" s="17"/>
      <c r="I7417" s="33">
        <v>5.0000000000000001E-3</v>
      </c>
      <c r="J7417" s="33">
        <v>0.5</v>
      </c>
      <c r="K7417" s="33">
        <v>4.8000000000000001E-2</v>
      </c>
      <c r="L7417" s="33">
        <v>1.6E-2</v>
      </c>
      <c r="M7417" s="33">
        <v>46</v>
      </c>
      <c r="N7417" s="8">
        <v>22</v>
      </c>
      <c r="O7417" s="8">
        <v>1014.2</v>
      </c>
      <c r="P7417" s="8">
        <v>52</v>
      </c>
    </row>
    <row r="7418" spans="1:31" s="7" customFormat="1" ht="16" customHeight="1" x14ac:dyDescent="0.2">
      <c r="E7418" s="10"/>
      <c r="F7418" s="8">
        <v>15</v>
      </c>
      <c r="G7418" s="17"/>
      <c r="I7418" s="33">
        <v>5.0000000000000001E-3</v>
      </c>
      <c r="J7418" s="33">
        <v>0.5</v>
      </c>
      <c r="K7418" s="33">
        <v>0.04</v>
      </c>
      <c r="L7418" s="33">
        <v>1.6E-2</v>
      </c>
      <c r="M7418" s="33">
        <v>39</v>
      </c>
      <c r="N7418" s="8">
        <v>21.5</v>
      </c>
      <c r="O7418" s="8">
        <v>1013.7</v>
      </c>
      <c r="P7418" s="8">
        <v>48</v>
      </c>
    </row>
    <row r="7419" spans="1:31" s="7" customFormat="1" ht="16" customHeight="1" x14ac:dyDescent="0.2">
      <c r="E7419" s="10"/>
      <c r="F7419" s="8">
        <v>16</v>
      </c>
      <c r="G7419" s="17"/>
      <c r="I7419" s="33">
        <v>4.0000000000000001E-3</v>
      </c>
      <c r="J7419" s="33">
        <v>0.5</v>
      </c>
      <c r="K7419" s="33">
        <v>0.04</v>
      </c>
      <c r="L7419" s="33">
        <v>1.7999999999999999E-2</v>
      </c>
      <c r="M7419" s="33">
        <v>36</v>
      </c>
      <c r="N7419" s="8">
        <v>21.1</v>
      </c>
      <c r="O7419" s="8">
        <v>1013.7</v>
      </c>
      <c r="P7419" s="8">
        <v>56</v>
      </c>
    </row>
    <row r="7420" spans="1:31" s="7" customFormat="1" ht="16" customHeight="1" x14ac:dyDescent="0.2">
      <c r="E7420" s="10"/>
      <c r="F7420" s="8">
        <v>17</v>
      </c>
      <c r="G7420" s="17"/>
      <c r="I7420" s="33">
        <v>4.0000000000000001E-3</v>
      </c>
      <c r="J7420" s="33">
        <v>0.5</v>
      </c>
      <c r="K7420" s="33">
        <v>3.5999999999999997E-2</v>
      </c>
      <c r="L7420" s="33">
        <v>0.02</v>
      </c>
      <c r="M7420" s="33">
        <v>27</v>
      </c>
      <c r="N7420" s="8">
        <v>19.3</v>
      </c>
      <c r="O7420" s="8">
        <v>1013.8</v>
      </c>
      <c r="P7420" s="8">
        <v>57</v>
      </c>
    </row>
    <row r="7421" spans="1:31" s="7" customFormat="1" ht="16" customHeight="1" x14ac:dyDescent="0.15">
      <c r="E7421" s="42">
        <v>42300</v>
      </c>
      <c r="F7421" s="43">
        <v>42714.75277777778</v>
      </c>
      <c r="G7421" s="44"/>
      <c r="H7421" s="57"/>
      <c r="I7421" s="33">
        <v>4.0000000000000001E-3</v>
      </c>
      <c r="J7421" s="33">
        <v>0.6</v>
      </c>
      <c r="K7421" s="33">
        <v>2.9000000000000001E-2</v>
      </c>
      <c r="L7421" s="33">
        <v>2.5999999999999999E-2</v>
      </c>
      <c r="M7421" s="33">
        <v>34</v>
      </c>
      <c r="N7421" s="8">
        <v>17.899999999999999</v>
      </c>
      <c r="O7421" s="8">
        <v>1014</v>
      </c>
      <c r="P7421" s="8">
        <v>62</v>
      </c>
      <c r="R7421" s="35">
        <v>286</v>
      </c>
      <c r="S7421" s="36" t="str">
        <f>IF(R7421&gt;=296,"G",IF(AND(183&lt;=R7421,R7421&lt;296),"Y",IF(R7421&lt;185,"R")))</f>
        <v>Y</v>
      </c>
      <c r="T7421" s="36"/>
      <c r="U7421" s="36"/>
      <c r="V7421" s="36"/>
      <c r="W7421" s="36"/>
      <c r="X7421" s="36"/>
      <c r="Y7421" s="36"/>
      <c r="Z7421" s="36"/>
      <c r="AA7421" s="36"/>
      <c r="AB7421" s="36"/>
      <c r="AC7421" s="36"/>
      <c r="AD7421" s="36"/>
      <c r="AE7421" s="37"/>
    </row>
    <row r="7422" spans="1:31" s="7" customFormat="1" ht="17" customHeight="1" x14ac:dyDescent="0.15">
      <c r="A7422" s="45">
        <v>297</v>
      </c>
      <c r="B7422" s="46">
        <v>42301</v>
      </c>
      <c r="C7422" s="47">
        <v>6</v>
      </c>
      <c r="D7422" s="47">
        <v>0</v>
      </c>
      <c r="E7422" s="46">
        <v>42300</v>
      </c>
      <c r="F7422" s="48">
        <v>42714.75277777778</v>
      </c>
      <c r="G7422" s="49"/>
      <c r="H7422" s="49"/>
      <c r="I7422" s="50">
        <v>4.0000000000000001E-3</v>
      </c>
      <c r="J7422" s="51">
        <v>0.6</v>
      </c>
      <c r="K7422" s="51">
        <v>2.9000000000000001E-2</v>
      </c>
      <c r="L7422" s="51">
        <v>2.5999999999999999E-2</v>
      </c>
      <c r="M7422" s="51">
        <v>34</v>
      </c>
      <c r="N7422" s="52">
        <v>17.899999999999999</v>
      </c>
      <c r="O7422" s="52">
        <v>1014</v>
      </c>
      <c r="P7422" s="52">
        <v>62</v>
      </c>
      <c r="Q7422" s="53"/>
      <c r="R7422" s="58">
        <v>286</v>
      </c>
      <c r="S7422" s="61" t="str">
        <f>IF(R7422&gt;=296,"G",IF(AND(183&lt;=R7422,R7422&lt;296),"Y",IF(R7422&lt;185,"R")))</f>
        <v>Y</v>
      </c>
      <c r="T7422" s="61"/>
      <c r="U7422" s="61"/>
      <c r="V7422" s="61"/>
      <c r="W7422" s="61"/>
      <c r="X7422" s="61"/>
      <c r="Y7422" s="61"/>
      <c r="Z7422" s="61"/>
      <c r="AA7422" s="61"/>
      <c r="AB7422" s="61"/>
      <c r="AC7422" s="61"/>
      <c r="AD7422" s="61"/>
      <c r="AE7422" s="61"/>
    </row>
    <row r="7423" spans="1:31" s="7" customFormat="1" ht="16" customHeight="1" x14ac:dyDescent="0.2">
      <c r="A7423" s="60"/>
      <c r="B7423" s="60"/>
      <c r="F7423" s="26">
        <v>19</v>
      </c>
      <c r="G7423" s="56"/>
      <c r="I7423" s="33">
        <v>4.0000000000000001E-3</v>
      </c>
      <c r="J7423" s="33">
        <v>0.7</v>
      </c>
      <c r="K7423" s="33">
        <v>2.3E-2</v>
      </c>
      <c r="L7423" s="33">
        <v>3.2000000000000001E-2</v>
      </c>
      <c r="M7423" s="33">
        <v>33</v>
      </c>
      <c r="N7423" s="8">
        <v>17.100000000000001</v>
      </c>
      <c r="O7423" s="8">
        <v>1014.4</v>
      </c>
      <c r="P7423" s="8">
        <v>68</v>
      </c>
      <c r="Q7423" s="17"/>
      <c r="R7423" s="17"/>
      <c r="S7423" s="17"/>
      <c r="T7423" s="17"/>
      <c r="U7423" s="17"/>
      <c r="V7423" s="17"/>
      <c r="W7423" s="17"/>
      <c r="X7423" s="17"/>
      <c r="Y7423" s="17"/>
      <c r="Z7423" s="17"/>
      <c r="AA7423" s="17"/>
      <c r="AB7423" s="17"/>
      <c r="AC7423" s="17"/>
      <c r="AD7423" s="17"/>
      <c r="AE7423" s="17"/>
    </row>
    <row r="7424" spans="1:31" s="7" customFormat="1" ht="16" customHeight="1" x14ac:dyDescent="0.2">
      <c r="F7424" s="8">
        <v>20</v>
      </c>
      <c r="G7424" s="17"/>
      <c r="I7424" s="33">
        <v>4.0000000000000001E-3</v>
      </c>
      <c r="J7424" s="33">
        <v>0.7</v>
      </c>
      <c r="K7424" s="33">
        <v>1.9E-2</v>
      </c>
      <c r="L7424" s="33">
        <v>3.4000000000000002E-2</v>
      </c>
      <c r="M7424" s="33">
        <v>30</v>
      </c>
      <c r="N7424" s="8">
        <v>16</v>
      </c>
      <c r="O7424" s="8">
        <v>1014.3</v>
      </c>
      <c r="P7424" s="8">
        <v>77</v>
      </c>
    </row>
    <row r="7425" spans="5:16" s="7" customFormat="1" ht="16" customHeight="1" x14ac:dyDescent="0.2">
      <c r="F7425" s="8">
        <v>21</v>
      </c>
      <c r="G7425" s="17"/>
      <c r="I7425" s="33">
        <v>3.0000000000000001E-3</v>
      </c>
      <c r="J7425" s="33">
        <v>0.7</v>
      </c>
      <c r="K7425" s="33">
        <v>1.2E-2</v>
      </c>
      <c r="L7425" s="33">
        <v>0.04</v>
      </c>
      <c r="M7425" s="33">
        <v>35</v>
      </c>
      <c r="N7425" s="8">
        <v>14.6</v>
      </c>
      <c r="O7425" s="8">
        <v>1014.5</v>
      </c>
      <c r="P7425" s="8">
        <v>87</v>
      </c>
    </row>
    <row r="7426" spans="5:16" s="7" customFormat="1" ht="16" customHeight="1" x14ac:dyDescent="0.2">
      <c r="F7426" s="8">
        <v>22</v>
      </c>
      <c r="G7426" s="17"/>
      <c r="I7426" s="33">
        <v>6.0000000000000001E-3</v>
      </c>
      <c r="J7426" s="33">
        <v>0.6</v>
      </c>
      <c r="K7426" s="33">
        <v>7.0000000000000001E-3</v>
      </c>
      <c r="L7426" s="33">
        <v>4.2999999999999997E-2</v>
      </c>
      <c r="M7426" s="33">
        <v>43</v>
      </c>
      <c r="N7426" s="8">
        <v>14.4</v>
      </c>
      <c r="O7426" s="8">
        <v>1014.7</v>
      </c>
      <c r="P7426" s="8">
        <v>89</v>
      </c>
    </row>
    <row r="7427" spans="5:16" s="7" customFormat="1" ht="16" customHeight="1" x14ac:dyDescent="0.2">
      <c r="F7427" s="8">
        <v>23</v>
      </c>
      <c r="G7427" s="17"/>
      <c r="I7427" s="33">
        <v>5.0000000000000001E-3</v>
      </c>
      <c r="J7427" s="33">
        <v>0.6</v>
      </c>
      <c r="K7427" s="33">
        <v>8.9999999999999993E-3</v>
      </c>
      <c r="L7427" s="33">
        <v>3.6999999999999998E-2</v>
      </c>
      <c r="M7427" s="33">
        <v>30</v>
      </c>
      <c r="N7427" s="8">
        <v>14.2</v>
      </c>
      <c r="O7427" s="8">
        <v>1014.6</v>
      </c>
      <c r="P7427" s="8">
        <v>89</v>
      </c>
    </row>
    <row r="7428" spans="5:16" s="7" customFormat="1" ht="16" customHeight="1" x14ac:dyDescent="0.2">
      <c r="F7428" s="8">
        <v>24</v>
      </c>
      <c r="G7428" s="17"/>
      <c r="I7428" s="33">
        <v>6.0000000000000001E-3</v>
      </c>
      <c r="J7428" s="33">
        <v>0.6</v>
      </c>
      <c r="K7428" s="33">
        <v>6.0000000000000001E-3</v>
      </c>
      <c r="L7428" s="33">
        <v>3.9E-2</v>
      </c>
      <c r="M7428" s="33">
        <v>31</v>
      </c>
      <c r="N7428" s="8">
        <v>14.2</v>
      </c>
      <c r="O7428" s="8">
        <v>1014.3</v>
      </c>
      <c r="P7428" s="8">
        <v>89</v>
      </c>
    </row>
    <row r="7429" spans="5:16" s="7" customFormat="1" ht="16" customHeight="1" x14ac:dyDescent="0.2">
      <c r="F7429" s="8">
        <v>1</v>
      </c>
      <c r="G7429" s="17"/>
      <c r="I7429" s="33">
        <v>5.0000000000000001E-3</v>
      </c>
      <c r="J7429" s="33">
        <v>0.6</v>
      </c>
      <c r="K7429" s="33">
        <v>1.2999999999999999E-2</v>
      </c>
      <c r="L7429" s="33">
        <v>0.03</v>
      </c>
      <c r="M7429" s="33">
        <v>32</v>
      </c>
      <c r="N7429" s="8">
        <v>14.6</v>
      </c>
      <c r="O7429" s="8">
        <v>1014.2</v>
      </c>
      <c r="P7429" s="8">
        <v>90</v>
      </c>
    </row>
    <row r="7430" spans="5:16" s="7" customFormat="1" ht="16" customHeight="1" x14ac:dyDescent="0.2">
      <c r="F7430" s="8">
        <v>2</v>
      </c>
      <c r="G7430" s="17"/>
      <c r="I7430" s="33">
        <v>5.0000000000000001E-3</v>
      </c>
      <c r="J7430" s="33">
        <v>0.6</v>
      </c>
      <c r="K7430" s="33">
        <v>2.1000000000000001E-2</v>
      </c>
      <c r="L7430" s="33">
        <v>2.3E-2</v>
      </c>
      <c r="M7430" s="33">
        <v>44</v>
      </c>
      <c r="N7430" s="8">
        <v>14.2</v>
      </c>
      <c r="O7430" s="8">
        <v>1014.1</v>
      </c>
      <c r="P7430" s="8">
        <v>94</v>
      </c>
    </row>
    <row r="7431" spans="5:16" s="7" customFormat="1" ht="16" customHeight="1" x14ac:dyDescent="0.2">
      <c r="F7431" s="8">
        <v>3</v>
      </c>
      <c r="G7431" s="17"/>
      <c r="I7431" s="33">
        <v>4.0000000000000001E-3</v>
      </c>
      <c r="J7431" s="33">
        <v>0.6</v>
      </c>
      <c r="K7431" s="33">
        <v>2.1000000000000001E-2</v>
      </c>
      <c r="L7431" s="33">
        <v>2.1999999999999999E-2</v>
      </c>
      <c r="M7431" s="33">
        <v>44</v>
      </c>
      <c r="N7431" s="8">
        <v>14.6</v>
      </c>
      <c r="O7431" s="8">
        <v>1013.9</v>
      </c>
      <c r="P7431" s="8">
        <v>96</v>
      </c>
    </row>
    <row r="7432" spans="5:16" s="7" customFormat="1" ht="16" customHeight="1" x14ac:dyDescent="0.2">
      <c r="F7432" s="8">
        <v>4</v>
      </c>
      <c r="G7432" s="17"/>
      <c r="I7432" s="33">
        <v>5.0000000000000001E-3</v>
      </c>
      <c r="J7432" s="33">
        <v>0.7</v>
      </c>
      <c r="K7432" s="33">
        <v>2.7E-2</v>
      </c>
      <c r="L7432" s="33">
        <v>1.7000000000000001E-2</v>
      </c>
      <c r="M7432" s="33">
        <v>57</v>
      </c>
      <c r="N7432" s="8">
        <v>14.8</v>
      </c>
      <c r="O7432" s="8">
        <v>1013</v>
      </c>
      <c r="P7432" s="8">
        <v>97</v>
      </c>
    </row>
    <row r="7433" spans="5:16" s="7" customFormat="1" ht="16" customHeight="1" x14ac:dyDescent="0.2">
      <c r="F7433" s="8">
        <v>5</v>
      </c>
      <c r="G7433" s="17"/>
      <c r="I7433" s="33">
        <v>4.0000000000000001E-3</v>
      </c>
      <c r="J7433" s="33">
        <v>0.6</v>
      </c>
      <c r="K7433" s="33">
        <v>3.1E-2</v>
      </c>
      <c r="L7433" s="33">
        <v>1.6E-2</v>
      </c>
      <c r="M7433" s="33">
        <v>74</v>
      </c>
      <c r="N7433" s="8">
        <v>14.8</v>
      </c>
      <c r="O7433" s="8">
        <v>1012.6</v>
      </c>
      <c r="P7433" s="8">
        <v>99</v>
      </c>
    </row>
    <row r="7434" spans="5:16" s="7" customFormat="1" ht="16" customHeight="1" x14ac:dyDescent="0.2">
      <c r="F7434" s="8">
        <v>6</v>
      </c>
      <c r="G7434" s="17"/>
      <c r="I7434" s="33">
        <v>4.0000000000000001E-3</v>
      </c>
      <c r="J7434" s="33">
        <v>0.6</v>
      </c>
      <c r="K7434" s="33">
        <v>0.03</v>
      </c>
      <c r="L7434" s="33">
        <v>1.7999999999999999E-2</v>
      </c>
      <c r="M7434" s="33">
        <v>74</v>
      </c>
      <c r="N7434" s="8">
        <v>14.8</v>
      </c>
      <c r="O7434" s="8">
        <v>1012.6</v>
      </c>
      <c r="P7434" s="8">
        <v>100</v>
      </c>
    </row>
    <row r="7435" spans="5:16" s="7" customFormat="1" ht="16" customHeight="1" x14ac:dyDescent="0.2">
      <c r="F7435" s="8">
        <v>7</v>
      </c>
      <c r="G7435" s="17"/>
      <c r="I7435" s="33">
        <v>4.0000000000000001E-3</v>
      </c>
      <c r="J7435" s="33">
        <v>0.6</v>
      </c>
      <c r="K7435" s="33">
        <v>3.5999999999999997E-2</v>
      </c>
      <c r="L7435" s="33">
        <v>2.5999999999999999E-2</v>
      </c>
      <c r="M7435" s="33">
        <v>59</v>
      </c>
      <c r="N7435" s="8">
        <v>15.3</v>
      </c>
      <c r="O7435" s="8">
        <v>1013.1</v>
      </c>
      <c r="P7435" s="8">
        <v>100</v>
      </c>
    </row>
    <row r="7436" spans="5:16" s="7" customFormat="1" ht="16" customHeight="1" x14ac:dyDescent="0.2">
      <c r="F7436" s="8">
        <v>8</v>
      </c>
      <c r="G7436" s="17"/>
      <c r="I7436" s="33">
        <v>4.0000000000000001E-3</v>
      </c>
      <c r="J7436" s="33">
        <v>0.7</v>
      </c>
      <c r="K7436" s="33">
        <v>2.4E-2</v>
      </c>
      <c r="L7436" s="33">
        <v>3.5999999999999997E-2</v>
      </c>
      <c r="M7436" s="33">
        <v>43</v>
      </c>
      <c r="N7436" s="8">
        <v>15.9</v>
      </c>
      <c r="O7436" s="8">
        <v>1013.4</v>
      </c>
      <c r="P7436" s="8">
        <v>100</v>
      </c>
    </row>
    <row r="7437" spans="5:16" s="7" customFormat="1" ht="16" customHeight="1" x14ac:dyDescent="0.2">
      <c r="F7437" s="8">
        <v>9</v>
      </c>
      <c r="G7437" s="17"/>
      <c r="I7437" s="33">
        <v>4.0000000000000001E-3</v>
      </c>
      <c r="J7437" s="33">
        <v>0.6</v>
      </c>
      <c r="K7437" s="33">
        <v>2.1999999999999999E-2</v>
      </c>
      <c r="L7437" s="33">
        <v>3.4000000000000002E-2</v>
      </c>
      <c r="M7437" s="33">
        <v>52</v>
      </c>
      <c r="N7437" s="8">
        <v>17</v>
      </c>
      <c r="O7437" s="8">
        <v>1014</v>
      </c>
      <c r="P7437" s="8">
        <v>100</v>
      </c>
    </row>
    <row r="7438" spans="5:16" s="7" customFormat="1" ht="16" customHeight="1" x14ac:dyDescent="0.2">
      <c r="F7438" s="8">
        <v>10</v>
      </c>
      <c r="G7438" s="17"/>
      <c r="I7438" s="33">
        <v>4.0000000000000001E-3</v>
      </c>
      <c r="J7438" s="33">
        <v>0.6</v>
      </c>
      <c r="K7438" s="33">
        <v>2.5999999999999999E-2</v>
      </c>
      <c r="L7438" s="33">
        <v>3.2000000000000001E-2</v>
      </c>
      <c r="M7438" s="33">
        <v>41</v>
      </c>
      <c r="N7438" s="8">
        <v>19</v>
      </c>
      <c r="O7438" s="8">
        <v>1014.2</v>
      </c>
      <c r="P7438" s="8">
        <v>89</v>
      </c>
    </row>
    <row r="7439" spans="5:16" s="7" customFormat="1" ht="16" customHeight="1" x14ac:dyDescent="0.2">
      <c r="E7439" s="10"/>
      <c r="F7439" s="8">
        <v>11</v>
      </c>
      <c r="G7439" s="17"/>
      <c r="I7439" s="33">
        <v>4.0000000000000001E-3</v>
      </c>
      <c r="J7439" s="33">
        <v>0.7</v>
      </c>
      <c r="K7439" s="33">
        <v>2.4E-2</v>
      </c>
      <c r="L7439" s="33">
        <v>0.03</v>
      </c>
      <c r="M7439" s="33">
        <v>54</v>
      </c>
      <c r="N7439" s="8">
        <v>18.899999999999999</v>
      </c>
      <c r="O7439" s="8">
        <v>1014.4</v>
      </c>
      <c r="P7439" s="8">
        <v>83</v>
      </c>
    </row>
    <row r="7440" spans="5:16" s="7" customFormat="1" ht="16" customHeight="1" x14ac:dyDescent="0.2">
      <c r="E7440" s="10"/>
      <c r="F7440" s="8">
        <v>12</v>
      </c>
      <c r="G7440" s="17"/>
      <c r="I7440" s="33">
        <v>4.0000000000000001E-3</v>
      </c>
      <c r="J7440" s="33">
        <v>0.7</v>
      </c>
      <c r="K7440" s="33">
        <v>3.4000000000000002E-2</v>
      </c>
      <c r="L7440" s="33">
        <v>1.7999999999999999E-2</v>
      </c>
      <c r="M7440" s="33">
        <v>49</v>
      </c>
      <c r="N7440" s="8">
        <v>20.8</v>
      </c>
      <c r="O7440" s="8">
        <v>1014.2</v>
      </c>
      <c r="P7440" s="8">
        <v>69</v>
      </c>
    </row>
    <row r="7441" spans="1:31" s="7" customFormat="1" ht="16" customHeight="1" x14ac:dyDescent="0.2">
      <c r="E7441" s="10"/>
      <c r="F7441" s="8">
        <v>13</v>
      </c>
      <c r="G7441" s="17"/>
      <c r="I7441" s="33">
        <v>4.0000000000000001E-3</v>
      </c>
      <c r="J7441" s="33">
        <v>0.6</v>
      </c>
      <c r="K7441" s="33">
        <v>3.5999999999999997E-2</v>
      </c>
      <c r="L7441" s="33">
        <v>1.4E-2</v>
      </c>
      <c r="M7441" s="33">
        <v>40</v>
      </c>
      <c r="N7441" s="8">
        <v>21.5</v>
      </c>
      <c r="O7441" s="8">
        <v>1013.8</v>
      </c>
      <c r="P7441" s="8">
        <v>64</v>
      </c>
    </row>
    <row r="7442" spans="1:31" s="7" customFormat="1" ht="16" customHeight="1" x14ac:dyDescent="0.2">
      <c r="E7442" s="10"/>
      <c r="F7442" s="8">
        <v>14</v>
      </c>
      <c r="G7442" s="17"/>
      <c r="I7442" s="33">
        <v>4.0000000000000001E-3</v>
      </c>
      <c r="J7442" s="33">
        <v>0.6</v>
      </c>
      <c r="K7442" s="33">
        <v>4.2000000000000003E-2</v>
      </c>
      <c r="L7442" s="33">
        <v>1.2999999999999999E-2</v>
      </c>
      <c r="M7442" s="33">
        <v>31</v>
      </c>
      <c r="N7442" s="8">
        <v>21.9</v>
      </c>
      <c r="O7442" s="8">
        <v>1013.2</v>
      </c>
      <c r="P7442" s="8">
        <v>51</v>
      </c>
    </row>
    <row r="7443" spans="1:31" s="7" customFormat="1" ht="16" customHeight="1" x14ac:dyDescent="0.2">
      <c r="E7443" s="10"/>
      <c r="F7443" s="8">
        <v>15</v>
      </c>
      <c r="G7443" s="17"/>
      <c r="I7443" s="33">
        <v>3.0000000000000001E-3</v>
      </c>
      <c r="J7443" s="33">
        <v>0.5</v>
      </c>
      <c r="K7443" s="33">
        <v>4.1000000000000002E-2</v>
      </c>
      <c r="L7443" s="33">
        <v>1.4E-2</v>
      </c>
      <c r="M7443" s="33">
        <v>27</v>
      </c>
      <c r="N7443" s="8">
        <v>22.2</v>
      </c>
      <c r="O7443" s="8">
        <v>1013.2</v>
      </c>
      <c r="P7443" s="8">
        <v>36</v>
      </c>
    </row>
    <row r="7444" spans="1:31" s="7" customFormat="1" ht="16" customHeight="1" x14ac:dyDescent="0.2">
      <c r="E7444" s="10"/>
      <c r="F7444" s="8">
        <v>16</v>
      </c>
      <c r="G7444" s="17"/>
      <c r="I7444" s="33">
        <v>3.0000000000000001E-3</v>
      </c>
      <c r="J7444" s="33">
        <v>0.5</v>
      </c>
      <c r="K7444" s="33">
        <v>0.04</v>
      </c>
      <c r="L7444" s="33">
        <v>1.2999999999999999E-2</v>
      </c>
      <c r="M7444" s="33">
        <v>28</v>
      </c>
      <c r="N7444" s="8">
        <v>21.7</v>
      </c>
      <c r="O7444" s="8">
        <v>1013.4</v>
      </c>
      <c r="P7444" s="8">
        <v>36</v>
      </c>
    </row>
    <row r="7445" spans="1:31" s="7" customFormat="1" ht="16" customHeight="1" x14ac:dyDescent="0.2">
      <c r="E7445" s="10"/>
      <c r="F7445" s="8">
        <v>17</v>
      </c>
      <c r="G7445" s="17"/>
      <c r="I7445" s="33">
        <v>3.0000000000000001E-3</v>
      </c>
      <c r="J7445" s="33">
        <v>0.5</v>
      </c>
      <c r="K7445" s="33">
        <v>3.6999999999999998E-2</v>
      </c>
      <c r="L7445" s="33">
        <v>1.4E-2</v>
      </c>
      <c r="M7445" s="33">
        <v>28</v>
      </c>
      <c r="N7445" s="8">
        <v>20.5</v>
      </c>
      <c r="O7445" s="8">
        <v>1013.8</v>
      </c>
      <c r="P7445" s="8">
        <v>36</v>
      </c>
    </row>
    <row r="7446" spans="1:31" s="7" customFormat="1" ht="16" customHeight="1" x14ac:dyDescent="0.15">
      <c r="E7446" s="42">
        <v>42301</v>
      </c>
      <c r="F7446" s="43">
        <v>42714.750694444447</v>
      </c>
      <c r="G7446" s="44"/>
      <c r="H7446" s="57"/>
      <c r="I7446" s="33">
        <v>3.0000000000000001E-3</v>
      </c>
      <c r="J7446" s="33">
        <v>0.4</v>
      </c>
      <c r="K7446" s="33">
        <v>3.2000000000000001E-2</v>
      </c>
      <c r="L7446" s="33">
        <v>1.7999999999999999E-2</v>
      </c>
      <c r="M7446" s="33">
        <v>30</v>
      </c>
      <c r="N7446" s="8">
        <v>17.8</v>
      </c>
      <c r="O7446" s="8">
        <v>1014.5</v>
      </c>
      <c r="P7446" s="8">
        <v>61</v>
      </c>
      <c r="R7446" s="35">
        <v>303</v>
      </c>
      <c r="S7446" s="36" t="str">
        <f>IF(R7446&gt;=296,"G",IF(AND(183&lt;=R7446,R7446&lt;296),"Y",IF(R7446&lt;185,"R")))</f>
        <v>G</v>
      </c>
      <c r="T7446" s="36"/>
      <c r="U7446" s="36"/>
      <c r="V7446" s="36"/>
      <c r="W7446" s="36"/>
      <c r="X7446" s="36"/>
      <c r="Y7446" s="36"/>
      <c r="Z7446" s="36"/>
      <c r="AA7446" s="36"/>
      <c r="AB7446" s="36"/>
      <c r="AC7446" s="36"/>
      <c r="AD7446" s="36"/>
      <c r="AE7446" s="37"/>
    </row>
    <row r="7447" spans="1:31" s="7" customFormat="1" ht="17" customHeight="1" x14ac:dyDescent="0.15">
      <c r="A7447" s="45">
        <v>298</v>
      </c>
      <c r="B7447" s="46">
        <v>42302</v>
      </c>
      <c r="C7447" s="47">
        <v>0</v>
      </c>
      <c r="D7447" s="47">
        <v>0</v>
      </c>
      <c r="E7447" s="46">
        <v>42301</v>
      </c>
      <c r="F7447" s="48">
        <v>42714.750694444447</v>
      </c>
      <c r="G7447" s="49"/>
      <c r="H7447" s="49"/>
      <c r="I7447" s="50">
        <v>3.0000000000000001E-3</v>
      </c>
      <c r="J7447" s="51">
        <v>0.4</v>
      </c>
      <c r="K7447" s="51">
        <v>3.2000000000000001E-2</v>
      </c>
      <c r="L7447" s="51">
        <v>1.7999999999999999E-2</v>
      </c>
      <c r="M7447" s="51">
        <v>30</v>
      </c>
      <c r="N7447" s="52">
        <v>17.8</v>
      </c>
      <c r="O7447" s="52">
        <v>1014.5</v>
      </c>
      <c r="P7447" s="52">
        <v>61</v>
      </c>
      <c r="Q7447" s="53"/>
      <c r="R7447" s="58">
        <v>303</v>
      </c>
      <c r="S7447" s="61" t="str">
        <f>IF(R7447&gt;=296,"G",IF(AND(183&lt;=R7447,R7447&lt;296),"Y",IF(R7447&lt;185,"R")))</f>
        <v>G</v>
      </c>
      <c r="T7447" s="61"/>
      <c r="U7447" s="61"/>
      <c r="V7447" s="61"/>
      <c r="W7447" s="61"/>
      <c r="X7447" s="61"/>
      <c r="Y7447" s="61"/>
      <c r="Z7447" s="61"/>
      <c r="AA7447" s="61"/>
      <c r="AB7447" s="61"/>
      <c r="AC7447" s="61"/>
      <c r="AD7447" s="61"/>
      <c r="AE7447" s="61"/>
    </row>
    <row r="7448" spans="1:31" s="7" customFormat="1" ht="16" customHeight="1" x14ac:dyDescent="0.2">
      <c r="A7448" s="60"/>
      <c r="B7448" s="60"/>
      <c r="F7448" s="26">
        <v>19</v>
      </c>
      <c r="G7448" s="56"/>
      <c r="I7448" s="33">
        <v>3.0000000000000001E-3</v>
      </c>
      <c r="J7448" s="33">
        <v>0.6</v>
      </c>
      <c r="K7448" s="33">
        <v>2.1000000000000001E-2</v>
      </c>
      <c r="L7448" s="33">
        <v>2.7E-2</v>
      </c>
      <c r="M7448" s="33">
        <v>12</v>
      </c>
      <c r="N7448" s="8">
        <v>16.8</v>
      </c>
      <c r="O7448" s="8">
        <v>1015.4</v>
      </c>
      <c r="P7448" s="8">
        <v>63</v>
      </c>
      <c r="Q7448" s="17"/>
      <c r="R7448" s="17"/>
      <c r="S7448" s="17"/>
      <c r="T7448" s="17"/>
      <c r="U7448" s="17"/>
      <c r="V7448" s="17"/>
      <c r="W7448" s="17"/>
      <c r="X7448" s="17"/>
      <c r="Y7448" s="17"/>
      <c r="Z7448" s="17"/>
      <c r="AA7448" s="17"/>
      <c r="AB7448" s="17"/>
      <c r="AC7448" s="17"/>
      <c r="AD7448" s="17"/>
      <c r="AE7448" s="17"/>
    </row>
    <row r="7449" spans="1:31" s="7" customFormat="1" ht="16" customHeight="1" x14ac:dyDescent="0.2">
      <c r="F7449" s="8">
        <v>20</v>
      </c>
      <c r="G7449" s="17"/>
      <c r="I7449" s="33">
        <v>4.0000000000000001E-3</v>
      </c>
      <c r="J7449" s="33">
        <v>0.6</v>
      </c>
      <c r="K7449" s="33">
        <v>1.7999999999999999E-2</v>
      </c>
      <c r="L7449" s="33">
        <v>2.9000000000000001E-2</v>
      </c>
      <c r="M7449" s="33">
        <v>26</v>
      </c>
      <c r="N7449" s="8">
        <v>16</v>
      </c>
      <c r="O7449" s="8">
        <v>1016.1</v>
      </c>
      <c r="P7449" s="8">
        <v>58</v>
      </c>
    </row>
    <row r="7450" spans="1:31" s="7" customFormat="1" ht="16" customHeight="1" x14ac:dyDescent="0.2">
      <c r="F7450" s="8">
        <v>21</v>
      </c>
      <c r="G7450" s="17"/>
      <c r="I7450" s="33">
        <v>4.0000000000000001E-3</v>
      </c>
      <c r="J7450" s="33">
        <v>0.5</v>
      </c>
      <c r="K7450" s="33">
        <v>2.1000000000000001E-2</v>
      </c>
      <c r="L7450" s="33">
        <v>2.5000000000000001E-2</v>
      </c>
      <c r="M7450" s="33">
        <v>31</v>
      </c>
      <c r="N7450" s="8">
        <v>16</v>
      </c>
      <c r="O7450" s="8">
        <v>1016.6</v>
      </c>
      <c r="P7450" s="8">
        <v>53</v>
      </c>
    </row>
    <row r="7451" spans="1:31" s="7" customFormat="1" ht="16" customHeight="1" x14ac:dyDescent="0.2">
      <c r="F7451" s="8">
        <v>22</v>
      </c>
      <c r="G7451" s="17"/>
      <c r="I7451" s="33">
        <v>5.0000000000000001E-3</v>
      </c>
      <c r="J7451" s="33">
        <v>0.6</v>
      </c>
      <c r="K7451" s="33">
        <v>1.2999999999999999E-2</v>
      </c>
      <c r="L7451" s="33">
        <v>3.4000000000000002E-2</v>
      </c>
      <c r="M7451" s="33">
        <v>36</v>
      </c>
      <c r="N7451" s="8">
        <v>14.2</v>
      </c>
      <c r="O7451" s="8">
        <v>1017.2</v>
      </c>
      <c r="P7451" s="8">
        <v>60</v>
      </c>
    </row>
    <row r="7452" spans="1:31" s="7" customFormat="1" ht="16" customHeight="1" x14ac:dyDescent="0.2">
      <c r="F7452" s="8">
        <v>23</v>
      </c>
      <c r="G7452" s="17"/>
      <c r="I7452" s="33">
        <v>4.0000000000000001E-3</v>
      </c>
      <c r="J7452" s="33">
        <v>0.6</v>
      </c>
      <c r="K7452" s="33">
        <v>8.0000000000000002E-3</v>
      </c>
      <c r="L7452" s="33">
        <v>3.5000000000000003E-2</v>
      </c>
      <c r="M7452" s="33">
        <v>44</v>
      </c>
      <c r="N7452" s="8">
        <v>12.9</v>
      </c>
      <c r="O7452" s="8">
        <v>1017.7</v>
      </c>
      <c r="P7452" s="8">
        <v>69</v>
      </c>
    </row>
    <row r="7453" spans="1:31" s="7" customFormat="1" ht="16" customHeight="1" x14ac:dyDescent="0.2">
      <c r="F7453" s="8">
        <v>24</v>
      </c>
      <c r="G7453" s="17"/>
      <c r="I7453" s="33">
        <v>4.0000000000000001E-3</v>
      </c>
      <c r="J7453" s="33">
        <v>0.6</v>
      </c>
      <c r="K7453" s="33">
        <v>7.0000000000000001E-3</v>
      </c>
      <c r="L7453" s="33">
        <v>3.5999999999999997E-2</v>
      </c>
      <c r="M7453" s="33">
        <v>40</v>
      </c>
      <c r="N7453" s="8">
        <v>11.7</v>
      </c>
      <c r="O7453" s="8">
        <v>1017.9</v>
      </c>
      <c r="P7453" s="8">
        <v>82</v>
      </c>
    </row>
    <row r="7454" spans="1:31" s="7" customFormat="1" ht="16" customHeight="1" x14ac:dyDescent="0.2">
      <c r="F7454" s="8">
        <v>1</v>
      </c>
      <c r="G7454" s="17"/>
      <c r="I7454" s="33">
        <v>4.0000000000000001E-3</v>
      </c>
      <c r="J7454" s="33">
        <v>0.7</v>
      </c>
      <c r="K7454" s="33">
        <v>3.0000000000000001E-3</v>
      </c>
      <c r="L7454" s="33">
        <v>3.9E-2</v>
      </c>
      <c r="M7454" s="33">
        <v>39</v>
      </c>
      <c r="N7454" s="8">
        <v>12.2</v>
      </c>
      <c r="O7454" s="8">
        <v>1017.9</v>
      </c>
      <c r="P7454" s="8">
        <v>80</v>
      </c>
    </row>
    <row r="7455" spans="1:31" s="7" customFormat="1" ht="16" customHeight="1" x14ac:dyDescent="0.2">
      <c r="F7455" s="8">
        <v>2</v>
      </c>
      <c r="G7455" s="17"/>
      <c r="I7455" s="33">
        <v>4.0000000000000001E-3</v>
      </c>
      <c r="J7455" s="33">
        <v>0.6</v>
      </c>
      <c r="K7455" s="33">
        <v>1.0999999999999999E-2</v>
      </c>
      <c r="L7455" s="33">
        <v>2.7E-2</v>
      </c>
      <c r="M7455" s="33">
        <v>39</v>
      </c>
      <c r="N7455" s="8">
        <v>14.2</v>
      </c>
      <c r="O7455" s="8">
        <v>1018.4</v>
      </c>
      <c r="P7455" s="8">
        <v>63</v>
      </c>
    </row>
    <row r="7456" spans="1:31" s="7" customFormat="1" ht="16" customHeight="1" x14ac:dyDescent="0.2">
      <c r="F7456" s="8">
        <v>3</v>
      </c>
      <c r="G7456" s="17"/>
      <c r="I7456" s="33">
        <v>3.0000000000000001E-3</v>
      </c>
      <c r="J7456" s="33">
        <v>0.6</v>
      </c>
      <c r="K7456" s="33">
        <v>2.1999999999999999E-2</v>
      </c>
      <c r="L7456" s="33">
        <v>1.7000000000000001E-2</v>
      </c>
      <c r="M7456" s="33">
        <v>34</v>
      </c>
      <c r="N7456" s="8">
        <v>12.6</v>
      </c>
      <c r="O7456" s="8">
        <v>1018.7</v>
      </c>
      <c r="P7456" s="8">
        <v>72</v>
      </c>
    </row>
    <row r="7457" spans="1:31" s="7" customFormat="1" ht="16" customHeight="1" x14ac:dyDescent="0.2">
      <c r="F7457" s="8">
        <v>4</v>
      </c>
      <c r="G7457" s="17"/>
      <c r="I7457" s="33">
        <v>3.0000000000000001E-3</v>
      </c>
      <c r="J7457" s="33">
        <v>0.6</v>
      </c>
      <c r="K7457" s="33">
        <v>2.4E-2</v>
      </c>
      <c r="L7457" s="33">
        <v>1.6E-2</v>
      </c>
      <c r="M7457" s="33">
        <v>60</v>
      </c>
      <c r="N7457" s="8">
        <v>12</v>
      </c>
      <c r="O7457" s="8">
        <v>1019</v>
      </c>
      <c r="P7457" s="8">
        <v>74</v>
      </c>
    </row>
    <row r="7458" spans="1:31" s="7" customFormat="1" ht="16" customHeight="1" x14ac:dyDescent="0.2">
      <c r="F7458" s="8">
        <v>5</v>
      </c>
      <c r="G7458" s="17"/>
      <c r="I7458" s="33">
        <v>3.0000000000000001E-3</v>
      </c>
      <c r="J7458" s="33">
        <v>0.5</v>
      </c>
      <c r="K7458" s="33">
        <v>2.1999999999999999E-2</v>
      </c>
      <c r="L7458" s="33">
        <v>1.7999999999999999E-2</v>
      </c>
      <c r="N7458" s="8">
        <v>10.9</v>
      </c>
      <c r="O7458" s="8">
        <v>1019.7</v>
      </c>
      <c r="P7458" s="8">
        <v>78</v>
      </c>
    </row>
    <row r="7459" spans="1:31" s="7" customFormat="1" ht="16" customHeight="1" x14ac:dyDescent="0.2">
      <c r="F7459" s="8">
        <v>6</v>
      </c>
      <c r="G7459" s="17"/>
      <c r="I7459" s="33">
        <v>3.0000000000000001E-3</v>
      </c>
      <c r="J7459" s="33">
        <v>0.6</v>
      </c>
      <c r="K7459" s="33">
        <v>1.9E-2</v>
      </c>
      <c r="L7459" s="33">
        <v>2.3E-2</v>
      </c>
      <c r="N7459" s="8">
        <v>12.1</v>
      </c>
      <c r="O7459" s="8">
        <v>1020.2</v>
      </c>
      <c r="P7459" s="8">
        <v>71</v>
      </c>
    </row>
    <row r="7460" spans="1:31" s="7" customFormat="1" ht="16" customHeight="1" x14ac:dyDescent="0.2">
      <c r="F7460" s="8">
        <v>7</v>
      </c>
      <c r="G7460" s="17"/>
      <c r="I7460" s="33">
        <v>3.0000000000000001E-3</v>
      </c>
      <c r="J7460" s="33">
        <v>0.7</v>
      </c>
      <c r="K7460" s="33">
        <v>8.9999999999999993E-3</v>
      </c>
      <c r="L7460" s="33">
        <v>3.2000000000000001E-2</v>
      </c>
      <c r="N7460" s="8">
        <v>10.8</v>
      </c>
      <c r="O7460" s="8">
        <v>1020.6</v>
      </c>
      <c r="P7460" s="8">
        <v>84</v>
      </c>
    </row>
    <row r="7461" spans="1:31" s="7" customFormat="1" ht="16" customHeight="1" x14ac:dyDescent="0.2">
      <c r="F7461" s="8">
        <v>8</v>
      </c>
      <c r="G7461" s="17"/>
      <c r="I7461" s="33">
        <v>3.0000000000000001E-3</v>
      </c>
      <c r="J7461" s="33">
        <v>0.7</v>
      </c>
      <c r="K7461" s="33">
        <v>5.0000000000000001E-3</v>
      </c>
      <c r="L7461" s="33">
        <v>3.4000000000000002E-2</v>
      </c>
      <c r="N7461" s="8">
        <v>14</v>
      </c>
      <c r="O7461" s="8">
        <v>1021</v>
      </c>
      <c r="P7461" s="8">
        <v>70</v>
      </c>
    </row>
    <row r="7462" spans="1:31" s="7" customFormat="1" ht="16" customHeight="1" x14ac:dyDescent="0.2">
      <c r="F7462" s="8">
        <v>9</v>
      </c>
      <c r="G7462" s="17"/>
      <c r="I7462" s="33">
        <v>3.0000000000000001E-3</v>
      </c>
      <c r="J7462" s="33">
        <v>0.5</v>
      </c>
      <c r="K7462" s="33">
        <v>0.01</v>
      </c>
      <c r="L7462" s="33">
        <v>3.1E-2</v>
      </c>
      <c r="N7462" s="8">
        <v>16.3</v>
      </c>
      <c r="O7462" s="8">
        <v>1021.5</v>
      </c>
      <c r="P7462" s="8">
        <v>54</v>
      </c>
    </row>
    <row r="7463" spans="1:31" s="7" customFormat="1" ht="16" customHeight="1" x14ac:dyDescent="0.2">
      <c r="F7463" s="8">
        <v>10</v>
      </c>
      <c r="G7463" s="17"/>
      <c r="I7463" s="33">
        <v>3.0000000000000001E-3</v>
      </c>
      <c r="J7463" s="33">
        <v>0.5</v>
      </c>
      <c r="K7463" s="33">
        <v>0.02</v>
      </c>
      <c r="L7463" s="33">
        <v>2.1999999999999999E-2</v>
      </c>
      <c r="N7463" s="8">
        <v>17.7</v>
      </c>
      <c r="O7463" s="8">
        <v>1021.5</v>
      </c>
      <c r="P7463" s="8">
        <v>49</v>
      </c>
    </row>
    <row r="7464" spans="1:31" s="7" customFormat="1" ht="16" customHeight="1" x14ac:dyDescent="0.2">
      <c r="E7464" s="10"/>
      <c r="F7464" s="8">
        <v>11</v>
      </c>
      <c r="G7464" s="17"/>
      <c r="I7464" s="33">
        <v>3.0000000000000001E-3</v>
      </c>
      <c r="J7464" s="33">
        <v>0.5</v>
      </c>
      <c r="K7464" s="33">
        <v>2.5000000000000001E-2</v>
      </c>
      <c r="L7464" s="33">
        <v>1.7999999999999999E-2</v>
      </c>
      <c r="M7464" s="33">
        <v>33</v>
      </c>
      <c r="N7464" s="8">
        <v>19.3</v>
      </c>
      <c r="O7464" s="8">
        <v>1021.3</v>
      </c>
      <c r="P7464" s="8">
        <v>44</v>
      </c>
    </row>
    <row r="7465" spans="1:31" s="7" customFormat="1" ht="16" customHeight="1" x14ac:dyDescent="0.2">
      <c r="E7465" s="10"/>
      <c r="F7465" s="8">
        <v>12</v>
      </c>
      <c r="G7465" s="17"/>
      <c r="I7465" s="33">
        <v>3.0000000000000001E-3</v>
      </c>
      <c r="J7465" s="33">
        <v>0.5</v>
      </c>
      <c r="K7465" s="33">
        <v>2.9000000000000001E-2</v>
      </c>
      <c r="L7465" s="33">
        <v>1.6E-2</v>
      </c>
      <c r="M7465" s="33">
        <v>32</v>
      </c>
      <c r="N7465" s="8">
        <v>19.600000000000001</v>
      </c>
      <c r="O7465" s="8">
        <v>1020.7</v>
      </c>
      <c r="P7465" s="8">
        <v>41</v>
      </c>
    </row>
    <row r="7466" spans="1:31" s="7" customFormat="1" ht="16" customHeight="1" x14ac:dyDescent="0.2">
      <c r="E7466" s="10"/>
      <c r="F7466" s="8">
        <v>13</v>
      </c>
      <c r="G7466" s="17"/>
      <c r="I7466" s="33">
        <v>3.0000000000000001E-3</v>
      </c>
      <c r="J7466" s="33">
        <v>0.5</v>
      </c>
      <c r="K7466" s="33">
        <v>3.3000000000000002E-2</v>
      </c>
      <c r="L7466" s="33">
        <v>1.4E-2</v>
      </c>
      <c r="M7466" s="33">
        <v>35</v>
      </c>
      <c r="N7466" s="8">
        <v>20.5</v>
      </c>
      <c r="O7466" s="8">
        <v>1020.1</v>
      </c>
      <c r="P7466" s="8">
        <v>39</v>
      </c>
    </row>
    <row r="7467" spans="1:31" s="7" customFormat="1" ht="16" customHeight="1" x14ac:dyDescent="0.2">
      <c r="E7467" s="10"/>
      <c r="F7467" s="8">
        <v>14</v>
      </c>
      <c r="G7467" s="17"/>
      <c r="I7467" s="33">
        <v>3.0000000000000001E-3</v>
      </c>
      <c r="J7467" s="33">
        <v>0.5</v>
      </c>
      <c r="K7467" s="33">
        <v>3.4000000000000002E-2</v>
      </c>
      <c r="L7467" s="33">
        <v>1.4999999999999999E-2</v>
      </c>
      <c r="M7467" s="33">
        <v>42</v>
      </c>
      <c r="N7467" s="8">
        <v>20.8</v>
      </c>
      <c r="O7467" s="8">
        <v>1019.2</v>
      </c>
      <c r="P7467" s="8">
        <v>39</v>
      </c>
    </row>
    <row r="7468" spans="1:31" s="7" customFormat="1" ht="16" customHeight="1" x14ac:dyDescent="0.2">
      <c r="E7468" s="10"/>
      <c r="F7468" s="8">
        <v>15</v>
      </c>
      <c r="G7468" s="17"/>
      <c r="I7468" s="33">
        <v>3.0000000000000001E-3</v>
      </c>
      <c r="J7468" s="33">
        <v>0.5</v>
      </c>
      <c r="K7468" s="33">
        <v>4.1000000000000002E-2</v>
      </c>
      <c r="L7468" s="33">
        <v>1.2999999999999999E-2</v>
      </c>
      <c r="M7468" s="33">
        <v>26</v>
      </c>
      <c r="N7468" s="8">
        <v>21</v>
      </c>
      <c r="O7468" s="8">
        <v>1018.9</v>
      </c>
      <c r="P7468" s="8">
        <v>37</v>
      </c>
    </row>
    <row r="7469" spans="1:31" s="7" customFormat="1" ht="16" customHeight="1" x14ac:dyDescent="0.2">
      <c r="E7469" s="10"/>
      <c r="F7469" s="8">
        <v>16</v>
      </c>
      <c r="G7469" s="17"/>
      <c r="I7469" s="33">
        <v>3.0000000000000001E-3</v>
      </c>
      <c r="J7469" s="33">
        <v>0.6</v>
      </c>
      <c r="K7469" s="33">
        <v>3.7999999999999999E-2</v>
      </c>
      <c r="L7469" s="33">
        <v>1.7000000000000001E-2</v>
      </c>
      <c r="M7469" s="33">
        <v>47</v>
      </c>
      <c r="N7469" s="8">
        <v>20.7</v>
      </c>
      <c r="O7469" s="8">
        <v>1018.7</v>
      </c>
      <c r="P7469" s="8">
        <v>38</v>
      </c>
    </row>
    <row r="7470" spans="1:31" s="7" customFormat="1" ht="16" customHeight="1" x14ac:dyDescent="0.2">
      <c r="E7470" s="10"/>
      <c r="F7470" s="8">
        <v>17</v>
      </c>
      <c r="G7470" s="17"/>
      <c r="I7470" s="33">
        <v>3.0000000000000001E-3</v>
      </c>
      <c r="J7470" s="33">
        <v>0.5</v>
      </c>
      <c r="K7470" s="33">
        <v>3.7999999999999999E-2</v>
      </c>
      <c r="L7470" s="33">
        <v>1.7000000000000001E-2</v>
      </c>
      <c r="M7470" s="33">
        <v>61</v>
      </c>
      <c r="N7470" s="8">
        <v>19.600000000000001</v>
      </c>
      <c r="O7470" s="8">
        <v>1018.5</v>
      </c>
      <c r="P7470" s="8">
        <v>42</v>
      </c>
    </row>
    <row r="7471" spans="1:31" s="7" customFormat="1" ht="16" customHeight="1" x14ac:dyDescent="0.15">
      <c r="E7471" s="152" t="s">
        <v>60</v>
      </c>
      <c r="F7471" s="43">
        <v>42714.754166666666</v>
      </c>
      <c r="G7471" s="44"/>
      <c r="H7471" s="57"/>
      <c r="I7471" s="33">
        <v>3.0000000000000001E-3</v>
      </c>
      <c r="J7471" s="33">
        <v>0.6</v>
      </c>
      <c r="K7471" s="33">
        <v>2.5999999999999999E-2</v>
      </c>
      <c r="L7471" s="33">
        <v>2.9000000000000001E-2</v>
      </c>
      <c r="M7471" s="33">
        <v>26</v>
      </c>
      <c r="N7471" s="8">
        <v>17.5</v>
      </c>
      <c r="O7471" s="8">
        <v>1018.7</v>
      </c>
      <c r="P7471" s="8">
        <v>48</v>
      </c>
      <c r="R7471" s="35">
        <v>236</v>
      </c>
      <c r="S7471" s="36" t="str">
        <f>IF(R7471&gt;=296,"G",IF(AND(183&lt;=R7471,R7471&lt;296),"Y",IF(R7471&lt;185,"R")))</f>
        <v>Y</v>
      </c>
      <c r="T7471" s="36"/>
      <c r="U7471" s="36"/>
      <c r="V7471" s="36"/>
      <c r="W7471" s="36"/>
      <c r="X7471" s="36"/>
      <c r="Y7471" s="36"/>
      <c r="Z7471" s="36"/>
      <c r="AA7471" s="36"/>
      <c r="AB7471" s="36"/>
      <c r="AC7471" s="36"/>
      <c r="AD7471" s="36"/>
      <c r="AE7471" s="37"/>
    </row>
    <row r="7472" spans="1:31" s="7" customFormat="1" ht="17" customHeight="1" x14ac:dyDescent="0.15">
      <c r="A7472" s="45">
        <v>299</v>
      </c>
      <c r="B7472" s="46">
        <v>42303</v>
      </c>
      <c r="C7472" s="47">
        <v>1</v>
      </c>
      <c r="D7472" s="47">
        <v>0</v>
      </c>
      <c r="E7472" s="153" t="s">
        <v>60</v>
      </c>
      <c r="F7472" s="48">
        <v>42714.754166666666</v>
      </c>
      <c r="G7472" s="49"/>
      <c r="H7472" s="49"/>
      <c r="I7472" s="50">
        <v>3.0000000000000001E-3</v>
      </c>
      <c r="J7472" s="51">
        <v>0.6</v>
      </c>
      <c r="K7472" s="51">
        <v>2.5999999999999999E-2</v>
      </c>
      <c r="L7472" s="51">
        <v>2.9000000000000001E-2</v>
      </c>
      <c r="M7472" s="119">
        <v>26</v>
      </c>
      <c r="N7472" s="52">
        <v>17.5</v>
      </c>
      <c r="O7472" s="52">
        <v>1018.7</v>
      </c>
      <c r="P7472" s="52">
        <v>48</v>
      </c>
      <c r="Q7472" s="53"/>
      <c r="R7472" s="58">
        <v>236</v>
      </c>
      <c r="S7472" s="61" t="str">
        <f>IF(R7472&gt;=296,"G",IF(AND(183&lt;=R7472,R7472&lt;296),"Y",IF(R7472&lt;185,"R")))</f>
        <v>Y</v>
      </c>
      <c r="T7472" s="61"/>
      <c r="U7472" s="61"/>
      <c r="V7472" s="61"/>
      <c r="W7472" s="61"/>
      <c r="X7472" s="61"/>
      <c r="Y7472" s="61"/>
      <c r="Z7472" s="61"/>
      <c r="AA7472" s="61"/>
      <c r="AB7472" s="61"/>
      <c r="AC7472" s="61"/>
      <c r="AD7472" s="61"/>
      <c r="AE7472" s="61"/>
    </row>
    <row r="7473" spans="1:31" s="7" customFormat="1" ht="16" customHeight="1" x14ac:dyDescent="0.2">
      <c r="A7473" s="60"/>
      <c r="B7473" s="60"/>
      <c r="F7473" s="26">
        <v>19</v>
      </c>
      <c r="G7473" s="56"/>
      <c r="I7473" s="33">
        <v>4.0000000000000001E-3</v>
      </c>
      <c r="J7473" s="33">
        <v>1</v>
      </c>
      <c r="K7473" s="33">
        <v>7.0000000000000001E-3</v>
      </c>
      <c r="L7473" s="33">
        <v>4.5999999999999999E-2</v>
      </c>
      <c r="M7473" s="33">
        <v>38</v>
      </c>
      <c r="N7473" s="8">
        <v>15.4</v>
      </c>
      <c r="O7473" s="8">
        <v>1019.3</v>
      </c>
      <c r="P7473" s="8">
        <v>61</v>
      </c>
      <c r="Q7473" s="17"/>
      <c r="R7473" s="17"/>
      <c r="S7473" s="17"/>
      <c r="T7473" s="17"/>
      <c r="U7473" s="17"/>
      <c r="V7473" s="17"/>
      <c r="W7473" s="17"/>
      <c r="X7473" s="17"/>
      <c r="Y7473" s="17"/>
      <c r="Z7473" s="17"/>
      <c r="AA7473" s="17"/>
      <c r="AB7473" s="17"/>
      <c r="AC7473" s="17"/>
      <c r="AD7473" s="17"/>
      <c r="AE7473" s="17"/>
    </row>
    <row r="7474" spans="1:31" s="7" customFormat="1" ht="16" customHeight="1" x14ac:dyDescent="0.2">
      <c r="F7474" s="8">
        <v>20</v>
      </c>
      <c r="G7474" s="17"/>
      <c r="I7474" s="33">
        <v>4.0000000000000001E-3</v>
      </c>
      <c r="J7474" s="33">
        <v>1</v>
      </c>
      <c r="K7474" s="33">
        <v>2E-3</v>
      </c>
      <c r="L7474" s="33">
        <v>0.05</v>
      </c>
      <c r="M7474" s="33">
        <v>52</v>
      </c>
      <c r="N7474" s="8">
        <v>14.2</v>
      </c>
      <c r="O7474" s="8">
        <v>1019.3</v>
      </c>
      <c r="P7474" s="8">
        <v>66</v>
      </c>
    </row>
    <row r="7475" spans="1:31" s="7" customFormat="1" ht="16" customHeight="1" x14ac:dyDescent="0.2">
      <c r="F7475" s="8">
        <v>21</v>
      </c>
      <c r="G7475" s="17"/>
      <c r="I7475" s="33">
        <v>4.0000000000000001E-3</v>
      </c>
      <c r="J7475" s="33">
        <v>0.9</v>
      </c>
      <c r="K7475" s="33">
        <v>2E-3</v>
      </c>
      <c r="L7475" s="33">
        <v>0.05</v>
      </c>
      <c r="M7475" s="33">
        <v>64</v>
      </c>
      <c r="N7475" s="8">
        <v>13.1</v>
      </c>
      <c r="O7475" s="8">
        <v>1019.3</v>
      </c>
      <c r="P7475" s="8">
        <v>72</v>
      </c>
    </row>
    <row r="7476" spans="1:31" s="7" customFormat="1" ht="16" customHeight="1" x14ac:dyDescent="0.2">
      <c r="F7476" s="8">
        <v>22</v>
      </c>
      <c r="G7476" s="17"/>
      <c r="I7476" s="33">
        <v>4.0000000000000001E-3</v>
      </c>
      <c r="J7476" s="33">
        <v>0.8</v>
      </c>
      <c r="K7476" s="33">
        <v>2E-3</v>
      </c>
      <c r="L7476" s="33">
        <v>4.4999999999999998E-2</v>
      </c>
      <c r="M7476" s="33">
        <v>53</v>
      </c>
      <c r="N7476" s="8">
        <v>12.3</v>
      </c>
      <c r="O7476" s="8">
        <v>1019.6</v>
      </c>
      <c r="P7476" s="8">
        <v>77</v>
      </c>
    </row>
    <row r="7477" spans="1:31" s="7" customFormat="1" ht="16" customHeight="1" x14ac:dyDescent="0.2">
      <c r="F7477" s="8">
        <v>23</v>
      </c>
      <c r="G7477" s="17"/>
      <c r="I7477" s="33">
        <v>8.0000000000000002E-3</v>
      </c>
      <c r="J7477" s="33">
        <v>0.7</v>
      </c>
      <c r="K7477" s="33">
        <v>2E-3</v>
      </c>
      <c r="L7477" s="33">
        <v>4.4999999999999998E-2</v>
      </c>
      <c r="M7477" s="33">
        <v>50</v>
      </c>
      <c r="N7477" s="8">
        <v>12</v>
      </c>
      <c r="O7477" s="8">
        <v>1019.5</v>
      </c>
      <c r="P7477" s="8">
        <v>81</v>
      </c>
    </row>
    <row r="7478" spans="1:31" s="7" customFormat="1" ht="16" customHeight="1" x14ac:dyDescent="0.2">
      <c r="F7478" s="8">
        <v>24</v>
      </c>
      <c r="G7478" s="17"/>
      <c r="I7478" s="33">
        <v>6.0000000000000001E-3</v>
      </c>
      <c r="J7478" s="33">
        <v>0.7</v>
      </c>
      <c r="K7478" s="33">
        <v>2E-3</v>
      </c>
      <c r="L7478" s="33">
        <v>4.4999999999999998E-2</v>
      </c>
      <c r="M7478" s="33">
        <v>45</v>
      </c>
      <c r="N7478" s="8">
        <v>11.4</v>
      </c>
      <c r="O7478" s="8">
        <v>1019.5</v>
      </c>
      <c r="P7478" s="8">
        <v>88</v>
      </c>
    </row>
    <row r="7479" spans="1:31" s="7" customFormat="1" ht="16" customHeight="1" x14ac:dyDescent="0.2">
      <c r="F7479" s="8">
        <v>1</v>
      </c>
      <c r="G7479" s="17"/>
      <c r="I7479" s="33">
        <v>5.0000000000000001E-3</v>
      </c>
      <c r="J7479" s="33">
        <v>0.6</v>
      </c>
      <c r="K7479" s="33">
        <v>2E-3</v>
      </c>
      <c r="L7479" s="33">
        <v>4.2000000000000003E-2</v>
      </c>
      <c r="M7479" s="33">
        <v>42</v>
      </c>
      <c r="N7479" s="8">
        <v>12.5</v>
      </c>
      <c r="O7479" s="8">
        <v>1019.3</v>
      </c>
      <c r="P7479" s="8">
        <v>73</v>
      </c>
    </row>
    <row r="7480" spans="1:31" s="7" customFormat="1" ht="16" customHeight="1" x14ac:dyDescent="0.2">
      <c r="F7480" s="8">
        <v>2</v>
      </c>
      <c r="G7480" s="17"/>
      <c r="I7480" s="33">
        <v>4.0000000000000001E-3</v>
      </c>
      <c r="J7480" s="33">
        <v>0.5</v>
      </c>
      <c r="K7480" s="33">
        <v>2E-3</v>
      </c>
      <c r="L7480" s="33">
        <v>4.1000000000000002E-2</v>
      </c>
      <c r="M7480" s="33">
        <v>40</v>
      </c>
      <c r="N7480" s="8">
        <v>12.3</v>
      </c>
      <c r="O7480" s="8">
        <v>1019.5</v>
      </c>
      <c r="P7480" s="8">
        <v>72</v>
      </c>
    </row>
    <row r="7481" spans="1:31" s="7" customFormat="1" ht="16" customHeight="1" x14ac:dyDescent="0.2">
      <c r="F7481" s="8">
        <v>3</v>
      </c>
      <c r="G7481" s="17"/>
      <c r="I7481" s="33">
        <v>4.0000000000000001E-3</v>
      </c>
      <c r="J7481" s="33">
        <v>0.4</v>
      </c>
      <c r="K7481" s="33">
        <v>4.0000000000000001E-3</v>
      </c>
      <c r="L7481" s="33">
        <v>3.3000000000000002E-2</v>
      </c>
      <c r="M7481" s="33">
        <v>36</v>
      </c>
      <c r="N7481" s="8">
        <v>10.8</v>
      </c>
      <c r="O7481" s="8">
        <v>1019.6</v>
      </c>
      <c r="P7481" s="8">
        <v>83</v>
      </c>
    </row>
    <row r="7482" spans="1:31" s="7" customFormat="1" ht="16" customHeight="1" x14ac:dyDescent="0.2">
      <c r="F7482" s="8">
        <v>4</v>
      </c>
      <c r="G7482" s="17"/>
      <c r="I7482" s="33">
        <v>3.0000000000000001E-3</v>
      </c>
      <c r="J7482" s="33">
        <v>0.4</v>
      </c>
      <c r="K7482" s="33">
        <v>1.2999999999999999E-2</v>
      </c>
      <c r="L7482" s="33">
        <v>2.3E-2</v>
      </c>
      <c r="M7482" s="33">
        <v>30</v>
      </c>
      <c r="N7482" s="8">
        <v>11.9</v>
      </c>
      <c r="O7482" s="8">
        <v>1019.3</v>
      </c>
      <c r="P7482" s="8">
        <v>77</v>
      </c>
    </row>
    <row r="7483" spans="1:31" s="7" customFormat="1" ht="16" customHeight="1" x14ac:dyDescent="0.2">
      <c r="F7483" s="8">
        <v>5</v>
      </c>
      <c r="G7483" s="17"/>
      <c r="I7483" s="33">
        <v>4.0000000000000001E-3</v>
      </c>
      <c r="J7483" s="33">
        <v>0.4</v>
      </c>
      <c r="K7483" s="33">
        <v>1.9E-2</v>
      </c>
      <c r="L7483" s="33">
        <v>1.4999999999999999E-2</v>
      </c>
      <c r="M7483" s="33">
        <v>27</v>
      </c>
      <c r="N7483" s="8">
        <v>12.4</v>
      </c>
      <c r="O7483" s="8">
        <v>1019.3</v>
      </c>
      <c r="P7483" s="8">
        <v>76</v>
      </c>
    </row>
    <row r="7484" spans="1:31" s="7" customFormat="1" ht="16" customHeight="1" x14ac:dyDescent="0.2">
      <c r="F7484" s="8">
        <v>6</v>
      </c>
      <c r="G7484" s="17"/>
      <c r="I7484" s="33">
        <v>4.0000000000000001E-3</v>
      </c>
      <c r="J7484" s="33">
        <v>0.4</v>
      </c>
      <c r="K7484" s="33">
        <v>2.1000000000000001E-2</v>
      </c>
      <c r="L7484" s="33">
        <v>1.4E-2</v>
      </c>
      <c r="M7484" s="33">
        <v>26</v>
      </c>
      <c r="N7484" s="8">
        <v>13.2</v>
      </c>
      <c r="O7484" s="8">
        <v>1019.3</v>
      </c>
      <c r="P7484" s="8">
        <v>67</v>
      </c>
    </row>
    <row r="7485" spans="1:31" s="7" customFormat="1" ht="16" customHeight="1" x14ac:dyDescent="0.2">
      <c r="F7485" s="8">
        <v>7</v>
      </c>
      <c r="G7485" s="17"/>
      <c r="I7485" s="33">
        <v>4.0000000000000001E-3</v>
      </c>
      <c r="J7485" s="33">
        <v>0.5</v>
      </c>
      <c r="K7485" s="33">
        <v>1.6E-2</v>
      </c>
      <c r="L7485" s="33">
        <v>2.3E-2</v>
      </c>
      <c r="M7485" s="33">
        <v>27</v>
      </c>
      <c r="N7485" s="8">
        <v>13.1</v>
      </c>
      <c r="O7485" s="8">
        <v>1019.2</v>
      </c>
      <c r="P7485" s="8">
        <v>67</v>
      </c>
    </row>
    <row r="7486" spans="1:31" s="7" customFormat="1" ht="16" customHeight="1" x14ac:dyDescent="0.2">
      <c r="F7486" s="8">
        <v>8</v>
      </c>
      <c r="G7486" s="17"/>
      <c r="I7486" s="33">
        <v>4.0000000000000001E-3</v>
      </c>
      <c r="J7486" s="33">
        <v>0.5</v>
      </c>
      <c r="K7486" s="33">
        <v>4.0000000000000001E-3</v>
      </c>
      <c r="L7486" s="33">
        <v>3.3000000000000002E-2</v>
      </c>
      <c r="M7486" s="33">
        <v>30</v>
      </c>
      <c r="N7486" s="8">
        <v>13.7</v>
      </c>
      <c r="O7486" s="8">
        <v>1019.1</v>
      </c>
      <c r="P7486" s="8">
        <v>65</v>
      </c>
    </row>
    <row r="7487" spans="1:31" s="7" customFormat="1" ht="16" customHeight="1" x14ac:dyDescent="0.2">
      <c r="F7487" s="8">
        <v>9</v>
      </c>
      <c r="G7487" s="17"/>
      <c r="I7487" s="33">
        <v>4.0000000000000001E-3</v>
      </c>
      <c r="J7487" s="33">
        <v>0.5</v>
      </c>
      <c r="K7487" s="33">
        <v>1.2999999999999999E-2</v>
      </c>
      <c r="L7487" s="33">
        <v>2.3E-2</v>
      </c>
      <c r="M7487" s="33">
        <v>30</v>
      </c>
      <c r="N7487" s="8">
        <v>14.7</v>
      </c>
      <c r="O7487" s="8">
        <v>1019.1</v>
      </c>
      <c r="P7487" s="8">
        <v>63</v>
      </c>
    </row>
    <row r="7488" spans="1:31" s="7" customFormat="1" ht="16" customHeight="1" x14ac:dyDescent="0.2">
      <c r="F7488" s="8">
        <v>10</v>
      </c>
      <c r="G7488" s="17"/>
      <c r="I7488" s="33">
        <v>4.0000000000000001E-3</v>
      </c>
      <c r="J7488" s="33">
        <v>0.5</v>
      </c>
      <c r="K7488" s="33">
        <v>1.7999999999999999E-2</v>
      </c>
      <c r="L7488" s="33">
        <v>2.1000000000000001E-2</v>
      </c>
      <c r="M7488" s="33">
        <v>30</v>
      </c>
      <c r="N7488" s="8">
        <v>15.7</v>
      </c>
      <c r="O7488" s="8">
        <v>1018.3</v>
      </c>
      <c r="P7488" s="8">
        <v>59</v>
      </c>
    </row>
    <row r="7489" spans="1:31" s="7" customFormat="1" ht="16" customHeight="1" x14ac:dyDescent="0.2">
      <c r="E7489" s="10"/>
      <c r="F7489" s="8">
        <v>11</v>
      </c>
      <c r="G7489" s="17"/>
      <c r="I7489" s="33">
        <v>4.0000000000000001E-3</v>
      </c>
      <c r="J7489" s="33">
        <v>0.5</v>
      </c>
      <c r="K7489" s="33">
        <v>0.02</v>
      </c>
      <c r="L7489" s="33">
        <v>0.02</v>
      </c>
      <c r="M7489" s="33">
        <v>30</v>
      </c>
      <c r="N7489" s="8">
        <v>16.7</v>
      </c>
      <c r="O7489" s="8">
        <v>1017.6</v>
      </c>
      <c r="P7489" s="8">
        <v>54</v>
      </c>
    </row>
    <row r="7490" spans="1:31" s="7" customFormat="1" ht="16" customHeight="1" x14ac:dyDescent="0.2">
      <c r="E7490" s="10"/>
      <c r="F7490" s="8">
        <v>12</v>
      </c>
      <c r="G7490" s="17"/>
      <c r="I7490" s="33">
        <v>4.0000000000000001E-3</v>
      </c>
      <c r="J7490" s="33">
        <v>0.5</v>
      </c>
      <c r="K7490" s="33">
        <v>2.1000000000000001E-2</v>
      </c>
      <c r="L7490" s="33">
        <v>2.1000000000000001E-2</v>
      </c>
      <c r="M7490" s="33">
        <v>32</v>
      </c>
      <c r="N7490" s="8">
        <v>19.600000000000001</v>
      </c>
      <c r="O7490" s="8">
        <v>1016.2</v>
      </c>
      <c r="P7490" s="8">
        <v>50</v>
      </c>
    </row>
    <row r="7491" spans="1:31" s="7" customFormat="1" ht="16" customHeight="1" x14ac:dyDescent="0.2">
      <c r="E7491" s="10"/>
      <c r="F7491" s="8">
        <v>13</v>
      </c>
      <c r="G7491" s="17"/>
      <c r="I7491" s="33">
        <v>4.0000000000000001E-3</v>
      </c>
      <c r="J7491" s="33">
        <v>0.6</v>
      </c>
      <c r="K7491" s="33">
        <v>2.3E-2</v>
      </c>
      <c r="L7491" s="33">
        <v>2.1000000000000001E-2</v>
      </c>
      <c r="M7491" s="33">
        <v>35</v>
      </c>
      <c r="N7491" s="8">
        <v>19</v>
      </c>
      <c r="O7491" s="8">
        <v>1015</v>
      </c>
      <c r="P7491" s="8">
        <v>49</v>
      </c>
    </row>
    <row r="7492" spans="1:31" s="7" customFormat="1" ht="16" customHeight="1" x14ac:dyDescent="0.2">
      <c r="E7492" s="10"/>
      <c r="F7492" s="8">
        <v>14</v>
      </c>
      <c r="G7492" s="17"/>
      <c r="I7492" s="33">
        <v>4.0000000000000001E-3</v>
      </c>
      <c r="J7492" s="33">
        <v>0.6</v>
      </c>
      <c r="K7492" s="33">
        <v>1.9E-2</v>
      </c>
      <c r="L7492" s="33">
        <v>2.5999999999999999E-2</v>
      </c>
      <c r="M7492" s="33">
        <v>39</v>
      </c>
      <c r="N7492" s="8">
        <v>19.8</v>
      </c>
      <c r="O7492" s="8">
        <v>1013.7</v>
      </c>
      <c r="P7492" s="8">
        <v>48</v>
      </c>
    </row>
    <row r="7493" spans="1:31" s="7" customFormat="1" ht="16" customHeight="1" x14ac:dyDescent="0.2">
      <c r="E7493" s="10"/>
      <c r="F7493" s="8">
        <v>15</v>
      </c>
      <c r="G7493" s="17"/>
      <c r="I7493" s="33">
        <v>4.0000000000000001E-3</v>
      </c>
      <c r="J7493" s="33">
        <v>0.6</v>
      </c>
      <c r="K7493" s="33">
        <v>2.5999999999999999E-2</v>
      </c>
      <c r="L7493" s="33">
        <v>2.3E-2</v>
      </c>
      <c r="M7493" s="33">
        <v>34</v>
      </c>
      <c r="N7493" s="8">
        <v>19.8</v>
      </c>
      <c r="O7493" s="8">
        <v>1013</v>
      </c>
      <c r="P7493" s="8">
        <v>46</v>
      </c>
    </row>
    <row r="7494" spans="1:31" s="7" customFormat="1" ht="16" customHeight="1" x14ac:dyDescent="0.2">
      <c r="E7494" s="10"/>
      <c r="F7494" s="8">
        <v>16</v>
      </c>
      <c r="G7494" s="17"/>
      <c r="I7494" s="33">
        <v>4.0000000000000001E-3</v>
      </c>
      <c r="J7494" s="33">
        <v>0.6</v>
      </c>
      <c r="K7494" s="33">
        <v>2.7E-2</v>
      </c>
      <c r="L7494" s="33">
        <v>2.5000000000000001E-2</v>
      </c>
      <c r="M7494" s="33">
        <v>43</v>
      </c>
      <c r="N7494" s="8">
        <v>19</v>
      </c>
      <c r="O7494" s="8">
        <v>1012.6</v>
      </c>
      <c r="P7494" s="8">
        <v>51</v>
      </c>
    </row>
    <row r="7495" spans="1:31" s="7" customFormat="1" ht="16" customHeight="1" x14ac:dyDescent="0.2">
      <c r="E7495" s="10"/>
      <c r="F7495" s="8">
        <v>17</v>
      </c>
      <c r="G7495" s="17"/>
      <c r="I7495" s="33">
        <v>4.0000000000000001E-3</v>
      </c>
      <c r="J7495" s="33">
        <v>0.5</v>
      </c>
      <c r="K7495" s="33">
        <v>1.7999999999999999E-2</v>
      </c>
      <c r="L7495" s="33">
        <v>3.5000000000000003E-2</v>
      </c>
      <c r="M7495" s="33">
        <v>40</v>
      </c>
      <c r="N7495" s="8">
        <v>18.399999999999999</v>
      </c>
      <c r="O7495" s="8">
        <v>1012.6</v>
      </c>
      <c r="P7495" s="8">
        <v>51</v>
      </c>
    </row>
    <row r="7496" spans="1:31" s="7" customFormat="1" ht="16" customHeight="1" x14ac:dyDescent="0.15">
      <c r="E7496" s="42">
        <v>42303</v>
      </c>
      <c r="F7496" s="43">
        <v>42714.761111111111</v>
      </c>
      <c r="G7496" s="44"/>
      <c r="H7496" s="57"/>
      <c r="I7496" s="33">
        <v>4.0000000000000001E-3</v>
      </c>
      <c r="J7496" s="33">
        <v>0.7</v>
      </c>
      <c r="K7496" s="33">
        <v>8.0000000000000002E-3</v>
      </c>
      <c r="L7496" s="33">
        <v>4.3999999999999997E-2</v>
      </c>
      <c r="M7496" s="33">
        <v>52</v>
      </c>
      <c r="N7496" s="8">
        <v>16.3</v>
      </c>
      <c r="O7496" s="8">
        <v>1012.7</v>
      </c>
      <c r="P7496" s="8">
        <v>73</v>
      </c>
      <c r="R7496" s="35">
        <v>265</v>
      </c>
      <c r="S7496" s="36" t="str">
        <f>IF(R7496&gt;=296,"G",IF(AND(183&lt;=R7496,R7496&lt;296),"Y",IF(R7496&lt;185,"R")))</f>
        <v>Y</v>
      </c>
      <c r="T7496" s="36"/>
      <c r="U7496" s="36"/>
      <c r="V7496" s="36"/>
      <c r="W7496" s="36"/>
      <c r="X7496" s="36"/>
      <c r="Y7496" s="36"/>
      <c r="Z7496" s="36"/>
      <c r="AA7496" s="36"/>
      <c r="AB7496" s="36"/>
      <c r="AC7496" s="36"/>
      <c r="AD7496" s="36"/>
      <c r="AE7496" s="37"/>
    </row>
    <row r="7497" spans="1:31" s="7" customFormat="1" ht="17" customHeight="1" x14ac:dyDescent="0.15">
      <c r="A7497" s="45">
        <v>300</v>
      </c>
      <c r="B7497" s="46">
        <v>42304</v>
      </c>
      <c r="C7497" s="47">
        <v>2</v>
      </c>
      <c r="D7497" s="47">
        <v>0</v>
      </c>
      <c r="E7497" s="46">
        <v>42303</v>
      </c>
      <c r="F7497" s="48">
        <v>42714.761111111111</v>
      </c>
      <c r="G7497" s="49"/>
      <c r="H7497" s="49"/>
      <c r="I7497" s="50">
        <v>4.0000000000000001E-3</v>
      </c>
      <c r="J7497" s="51">
        <v>0.7</v>
      </c>
      <c r="K7497" s="51">
        <v>8.0000000000000002E-3</v>
      </c>
      <c r="L7497" s="51">
        <v>4.3999999999999997E-2</v>
      </c>
      <c r="M7497" s="51">
        <v>52</v>
      </c>
      <c r="N7497" s="52">
        <v>16.3</v>
      </c>
      <c r="O7497" s="52">
        <v>1012.7</v>
      </c>
      <c r="P7497" s="52">
        <v>73</v>
      </c>
      <c r="Q7497" s="53"/>
      <c r="R7497" s="58">
        <v>265</v>
      </c>
      <c r="S7497" s="61" t="str">
        <f>IF(R7497&gt;=296,"G",IF(AND(183&lt;=R7497,R7497&lt;296),"Y",IF(R7497&lt;185,"R")))</f>
        <v>Y</v>
      </c>
      <c r="T7497" s="61"/>
      <c r="U7497" s="61"/>
      <c r="V7497" s="61"/>
      <c r="W7497" s="61"/>
      <c r="X7497" s="61"/>
      <c r="Y7497" s="61"/>
      <c r="Z7497" s="61"/>
      <c r="AA7497" s="61"/>
      <c r="AB7497" s="61"/>
      <c r="AC7497" s="61"/>
      <c r="AD7497" s="61"/>
      <c r="AE7497" s="61"/>
    </row>
    <row r="7498" spans="1:31" s="7" customFormat="1" ht="16" customHeight="1" x14ac:dyDescent="0.2">
      <c r="A7498" s="60"/>
      <c r="B7498" s="60"/>
      <c r="F7498" s="26">
        <v>19</v>
      </c>
      <c r="G7498" s="56"/>
      <c r="I7498" s="33">
        <v>4.0000000000000001E-3</v>
      </c>
      <c r="J7498" s="33">
        <v>0.7</v>
      </c>
      <c r="K7498" s="33">
        <v>0.01</v>
      </c>
      <c r="L7498" s="33">
        <v>0.04</v>
      </c>
      <c r="M7498" s="33">
        <v>37</v>
      </c>
      <c r="N7498" s="8">
        <v>15.4</v>
      </c>
      <c r="O7498" s="8">
        <v>1012.5</v>
      </c>
      <c r="P7498" s="8">
        <v>89</v>
      </c>
      <c r="Q7498" s="17"/>
      <c r="R7498" s="17"/>
      <c r="S7498" s="17"/>
      <c r="T7498" s="17"/>
      <c r="U7498" s="17"/>
      <c r="V7498" s="17"/>
      <c r="W7498" s="17"/>
      <c r="X7498" s="17"/>
      <c r="Y7498" s="17"/>
      <c r="Z7498" s="17"/>
      <c r="AA7498" s="17"/>
      <c r="AB7498" s="17"/>
      <c r="AC7498" s="17"/>
      <c r="AD7498" s="17"/>
      <c r="AE7498" s="17"/>
    </row>
    <row r="7499" spans="1:31" s="7" customFormat="1" ht="16" customHeight="1" x14ac:dyDescent="0.2">
      <c r="F7499" s="8">
        <v>20</v>
      </c>
      <c r="G7499" s="17"/>
      <c r="I7499" s="33">
        <v>4.0000000000000001E-3</v>
      </c>
      <c r="J7499" s="33">
        <v>0.6</v>
      </c>
      <c r="K7499" s="33">
        <v>0.01</v>
      </c>
      <c r="L7499" s="33">
        <v>3.9E-2</v>
      </c>
      <c r="M7499" s="33">
        <v>51</v>
      </c>
      <c r="N7499" s="8">
        <v>15.4</v>
      </c>
      <c r="O7499" s="8">
        <v>1012.1</v>
      </c>
      <c r="P7499" s="8">
        <v>80</v>
      </c>
    </row>
    <row r="7500" spans="1:31" s="7" customFormat="1" ht="16" customHeight="1" x14ac:dyDescent="0.2">
      <c r="F7500" s="8">
        <v>21</v>
      </c>
      <c r="G7500" s="17"/>
      <c r="I7500" s="33">
        <v>5.0000000000000001E-3</v>
      </c>
      <c r="J7500" s="33">
        <v>0.7</v>
      </c>
      <c r="K7500" s="33">
        <v>3.0000000000000001E-3</v>
      </c>
      <c r="L7500" s="33">
        <v>4.7E-2</v>
      </c>
      <c r="M7500" s="33">
        <v>58</v>
      </c>
      <c r="N7500" s="8">
        <v>15.4</v>
      </c>
      <c r="O7500" s="8">
        <v>1011.1</v>
      </c>
      <c r="P7500" s="8">
        <v>80</v>
      </c>
    </row>
    <row r="7501" spans="1:31" s="7" customFormat="1" ht="16" customHeight="1" x14ac:dyDescent="0.2">
      <c r="F7501" s="8">
        <v>22</v>
      </c>
      <c r="G7501" s="17"/>
      <c r="I7501" s="33">
        <v>5.0000000000000001E-3</v>
      </c>
      <c r="J7501" s="33">
        <v>0.7</v>
      </c>
      <c r="K7501" s="33">
        <v>2E-3</v>
      </c>
      <c r="L7501" s="33">
        <v>4.7E-2</v>
      </c>
      <c r="M7501" s="33">
        <v>50</v>
      </c>
      <c r="N7501" s="8">
        <v>16.2</v>
      </c>
      <c r="O7501" s="8">
        <v>1010</v>
      </c>
      <c r="P7501" s="8">
        <v>78</v>
      </c>
    </row>
    <row r="7502" spans="1:31" s="7" customFormat="1" ht="16" customHeight="1" x14ac:dyDescent="0.2">
      <c r="F7502" s="8">
        <v>23</v>
      </c>
      <c r="G7502" s="17"/>
      <c r="I7502" s="33">
        <v>5.0000000000000001E-3</v>
      </c>
      <c r="J7502" s="33">
        <v>0.6</v>
      </c>
      <c r="K7502" s="33">
        <v>4.0000000000000001E-3</v>
      </c>
      <c r="L7502" s="33">
        <v>4.5999999999999999E-2</v>
      </c>
      <c r="M7502" s="33">
        <v>44</v>
      </c>
      <c r="N7502" s="8">
        <v>16.100000000000001</v>
      </c>
      <c r="O7502" s="8">
        <v>1009.8</v>
      </c>
      <c r="P7502" s="8">
        <v>79</v>
      </c>
    </row>
    <row r="7503" spans="1:31" s="7" customFormat="1" ht="16" customHeight="1" x14ac:dyDescent="0.2">
      <c r="F7503" s="8">
        <v>24</v>
      </c>
      <c r="G7503" s="17"/>
      <c r="I7503" s="33">
        <v>5.0000000000000001E-3</v>
      </c>
      <c r="J7503" s="33">
        <v>0.6</v>
      </c>
      <c r="K7503" s="33">
        <v>8.0000000000000002E-3</v>
      </c>
      <c r="L7503" s="33">
        <v>3.6999999999999998E-2</v>
      </c>
      <c r="M7503" s="33">
        <v>48</v>
      </c>
      <c r="N7503" s="8">
        <v>15.3</v>
      </c>
      <c r="O7503" s="8">
        <v>1008.9</v>
      </c>
      <c r="P7503" s="8">
        <v>90</v>
      </c>
    </row>
    <row r="7504" spans="1:31" s="7" customFormat="1" ht="16" customHeight="1" x14ac:dyDescent="0.2">
      <c r="F7504" s="8">
        <v>1</v>
      </c>
      <c r="G7504" s="17"/>
      <c r="I7504" s="33">
        <v>4.0000000000000001E-3</v>
      </c>
      <c r="J7504" s="33">
        <v>0.5</v>
      </c>
      <c r="K7504" s="33">
        <v>2.3E-2</v>
      </c>
      <c r="L7504" s="33">
        <v>2.1000000000000001E-2</v>
      </c>
      <c r="M7504" s="33">
        <v>44</v>
      </c>
      <c r="N7504" s="8">
        <v>14.7</v>
      </c>
      <c r="O7504" s="8">
        <v>1007.9</v>
      </c>
      <c r="P7504" s="8">
        <v>95</v>
      </c>
    </row>
    <row r="7505" spans="5:16" s="7" customFormat="1" ht="16" customHeight="1" x14ac:dyDescent="0.2">
      <c r="F7505" s="8">
        <v>2</v>
      </c>
      <c r="G7505" s="17"/>
      <c r="I7505" s="33">
        <v>3.0000000000000001E-3</v>
      </c>
      <c r="J7505" s="33">
        <v>0.5</v>
      </c>
      <c r="K7505" s="33">
        <v>2.5000000000000001E-2</v>
      </c>
      <c r="L7505" s="33">
        <v>1.6E-2</v>
      </c>
      <c r="M7505" s="33">
        <v>36</v>
      </c>
      <c r="N7505" s="8">
        <v>14.1</v>
      </c>
      <c r="O7505" s="8">
        <v>1007.1</v>
      </c>
      <c r="P7505" s="8">
        <v>100</v>
      </c>
    </row>
    <row r="7506" spans="5:16" s="7" customFormat="1" ht="16" customHeight="1" x14ac:dyDescent="0.2">
      <c r="F7506" s="8">
        <v>3</v>
      </c>
      <c r="G7506" s="17"/>
      <c r="I7506" s="33">
        <v>3.0000000000000001E-3</v>
      </c>
      <c r="J7506" s="33">
        <v>0.6</v>
      </c>
      <c r="K7506" s="33">
        <v>2.8000000000000001E-2</v>
      </c>
      <c r="L7506" s="33">
        <v>1.2999999999999999E-2</v>
      </c>
      <c r="M7506" s="33">
        <v>32</v>
      </c>
      <c r="N7506" s="8">
        <v>13.6</v>
      </c>
      <c r="O7506" s="8">
        <v>1006.6</v>
      </c>
      <c r="P7506" s="8">
        <v>100</v>
      </c>
    </row>
    <row r="7507" spans="5:16" s="7" customFormat="1" ht="16" customHeight="1" x14ac:dyDescent="0.2">
      <c r="F7507" s="8">
        <v>4</v>
      </c>
      <c r="G7507" s="17"/>
      <c r="I7507" s="33">
        <v>3.0000000000000001E-3</v>
      </c>
      <c r="J7507" s="33">
        <v>0.6</v>
      </c>
      <c r="K7507" s="33">
        <v>3.3000000000000002E-2</v>
      </c>
      <c r="L7507" s="33">
        <v>0.01</v>
      </c>
      <c r="M7507" s="33">
        <v>26</v>
      </c>
      <c r="N7507" s="8">
        <v>13.5</v>
      </c>
      <c r="O7507" s="8">
        <v>1006.1</v>
      </c>
      <c r="P7507" s="8">
        <v>100</v>
      </c>
    </row>
    <row r="7508" spans="5:16" s="7" customFormat="1" ht="16" customHeight="1" x14ac:dyDescent="0.2">
      <c r="F7508" s="8">
        <v>5</v>
      </c>
      <c r="G7508" s="17"/>
      <c r="I7508" s="33">
        <v>3.0000000000000001E-3</v>
      </c>
      <c r="J7508" s="33">
        <v>0.5</v>
      </c>
      <c r="K7508" s="33">
        <v>3.9E-2</v>
      </c>
      <c r="L7508" s="33">
        <v>8.9999999999999993E-3</v>
      </c>
      <c r="M7508" s="33">
        <v>5</v>
      </c>
      <c r="N7508" s="8">
        <v>13.6</v>
      </c>
      <c r="O7508" s="8">
        <v>1006</v>
      </c>
      <c r="P7508" s="8">
        <v>100</v>
      </c>
    </row>
    <row r="7509" spans="5:16" s="7" customFormat="1" ht="16" customHeight="1" x14ac:dyDescent="0.2">
      <c r="F7509" s="8">
        <v>6</v>
      </c>
      <c r="G7509" s="17"/>
      <c r="I7509" s="33">
        <v>3.0000000000000001E-3</v>
      </c>
      <c r="J7509" s="33">
        <v>0.5</v>
      </c>
      <c r="K7509" s="33">
        <v>3.2000000000000001E-2</v>
      </c>
      <c r="L7509" s="33">
        <v>1.4E-2</v>
      </c>
      <c r="M7509" s="33">
        <v>15</v>
      </c>
      <c r="N7509" s="8">
        <v>13.5</v>
      </c>
      <c r="O7509" s="8">
        <v>1005.9</v>
      </c>
      <c r="P7509" s="8">
        <v>100</v>
      </c>
    </row>
    <row r="7510" spans="5:16" s="7" customFormat="1" ht="16" customHeight="1" x14ac:dyDescent="0.2">
      <c r="F7510" s="8">
        <v>7</v>
      </c>
      <c r="G7510" s="17"/>
      <c r="I7510" s="33">
        <v>3.0000000000000001E-3</v>
      </c>
      <c r="J7510" s="33">
        <v>0.6</v>
      </c>
      <c r="K7510" s="33">
        <v>2.4E-2</v>
      </c>
      <c r="L7510" s="33">
        <v>0.02</v>
      </c>
      <c r="M7510" s="33">
        <v>10</v>
      </c>
      <c r="N7510" s="8">
        <v>13.2</v>
      </c>
      <c r="O7510" s="8">
        <v>1005.9</v>
      </c>
      <c r="P7510" s="8">
        <v>100</v>
      </c>
    </row>
    <row r="7511" spans="5:16" s="7" customFormat="1" ht="16" customHeight="1" x14ac:dyDescent="0.2">
      <c r="F7511" s="8">
        <v>8</v>
      </c>
      <c r="G7511" s="17"/>
      <c r="I7511" s="33">
        <v>3.0000000000000001E-3</v>
      </c>
      <c r="J7511" s="33">
        <v>0.7</v>
      </c>
      <c r="K7511" s="33">
        <v>1.9E-2</v>
      </c>
      <c r="L7511" s="33">
        <v>2.1999999999999999E-2</v>
      </c>
      <c r="M7511" s="33">
        <v>8</v>
      </c>
      <c r="N7511" s="8">
        <v>12.8</v>
      </c>
      <c r="O7511" s="8">
        <v>1006.1</v>
      </c>
      <c r="P7511" s="8">
        <v>100</v>
      </c>
    </row>
    <row r="7512" spans="5:16" s="7" customFormat="1" ht="16" customHeight="1" x14ac:dyDescent="0.2">
      <c r="F7512" s="8">
        <v>9</v>
      </c>
      <c r="G7512" s="17"/>
      <c r="I7512" s="33">
        <v>3.0000000000000001E-3</v>
      </c>
      <c r="J7512" s="33">
        <v>0.6</v>
      </c>
      <c r="K7512" s="33">
        <v>1.6E-2</v>
      </c>
      <c r="L7512" s="33">
        <v>2.3E-2</v>
      </c>
      <c r="M7512" s="33">
        <v>9</v>
      </c>
      <c r="N7512" s="8">
        <v>12.2</v>
      </c>
      <c r="O7512" s="8">
        <v>1006.4</v>
      </c>
      <c r="P7512" s="8">
        <v>100</v>
      </c>
    </row>
    <row r="7513" spans="5:16" s="7" customFormat="1" ht="16" customHeight="1" x14ac:dyDescent="0.2">
      <c r="F7513" s="8">
        <v>10</v>
      </c>
      <c r="G7513" s="17"/>
      <c r="I7513" s="33">
        <v>3.0000000000000001E-3</v>
      </c>
      <c r="J7513" s="33">
        <v>0.6</v>
      </c>
      <c r="K7513" s="33">
        <v>1.2E-2</v>
      </c>
      <c r="L7513" s="33">
        <v>2.7E-2</v>
      </c>
      <c r="M7513" s="33">
        <v>8</v>
      </c>
      <c r="N7513" s="8">
        <v>13.1</v>
      </c>
      <c r="O7513" s="8">
        <v>1006.3</v>
      </c>
      <c r="P7513" s="8">
        <v>100</v>
      </c>
    </row>
    <row r="7514" spans="5:16" s="7" customFormat="1" ht="16" customHeight="1" x14ac:dyDescent="0.2">
      <c r="E7514" s="10"/>
      <c r="F7514" s="8">
        <v>11</v>
      </c>
      <c r="G7514" s="17"/>
      <c r="I7514" s="33">
        <v>3.0000000000000001E-3</v>
      </c>
      <c r="J7514" s="33">
        <v>0.6</v>
      </c>
      <c r="K7514" s="33">
        <v>0.02</v>
      </c>
      <c r="L7514" s="33">
        <v>1.7999999999999999E-2</v>
      </c>
      <c r="M7514" s="33">
        <v>9</v>
      </c>
      <c r="N7514" s="8">
        <v>15.3</v>
      </c>
      <c r="O7514" s="8">
        <v>1006.4</v>
      </c>
      <c r="P7514" s="8">
        <v>82</v>
      </c>
    </row>
    <row r="7515" spans="5:16" s="7" customFormat="1" ht="16" customHeight="1" x14ac:dyDescent="0.2">
      <c r="E7515" s="10"/>
      <c r="F7515" s="8">
        <v>12</v>
      </c>
      <c r="G7515" s="17"/>
      <c r="I7515" s="33">
        <v>3.0000000000000001E-3</v>
      </c>
      <c r="J7515" s="33">
        <v>0.5</v>
      </c>
      <c r="K7515" s="33">
        <v>2.5000000000000001E-2</v>
      </c>
      <c r="L7515" s="33">
        <v>1.7000000000000001E-2</v>
      </c>
      <c r="M7515" s="33">
        <v>34</v>
      </c>
      <c r="N7515" s="8">
        <v>15.9</v>
      </c>
      <c r="O7515" s="8">
        <v>1006.1</v>
      </c>
      <c r="P7515" s="8">
        <v>71</v>
      </c>
    </row>
    <row r="7516" spans="5:16" s="7" customFormat="1" ht="16" customHeight="1" x14ac:dyDescent="0.2">
      <c r="E7516" s="10"/>
      <c r="F7516" s="8">
        <v>13</v>
      </c>
      <c r="G7516" s="17"/>
      <c r="I7516" s="33">
        <v>3.0000000000000001E-3</v>
      </c>
      <c r="J7516" s="33">
        <v>0.6</v>
      </c>
      <c r="K7516" s="33">
        <v>3.3000000000000002E-2</v>
      </c>
      <c r="L7516" s="33">
        <v>1.0999999999999999E-2</v>
      </c>
      <c r="M7516" s="33">
        <v>45</v>
      </c>
      <c r="N7516" s="8">
        <v>17.100000000000001</v>
      </c>
      <c r="O7516" s="8">
        <v>1005.8</v>
      </c>
      <c r="P7516" s="8">
        <v>54</v>
      </c>
    </row>
    <row r="7517" spans="5:16" s="7" customFormat="1" ht="16" customHeight="1" x14ac:dyDescent="0.2">
      <c r="E7517" s="10"/>
      <c r="F7517" s="8">
        <v>14</v>
      </c>
      <c r="G7517" s="17"/>
      <c r="I7517" s="33">
        <v>3.0000000000000001E-3</v>
      </c>
      <c r="J7517" s="33">
        <v>0.6</v>
      </c>
      <c r="K7517" s="33">
        <v>3.4000000000000002E-2</v>
      </c>
      <c r="L7517" s="33">
        <v>1.0999999999999999E-2</v>
      </c>
      <c r="M7517" s="33">
        <v>82</v>
      </c>
      <c r="N7517" s="8">
        <v>16.7</v>
      </c>
      <c r="O7517" s="8">
        <v>1005.7</v>
      </c>
      <c r="P7517" s="8">
        <v>43</v>
      </c>
    </row>
    <row r="7518" spans="5:16" s="7" customFormat="1" ht="16" customHeight="1" x14ac:dyDescent="0.2">
      <c r="E7518" s="10"/>
      <c r="F7518" s="8">
        <v>15</v>
      </c>
      <c r="G7518" s="17"/>
      <c r="I7518" s="33">
        <v>3.0000000000000001E-3</v>
      </c>
      <c r="J7518" s="33">
        <v>0.4</v>
      </c>
      <c r="K7518" s="33">
        <v>3.1E-2</v>
      </c>
      <c r="L7518" s="33">
        <v>0.01</v>
      </c>
      <c r="M7518" s="33">
        <v>110</v>
      </c>
      <c r="N7518" s="8">
        <v>16.2</v>
      </c>
      <c r="O7518" s="8">
        <v>1006.2</v>
      </c>
      <c r="P7518" s="8">
        <v>49</v>
      </c>
    </row>
    <row r="7519" spans="5:16" s="7" customFormat="1" ht="16" customHeight="1" x14ac:dyDescent="0.2">
      <c r="E7519" s="10"/>
      <c r="F7519" s="8">
        <v>16</v>
      </c>
      <c r="G7519" s="17"/>
      <c r="I7519" s="33">
        <v>3.0000000000000001E-3</v>
      </c>
      <c r="J7519" s="33">
        <v>0.4</v>
      </c>
      <c r="K7519" s="33">
        <v>0.03</v>
      </c>
      <c r="L7519" s="33">
        <v>0.01</v>
      </c>
      <c r="M7519" s="33">
        <v>119</v>
      </c>
      <c r="N7519" s="8">
        <v>14.6</v>
      </c>
      <c r="O7519" s="8">
        <v>1007</v>
      </c>
      <c r="P7519" s="8">
        <v>48</v>
      </c>
    </row>
    <row r="7520" spans="5:16" s="7" customFormat="1" ht="16" customHeight="1" x14ac:dyDescent="0.2">
      <c r="E7520" s="10"/>
      <c r="F7520" s="8">
        <v>17</v>
      </c>
      <c r="G7520" s="17"/>
      <c r="I7520" s="33">
        <v>3.0000000000000001E-3</v>
      </c>
      <c r="J7520" s="33">
        <v>0.6</v>
      </c>
      <c r="K7520" s="33">
        <v>2.8000000000000001E-2</v>
      </c>
      <c r="L7520" s="33">
        <v>1.2E-2</v>
      </c>
      <c r="M7520" s="33">
        <v>89</v>
      </c>
      <c r="N7520" s="8">
        <v>13.5</v>
      </c>
      <c r="O7520" s="8">
        <v>1007.6</v>
      </c>
      <c r="P7520" s="8">
        <v>48</v>
      </c>
    </row>
    <row r="7521" spans="1:31" s="7" customFormat="1" ht="16" customHeight="1" x14ac:dyDescent="0.15">
      <c r="E7521" s="42">
        <v>42304</v>
      </c>
      <c r="F7521" s="43">
        <v>42714.772916666669</v>
      </c>
      <c r="G7521" s="44"/>
      <c r="H7521" s="57"/>
      <c r="I7521" s="33">
        <v>4.0000000000000001E-3</v>
      </c>
      <c r="J7521" s="33">
        <v>0.6</v>
      </c>
      <c r="K7521" s="33">
        <v>2.7E-2</v>
      </c>
      <c r="L7521" s="33">
        <v>1.4E-2</v>
      </c>
      <c r="M7521" s="33">
        <v>89</v>
      </c>
      <c r="N7521" s="8">
        <v>12.5</v>
      </c>
      <c r="O7521" s="8">
        <v>1008.3</v>
      </c>
      <c r="P7521" s="8">
        <v>52</v>
      </c>
      <c r="R7521" s="35">
        <v>277</v>
      </c>
      <c r="S7521" s="36" t="str">
        <f>IF(R7521&gt;=296,"G",IF(AND(183&lt;=R7521,R7521&lt;296),"Y",IF(R7521&lt;185,"R")))</f>
        <v>Y</v>
      </c>
      <c r="T7521" s="36"/>
      <c r="U7521" s="36"/>
      <c r="V7521" s="36"/>
      <c r="W7521" s="36"/>
      <c r="X7521" s="36"/>
      <c r="Y7521" s="36"/>
      <c r="Z7521" s="36"/>
      <c r="AA7521" s="36"/>
      <c r="AB7521" s="36"/>
      <c r="AC7521" s="36"/>
      <c r="AD7521" s="36"/>
      <c r="AE7521" s="37"/>
    </row>
    <row r="7522" spans="1:31" s="7" customFormat="1" ht="17" customHeight="1" x14ac:dyDescent="0.15">
      <c r="A7522" s="45">
        <v>301</v>
      </c>
      <c r="B7522" s="46">
        <v>42305</v>
      </c>
      <c r="C7522" s="47">
        <v>3</v>
      </c>
      <c r="D7522" s="47">
        <v>0</v>
      </c>
      <c r="E7522" s="46">
        <v>42304</v>
      </c>
      <c r="F7522" s="48">
        <v>42714.772916666669</v>
      </c>
      <c r="G7522" s="49"/>
      <c r="H7522" s="49"/>
      <c r="I7522" s="50">
        <v>4.0000000000000001E-3</v>
      </c>
      <c r="J7522" s="51">
        <v>0.6</v>
      </c>
      <c r="K7522" s="51">
        <v>2.7E-2</v>
      </c>
      <c r="L7522" s="51">
        <v>1.4E-2</v>
      </c>
      <c r="M7522" s="51">
        <v>89</v>
      </c>
      <c r="N7522" s="52">
        <v>12.5</v>
      </c>
      <c r="O7522" s="52">
        <v>1008.3</v>
      </c>
      <c r="P7522" s="52">
        <v>52</v>
      </c>
      <c r="Q7522" s="53"/>
      <c r="R7522" s="58">
        <v>277</v>
      </c>
      <c r="S7522" s="61" t="str">
        <f>IF(R7522&gt;=296,"G",IF(AND(183&lt;=R7522,R7522&lt;296),"Y",IF(R7522&lt;185,"R")))</f>
        <v>Y</v>
      </c>
      <c r="T7522" s="61"/>
      <c r="U7522" s="61"/>
      <c r="V7522" s="61"/>
      <c r="W7522" s="61"/>
      <c r="X7522" s="61"/>
      <c r="Y7522" s="61"/>
      <c r="Z7522" s="61"/>
      <c r="AA7522" s="61"/>
      <c r="AB7522" s="61"/>
      <c r="AC7522" s="61"/>
      <c r="AD7522" s="61"/>
      <c r="AE7522" s="61"/>
    </row>
    <row r="7523" spans="1:31" s="7" customFormat="1" ht="16" customHeight="1" x14ac:dyDescent="0.2">
      <c r="A7523" s="60"/>
      <c r="B7523" s="60"/>
      <c r="F7523" s="26">
        <v>19</v>
      </c>
      <c r="G7523" s="56"/>
      <c r="I7523" s="33">
        <v>6.0000000000000001E-3</v>
      </c>
      <c r="J7523" s="33">
        <v>0.5</v>
      </c>
      <c r="K7523" s="33">
        <v>2.4E-2</v>
      </c>
      <c r="L7523" s="33">
        <v>1.7000000000000001E-2</v>
      </c>
      <c r="M7523" s="33">
        <v>54</v>
      </c>
      <c r="N7523" s="8">
        <v>11.7</v>
      </c>
      <c r="O7523" s="8">
        <v>1009.5</v>
      </c>
      <c r="P7523" s="8">
        <v>52</v>
      </c>
      <c r="Q7523" s="17"/>
      <c r="R7523" s="17"/>
      <c r="S7523" s="17"/>
      <c r="T7523" s="17"/>
      <c r="U7523" s="17"/>
      <c r="V7523" s="17"/>
      <c r="W7523" s="17"/>
      <c r="X7523" s="17"/>
      <c r="Y7523" s="17"/>
      <c r="Z7523" s="17"/>
      <c r="AA7523" s="17"/>
      <c r="AB7523" s="17"/>
      <c r="AC7523" s="17"/>
      <c r="AD7523" s="17"/>
      <c r="AE7523" s="17"/>
    </row>
    <row r="7524" spans="1:31" s="7" customFormat="1" ht="16" customHeight="1" x14ac:dyDescent="0.2">
      <c r="F7524" s="8">
        <v>20</v>
      </c>
      <c r="G7524" s="17"/>
      <c r="I7524" s="33">
        <v>3.0000000000000001E-3</v>
      </c>
      <c r="J7524" s="33">
        <v>0.6</v>
      </c>
      <c r="K7524" s="33">
        <v>2.4E-2</v>
      </c>
      <c r="L7524" s="33">
        <v>1.7000000000000001E-2</v>
      </c>
      <c r="M7524" s="33">
        <v>47</v>
      </c>
      <c r="N7524" s="8">
        <v>11.3</v>
      </c>
      <c r="O7524" s="8">
        <v>1010.7</v>
      </c>
      <c r="P7524" s="8">
        <v>52</v>
      </c>
    </row>
    <row r="7525" spans="1:31" s="7" customFormat="1" ht="16" customHeight="1" x14ac:dyDescent="0.2">
      <c r="F7525" s="8">
        <v>21</v>
      </c>
      <c r="G7525" s="17"/>
      <c r="I7525" s="33">
        <v>3.0000000000000001E-3</v>
      </c>
      <c r="J7525" s="33">
        <v>0.6</v>
      </c>
      <c r="K7525" s="33">
        <v>2.1999999999999999E-2</v>
      </c>
      <c r="L7525" s="33">
        <v>1.7999999999999999E-2</v>
      </c>
      <c r="M7525" s="33">
        <v>40</v>
      </c>
      <c r="N7525" s="8">
        <v>10.7</v>
      </c>
      <c r="O7525" s="8">
        <v>1011.6</v>
      </c>
      <c r="P7525" s="8">
        <v>47</v>
      </c>
    </row>
    <row r="7526" spans="1:31" s="7" customFormat="1" ht="16" customHeight="1" x14ac:dyDescent="0.2">
      <c r="F7526" s="8">
        <v>22</v>
      </c>
      <c r="G7526" s="17"/>
      <c r="I7526" s="33">
        <v>3.0000000000000001E-3</v>
      </c>
      <c r="J7526" s="33">
        <v>0.6</v>
      </c>
      <c r="K7526" s="33">
        <v>1.7999999999999999E-2</v>
      </c>
      <c r="L7526" s="33">
        <v>2.1000000000000001E-2</v>
      </c>
      <c r="M7526" s="33">
        <v>42</v>
      </c>
      <c r="N7526" s="8">
        <v>10.3</v>
      </c>
      <c r="O7526" s="8">
        <v>1012.5</v>
      </c>
      <c r="P7526" s="8">
        <v>49</v>
      </c>
    </row>
    <row r="7527" spans="1:31" s="7" customFormat="1" ht="16" customHeight="1" x14ac:dyDescent="0.2">
      <c r="F7527" s="8">
        <v>23</v>
      </c>
      <c r="G7527" s="17"/>
      <c r="I7527" s="33">
        <v>4.0000000000000001E-3</v>
      </c>
      <c r="J7527" s="33">
        <v>0.6</v>
      </c>
      <c r="K7527" s="33">
        <v>1.6E-2</v>
      </c>
      <c r="L7527" s="33">
        <v>2.4E-2</v>
      </c>
      <c r="M7527" s="33">
        <v>35</v>
      </c>
      <c r="N7527" s="8">
        <v>9.6</v>
      </c>
      <c r="O7527" s="8">
        <v>1012.6</v>
      </c>
      <c r="P7527" s="8">
        <v>54</v>
      </c>
    </row>
    <row r="7528" spans="1:31" s="7" customFormat="1" ht="16" customHeight="1" x14ac:dyDescent="0.2">
      <c r="F7528" s="8">
        <v>24</v>
      </c>
      <c r="G7528" s="17"/>
      <c r="I7528" s="33">
        <v>4.0000000000000001E-3</v>
      </c>
      <c r="J7528" s="33">
        <v>0.5</v>
      </c>
      <c r="K7528" s="33">
        <v>1.4E-2</v>
      </c>
      <c r="L7528" s="33">
        <v>2.5999999999999999E-2</v>
      </c>
      <c r="M7528" s="33">
        <v>34</v>
      </c>
      <c r="N7528" s="8">
        <v>7.8</v>
      </c>
      <c r="O7528" s="8">
        <v>1012.8</v>
      </c>
      <c r="P7528" s="8">
        <v>68</v>
      </c>
    </row>
    <row r="7529" spans="1:31" s="7" customFormat="1" ht="16" customHeight="1" x14ac:dyDescent="0.2">
      <c r="F7529" s="8">
        <v>1</v>
      </c>
      <c r="G7529" s="17"/>
      <c r="I7529" s="33">
        <v>3.0000000000000001E-3</v>
      </c>
      <c r="J7529" s="33">
        <v>0.7</v>
      </c>
      <c r="K7529" s="33">
        <v>5.0000000000000001E-3</v>
      </c>
      <c r="L7529" s="33">
        <v>3.1E-2</v>
      </c>
      <c r="M7529" s="33">
        <v>37</v>
      </c>
      <c r="N7529" s="8">
        <v>6.7</v>
      </c>
      <c r="O7529" s="8">
        <v>1013.2</v>
      </c>
      <c r="P7529" s="8">
        <v>79</v>
      </c>
    </row>
    <row r="7530" spans="1:31" s="7" customFormat="1" ht="16" customHeight="1" x14ac:dyDescent="0.2">
      <c r="F7530" s="8">
        <v>2</v>
      </c>
      <c r="G7530" s="17"/>
      <c r="I7530" s="33">
        <v>3.0000000000000001E-3</v>
      </c>
      <c r="J7530" s="33">
        <v>0.7</v>
      </c>
      <c r="K7530" s="33">
        <v>4.0000000000000001E-3</v>
      </c>
      <c r="L7530" s="33">
        <v>3.1E-2</v>
      </c>
      <c r="M7530" s="33">
        <v>31</v>
      </c>
      <c r="N7530" s="8">
        <v>6.4</v>
      </c>
      <c r="O7530" s="8">
        <v>1013.5</v>
      </c>
      <c r="P7530" s="8">
        <v>79</v>
      </c>
    </row>
    <row r="7531" spans="1:31" s="7" customFormat="1" ht="16" customHeight="1" x14ac:dyDescent="0.2">
      <c r="F7531" s="8">
        <v>3</v>
      </c>
      <c r="G7531" s="17"/>
      <c r="I7531" s="33">
        <v>4.0000000000000001E-3</v>
      </c>
      <c r="J7531" s="33">
        <v>0.5</v>
      </c>
      <c r="K7531" s="33">
        <v>1.4E-2</v>
      </c>
      <c r="L7531" s="33">
        <v>0.02</v>
      </c>
      <c r="M7531" s="33">
        <v>40</v>
      </c>
      <c r="N7531" s="8">
        <v>6.3</v>
      </c>
      <c r="O7531" s="8">
        <v>1013.8</v>
      </c>
      <c r="P7531" s="8">
        <v>84</v>
      </c>
    </row>
    <row r="7532" spans="1:31" s="7" customFormat="1" ht="16" customHeight="1" x14ac:dyDescent="0.2">
      <c r="F7532" s="8">
        <v>4</v>
      </c>
      <c r="G7532" s="17"/>
      <c r="I7532" s="33">
        <v>3.0000000000000001E-3</v>
      </c>
      <c r="J7532" s="33">
        <v>0.4</v>
      </c>
      <c r="K7532" s="33">
        <v>2.5000000000000001E-2</v>
      </c>
      <c r="L7532" s="33">
        <v>1.0999999999999999E-2</v>
      </c>
      <c r="M7532" s="33">
        <v>48</v>
      </c>
      <c r="N7532" s="8">
        <v>7.7</v>
      </c>
      <c r="O7532" s="8">
        <v>1013.9</v>
      </c>
      <c r="P7532" s="8">
        <v>72</v>
      </c>
    </row>
    <row r="7533" spans="1:31" s="7" customFormat="1" ht="16" customHeight="1" x14ac:dyDescent="0.2">
      <c r="F7533" s="8">
        <v>5</v>
      </c>
      <c r="G7533" s="17"/>
      <c r="I7533" s="33">
        <v>3.0000000000000001E-3</v>
      </c>
      <c r="J7533" s="33">
        <v>0.5</v>
      </c>
      <c r="K7533" s="33">
        <v>2.3E-2</v>
      </c>
      <c r="L7533" s="33">
        <v>1.2999999999999999E-2</v>
      </c>
      <c r="M7533" s="33">
        <v>41</v>
      </c>
      <c r="N7533" s="8">
        <v>7.4</v>
      </c>
      <c r="O7533" s="8">
        <v>1014.3</v>
      </c>
      <c r="P7533" s="8">
        <v>70</v>
      </c>
    </row>
    <row r="7534" spans="1:31" s="7" customFormat="1" ht="16" customHeight="1" x14ac:dyDescent="0.2">
      <c r="F7534" s="8">
        <v>6</v>
      </c>
      <c r="G7534" s="17"/>
      <c r="I7534" s="33">
        <v>3.0000000000000001E-3</v>
      </c>
      <c r="J7534" s="33">
        <v>0.5</v>
      </c>
      <c r="K7534" s="33">
        <v>1.0999999999999999E-2</v>
      </c>
      <c r="L7534" s="33">
        <v>2.4E-2</v>
      </c>
      <c r="M7534" s="33">
        <v>41</v>
      </c>
      <c r="N7534" s="8">
        <v>8.9</v>
      </c>
      <c r="O7534" s="8">
        <v>1014.9</v>
      </c>
      <c r="P7534" s="8">
        <v>59</v>
      </c>
    </row>
    <row r="7535" spans="1:31" s="7" customFormat="1" ht="16" customHeight="1" x14ac:dyDescent="0.2">
      <c r="F7535" s="8">
        <v>7</v>
      </c>
      <c r="G7535" s="17"/>
      <c r="I7535" s="33">
        <v>4.0000000000000001E-3</v>
      </c>
      <c r="J7535" s="33">
        <v>0.6</v>
      </c>
      <c r="K7535" s="33">
        <v>3.0000000000000001E-3</v>
      </c>
      <c r="L7535" s="33">
        <v>3.5000000000000003E-2</v>
      </c>
      <c r="M7535" s="33">
        <v>37</v>
      </c>
      <c r="N7535" s="8">
        <v>6.5</v>
      </c>
      <c r="O7535" s="8">
        <v>1015.3</v>
      </c>
      <c r="P7535" s="8">
        <v>74</v>
      </c>
    </row>
    <row r="7536" spans="1:31" s="7" customFormat="1" ht="16" customHeight="1" x14ac:dyDescent="0.2">
      <c r="F7536" s="8">
        <v>8</v>
      </c>
      <c r="G7536" s="17"/>
      <c r="I7536" s="33">
        <v>4.0000000000000001E-3</v>
      </c>
      <c r="J7536" s="33">
        <v>0.7</v>
      </c>
      <c r="K7536" s="33">
        <v>2E-3</v>
      </c>
      <c r="L7536" s="33">
        <v>3.7999999999999999E-2</v>
      </c>
      <c r="M7536" s="33">
        <v>44</v>
      </c>
      <c r="N7536" s="8">
        <v>8.5</v>
      </c>
      <c r="O7536" s="8">
        <v>1015.8</v>
      </c>
      <c r="P7536" s="8">
        <v>69</v>
      </c>
    </row>
    <row r="7537" spans="1:31" s="7" customFormat="1" ht="16" customHeight="1" x14ac:dyDescent="0.2">
      <c r="F7537" s="8">
        <v>9</v>
      </c>
      <c r="G7537" s="17"/>
      <c r="I7537" s="33">
        <v>4.0000000000000001E-3</v>
      </c>
      <c r="J7537" s="33">
        <v>0.6</v>
      </c>
      <c r="K7537" s="33">
        <v>5.0000000000000001E-3</v>
      </c>
      <c r="L7537" s="33">
        <v>3.2000000000000001E-2</v>
      </c>
      <c r="M7537" s="33">
        <v>42</v>
      </c>
      <c r="N7537" s="8">
        <v>11.3</v>
      </c>
      <c r="O7537" s="8">
        <v>1016.3</v>
      </c>
      <c r="P7537" s="8">
        <v>52</v>
      </c>
    </row>
    <row r="7538" spans="1:31" s="7" customFormat="1" ht="16" customHeight="1" x14ac:dyDescent="0.2">
      <c r="F7538" s="8">
        <v>10</v>
      </c>
      <c r="G7538" s="17"/>
      <c r="I7538" s="33">
        <v>5.0000000000000001E-3</v>
      </c>
      <c r="J7538" s="33">
        <v>0.4</v>
      </c>
      <c r="K7538" s="33">
        <v>0.01</v>
      </c>
      <c r="L7538" s="33">
        <v>2.8000000000000001E-2</v>
      </c>
      <c r="M7538" s="33">
        <v>47</v>
      </c>
      <c r="N7538" s="8">
        <v>13.4</v>
      </c>
      <c r="O7538" s="8">
        <v>1016.4</v>
      </c>
      <c r="P7538" s="8">
        <v>36</v>
      </c>
    </row>
    <row r="7539" spans="1:31" s="7" customFormat="1" ht="16" customHeight="1" x14ac:dyDescent="0.2">
      <c r="E7539" s="10"/>
      <c r="F7539" s="8">
        <v>11</v>
      </c>
      <c r="G7539" s="17"/>
      <c r="I7539" s="33">
        <v>5.0000000000000001E-3</v>
      </c>
      <c r="J7539" s="33">
        <v>0.5</v>
      </c>
      <c r="K7539" s="33">
        <v>1.6E-2</v>
      </c>
      <c r="L7539" s="33">
        <v>2.3E-2</v>
      </c>
      <c r="M7539" s="33">
        <v>45</v>
      </c>
      <c r="N7539" s="8">
        <v>14.6</v>
      </c>
      <c r="O7539" s="8">
        <v>1016.3</v>
      </c>
      <c r="P7539" s="8">
        <v>36</v>
      </c>
    </row>
    <row r="7540" spans="1:31" s="7" customFormat="1" ht="16" customHeight="1" x14ac:dyDescent="0.2">
      <c r="E7540" s="10"/>
      <c r="F7540" s="8">
        <v>12</v>
      </c>
      <c r="G7540" s="17"/>
      <c r="I7540" s="33">
        <v>5.0000000000000001E-3</v>
      </c>
      <c r="J7540" s="33">
        <v>0.5</v>
      </c>
      <c r="K7540" s="33">
        <v>0.02</v>
      </c>
      <c r="L7540" s="33">
        <v>0.02</v>
      </c>
      <c r="M7540" s="33">
        <v>37</v>
      </c>
      <c r="N7540" s="8">
        <v>15.6</v>
      </c>
      <c r="O7540" s="8">
        <v>1015.4</v>
      </c>
      <c r="P7540" s="8">
        <v>35</v>
      </c>
    </row>
    <row r="7541" spans="1:31" s="7" customFormat="1" ht="16" customHeight="1" x14ac:dyDescent="0.2">
      <c r="E7541" s="10"/>
      <c r="F7541" s="8">
        <v>13</v>
      </c>
      <c r="G7541" s="17"/>
      <c r="I7541" s="33">
        <v>5.0000000000000001E-3</v>
      </c>
      <c r="J7541" s="33">
        <v>0.6</v>
      </c>
      <c r="K7541" s="33">
        <v>2.9000000000000001E-2</v>
      </c>
      <c r="L7541" s="33">
        <v>1.7000000000000001E-2</v>
      </c>
      <c r="M7541" s="33">
        <v>42</v>
      </c>
      <c r="N7541" s="8">
        <v>17.100000000000001</v>
      </c>
      <c r="O7541" s="8">
        <v>1015.1</v>
      </c>
      <c r="P7541" s="8">
        <v>38</v>
      </c>
    </row>
    <row r="7542" spans="1:31" s="7" customFormat="1" ht="16" customHeight="1" x14ac:dyDescent="0.2">
      <c r="E7542" s="10"/>
      <c r="F7542" s="8">
        <v>14</v>
      </c>
      <c r="G7542" s="17"/>
      <c r="I7542" s="33">
        <v>4.0000000000000001E-3</v>
      </c>
      <c r="J7542" s="33">
        <v>0.6</v>
      </c>
      <c r="K7542" s="33">
        <v>3.3000000000000002E-2</v>
      </c>
      <c r="L7542" s="33">
        <v>1.2999999999999999E-2</v>
      </c>
      <c r="M7542" s="33">
        <v>39</v>
      </c>
      <c r="N7542" s="8">
        <v>16.899999999999999</v>
      </c>
      <c r="O7542" s="8">
        <v>1014.6</v>
      </c>
      <c r="P7542" s="8">
        <v>39</v>
      </c>
    </row>
    <row r="7543" spans="1:31" s="7" customFormat="1" ht="16" customHeight="1" x14ac:dyDescent="0.2">
      <c r="E7543" s="10"/>
      <c r="F7543" s="8">
        <v>15</v>
      </c>
      <c r="G7543" s="17"/>
      <c r="I7543" s="33">
        <v>4.0000000000000001E-3</v>
      </c>
      <c r="J7543" s="33">
        <v>0.5</v>
      </c>
      <c r="K7543" s="33">
        <v>3.5000000000000003E-2</v>
      </c>
      <c r="L7543" s="33">
        <v>1.4E-2</v>
      </c>
      <c r="M7543" s="33">
        <v>42</v>
      </c>
      <c r="N7543" s="8">
        <v>16.8</v>
      </c>
      <c r="O7543" s="8">
        <v>1014.5</v>
      </c>
      <c r="P7543" s="8">
        <v>37</v>
      </c>
    </row>
    <row r="7544" spans="1:31" s="7" customFormat="1" ht="16" customHeight="1" x14ac:dyDescent="0.2">
      <c r="E7544" s="10"/>
      <c r="F7544" s="8">
        <v>16</v>
      </c>
      <c r="G7544" s="17"/>
      <c r="I7544" s="33">
        <v>4.0000000000000001E-3</v>
      </c>
      <c r="J7544" s="33">
        <v>0.6</v>
      </c>
      <c r="K7544" s="33">
        <v>3.3000000000000002E-2</v>
      </c>
      <c r="L7544" s="33">
        <v>1.7999999999999999E-2</v>
      </c>
      <c r="M7544" s="33">
        <v>48</v>
      </c>
      <c r="N7544" s="8">
        <v>16</v>
      </c>
      <c r="O7544" s="8">
        <v>1014.8</v>
      </c>
      <c r="P7544" s="8">
        <v>44</v>
      </c>
    </row>
    <row r="7545" spans="1:31" s="7" customFormat="1" ht="16" customHeight="1" x14ac:dyDescent="0.2">
      <c r="E7545" s="10"/>
      <c r="F7545" s="8">
        <v>17</v>
      </c>
      <c r="G7545" s="17"/>
      <c r="I7545" s="33">
        <v>4.0000000000000001E-3</v>
      </c>
      <c r="J7545" s="33">
        <v>0.6</v>
      </c>
      <c r="K7545" s="33">
        <v>2.9000000000000001E-2</v>
      </c>
      <c r="L7545" s="33">
        <v>2.1999999999999999E-2</v>
      </c>
      <c r="M7545" s="33">
        <v>48</v>
      </c>
      <c r="N7545" s="8">
        <v>14.2</v>
      </c>
      <c r="O7545" s="8">
        <v>1014.9</v>
      </c>
      <c r="P7545" s="8">
        <v>52</v>
      </c>
    </row>
    <row r="7546" spans="1:31" s="7" customFormat="1" ht="16" customHeight="1" x14ac:dyDescent="0.15">
      <c r="E7546" s="42">
        <v>42305</v>
      </c>
      <c r="F7546" s="43">
        <v>42714.750694444447</v>
      </c>
      <c r="G7546" s="44"/>
      <c r="H7546" s="57"/>
      <c r="I7546" s="33">
        <v>4.0000000000000001E-3</v>
      </c>
      <c r="J7546" s="33">
        <v>0.6</v>
      </c>
      <c r="K7546" s="33">
        <v>2.5000000000000001E-2</v>
      </c>
      <c r="L7546" s="33">
        <v>2.5000000000000001E-2</v>
      </c>
      <c r="M7546" s="33">
        <v>52</v>
      </c>
      <c r="N7546" s="8">
        <v>12.9</v>
      </c>
      <c r="O7546" s="8">
        <v>1015.2</v>
      </c>
      <c r="P7546" s="8">
        <v>52</v>
      </c>
      <c r="R7546" s="35">
        <v>256</v>
      </c>
      <c r="S7546" s="36" t="str">
        <f>IF(R7546&gt;=296,"G",IF(AND(183&lt;=R7546,R7546&lt;296),"Y",IF(R7546&lt;185,"R")))</f>
        <v>Y</v>
      </c>
      <c r="T7546" s="36"/>
      <c r="U7546" s="36"/>
      <c r="V7546" s="36"/>
      <c r="W7546" s="36"/>
      <c r="X7546" s="36"/>
      <c r="Y7546" s="36"/>
      <c r="Z7546" s="36"/>
      <c r="AA7546" s="36"/>
      <c r="AB7546" s="36"/>
      <c r="AC7546" s="36"/>
      <c r="AD7546" s="36"/>
      <c r="AE7546" s="37"/>
    </row>
    <row r="7547" spans="1:31" s="7" customFormat="1" ht="17" customHeight="1" x14ac:dyDescent="0.15">
      <c r="A7547" s="45">
        <v>302</v>
      </c>
      <c r="B7547" s="46">
        <v>42306</v>
      </c>
      <c r="C7547" s="47">
        <v>4</v>
      </c>
      <c r="D7547" s="47">
        <v>0</v>
      </c>
      <c r="E7547" s="46">
        <v>42305</v>
      </c>
      <c r="F7547" s="48">
        <v>42714.750694444447</v>
      </c>
      <c r="G7547" s="49"/>
      <c r="H7547" s="49"/>
      <c r="I7547" s="50">
        <v>4.0000000000000001E-3</v>
      </c>
      <c r="J7547" s="51">
        <v>0.6</v>
      </c>
      <c r="K7547" s="51">
        <v>2.5000000000000001E-2</v>
      </c>
      <c r="L7547" s="51">
        <v>2.5000000000000001E-2</v>
      </c>
      <c r="M7547" s="51">
        <v>52</v>
      </c>
      <c r="N7547" s="52">
        <v>12.9</v>
      </c>
      <c r="O7547" s="52">
        <v>1015.2</v>
      </c>
      <c r="P7547" s="52">
        <v>52</v>
      </c>
      <c r="Q7547" s="53"/>
      <c r="R7547" s="58">
        <v>256</v>
      </c>
      <c r="S7547" s="61" t="str">
        <f>IF(R7547&gt;=296,"G",IF(AND(183&lt;=R7547,R7547&lt;296),"Y",IF(R7547&lt;185,"R")))</f>
        <v>Y</v>
      </c>
      <c r="T7547" s="61"/>
      <c r="U7547" s="61"/>
      <c r="V7547" s="61"/>
      <c r="W7547" s="61"/>
      <c r="X7547" s="61"/>
      <c r="Y7547" s="61"/>
      <c r="Z7547" s="61"/>
      <c r="AA7547" s="61"/>
      <c r="AB7547" s="61"/>
      <c r="AC7547" s="61"/>
      <c r="AD7547" s="61"/>
      <c r="AE7547" s="61"/>
    </row>
    <row r="7548" spans="1:31" s="7" customFormat="1" ht="16" customHeight="1" x14ac:dyDescent="0.2">
      <c r="A7548" s="60"/>
      <c r="B7548" s="60"/>
      <c r="F7548" s="26">
        <v>19</v>
      </c>
      <c r="G7548" s="56"/>
      <c r="I7548" s="33">
        <v>4.0000000000000001E-3</v>
      </c>
      <c r="J7548" s="33">
        <v>0.6</v>
      </c>
      <c r="K7548" s="33">
        <v>1.9E-2</v>
      </c>
      <c r="L7548" s="33">
        <v>2.9000000000000001E-2</v>
      </c>
      <c r="M7548" s="33">
        <v>34</v>
      </c>
      <c r="N7548" s="8">
        <v>11.8</v>
      </c>
      <c r="O7548" s="8">
        <v>1015.8</v>
      </c>
      <c r="P7548" s="8">
        <v>56</v>
      </c>
      <c r="Q7548" s="17"/>
      <c r="R7548" s="17"/>
      <c r="S7548" s="17"/>
      <c r="T7548" s="17"/>
      <c r="U7548" s="17"/>
      <c r="V7548" s="17"/>
      <c r="W7548" s="17"/>
      <c r="X7548" s="17"/>
      <c r="Y7548" s="17"/>
      <c r="Z7548" s="17"/>
      <c r="AA7548" s="17"/>
      <c r="AB7548" s="17"/>
      <c r="AC7548" s="17"/>
      <c r="AD7548" s="17"/>
      <c r="AE7548" s="17"/>
    </row>
    <row r="7549" spans="1:31" s="7" customFormat="1" ht="16" customHeight="1" x14ac:dyDescent="0.2">
      <c r="F7549" s="8">
        <v>20</v>
      </c>
      <c r="G7549" s="17"/>
      <c r="I7549" s="33">
        <v>5.0000000000000001E-3</v>
      </c>
      <c r="J7549" s="33">
        <v>0.6</v>
      </c>
      <c r="K7549" s="33">
        <v>1.2999999999999999E-2</v>
      </c>
      <c r="L7549" s="33">
        <v>3.4000000000000002E-2</v>
      </c>
      <c r="M7549" s="33">
        <v>40</v>
      </c>
      <c r="N7549" s="8">
        <v>11.1</v>
      </c>
      <c r="O7549" s="8">
        <v>1016.2</v>
      </c>
      <c r="P7549" s="8">
        <v>60</v>
      </c>
    </row>
    <row r="7550" spans="1:31" s="7" customFormat="1" ht="16" customHeight="1" x14ac:dyDescent="0.2">
      <c r="F7550" s="8">
        <v>21</v>
      </c>
      <c r="G7550" s="17"/>
      <c r="I7550" s="33">
        <v>4.0000000000000001E-3</v>
      </c>
      <c r="J7550" s="33">
        <v>0.6</v>
      </c>
      <c r="K7550" s="33">
        <v>1.6E-2</v>
      </c>
      <c r="L7550" s="33">
        <v>2.5000000000000001E-2</v>
      </c>
      <c r="M7550" s="33">
        <v>40</v>
      </c>
      <c r="N7550" s="8">
        <v>11.1</v>
      </c>
      <c r="O7550" s="8">
        <v>1016.7</v>
      </c>
      <c r="P7550" s="8">
        <v>61</v>
      </c>
    </row>
    <row r="7551" spans="1:31" s="7" customFormat="1" ht="16" customHeight="1" x14ac:dyDescent="0.2">
      <c r="F7551" s="8">
        <v>22</v>
      </c>
      <c r="G7551" s="17"/>
      <c r="I7551" s="33">
        <v>4.0000000000000001E-3</v>
      </c>
      <c r="J7551" s="33">
        <v>0.6</v>
      </c>
      <c r="K7551" s="33">
        <v>1.7000000000000001E-2</v>
      </c>
      <c r="L7551" s="33">
        <v>0.02</v>
      </c>
      <c r="M7551" s="33">
        <v>39</v>
      </c>
      <c r="N7551" s="8">
        <v>10.8</v>
      </c>
      <c r="O7551" s="8">
        <v>1017.4</v>
      </c>
      <c r="P7551" s="8">
        <v>52</v>
      </c>
    </row>
    <row r="7552" spans="1:31" s="7" customFormat="1" ht="16" customHeight="1" x14ac:dyDescent="0.2">
      <c r="F7552" s="8">
        <v>23</v>
      </c>
      <c r="G7552" s="17"/>
      <c r="I7552" s="33">
        <v>3.0000000000000001E-3</v>
      </c>
      <c r="J7552" s="33">
        <v>0.5</v>
      </c>
      <c r="K7552" s="33">
        <v>2.1000000000000001E-2</v>
      </c>
      <c r="L7552" s="33">
        <v>1.6E-2</v>
      </c>
      <c r="M7552" s="33">
        <v>29</v>
      </c>
      <c r="N7552" s="8">
        <v>9.6999999999999993</v>
      </c>
      <c r="O7552" s="8">
        <v>1018.2</v>
      </c>
      <c r="P7552" s="8">
        <v>46</v>
      </c>
    </row>
    <row r="7553" spans="5:16" s="7" customFormat="1" ht="16" customHeight="1" x14ac:dyDescent="0.2">
      <c r="F7553" s="8">
        <v>24</v>
      </c>
      <c r="G7553" s="17"/>
      <c r="I7553" s="33">
        <v>3.0000000000000001E-3</v>
      </c>
      <c r="J7553" s="33">
        <v>0.4</v>
      </c>
      <c r="K7553" s="33">
        <v>2.3E-2</v>
      </c>
      <c r="L7553" s="33">
        <v>1.4E-2</v>
      </c>
      <c r="M7553" s="33">
        <v>23</v>
      </c>
      <c r="N7553" s="8">
        <v>9.1999999999999993</v>
      </c>
      <c r="O7553" s="8">
        <v>1018.7</v>
      </c>
      <c r="P7553" s="8">
        <v>40</v>
      </c>
    </row>
    <row r="7554" spans="5:16" s="7" customFormat="1" ht="16" customHeight="1" x14ac:dyDescent="0.2">
      <c r="F7554" s="8">
        <v>1</v>
      </c>
      <c r="G7554" s="17"/>
      <c r="I7554" s="33">
        <v>3.0000000000000001E-3</v>
      </c>
      <c r="J7554" s="33">
        <v>0.5</v>
      </c>
      <c r="K7554" s="33">
        <v>2.1999999999999999E-2</v>
      </c>
      <c r="L7554" s="33">
        <v>1.4E-2</v>
      </c>
      <c r="M7554" s="33">
        <v>19</v>
      </c>
      <c r="N7554" s="8">
        <v>8.3000000000000007</v>
      </c>
      <c r="O7554" s="8">
        <v>1018.7</v>
      </c>
      <c r="P7554" s="8">
        <v>44</v>
      </c>
    </row>
    <row r="7555" spans="5:16" s="7" customFormat="1" ht="16" customHeight="1" x14ac:dyDescent="0.2">
      <c r="F7555" s="8">
        <v>2</v>
      </c>
      <c r="G7555" s="17"/>
      <c r="I7555" s="33">
        <v>3.0000000000000001E-3</v>
      </c>
      <c r="J7555" s="33">
        <v>0.5</v>
      </c>
      <c r="K7555" s="33">
        <v>0.02</v>
      </c>
      <c r="L7555" s="33">
        <v>1.4999999999999999E-2</v>
      </c>
      <c r="M7555" s="33">
        <v>19</v>
      </c>
      <c r="N7555" s="8">
        <v>7.3</v>
      </c>
      <c r="O7555" s="8">
        <v>1019.2</v>
      </c>
      <c r="P7555" s="8">
        <v>49</v>
      </c>
    </row>
    <row r="7556" spans="5:16" s="7" customFormat="1" ht="16" customHeight="1" x14ac:dyDescent="0.2">
      <c r="F7556" s="8">
        <v>3</v>
      </c>
      <c r="G7556" s="17"/>
      <c r="I7556" s="33">
        <v>3.0000000000000001E-3</v>
      </c>
      <c r="J7556" s="33">
        <v>0.5</v>
      </c>
      <c r="K7556" s="33">
        <v>1.4E-2</v>
      </c>
      <c r="L7556" s="33">
        <v>2.1000000000000001E-2</v>
      </c>
      <c r="M7556" s="33">
        <v>20</v>
      </c>
      <c r="N7556" s="8">
        <v>7</v>
      </c>
      <c r="O7556" s="8">
        <v>1019.4</v>
      </c>
      <c r="P7556" s="8">
        <v>55</v>
      </c>
    </row>
    <row r="7557" spans="5:16" s="7" customFormat="1" ht="16" customHeight="1" x14ac:dyDescent="0.2">
      <c r="F7557" s="8">
        <v>4</v>
      </c>
      <c r="G7557" s="17"/>
      <c r="I7557" s="33">
        <v>3.0000000000000001E-3</v>
      </c>
      <c r="J7557" s="33">
        <v>0.5</v>
      </c>
      <c r="K7557" s="33">
        <v>0.01</v>
      </c>
      <c r="L7557" s="33">
        <v>2.1000000000000001E-2</v>
      </c>
      <c r="M7557" s="33">
        <v>24</v>
      </c>
      <c r="N7557" s="8">
        <v>6.4</v>
      </c>
      <c r="O7557" s="8">
        <v>1019.3</v>
      </c>
      <c r="P7557" s="8">
        <v>60</v>
      </c>
    </row>
    <row r="7558" spans="5:16" s="7" customFormat="1" ht="16" customHeight="1" x14ac:dyDescent="0.2">
      <c r="F7558" s="8">
        <v>5</v>
      </c>
      <c r="G7558" s="17"/>
      <c r="I7558" s="33">
        <v>7.0000000000000001E-3</v>
      </c>
      <c r="J7558" s="33">
        <v>0.6</v>
      </c>
      <c r="K7558" s="33">
        <v>8.9999999999999993E-3</v>
      </c>
      <c r="L7558" s="33">
        <v>2.5000000000000001E-2</v>
      </c>
      <c r="M7558" s="33">
        <v>21</v>
      </c>
      <c r="N7558" s="8">
        <v>5.4</v>
      </c>
      <c r="O7558" s="8">
        <v>1019.3</v>
      </c>
      <c r="P7558" s="8">
        <v>70</v>
      </c>
    </row>
    <row r="7559" spans="5:16" s="7" customFormat="1" ht="16" customHeight="1" x14ac:dyDescent="0.2">
      <c r="F7559" s="8">
        <v>6</v>
      </c>
      <c r="G7559" s="17"/>
      <c r="I7559" s="33">
        <v>1.0999999999999999E-2</v>
      </c>
      <c r="J7559" s="33">
        <v>0.5</v>
      </c>
      <c r="K7559" s="33">
        <v>3.0000000000000001E-3</v>
      </c>
      <c r="L7559" s="33">
        <v>2.7E-2</v>
      </c>
      <c r="M7559" s="33">
        <v>27</v>
      </c>
      <c r="N7559" s="8">
        <v>3.9</v>
      </c>
      <c r="O7559" s="8">
        <v>1019.5</v>
      </c>
      <c r="P7559" s="8">
        <v>79</v>
      </c>
    </row>
    <row r="7560" spans="5:16" s="7" customFormat="1" ht="16" customHeight="1" x14ac:dyDescent="0.2">
      <c r="F7560" s="8">
        <v>7</v>
      </c>
      <c r="G7560" s="17"/>
      <c r="I7560" s="33">
        <v>1.2E-2</v>
      </c>
      <c r="J7560" s="33">
        <v>0.5</v>
      </c>
      <c r="K7560" s="33">
        <v>2E-3</v>
      </c>
      <c r="L7560" s="33">
        <v>2.9000000000000001E-2</v>
      </c>
      <c r="M7560" s="33">
        <v>27</v>
      </c>
      <c r="N7560" s="8">
        <v>4</v>
      </c>
      <c r="O7560" s="8">
        <v>1019.5</v>
      </c>
      <c r="P7560" s="8">
        <v>80</v>
      </c>
    </row>
    <row r="7561" spans="5:16" s="7" customFormat="1" ht="16" customHeight="1" x14ac:dyDescent="0.2">
      <c r="F7561" s="8">
        <v>8</v>
      </c>
      <c r="G7561" s="17"/>
      <c r="I7561" s="33">
        <v>6.0000000000000001E-3</v>
      </c>
      <c r="J7561" s="33">
        <v>0.4</v>
      </c>
      <c r="K7561" s="33">
        <v>2E-3</v>
      </c>
      <c r="L7561" s="33">
        <v>2.9000000000000001E-2</v>
      </c>
      <c r="M7561" s="33">
        <v>22</v>
      </c>
      <c r="N7561" s="8">
        <v>6.6</v>
      </c>
      <c r="O7561" s="8">
        <v>1019.7</v>
      </c>
      <c r="P7561" s="8">
        <v>67</v>
      </c>
    </row>
    <row r="7562" spans="5:16" s="7" customFormat="1" ht="16" customHeight="1" x14ac:dyDescent="0.2">
      <c r="F7562" s="8">
        <v>9</v>
      </c>
      <c r="G7562" s="17"/>
      <c r="I7562" s="33">
        <v>6.0000000000000001E-3</v>
      </c>
      <c r="J7562" s="33">
        <v>0.8</v>
      </c>
      <c r="K7562" s="33">
        <v>4.0000000000000001E-3</v>
      </c>
      <c r="L7562" s="33">
        <v>3.3000000000000002E-2</v>
      </c>
      <c r="M7562" s="33">
        <v>23</v>
      </c>
      <c r="N7562" s="8">
        <v>8.9</v>
      </c>
      <c r="O7562" s="8">
        <v>1020.1</v>
      </c>
      <c r="P7562" s="8">
        <v>48</v>
      </c>
    </row>
    <row r="7563" spans="5:16" s="7" customFormat="1" ht="16" customHeight="1" x14ac:dyDescent="0.2">
      <c r="F7563" s="8">
        <v>10</v>
      </c>
      <c r="G7563" s="17"/>
      <c r="I7563" s="33">
        <v>6.0000000000000001E-3</v>
      </c>
      <c r="J7563" s="33">
        <v>0.8</v>
      </c>
      <c r="K7563" s="33">
        <v>8.0000000000000002E-3</v>
      </c>
      <c r="L7563" s="33">
        <v>3.1E-2</v>
      </c>
      <c r="M7563" s="33">
        <v>46</v>
      </c>
      <c r="N7563" s="8">
        <v>11.2</v>
      </c>
      <c r="O7563" s="8">
        <v>1020.1</v>
      </c>
      <c r="P7563" s="8">
        <v>36</v>
      </c>
    </row>
    <row r="7564" spans="5:16" s="7" customFormat="1" ht="16" customHeight="1" x14ac:dyDescent="0.2">
      <c r="E7564" s="10"/>
      <c r="F7564" s="8">
        <v>11</v>
      </c>
      <c r="G7564" s="17"/>
      <c r="I7564" s="33">
        <v>4.0000000000000001E-3</v>
      </c>
      <c r="J7564" s="33">
        <v>0.4</v>
      </c>
      <c r="K7564" s="33">
        <v>1.4E-2</v>
      </c>
      <c r="L7564" s="33">
        <v>2.5000000000000001E-2</v>
      </c>
      <c r="M7564" s="33">
        <v>36</v>
      </c>
      <c r="N7564" s="8">
        <v>12.8</v>
      </c>
      <c r="O7564" s="8">
        <v>1019.7</v>
      </c>
      <c r="P7564" s="8">
        <v>28</v>
      </c>
    </row>
    <row r="7565" spans="5:16" s="7" customFormat="1" ht="16" customHeight="1" x14ac:dyDescent="0.2">
      <c r="E7565" s="10"/>
      <c r="F7565" s="8">
        <v>12</v>
      </c>
      <c r="G7565" s="17"/>
      <c r="I7565" s="33">
        <v>4.0000000000000001E-3</v>
      </c>
      <c r="J7565" s="33">
        <v>0.4</v>
      </c>
      <c r="K7565" s="33">
        <v>2.1000000000000001E-2</v>
      </c>
      <c r="L7565" s="33">
        <v>1.7999999999999999E-2</v>
      </c>
      <c r="M7565" s="33">
        <v>32</v>
      </c>
      <c r="N7565" s="8">
        <v>13.1</v>
      </c>
      <c r="O7565" s="8">
        <v>1019.3</v>
      </c>
      <c r="P7565" s="8">
        <v>25</v>
      </c>
    </row>
    <row r="7566" spans="5:16" s="7" customFormat="1" ht="16" customHeight="1" x14ac:dyDescent="0.2">
      <c r="E7566" s="10"/>
      <c r="F7566" s="8">
        <v>13</v>
      </c>
      <c r="G7566" s="17"/>
      <c r="I7566" s="33">
        <v>4.0000000000000001E-3</v>
      </c>
      <c r="J7566" s="33">
        <v>0.5</v>
      </c>
      <c r="K7566" s="33">
        <v>2.5000000000000001E-2</v>
      </c>
      <c r="L7566" s="33">
        <v>1.6E-2</v>
      </c>
      <c r="M7566" s="33">
        <v>31</v>
      </c>
      <c r="N7566" s="8">
        <v>14.2</v>
      </c>
      <c r="O7566" s="8">
        <v>1018.4</v>
      </c>
      <c r="P7566" s="8">
        <v>27</v>
      </c>
    </row>
    <row r="7567" spans="5:16" s="7" customFormat="1" ht="16" customHeight="1" x14ac:dyDescent="0.2">
      <c r="E7567" s="10"/>
      <c r="F7567" s="8">
        <v>14</v>
      </c>
      <c r="G7567" s="17"/>
      <c r="I7567" s="33">
        <v>4.0000000000000001E-3</v>
      </c>
      <c r="J7567" s="33">
        <v>0.5</v>
      </c>
      <c r="K7567" s="33">
        <v>3.4000000000000002E-2</v>
      </c>
      <c r="L7567" s="33">
        <v>1.2E-2</v>
      </c>
      <c r="M7567" s="33">
        <v>24</v>
      </c>
      <c r="N7567" s="8">
        <v>15.4</v>
      </c>
      <c r="O7567" s="8">
        <v>1017.4</v>
      </c>
      <c r="P7567" s="8">
        <v>27</v>
      </c>
    </row>
    <row r="7568" spans="5:16" s="7" customFormat="1" ht="16" customHeight="1" x14ac:dyDescent="0.2">
      <c r="E7568" s="10"/>
      <c r="F7568" s="8">
        <v>15</v>
      </c>
      <c r="G7568" s="17"/>
      <c r="I7568" s="33">
        <v>4.0000000000000001E-3</v>
      </c>
      <c r="J7568" s="33">
        <v>0.5</v>
      </c>
      <c r="K7568" s="33">
        <v>3.5999999999999997E-2</v>
      </c>
      <c r="L7568" s="33">
        <v>0.01</v>
      </c>
      <c r="M7568" s="33">
        <v>31</v>
      </c>
      <c r="N7568" s="8">
        <v>13.5</v>
      </c>
      <c r="O7568" s="8">
        <v>1017.2</v>
      </c>
      <c r="P7568" s="8">
        <v>38</v>
      </c>
    </row>
    <row r="7569" spans="1:31" s="7" customFormat="1" ht="16" customHeight="1" x14ac:dyDescent="0.2">
      <c r="E7569" s="10"/>
      <c r="F7569" s="8">
        <v>16</v>
      </c>
      <c r="G7569" s="17"/>
      <c r="I7569" s="33">
        <v>5.0000000000000001E-3</v>
      </c>
      <c r="J7569" s="33">
        <v>0.6</v>
      </c>
      <c r="K7569" s="33">
        <v>3.1E-2</v>
      </c>
      <c r="L7569" s="33">
        <v>1.6E-2</v>
      </c>
      <c r="M7569" s="33">
        <v>29</v>
      </c>
      <c r="N7569" s="8">
        <v>13.6</v>
      </c>
      <c r="O7569" s="8">
        <v>1016.7</v>
      </c>
      <c r="P7569" s="8">
        <v>40</v>
      </c>
    </row>
    <row r="7570" spans="1:31" s="7" customFormat="1" ht="16" customHeight="1" x14ac:dyDescent="0.2">
      <c r="E7570" s="10"/>
      <c r="F7570" s="8">
        <v>17</v>
      </c>
      <c r="G7570" s="17"/>
      <c r="I7570" s="33">
        <v>5.0000000000000001E-3</v>
      </c>
      <c r="J7570" s="33">
        <v>0.5</v>
      </c>
      <c r="K7570" s="33">
        <v>2.9000000000000001E-2</v>
      </c>
      <c r="L7570" s="33">
        <v>1.6E-2</v>
      </c>
      <c r="M7570" s="33">
        <v>25</v>
      </c>
      <c r="N7570" s="8">
        <v>13</v>
      </c>
      <c r="O7570" s="8">
        <v>1016.5</v>
      </c>
      <c r="P7570" s="8">
        <v>49</v>
      </c>
    </row>
    <row r="7571" spans="1:31" s="7" customFormat="1" ht="16" customHeight="1" x14ac:dyDescent="0.15">
      <c r="E7571" s="42">
        <v>42306</v>
      </c>
      <c r="F7571" s="43">
        <v>42714.760416666664</v>
      </c>
      <c r="G7571" s="44"/>
      <c r="H7571" s="57"/>
      <c r="I7571" s="33">
        <v>4.0000000000000001E-3</v>
      </c>
      <c r="J7571" s="33">
        <v>0.6</v>
      </c>
      <c r="K7571" s="33">
        <v>2.5999999999999999E-2</v>
      </c>
      <c r="L7571" s="33">
        <v>1.9E-2</v>
      </c>
      <c r="M7571" s="33">
        <v>26</v>
      </c>
      <c r="N7571" s="8">
        <v>12.2</v>
      </c>
      <c r="O7571" s="8">
        <v>1016.6</v>
      </c>
      <c r="P7571" s="8">
        <v>57</v>
      </c>
      <c r="R7571" s="35">
        <v>263</v>
      </c>
      <c r="S7571" s="36" t="str">
        <f>IF(R7571&gt;=296,"G",IF(AND(183&lt;=R7571,R7571&lt;296),"Y",IF(R7571&lt;185,"R")))</f>
        <v>Y</v>
      </c>
      <c r="T7571" s="36"/>
      <c r="U7571" s="36"/>
      <c r="V7571" s="36"/>
      <c r="W7571" s="36"/>
      <c r="X7571" s="36"/>
      <c r="Y7571" s="36"/>
      <c r="Z7571" s="36"/>
      <c r="AA7571" s="36"/>
      <c r="AB7571" s="36"/>
      <c r="AC7571" s="36"/>
      <c r="AD7571" s="36"/>
      <c r="AE7571" s="37"/>
    </row>
    <row r="7572" spans="1:31" s="7" customFormat="1" ht="17" customHeight="1" x14ac:dyDescent="0.15">
      <c r="A7572" s="45">
        <v>303</v>
      </c>
      <c r="B7572" s="46">
        <v>42307</v>
      </c>
      <c r="C7572" s="47">
        <v>5</v>
      </c>
      <c r="D7572" s="47">
        <v>0</v>
      </c>
      <c r="E7572" s="46">
        <v>42306</v>
      </c>
      <c r="F7572" s="48">
        <v>42714.760416666664</v>
      </c>
      <c r="G7572" s="49"/>
      <c r="H7572" s="49"/>
      <c r="I7572" s="50">
        <v>4.0000000000000001E-3</v>
      </c>
      <c r="J7572" s="51">
        <v>0.6</v>
      </c>
      <c r="K7572" s="51">
        <v>2.5999999999999999E-2</v>
      </c>
      <c r="L7572" s="51">
        <v>1.9E-2</v>
      </c>
      <c r="M7572" s="51">
        <v>26</v>
      </c>
      <c r="N7572" s="52">
        <v>12.2</v>
      </c>
      <c r="O7572" s="52">
        <v>1016.6</v>
      </c>
      <c r="P7572" s="52">
        <v>57</v>
      </c>
      <c r="Q7572" s="53"/>
      <c r="R7572" s="58">
        <v>263</v>
      </c>
      <c r="S7572" s="61" t="str">
        <f>IF(R7572&gt;=296,"G",IF(AND(183&lt;=R7572,R7572&lt;296),"Y",IF(R7572&lt;185,"R")))</f>
        <v>Y</v>
      </c>
      <c r="T7572" s="61"/>
      <c r="U7572" s="61"/>
      <c r="V7572" s="61"/>
      <c r="W7572" s="61"/>
      <c r="X7572" s="61"/>
      <c r="Y7572" s="61"/>
      <c r="Z7572" s="61"/>
      <c r="AA7572" s="61"/>
      <c r="AB7572" s="61"/>
      <c r="AC7572" s="61"/>
      <c r="AD7572" s="61"/>
      <c r="AE7572" s="61"/>
    </row>
    <row r="7573" spans="1:31" s="7" customFormat="1" ht="16" customHeight="1" x14ac:dyDescent="0.2">
      <c r="A7573" s="60"/>
      <c r="B7573" s="60"/>
      <c r="F7573" s="26">
        <v>19</v>
      </c>
      <c r="G7573" s="56"/>
      <c r="I7573" s="33">
        <v>3.0000000000000001E-3</v>
      </c>
      <c r="J7573" s="33">
        <v>0.7</v>
      </c>
      <c r="K7573" s="33">
        <v>2.4E-2</v>
      </c>
      <c r="L7573" s="33">
        <v>2.1999999999999999E-2</v>
      </c>
      <c r="M7573" s="33">
        <v>29</v>
      </c>
      <c r="N7573" s="8">
        <v>11.7</v>
      </c>
      <c r="O7573" s="8">
        <v>1016.6</v>
      </c>
      <c r="P7573" s="8">
        <v>60</v>
      </c>
      <c r="Q7573" s="17"/>
      <c r="R7573" s="17"/>
      <c r="S7573" s="17"/>
      <c r="T7573" s="17"/>
      <c r="U7573" s="17"/>
      <c r="V7573" s="17"/>
      <c r="W7573" s="17"/>
      <c r="X7573" s="17"/>
      <c r="Y7573" s="17"/>
      <c r="Z7573" s="17"/>
      <c r="AA7573" s="17"/>
      <c r="AB7573" s="17"/>
      <c r="AC7573" s="17"/>
      <c r="AD7573" s="17"/>
      <c r="AE7573" s="17"/>
    </row>
    <row r="7574" spans="1:31" s="7" customFormat="1" ht="16" customHeight="1" x14ac:dyDescent="0.2">
      <c r="F7574" s="8">
        <v>20</v>
      </c>
      <c r="G7574" s="17"/>
      <c r="I7574" s="33">
        <v>3.0000000000000001E-3</v>
      </c>
      <c r="J7574" s="33">
        <v>0.8</v>
      </c>
      <c r="K7574" s="33">
        <v>1.2999999999999999E-2</v>
      </c>
      <c r="L7574" s="33">
        <v>3.3000000000000002E-2</v>
      </c>
      <c r="M7574" s="33">
        <v>24</v>
      </c>
      <c r="N7574" s="8">
        <v>10.1</v>
      </c>
      <c r="O7574" s="8">
        <v>1018.1</v>
      </c>
      <c r="P7574" s="8">
        <v>81</v>
      </c>
    </row>
    <row r="7575" spans="1:31" s="7" customFormat="1" ht="16" customHeight="1" x14ac:dyDescent="0.2">
      <c r="F7575" s="8">
        <v>21</v>
      </c>
      <c r="G7575" s="17"/>
      <c r="I7575" s="33">
        <v>3.0000000000000001E-3</v>
      </c>
      <c r="J7575" s="33">
        <v>0.6</v>
      </c>
      <c r="K7575" s="33">
        <v>1.0999999999999999E-2</v>
      </c>
      <c r="L7575" s="33">
        <v>3.1E-2</v>
      </c>
      <c r="M7575" s="33">
        <v>26</v>
      </c>
      <c r="N7575" s="8">
        <v>9.4</v>
      </c>
      <c r="O7575" s="8">
        <v>1018.6</v>
      </c>
      <c r="P7575" s="8">
        <v>85</v>
      </c>
    </row>
    <row r="7576" spans="1:31" s="7" customFormat="1" ht="16" customHeight="1" x14ac:dyDescent="0.2">
      <c r="F7576" s="8">
        <v>22</v>
      </c>
      <c r="G7576" s="17"/>
      <c r="I7576" s="33">
        <v>3.0000000000000001E-3</v>
      </c>
      <c r="J7576" s="33">
        <v>0.5</v>
      </c>
      <c r="K7576" s="33">
        <v>2.1999999999999999E-2</v>
      </c>
      <c r="L7576" s="33">
        <v>1.7000000000000001E-2</v>
      </c>
      <c r="M7576" s="33">
        <v>33</v>
      </c>
      <c r="N7576" s="8">
        <v>8.3000000000000007</v>
      </c>
      <c r="O7576" s="8">
        <v>1019.7</v>
      </c>
      <c r="P7576" s="8">
        <v>71</v>
      </c>
    </row>
    <row r="7577" spans="1:31" s="7" customFormat="1" ht="16" customHeight="1" x14ac:dyDescent="0.2">
      <c r="F7577" s="8">
        <v>23</v>
      </c>
      <c r="G7577" s="17"/>
      <c r="I7577" s="33">
        <v>4.0000000000000001E-3</v>
      </c>
      <c r="J7577" s="33">
        <v>0.5</v>
      </c>
      <c r="K7577" s="33">
        <v>0.02</v>
      </c>
      <c r="L7577" s="33">
        <v>0.02</v>
      </c>
      <c r="M7577" s="33">
        <v>32</v>
      </c>
      <c r="N7577" s="8">
        <v>7.1</v>
      </c>
      <c r="O7577" s="8">
        <v>1020.2</v>
      </c>
      <c r="P7577" s="8">
        <v>57</v>
      </c>
    </row>
    <row r="7578" spans="1:31" s="7" customFormat="1" ht="16" customHeight="1" x14ac:dyDescent="0.2">
      <c r="F7578" s="8">
        <v>24</v>
      </c>
      <c r="G7578" s="17"/>
      <c r="I7578" s="33">
        <v>4.0000000000000001E-3</v>
      </c>
      <c r="J7578" s="33">
        <v>0.4</v>
      </c>
      <c r="K7578" s="33">
        <v>1.6E-2</v>
      </c>
      <c r="L7578" s="33">
        <v>2.1000000000000001E-2</v>
      </c>
      <c r="M7578" s="33">
        <v>32</v>
      </c>
      <c r="N7578" s="8">
        <v>5.4</v>
      </c>
      <c r="O7578" s="8">
        <v>1020.5</v>
      </c>
      <c r="P7578" s="8">
        <v>68</v>
      </c>
    </row>
    <row r="7579" spans="1:31" s="7" customFormat="1" ht="16" customHeight="1" x14ac:dyDescent="0.2">
      <c r="F7579" s="8">
        <v>1</v>
      </c>
      <c r="G7579" s="17"/>
      <c r="I7579" s="33">
        <v>4.0000000000000001E-3</v>
      </c>
      <c r="J7579" s="33">
        <v>0.5</v>
      </c>
      <c r="K7579" s="33">
        <v>1.4999999999999999E-2</v>
      </c>
      <c r="L7579" s="33">
        <v>2.1000000000000001E-2</v>
      </c>
      <c r="M7579" s="33">
        <v>31</v>
      </c>
      <c r="N7579" s="8">
        <v>4.5</v>
      </c>
      <c r="O7579" s="8">
        <v>1020.5</v>
      </c>
      <c r="P7579" s="8">
        <v>79</v>
      </c>
    </row>
    <row r="7580" spans="1:31" s="7" customFormat="1" ht="16" customHeight="1" x14ac:dyDescent="0.2">
      <c r="F7580" s="8">
        <v>2</v>
      </c>
      <c r="G7580" s="17"/>
      <c r="I7580" s="33">
        <v>4.0000000000000001E-3</v>
      </c>
      <c r="J7580" s="33">
        <v>0.5</v>
      </c>
      <c r="K7580" s="33">
        <v>1.0999999999999999E-2</v>
      </c>
      <c r="L7580" s="33">
        <v>2.1999999999999999E-2</v>
      </c>
      <c r="M7580" s="33">
        <v>32</v>
      </c>
      <c r="N7580" s="8">
        <v>4.3</v>
      </c>
      <c r="O7580" s="8">
        <v>1021.2</v>
      </c>
      <c r="P7580" s="8">
        <v>82</v>
      </c>
    </row>
    <row r="7581" spans="1:31" s="7" customFormat="1" ht="16" customHeight="1" x14ac:dyDescent="0.2">
      <c r="F7581" s="8">
        <v>3</v>
      </c>
      <c r="G7581" s="17"/>
      <c r="I7581" s="33">
        <v>4.0000000000000001E-3</v>
      </c>
      <c r="J7581" s="33">
        <v>0.5</v>
      </c>
      <c r="K7581" s="33">
        <v>1.9E-2</v>
      </c>
      <c r="L7581" s="33">
        <v>1.4999999999999999E-2</v>
      </c>
      <c r="M7581" s="33">
        <v>32</v>
      </c>
      <c r="N7581" s="8">
        <v>5.2</v>
      </c>
      <c r="O7581" s="8">
        <v>1021.3</v>
      </c>
      <c r="P7581" s="8">
        <v>73</v>
      </c>
    </row>
    <row r="7582" spans="1:31" s="7" customFormat="1" ht="16" customHeight="1" x14ac:dyDescent="0.2">
      <c r="F7582" s="8">
        <v>4</v>
      </c>
      <c r="G7582" s="17"/>
      <c r="I7582" s="33">
        <v>4.0000000000000001E-3</v>
      </c>
      <c r="J7582" s="33">
        <v>0.5</v>
      </c>
      <c r="K7582" s="33">
        <v>2.5999999999999999E-2</v>
      </c>
      <c r="L7582" s="33">
        <v>8.0000000000000002E-3</v>
      </c>
      <c r="M7582" s="33">
        <v>30</v>
      </c>
      <c r="N7582" s="8">
        <v>5.2</v>
      </c>
      <c r="O7582" s="8">
        <v>1021.6</v>
      </c>
      <c r="P7582" s="8">
        <v>67</v>
      </c>
    </row>
    <row r="7583" spans="1:31" s="7" customFormat="1" ht="16" customHeight="1" x14ac:dyDescent="0.2">
      <c r="F7583" s="8">
        <v>5</v>
      </c>
      <c r="G7583" s="17"/>
      <c r="I7583" s="33">
        <v>4.0000000000000001E-3</v>
      </c>
      <c r="J7583" s="33">
        <v>0.5</v>
      </c>
      <c r="K7583" s="33">
        <v>2.4E-2</v>
      </c>
      <c r="L7583" s="33">
        <v>8.9999999999999993E-3</v>
      </c>
      <c r="M7583" s="33">
        <v>27</v>
      </c>
      <c r="N7583" s="8">
        <v>4.5999999999999996</v>
      </c>
      <c r="O7583" s="8">
        <v>1021.8</v>
      </c>
      <c r="P7583" s="8">
        <v>55</v>
      </c>
    </row>
    <row r="7584" spans="1:31" s="7" customFormat="1" ht="16" customHeight="1" x14ac:dyDescent="0.2">
      <c r="F7584" s="8">
        <v>6</v>
      </c>
      <c r="G7584" s="17"/>
      <c r="I7584" s="33">
        <v>4.0000000000000001E-3</v>
      </c>
      <c r="J7584" s="33">
        <v>0.4</v>
      </c>
      <c r="K7584" s="33">
        <v>0.02</v>
      </c>
      <c r="L7584" s="33">
        <v>1.2999999999999999E-2</v>
      </c>
      <c r="M7584" s="33">
        <v>35</v>
      </c>
      <c r="N7584" s="8">
        <v>4.5999999999999996</v>
      </c>
      <c r="O7584" s="8">
        <v>1022</v>
      </c>
      <c r="P7584" s="8">
        <v>46</v>
      </c>
    </row>
    <row r="7585" spans="1:31" s="7" customFormat="1" ht="16" customHeight="1" x14ac:dyDescent="0.2">
      <c r="F7585" s="8">
        <v>7</v>
      </c>
      <c r="G7585" s="17"/>
      <c r="I7585" s="33">
        <v>4.0000000000000001E-3</v>
      </c>
      <c r="J7585" s="33">
        <v>0.4</v>
      </c>
      <c r="K7585" s="33">
        <v>1.2999999999999999E-2</v>
      </c>
      <c r="L7585" s="33">
        <v>1.9E-2</v>
      </c>
      <c r="M7585" s="33">
        <v>33</v>
      </c>
      <c r="N7585" s="8">
        <v>4.4000000000000004</v>
      </c>
      <c r="O7585" s="8">
        <v>1022.4</v>
      </c>
      <c r="P7585" s="8">
        <v>37</v>
      </c>
    </row>
    <row r="7586" spans="1:31" s="7" customFormat="1" ht="16" customHeight="1" x14ac:dyDescent="0.2">
      <c r="F7586" s="8">
        <v>8</v>
      </c>
      <c r="G7586" s="17"/>
      <c r="I7586" s="33">
        <v>4.0000000000000001E-3</v>
      </c>
      <c r="J7586" s="33">
        <v>0.4</v>
      </c>
      <c r="K7586" s="33">
        <v>1.0999999999999999E-2</v>
      </c>
      <c r="L7586" s="33">
        <v>2.1000000000000001E-2</v>
      </c>
      <c r="M7586" s="33">
        <v>34</v>
      </c>
      <c r="N7586" s="8">
        <v>5.0999999999999996</v>
      </c>
      <c r="O7586" s="8">
        <v>1023.1</v>
      </c>
      <c r="P7586" s="8">
        <v>40</v>
      </c>
    </row>
    <row r="7587" spans="1:31" s="7" customFormat="1" ht="16" customHeight="1" x14ac:dyDescent="0.2">
      <c r="F7587" s="8">
        <v>9</v>
      </c>
      <c r="G7587" s="17"/>
      <c r="I7587" s="33">
        <v>4.0000000000000001E-3</v>
      </c>
      <c r="J7587" s="33">
        <v>0.6</v>
      </c>
      <c r="K7587" s="33">
        <v>1.4E-2</v>
      </c>
      <c r="L7587" s="33">
        <v>1.7000000000000001E-2</v>
      </c>
      <c r="M7587" s="33">
        <v>41</v>
      </c>
      <c r="N7587" s="8">
        <v>6.5</v>
      </c>
      <c r="O7587" s="8">
        <v>1023.9</v>
      </c>
      <c r="P7587" s="8">
        <v>30</v>
      </c>
    </row>
    <row r="7588" spans="1:31" s="7" customFormat="1" ht="16" customHeight="1" x14ac:dyDescent="0.2">
      <c r="F7588" s="8">
        <v>10</v>
      </c>
      <c r="G7588" s="17"/>
      <c r="I7588" s="33">
        <v>4.0000000000000001E-3</v>
      </c>
      <c r="J7588" s="33">
        <v>0.8</v>
      </c>
      <c r="K7588" s="33">
        <v>1.9E-2</v>
      </c>
      <c r="L7588" s="33">
        <v>1.2999999999999999E-2</v>
      </c>
      <c r="M7588" s="33">
        <v>54</v>
      </c>
      <c r="N7588" s="8">
        <v>7.9</v>
      </c>
      <c r="O7588" s="8">
        <v>1024.2</v>
      </c>
      <c r="P7588" s="8">
        <v>32</v>
      </c>
    </row>
    <row r="7589" spans="1:31" s="7" customFormat="1" ht="16" customHeight="1" x14ac:dyDescent="0.2">
      <c r="E7589" s="10"/>
      <c r="F7589" s="8">
        <v>11</v>
      </c>
      <c r="G7589" s="17"/>
      <c r="I7589" s="33">
        <v>4.0000000000000001E-3</v>
      </c>
      <c r="J7589" s="33">
        <v>0.6</v>
      </c>
      <c r="K7589" s="33">
        <v>2.4E-2</v>
      </c>
      <c r="L7589" s="33">
        <v>8.9999999999999993E-3</v>
      </c>
      <c r="M7589" s="33">
        <v>56</v>
      </c>
      <c r="N7589" s="8">
        <v>9.1</v>
      </c>
      <c r="O7589" s="8">
        <v>1024.0999999999999</v>
      </c>
      <c r="P7589" s="8">
        <v>33</v>
      </c>
    </row>
    <row r="7590" spans="1:31" s="7" customFormat="1" ht="16" customHeight="1" x14ac:dyDescent="0.2">
      <c r="E7590" s="10"/>
      <c r="F7590" s="8">
        <v>12</v>
      </c>
      <c r="G7590" s="17"/>
      <c r="I7590" s="33">
        <v>4.0000000000000001E-3</v>
      </c>
      <c r="J7590" s="33">
        <v>0.7</v>
      </c>
      <c r="K7590" s="33">
        <v>2.5000000000000001E-2</v>
      </c>
      <c r="L7590" s="33">
        <v>0.01</v>
      </c>
      <c r="M7590" s="33">
        <v>53</v>
      </c>
      <c r="N7590" s="8">
        <v>10.1</v>
      </c>
      <c r="O7590" s="8">
        <v>1023.7</v>
      </c>
      <c r="P7590" s="8">
        <v>32</v>
      </c>
    </row>
    <row r="7591" spans="1:31" s="7" customFormat="1" ht="16" customHeight="1" x14ac:dyDescent="0.2">
      <c r="E7591" s="10"/>
      <c r="F7591" s="8">
        <v>13</v>
      </c>
      <c r="G7591" s="17"/>
      <c r="I7591" s="33">
        <v>4.0000000000000001E-3</v>
      </c>
      <c r="J7591" s="33">
        <v>0.4</v>
      </c>
      <c r="K7591" s="33">
        <v>2.8000000000000001E-2</v>
      </c>
      <c r="L7591" s="33">
        <v>8.9999999999999993E-3</v>
      </c>
      <c r="M7591" s="33">
        <v>54</v>
      </c>
      <c r="N7591" s="8">
        <v>10.7</v>
      </c>
      <c r="O7591" s="8">
        <v>1023.4</v>
      </c>
      <c r="P7591" s="8">
        <v>34</v>
      </c>
    </row>
    <row r="7592" spans="1:31" s="7" customFormat="1" ht="16" customHeight="1" x14ac:dyDescent="0.2">
      <c r="E7592" s="10"/>
      <c r="F7592" s="8">
        <v>14</v>
      </c>
      <c r="G7592" s="17"/>
      <c r="I7592" s="33">
        <v>4.0000000000000001E-3</v>
      </c>
      <c r="J7592" s="33">
        <v>0.4</v>
      </c>
      <c r="K7592" s="33">
        <v>0.03</v>
      </c>
      <c r="L7592" s="33">
        <v>8.9999999999999993E-3</v>
      </c>
      <c r="M7592" s="33">
        <v>45</v>
      </c>
      <c r="N7592" s="8">
        <v>10.9</v>
      </c>
      <c r="O7592" s="8">
        <v>1023.1</v>
      </c>
      <c r="P7592" s="8">
        <v>35</v>
      </c>
    </row>
    <row r="7593" spans="1:31" s="7" customFormat="1" ht="16" customHeight="1" x14ac:dyDescent="0.2">
      <c r="E7593" s="10"/>
      <c r="F7593" s="8">
        <v>15</v>
      </c>
      <c r="G7593" s="17"/>
      <c r="I7593" s="33">
        <v>4.0000000000000001E-3</v>
      </c>
      <c r="J7593" s="33">
        <v>0.5</v>
      </c>
      <c r="K7593" s="33">
        <v>2.9000000000000001E-2</v>
      </c>
      <c r="L7593" s="33">
        <v>0.01</v>
      </c>
      <c r="M7593" s="33">
        <v>44</v>
      </c>
      <c r="N7593" s="8">
        <v>10.199999999999999</v>
      </c>
      <c r="O7593" s="8">
        <v>1023.1</v>
      </c>
      <c r="P7593" s="8">
        <v>35</v>
      </c>
    </row>
    <row r="7594" spans="1:31" s="7" customFormat="1" ht="16" customHeight="1" x14ac:dyDescent="0.2">
      <c r="E7594" s="10"/>
      <c r="F7594" s="8">
        <v>16</v>
      </c>
      <c r="G7594" s="17"/>
      <c r="I7594" s="33">
        <v>4.0000000000000001E-3</v>
      </c>
      <c r="J7594" s="33">
        <v>0.5</v>
      </c>
      <c r="K7594" s="33">
        <v>2.8000000000000001E-2</v>
      </c>
      <c r="L7594" s="33">
        <v>1.0999999999999999E-2</v>
      </c>
      <c r="M7594" s="33">
        <v>48</v>
      </c>
      <c r="N7594" s="8">
        <v>9.3000000000000007</v>
      </c>
      <c r="O7594" s="8">
        <v>1023.7</v>
      </c>
      <c r="P7594" s="8">
        <v>39</v>
      </c>
    </row>
    <row r="7595" spans="1:31" s="7" customFormat="1" ht="16" customHeight="1" x14ac:dyDescent="0.2">
      <c r="E7595" s="10"/>
      <c r="F7595" s="8">
        <v>17</v>
      </c>
      <c r="G7595" s="17"/>
      <c r="I7595" s="33">
        <v>4.0000000000000001E-3</v>
      </c>
      <c r="J7595" s="33">
        <v>0.5</v>
      </c>
      <c r="K7595" s="33">
        <v>2.7E-2</v>
      </c>
      <c r="L7595" s="33">
        <v>1.2E-2</v>
      </c>
      <c r="M7595" s="33">
        <v>52</v>
      </c>
      <c r="N7595" s="8">
        <v>9</v>
      </c>
      <c r="O7595" s="8">
        <v>1023.5</v>
      </c>
      <c r="P7595" s="8">
        <v>39</v>
      </c>
    </row>
    <row r="7596" spans="1:31" s="7" customFormat="1" ht="16" customHeight="1" x14ac:dyDescent="0.15">
      <c r="E7596" s="42">
        <v>42307</v>
      </c>
      <c r="F7596" s="43">
        <v>42714.763194444444</v>
      </c>
      <c r="G7596" s="44"/>
      <c r="H7596" s="57"/>
      <c r="I7596" s="33">
        <v>4.0000000000000001E-3</v>
      </c>
      <c r="J7596" s="33">
        <v>0.6</v>
      </c>
      <c r="K7596" s="33">
        <v>2.3E-2</v>
      </c>
      <c r="L7596" s="33">
        <v>1.6E-2</v>
      </c>
      <c r="M7596" s="33">
        <v>38</v>
      </c>
      <c r="N7596" s="8">
        <v>7.8</v>
      </c>
      <c r="O7596" s="8">
        <v>1023.6</v>
      </c>
      <c r="P7596" s="8">
        <v>43</v>
      </c>
      <c r="R7596" s="35">
        <v>240</v>
      </c>
      <c r="S7596" s="36" t="str">
        <f>IF(R7596&gt;=296,"G",IF(AND(183&lt;=R7596,R7596&lt;296),"Y",IF(R7596&lt;185,"R")))</f>
        <v>Y</v>
      </c>
      <c r="T7596" s="36"/>
      <c r="U7596" s="36"/>
      <c r="V7596" s="36"/>
      <c r="W7596" s="36"/>
      <c r="X7596" s="36"/>
      <c r="Y7596" s="36"/>
      <c r="Z7596" s="36"/>
      <c r="AA7596" s="36"/>
      <c r="AB7596" s="36"/>
      <c r="AC7596" s="36"/>
      <c r="AD7596" s="36"/>
      <c r="AE7596" s="37"/>
    </row>
    <row r="7597" spans="1:31" s="7" customFormat="1" ht="17" customHeight="1" x14ac:dyDescent="0.15">
      <c r="A7597" s="45">
        <v>304</v>
      </c>
      <c r="B7597" s="46">
        <v>42308</v>
      </c>
      <c r="C7597" s="47">
        <v>6</v>
      </c>
      <c r="D7597" s="47">
        <v>0</v>
      </c>
      <c r="E7597" s="46">
        <v>42307</v>
      </c>
      <c r="F7597" s="48">
        <v>42714.763194444444</v>
      </c>
      <c r="G7597" s="49"/>
      <c r="H7597" s="49"/>
      <c r="I7597" s="50">
        <v>4.0000000000000001E-3</v>
      </c>
      <c r="J7597" s="51">
        <v>0.6</v>
      </c>
      <c r="K7597" s="51">
        <v>2.3E-2</v>
      </c>
      <c r="L7597" s="51">
        <v>1.6E-2</v>
      </c>
      <c r="M7597" s="51">
        <v>38</v>
      </c>
      <c r="N7597" s="52">
        <v>7.8</v>
      </c>
      <c r="O7597" s="52">
        <v>1023.6</v>
      </c>
      <c r="P7597" s="52">
        <v>43</v>
      </c>
      <c r="Q7597" s="53"/>
      <c r="R7597" s="58">
        <v>240</v>
      </c>
      <c r="S7597" s="61" t="str">
        <f>IF(R7597&gt;=296,"G",IF(AND(183&lt;=R7597,R7597&lt;296),"Y",IF(R7597&lt;185,"R")))</f>
        <v>Y</v>
      </c>
      <c r="T7597" s="61"/>
      <c r="U7597" s="61"/>
      <c r="V7597" s="61"/>
      <c r="W7597" s="61"/>
      <c r="X7597" s="61"/>
      <c r="Y7597" s="61"/>
      <c r="Z7597" s="61"/>
      <c r="AA7597" s="61"/>
      <c r="AB7597" s="61"/>
      <c r="AC7597" s="61"/>
      <c r="AD7597" s="61"/>
      <c r="AE7597" s="61"/>
    </row>
    <row r="7598" spans="1:31" s="7" customFormat="1" ht="16" customHeight="1" x14ac:dyDescent="0.2">
      <c r="A7598" s="60"/>
      <c r="B7598" s="60"/>
      <c r="F7598" s="26">
        <v>19</v>
      </c>
      <c r="G7598" s="56"/>
      <c r="I7598" s="33">
        <v>4.0000000000000001E-3</v>
      </c>
      <c r="J7598" s="33">
        <v>0.5</v>
      </c>
      <c r="K7598" s="33">
        <v>1.6E-2</v>
      </c>
      <c r="L7598" s="33">
        <v>2.1000000000000001E-2</v>
      </c>
      <c r="M7598" s="33">
        <v>32</v>
      </c>
      <c r="N7598" s="8">
        <v>6.8</v>
      </c>
      <c r="O7598" s="8">
        <v>1024.4000000000001</v>
      </c>
      <c r="P7598" s="8">
        <v>45</v>
      </c>
      <c r="Q7598" s="17"/>
      <c r="R7598" s="17"/>
      <c r="S7598" s="17"/>
      <c r="T7598" s="17"/>
      <c r="U7598" s="17"/>
      <c r="V7598" s="17"/>
      <c r="W7598" s="17"/>
      <c r="X7598" s="17"/>
      <c r="Y7598" s="17"/>
      <c r="Z7598" s="17"/>
      <c r="AA7598" s="17"/>
      <c r="AB7598" s="17"/>
      <c r="AC7598" s="17"/>
      <c r="AD7598" s="17"/>
      <c r="AE7598" s="17"/>
    </row>
    <row r="7599" spans="1:31" s="7" customFormat="1" ht="16" customHeight="1" x14ac:dyDescent="0.2">
      <c r="F7599" s="8">
        <v>20</v>
      </c>
      <c r="G7599" s="17"/>
      <c r="I7599" s="33">
        <v>4.0000000000000001E-3</v>
      </c>
      <c r="J7599" s="33">
        <v>0.4</v>
      </c>
      <c r="K7599" s="33">
        <v>1.2999999999999999E-2</v>
      </c>
      <c r="L7599" s="33">
        <v>2.3E-2</v>
      </c>
      <c r="M7599" s="33">
        <v>24</v>
      </c>
      <c r="N7599" s="8">
        <v>6.6</v>
      </c>
      <c r="O7599" s="8">
        <v>1025</v>
      </c>
      <c r="P7599" s="8">
        <v>44</v>
      </c>
    </row>
    <row r="7600" spans="1:31" s="7" customFormat="1" ht="16" customHeight="1" x14ac:dyDescent="0.2">
      <c r="F7600" s="8">
        <v>21</v>
      </c>
      <c r="G7600" s="17"/>
      <c r="I7600" s="33">
        <v>4.0000000000000001E-3</v>
      </c>
      <c r="J7600" s="33">
        <v>0.5</v>
      </c>
      <c r="K7600" s="33">
        <v>6.0000000000000001E-3</v>
      </c>
      <c r="L7600" s="33">
        <v>2.7E-2</v>
      </c>
      <c r="M7600" s="33">
        <v>23</v>
      </c>
      <c r="N7600" s="8">
        <v>6.7</v>
      </c>
      <c r="O7600" s="8">
        <v>1025.2</v>
      </c>
      <c r="P7600" s="8">
        <v>42</v>
      </c>
    </row>
    <row r="7601" spans="5:16" s="7" customFormat="1" ht="16" customHeight="1" x14ac:dyDescent="0.2">
      <c r="F7601" s="8">
        <v>22</v>
      </c>
      <c r="G7601" s="17"/>
      <c r="I7601" s="33">
        <v>4.0000000000000001E-3</v>
      </c>
      <c r="J7601" s="33">
        <v>0.4</v>
      </c>
      <c r="K7601" s="33">
        <v>8.9999999999999993E-3</v>
      </c>
      <c r="L7601" s="33">
        <v>2.1999999999999999E-2</v>
      </c>
      <c r="M7601" s="33">
        <v>19</v>
      </c>
      <c r="N7601" s="8">
        <v>6</v>
      </c>
      <c r="O7601" s="8">
        <v>1025.8</v>
      </c>
      <c r="P7601" s="8">
        <v>42</v>
      </c>
    </row>
    <row r="7602" spans="5:16" s="7" customFormat="1" ht="16" customHeight="1" x14ac:dyDescent="0.2">
      <c r="F7602" s="8">
        <v>23</v>
      </c>
      <c r="G7602" s="17"/>
      <c r="I7602" s="33">
        <v>4.0000000000000001E-3</v>
      </c>
      <c r="J7602" s="33">
        <v>0.5</v>
      </c>
      <c r="K7602" s="33">
        <v>1.2E-2</v>
      </c>
      <c r="L7602" s="33">
        <v>0.02</v>
      </c>
      <c r="M7602" s="33">
        <v>16</v>
      </c>
      <c r="N7602" s="8">
        <v>5.5</v>
      </c>
      <c r="O7602" s="8">
        <v>1026.2</v>
      </c>
      <c r="P7602" s="8">
        <v>43</v>
      </c>
    </row>
    <row r="7603" spans="5:16" s="7" customFormat="1" ht="16" customHeight="1" x14ac:dyDescent="0.2">
      <c r="F7603" s="8">
        <v>24</v>
      </c>
      <c r="G7603" s="17"/>
      <c r="I7603" s="33">
        <v>4.0000000000000001E-3</v>
      </c>
      <c r="J7603" s="33">
        <v>0.4</v>
      </c>
      <c r="K7603" s="33">
        <v>8.0000000000000002E-3</v>
      </c>
      <c r="L7603" s="33">
        <v>2.5000000000000001E-2</v>
      </c>
      <c r="M7603" s="33">
        <v>17</v>
      </c>
      <c r="N7603" s="8">
        <v>4.4000000000000004</v>
      </c>
      <c r="O7603" s="8">
        <v>1026.4000000000001</v>
      </c>
      <c r="P7603" s="8">
        <v>50</v>
      </c>
    </row>
    <row r="7604" spans="5:16" s="7" customFormat="1" ht="16" customHeight="1" x14ac:dyDescent="0.2">
      <c r="F7604" s="8">
        <v>1</v>
      </c>
      <c r="G7604" s="17"/>
      <c r="I7604" s="33">
        <v>4.0000000000000001E-3</v>
      </c>
      <c r="J7604" s="33">
        <v>0.5</v>
      </c>
      <c r="K7604" s="33">
        <v>8.9999999999999993E-3</v>
      </c>
      <c r="L7604" s="33">
        <v>2.1999999999999999E-2</v>
      </c>
      <c r="M7604" s="33">
        <v>26</v>
      </c>
      <c r="N7604" s="8">
        <v>3.7</v>
      </c>
      <c r="O7604" s="8">
        <v>1026.5</v>
      </c>
      <c r="P7604" s="8">
        <v>54</v>
      </c>
    </row>
    <row r="7605" spans="5:16" s="7" customFormat="1" ht="16" customHeight="1" x14ac:dyDescent="0.2">
      <c r="F7605" s="8">
        <v>2</v>
      </c>
      <c r="G7605" s="17"/>
      <c r="I7605" s="33">
        <v>4.0000000000000001E-3</v>
      </c>
      <c r="J7605" s="33">
        <v>0.5</v>
      </c>
      <c r="K7605" s="33">
        <v>0.01</v>
      </c>
      <c r="L7605" s="33">
        <v>2.1000000000000001E-2</v>
      </c>
      <c r="M7605" s="33">
        <v>22</v>
      </c>
      <c r="N7605" s="8">
        <v>2.8</v>
      </c>
      <c r="O7605" s="8">
        <v>1026.2</v>
      </c>
      <c r="P7605" s="8">
        <v>61</v>
      </c>
    </row>
    <row r="7606" spans="5:16" s="7" customFormat="1" ht="16" customHeight="1" x14ac:dyDescent="0.2">
      <c r="F7606" s="8">
        <v>3</v>
      </c>
      <c r="G7606" s="17"/>
      <c r="I7606" s="33">
        <v>4.0000000000000001E-3</v>
      </c>
      <c r="J7606" s="33">
        <v>0.7</v>
      </c>
      <c r="K7606" s="33">
        <v>7.0000000000000001E-3</v>
      </c>
      <c r="L7606" s="33">
        <v>2.4E-2</v>
      </c>
      <c r="M7606" s="33">
        <v>26</v>
      </c>
      <c r="N7606" s="8">
        <v>1.5</v>
      </c>
      <c r="O7606" s="8">
        <v>1026.0999999999999</v>
      </c>
      <c r="P7606" s="8">
        <v>72</v>
      </c>
    </row>
    <row r="7607" spans="5:16" s="7" customFormat="1" ht="16" customHeight="1" x14ac:dyDescent="0.2">
      <c r="F7607" s="8">
        <v>4</v>
      </c>
      <c r="G7607" s="17"/>
      <c r="I7607" s="33">
        <v>4.0000000000000001E-3</v>
      </c>
      <c r="J7607" s="33">
        <v>0.6</v>
      </c>
      <c r="K7607" s="33">
        <v>3.0000000000000001E-3</v>
      </c>
      <c r="L7607" s="33">
        <v>2.5999999999999999E-2</v>
      </c>
      <c r="M7607" s="33">
        <v>32</v>
      </c>
      <c r="N7607" s="8">
        <v>0.8</v>
      </c>
      <c r="O7607" s="8">
        <v>1026.0999999999999</v>
      </c>
      <c r="P7607" s="8">
        <v>76</v>
      </c>
    </row>
    <row r="7608" spans="5:16" s="7" customFormat="1" ht="16" customHeight="1" x14ac:dyDescent="0.2">
      <c r="F7608" s="8">
        <v>5</v>
      </c>
      <c r="G7608" s="17"/>
      <c r="I7608" s="33">
        <v>4.0000000000000001E-3</v>
      </c>
      <c r="J7608" s="33">
        <v>0.6</v>
      </c>
      <c r="K7608" s="33">
        <v>3.0000000000000001E-3</v>
      </c>
      <c r="L7608" s="33">
        <v>2.7E-2</v>
      </c>
      <c r="M7608" s="33">
        <v>23</v>
      </c>
      <c r="N7608" s="8">
        <v>0.7</v>
      </c>
      <c r="O7608" s="8">
        <v>1026.0999999999999</v>
      </c>
      <c r="P7608" s="8">
        <v>78</v>
      </c>
    </row>
    <row r="7609" spans="5:16" s="7" customFormat="1" ht="16" customHeight="1" x14ac:dyDescent="0.2">
      <c r="F7609" s="8">
        <v>6</v>
      </c>
      <c r="G7609" s="17"/>
      <c r="I7609" s="33">
        <v>7.0000000000000001E-3</v>
      </c>
      <c r="J7609" s="33">
        <v>0.6</v>
      </c>
      <c r="K7609" s="33">
        <v>2E-3</v>
      </c>
      <c r="L7609" s="33">
        <v>0.03</v>
      </c>
      <c r="M7609" s="33">
        <v>27</v>
      </c>
      <c r="N7609" s="8">
        <v>0.2</v>
      </c>
      <c r="O7609" s="8">
        <v>1026.4000000000001</v>
      </c>
      <c r="P7609" s="8">
        <v>84</v>
      </c>
    </row>
    <row r="7610" spans="5:16" s="7" customFormat="1" ht="16" customHeight="1" x14ac:dyDescent="0.2">
      <c r="F7610" s="8">
        <v>7</v>
      </c>
      <c r="G7610" s="17"/>
      <c r="I7610" s="33">
        <v>7.0000000000000001E-3</v>
      </c>
      <c r="J7610" s="33">
        <v>0.6</v>
      </c>
      <c r="K7610" s="33">
        <v>2E-3</v>
      </c>
      <c r="L7610" s="33">
        <v>2.9000000000000001E-2</v>
      </c>
      <c r="M7610" s="33">
        <v>31</v>
      </c>
      <c r="N7610" s="8">
        <v>0.1</v>
      </c>
      <c r="O7610" s="8">
        <v>1026.4000000000001</v>
      </c>
      <c r="P7610" s="8">
        <v>86</v>
      </c>
    </row>
    <row r="7611" spans="5:16" s="7" customFormat="1" ht="16" customHeight="1" x14ac:dyDescent="0.2">
      <c r="F7611" s="8">
        <v>8</v>
      </c>
      <c r="G7611" s="17"/>
      <c r="I7611" s="33">
        <v>7.0000000000000001E-3</v>
      </c>
      <c r="J7611" s="33">
        <v>0.6</v>
      </c>
      <c r="K7611" s="33">
        <v>2E-3</v>
      </c>
      <c r="L7611" s="33">
        <v>0.03</v>
      </c>
      <c r="M7611" s="33">
        <v>37</v>
      </c>
      <c r="N7611" s="8">
        <v>2.8</v>
      </c>
      <c r="O7611" s="8">
        <v>1027</v>
      </c>
      <c r="P7611" s="8">
        <v>72</v>
      </c>
    </row>
    <row r="7612" spans="5:16" s="7" customFormat="1" ht="16" customHeight="1" x14ac:dyDescent="0.2">
      <c r="F7612" s="8">
        <v>9</v>
      </c>
      <c r="G7612" s="17"/>
      <c r="I7612" s="33">
        <v>6.0000000000000001E-3</v>
      </c>
      <c r="J7612" s="33">
        <v>0.9</v>
      </c>
      <c r="K7612" s="33">
        <v>3.0000000000000001E-3</v>
      </c>
      <c r="L7612" s="33">
        <v>3.2000000000000001E-2</v>
      </c>
      <c r="M7612" s="33">
        <v>29</v>
      </c>
      <c r="N7612" s="8">
        <v>5.4</v>
      </c>
      <c r="O7612" s="8">
        <v>1027.5999999999999</v>
      </c>
      <c r="P7612" s="8">
        <v>56</v>
      </c>
    </row>
    <row r="7613" spans="5:16" s="7" customFormat="1" ht="16" customHeight="1" x14ac:dyDescent="0.2">
      <c r="F7613" s="8">
        <v>10</v>
      </c>
      <c r="G7613" s="17"/>
      <c r="I7613" s="33">
        <v>5.0000000000000001E-3</v>
      </c>
      <c r="J7613" s="33">
        <v>0.9</v>
      </c>
      <c r="K7613" s="33">
        <v>1.0999999999999999E-2</v>
      </c>
      <c r="L7613" s="33">
        <v>2.1999999999999999E-2</v>
      </c>
      <c r="M7613" s="33">
        <v>56</v>
      </c>
      <c r="N7613" s="8">
        <v>8.6999999999999993</v>
      </c>
      <c r="O7613" s="8">
        <v>1027.7</v>
      </c>
      <c r="P7613" s="8">
        <v>44</v>
      </c>
    </row>
    <row r="7614" spans="5:16" s="7" customFormat="1" ht="16" customHeight="1" x14ac:dyDescent="0.2">
      <c r="E7614" s="10"/>
      <c r="F7614" s="8">
        <v>11</v>
      </c>
      <c r="G7614" s="17"/>
      <c r="I7614" s="33">
        <v>4.0000000000000001E-3</v>
      </c>
      <c r="J7614" s="33">
        <v>0.5</v>
      </c>
      <c r="K7614" s="33">
        <v>2.1999999999999999E-2</v>
      </c>
      <c r="L7614" s="33">
        <v>1.2999999999999999E-2</v>
      </c>
      <c r="M7614" s="33">
        <v>58</v>
      </c>
      <c r="N7614" s="8">
        <v>9.9</v>
      </c>
      <c r="O7614" s="8">
        <v>1027.5999999999999</v>
      </c>
      <c r="P7614" s="8">
        <v>32</v>
      </c>
    </row>
    <row r="7615" spans="5:16" s="7" customFormat="1" ht="16" customHeight="1" x14ac:dyDescent="0.2">
      <c r="E7615" s="10"/>
      <c r="F7615" s="8">
        <v>12</v>
      </c>
      <c r="G7615" s="17"/>
      <c r="I7615" s="33">
        <v>4.0000000000000001E-3</v>
      </c>
      <c r="J7615" s="33">
        <v>0.6</v>
      </c>
      <c r="K7615" s="33">
        <v>2.7E-2</v>
      </c>
      <c r="L7615" s="33">
        <v>0.01</v>
      </c>
      <c r="M7615" s="33">
        <v>37</v>
      </c>
      <c r="N7615" s="8">
        <v>10.9</v>
      </c>
      <c r="O7615" s="8">
        <v>1026.9000000000001</v>
      </c>
      <c r="P7615" s="8">
        <v>27</v>
      </c>
    </row>
    <row r="7616" spans="5:16" s="7" customFormat="1" ht="16" customHeight="1" x14ac:dyDescent="0.2">
      <c r="E7616" s="10"/>
      <c r="F7616" s="8">
        <v>13</v>
      </c>
      <c r="G7616" s="17"/>
      <c r="I7616" s="33">
        <v>4.0000000000000001E-3</v>
      </c>
      <c r="J7616" s="33">
        <v>0.5</v>
      </c>
      <c r="K7616" s="33">
        <v>0.03</v>
      </c>
      <c r="L7616" s="33">
        <v>0.01</v>
      </c>
      <c r="M7616" s="33">
        <v>40</v>
      </c>
      <c r="N7616" s="8">
        <v>11</v>
      </c>
      <c r="O7616" s="8">
        <v>1026.0999999999999</v>
      </c>
      <c r="P7616" s="8">
        <v>25</v>
      </c>
    </row>
    <row r="7617" spans="1:31" s="7" customFormat="1" ht="16" customHeight="1" x14ac:dyDescent="0.2">
      <c r="E7617" s="10"/>
      <c r="F7617" s="8">
        <v>14</v>
      </c>
      <c r="G7617" s="17"/>
      <c r="I7617" s="33">
        <v>4.0000000000000001E-3</v>
      </c>
      <c r="J7617" s="33">
        <v>0.4</v>
      </c>
      <c r="K7617" s="33">
        <v>3.1E-2</v>
      </c>
      <c r="L7617" s="33">
        <v>1.0999999999999999E-2</v>
      </c>
      <c r="M7617" s="33">
        <v>36</v>
      </c>
      <c r="N7617" s="8">
        <v>12.2</v>
      </c>
      <c r="O7617" s="8">
        <v>1025</v>
      </c>
      <c r="P7617" s="8">
        <v>23</v>
      </c>
    </row>
    <row r="7618" spans="1:31" s="7" customFormat="1" ht="16" customHeight="1" x14ac:dyDescent="0.2">
      <c r="E7618" s="10"/>
      <c r="F7618" s="8">
        <v>15</v>
      </c>
      <c r="G7618" s="17"/>
      <c r="I7618" s="33">
        <v>4.0000000000000001E-3</v>
      </c>
      <c r="J7618" s="33">
        <v>0.4</v>
      </c>
      <c r="K7618" s="33">
        <v>3.4000000000000002E-2</v>
      </c>
      <c r="L7618" s="33">
        <v>0.01</v>
      </c>
      <c r="M7618" s="33">
        <v>42</v>
      </c>
      <c r="N7618" s="8">
        <v>12</v>
      </c>
      <c r="O7618" s="8">
        <v>1024.7</v>
      </c>
      <c r="P7618" s="8">
        <v>25</v>
      </c>
    </row>
    <row r="7619" spans="1:31" s="7" customFormat="1" ht="16" customHeight="1" x14ac:dyDescent="0.2">
      <c r="E7619" s="10"/>
      <c r="F7619" s="8">
        <v>16</v>
      </c>
      <c r="G7619" s="17"/>
      <c r="I7619" s="33">
        <v>4.0000000000000001E-3</v>
      </c>
      <c r="J7619" s="33">
        <v>0.4</v>
      </c>
      <c r="K7619" s="33">
        <v>3.4000000000000002E-2</v>
      </c>
      <c r="L7619" s="33">
        <v>1.7000000000000001E-2</v>
      </c>
      <c r="M7619" s="33">
        <v>34</v>
      </c>
      <c r="N7619" s="8">
        <v>10.4</v>
      </c>
      <c r="O7619" s="8">
        <v>1024.8</v>
      </c>
      <c r="P7619" s="8">
        <v>28</v>
      </c>
    </row>
    <row r="7620" spans="1:31" s="7" customFormat="1" ht="16" customHeight="1" x14ac:dyDescent="0.2">
      <c r="E7620" s="10"/>
      <c r="F7620" s="8">
        <v>17</v>
      </c>
      <c r="G7620" s="17"/>
      <c r="I7620" s="33">
        <v>4.0000000000000001E-3</v>
      </c>
      <c r="J7620" s="33">
        <v>0.6</v>
      </c>
      <c r="K7620" s="33">
        <v>3.1E-2</v>
      </c>
      <c r="L7620" s="33">
        <v>1.7000000000000001E-2</v>
      </c>
      <c r="M7620" s="33">
        <v>39</v>
      </c>
      <c r="N7620" s="8">
        <v>9.6999999999999993</v>
      </c>
      <c r="O7620" s="8">
        <v>1024.8</v>
      </c>
      <c r="P7620" s="8">
        <v>39</v>
      </c>
    </row>
    <row r="7621" spans="1:31" s="7" customFormat="1" ht="16" customHeight="1" x14ac:dyDescent="0.15">
      <c r="E7621" s="42">
        <v>42308</v>
      </c>
      <c r="F7621" s="43">
        <v>42714.756944444445</v>
      </c>
      <c r="G7621" s="44"/>
      <c r="H7621" s="57"/>
      <c r="I7621" s="33">
        <v>4.0000000000000001E-3</v>
      </c>
      <c r="J7621" s="33">
        <v>0.7</v>
      </c>
      <c r="K7621" s="33">
        <v>2.3E-2</v>
      </c>
      <c r="L7621" s="33">
        <v>2.5000000000000001E-2</v>
      </c>
      <c r="M7621" s="33">
        <v>46</v>
      </c>
      <c r="N7621" s="8">
        <v>8</v>
      </c>
      <c r="O7621" s="8">
        <v>1025</v>
      </c>
      <c r="P7621" s="8">
        <v>46</v>
      </c>
      <c r="R7621" s="35">
        <v>290</v>
      </c>
      <c r="S7621" s="36" t="str">
        <f>IF(R7621&gt;=296,"G",IF(AND(183&lt;=R7621,R7621&lt;296),"Y",IF(R7621&lt;185,"R")))</f>
        <v>Y</v>
      </c>
      <c r="T7621" s="36"/>
      <c r="U7621" s="36"/>
      <c r="V7621" s="36"/>
      <c r="W7621" s="36"/>
      <c r="X7621" s="36"/>
      <c r="Y7621" s="36"/>
      <c r="Z7621" s="36"/>
      <c r="AA7621" s="36"/>
      <c r="AB7621" s="36"/>
      <c r="AC7621" s="36"/>
      <c r="AD7621" s="36"/>
      <c r="AE7621" s="37"/>
    </row>
    <row r="7622" spans="1:31" s="7" customFormat="1" ht="17" customHeight="1" x14ac:dyDescent="0.15">
      <c r="A7622" s="45">
        <v>305</v>
      </c>
      <c r="B7622" s="46">
        <v>42309</v>
      </c>
      <c r="C7622" s="47">
        <v>0</v>
      </c>
      <c r="D7622" s="47">
        <v>0</v>
      </c>
      <c r="E7622" s="46">
        <v>42308</v>
      </c>
      <c r="F7622" s="48">
        <v>42714.756944444445</v>
      </c>
      <c r="G7622" s="49"/>
      <c r="H7622" s="49"/>
      <c r="I7622" s="50">
        <v>4.0000000000000001E-3</v>
      </c>
      <c r="J7622" s="51">
        <v>0.7</v>
      </c>
      <c r="K7622" s="51">
        <v>2.3E-2</v>
      </c>
      <c r="L7622" s="51">
        <v>2.5000000000000001E-2</v>
      </c>
      <c r="M7622" s="51">
        <v>46</v>
      </c>
      <c r="N7622" s="52">
        <v>8</v>
      </c>
      <c r="O7622" s="52">
        <v>1025</v>
      </c>
      <c r="P7622" s="52">
        <v>46</v>
      </c>
      <c r="Q7622" s="53"/>
      <c r="R7622" s="58">
        <v>290</v>
      </c>
      <c r="S7622" s="61" t="str">
        <f>IF(R7622&gt;=296,"G",IF(AND(183&lt;=R7622,R7622&lt;296),"Y",IF(R7622&lt;185,"R")))</f>
        <v>Y</v>
      </c>
      <c r="T7622" s="61"/>
      <c r="U7622" s="61"/>
      <c r="V7622" s="61"/>
      <c r="W7622" s="61"/>
      <c r="X7622" s="61"/>
      <c r="Y7622" s="61"/>
      <c r="Z7622" s="61"/>
      <c r="AA7622" s="61"/>
      <c r="AB7622" s="61"/>
      <c r="AC7622" s="61"/>
      <c r="AD7622" s="61"/>
      <c r="AE7622" s="61"/>
    </row>
    <row r="7623" spans="1:31" s="7" customFormat="1" ht="16" customHeight="1" x14ac:dyDescent="0.2">
      <c r="A7623" s="60"/>
      <c r="B7623" s="60"/>
      <c r="F7623" s="26">
        <v>19</v>
      </c>
      <c r="G7623" s="56"/>
      <c r="I7623" s="33">
        <v>4.0000000000000001E-3</v>
      </c>
      <c r="J7623" s="33">
        <v>0.6</v>
      </c>
      <c r="K7623" s="33">
        <v>1.2E-2</v>
      </c>
      <c r="L7623" s="33">
        <v>3.5000000000000003E-2</v>
      </c>
      <c r="M7623" s="33">
        <v>34</v>
      </c>
      <c r="N7623" s="8">
        <v>6.3</v>
      </c>
      <c r="O7623" s="8">
        <v>1025.5</v>
      </c>
      <c r="P7623" s="8">
        <v>56</v>
      </c>
      <c r="Q7623" s="17"/>
      <c r="R7623" s="17"/>
      <c r="S7623" s="17"/>
      <c r="T7623" s="17"/>
      <c r="U7623" s="17"/>
      <c r="V7623" s="17"/>
      <c r="W7623" s="17"/>
      <c r="X7623" s="17"/>
      <c r="Y7623" s="17"/>
      <c r="Z7623" s="17"/>
      <c r="AA7623" s="17"/>
      <c r="AB7623" s="17"/>
      <c r="AC7623" s="17"/>
      <c r="AD7623" s="17"/>
      <c r="AE7623" s="17"/>
    </row>
    <row r="7624" spans="1:31" s="7" customFormat="1" ht="16" customHeight="1" x14ac:dyDescent="0.2">
      <c r="F7624" s="8">
        <v>20</v>
      </c>
      <c r="G7624" s="17"/>
      <c r="I7624" s="33">
        <v>4.0000000000000001E-3</v>
      </c>
      <c r="J7624" s="33">
        <v>0.7</v>
      </c>
      <c r="K7624" s="33">
        <v>4.0000000000000001E-3</v>
      </c>
      <c r="L7624" s="33">
        <v>4.2999999999999997E-2</v>
      </c>
      <c r="M7624" s="33">
        <v>50</v>
      </c>
      <c r="N7624" s="8">
        <v>5.7</v>
      </c>
      <c r="O7624" s="8">
        <v>1025.5999999999999</v>
      </c>
      <c r="P7624" s="8">
        <v>58</v>
      </c>
    </row>
    <row r="7625" spans="1:31" s="7" customFormat="1" ht="16" customHeight="1" x14ac:dyDescent="0.2">
      <c r="F7625" s="8">
        <v>21</v>
      </c>
      <c r="G7625" s="17"/>
      <c r="I7625" s="33">
        <v>6.0000000000000001E-3</v>
      </c>
      <c r="J7625" s="33">
        <v>0.7</v>
      </c>
      <c r="K7625" s="33">
        <v>2E-3</v>
      </c>
      <c r="L7625" s="33">
        <v>4.3999999999999997E-2</v>
      </c>
      <c r="M7625" s="33">
        <v>52</v>
      </c>
      <c r="N7625" s="8">
        <v>4.4000000000000004</v>
      </c>
      <c r="O7625" s="8">
        <v>1025.4000000000001</v>
      </c>
      <c r="P7625" s="8">
        <v>71</v>
      </c>
    </row>
    <row r="7626" spans="1:31" s="7" customFormat="1" ht="16" customHeight="1" x14ac:dyDescent="0.2">
      <c r="F7626" s="8">
        <v>22</v>
      </c>
      <c r="G7626" s="17"/>
      <c r="I7626" s="33">
        <v>0.01</v>
      </c>
      <c r="J7626" s="33">
        <v>0.7</v>
      </c>
      <c r="K7626" s="33">
        <v>2E-3</v>
      </c>
      <c r="L7626" s="33">
        <v>4.8000000000000001E-2</v>
      </c>
      <c r="M7626" s="33">
        <v>62</v>
      </c>
      <c r="N7626" s="8">
        <v>3.4</v>
      </c>
      <c r="O7626" s="8">
        <v>1025.3</v>
      </c>
      <c r="P7626" s="8">
        <v>81</v>
      </c>
    </row>
    <row r="7627" spans="1:31" s="7" customFormat="1" ht="16" customHeight="1" x14ac:dyDescent="0.2">
      <c r="F7627" s="8">
        <v>23</v>
      </c>
      <c r="G7627" s="17"/>
      <c r="I7627" s="33">
        <v>8.0000000000000002E-3</v>
      </c>
      <c r="J7627" s="33">
        <v>0.8</v>
      </c>
      <c r="K7627" s="33">
        <v>2E-3</v>
      </c>
      <c r="L7627" s="33">
        <v>4.9000000000000002E-2</v>
      </c>
      <c r="M7627" s="33">
        <v>62</v>
      </c>
      <c r="N7627" s="8">
        <v>2.7</v>
      </c>
      <c r="O7627" s="8">
        <v>1025.2</v>
      </c>
      <c r="P7627" s="8">
        <v>87</v>
      </c>
    </row>
    <row r="7628" spans="1:31" s="7" customFormat="1" ht="16" customHeight="1" x14ac:dyDescent="0.2">
      <c r="F7628" s="8">
        <v>24</v>
      </c>
      <c r="G7628" s="17"/>
      <c r="I7628" s="33">
        <v>7.0000000000000001E-3</v>
      </c>
      <c r="J7628" s="33">
        <v>0.8</v>
      </c>
      <c r="K7628" s="33">
        <v>2E-3</v>
      </c>
      <c r="L7628" s="33">
        <v>4.8000000000000001E-2</v>
      </c>
      <c r="M7628" s="33">
        <v>60</v>
      </c>
      <c r="N7628" s="8">
        <v>2.1</v>
      </c>
      <c r="O7628" s="8">
        <v>1025.0999999999999</v>
      </c>
      <c r="P7628" s="8">
        <v>90</v>
      </c>
    </row>
    <row r="7629" spans="1:31" s="7" customFormat="1" ht="16" customHeight="1" x14ac:dyDescent="0.2">
      <c r="F7629" s="8">
        <v>1</v>
      </c>
      <c r="G7629" s="17"/>
      <c r="I7629" s="33">
        <v>7.0000000000000001E-3</v>
      </c>
      <c r="J7629" s="33">
        <v>0.8</v>
      </c>
      <c r="K7629" s="33">
        <v>2E-3</v>
      </c>
      <c r="L7629" s="33">
        <v>4.8000000000000001E-2</v>
      </c>
      <c r="M7629" s="33">
        <v>60</v>
      </c>
      <c r="N7629" s="8">
        <v>1.8</v>
      </c>
      <c r="O7629" s="8">
        <v>1024.8</v>
      </c>
      <c r="P7629" s="8">
        <v>87</v>
      </c>
    </row>
    <row r="7630" spans="1:31" s="7" customFormat="1" ht="16" customHeight="1" x14ac:dyDescent="0.2">
      <c r="F7630" s="8">
        <v>2</v>
      </c>
      <c r="G7630" s="17"/>
      <c r="I7630" s="33">
        <v>6.0000000000000001E-3</v>
      </c>
      <c r="J7630" s="33">
        <v>0.7</v>
      </c>
      <c r="K7630" s="33">
        <v>2E-3</v>
      </c>
      <c r="L7630" s="33">
        <v>4.2999999999999997E-2</v>
      </c>
      <c r="M7630" s="33">
        <v>53</v>
      </c>
      <c r="N7630" s="8">
        <v>1.8</v>
      </c>
      <c r="O7630" s="8">
        <v>1024.7</v>
      </c>
      <c r="P7630" s="8">
        <v>88</v>
      </c>
    </row>
    <row r="7631" spans="1:31" s="7" customFormat="1" ht="16" customHeight="1" x14ac:dyDescent="0.2">
      <c r="F7631" s="8">
        <v>3</v>
      </c>
      <c r="G7631" s="17"/>
      <c r="I7631" s="33">
        <v>6.0000000000000001E-3</v>
      </c>
      <c r="J7631" s="33">
        <v>0.7</v>
      </c>
      <c r="K7631" s="33">
        <v>2E-3</v>
      </c>
      <c r="L7631" s="33">
        <v>4.2999999999999997E-2</v>
      </c>
      <c r="M7631" s="33">
        <v>48</v>
      </c>
      <c r="N7631" s="8">
        <v>1.3</v>
      </c>
      <c r="O7631" s="8">
        <v>1024.3</v>
      </c>
      <c r="P7631" s="8">
        <v>93</v>
      </c>
    </row>
    <row r="7632" spans="1:31" s="7" customFormat="1" ht="16" customHeight="1" x14ac:dyDescent="0.2">
      <c r="F7632" s="8">
        <v>4</v>
      </c>
      <c r="G7632" s="17"/>
      <c r="I7632" s="33">
        <v>6.0000000000000001E-3</v>
      </c>
      <c r="J7632" s="33">
        <v>0.6</v>
      </c>
      <c r="K7632" s="33">
        <v>2E-3</v>
      </c>
      <c r="L7632" s="33">
        <v>4.1000000000000002E-2</v>
      </c>
      <c r="M7632" s="33">
        <v>44</v>
      </c>
      <c r="N7632" s="8">
        <v>0.7</v>
      </c>
      <c r="O7632" s="8">
        <v>1024</v>
      </c>
      <c r="P7632" s="8">
        <v>96</v>
      </c>
    </row>
    <row r="7633" spans="1:31" s="7" customFormat="1" ht="16" customHeight="1" x14ac:dyDescent="0.2">
      <c r="F7633" s="8">
        <v>5</v>
      </c>
      <c r="G7633" s="17"/>
      <c r="I7633" s="33">
        <v>6.0000000000000001E-3</v>
      </c>
      <c r="J7633" s="33">
        <v>0.7</v>
      </c>
      <c r="K7633" s="33">
        <v>2E-3</v>
      </c>
      <c r="L7633" s="33">
        <v>3.9E-2</v>
      </c>
      <c r="M7633" s="33">
        <v>46</v>
      </c>
      <c r="N7633" s="8">
        <v>1.4</v>
      </c>
      <c r="O7633" s="8">
        <v>1023.7</v>
      </c>
      <c r="P7633" s="8">
        <v>97</v>
      </c>
    </row>
    <row r="7634" spans="1:31" s="7" customFormat="1" ht="16" customHeight="1" x14ac:dyDescent="0.2">
      <c r="F7634" s="8">
        <v>6</v>
      </c>
      <c r="G7634" s="17"/>
      <c r="I7634" s="33">
        <v>8.9999999999999993E-3</v>
      </c>
      <c r="J7634" s="33">
        <v>0.7</v>
      </c>
      <c r="K7634" s="33">
        <v>2E-3</v>
      </c>
      <c r="L7634" s="33">
        <v>0.04</v>
      </c>
      <c r="M7634" s="33">
        <v>41</v>
      </c>
      <c r="N7634" s="8">
        <v>1.8</v>
      </c>
      <c r="O7634" s="8">
        <v>1023.4</v>
      </c>
      <c r="P7634" s="8">
        <v>98</v>
      </c>
    </row>
    <row r="7635" spans="1:31" s="7" customFormat="1" ht="16" customHeight="1" x14ac:dyDescent="0.2">
      <c r="F7635" s="8">
        <v>7</v>
      </c>
      <c r="G7635" s="17"/>
      <c r="I7635" s="33">
        <v>7.0000000000000001E-3</v>
      </c>
      <c r="J7635" s="33">
        <v>0.7</v>
      </c>
      <c r="K7635" s="33">
        <v>2E-3</v>
      </c>
      <c r="L7635" s="33">
        <v>0.04</v>
      </c>
      <c r="M7635" s="33">
        <v>43</v>
      </c>
      <c r="N7635" s="8">
        <v>2.4</v>
      </c>
      <c r="O7635" s="8">
        <v>1023.4</v>
      </c>
      <c r="P7635" s="8">
        <v>86</v>
      </c>
    </row>
    <row r="7636" spans="1:31" s="7" customFormat="1" ht="16" customHeight="1" x14ac:dyDescent="0.2">
      <c r="F7636" s="8">
        <v>8</v>
      </c>
      <c r="G7636" s="17"/>
      <c r="I7636" s="33">
        <v>6.0000000000000001E-3</v>
      </c>
      <c r="J7636" s="33">
        <v>0.7</v>
      </c>
      <c r="K7636" s="33">
        <v>2E-3</v>
      </c>
      <c r="L7636" s="33">
        <v>3.6999999999999998E-2</v>
      </c>
      <c r="M7636" s="33">
        <v>45</v>
      </c>
      <c r="N7636" s="8">
        <v>3.3</v>
      </c>
      <c r="O7636" s="8">
        <v>1023.7</v>
      </c>
      <c r="P7636" s="8">
        <v>78</v>
      </c>
    </row>
    <row r="7637" spans="1:31" s="7" customFormat="1" ht="16" customHeight="1" x14ac:dyDescent="0.2">
      <c r="F7637" s="8">
        <v>9</v>
      </c>
      <c r="G7637" s="17"/>
      <c r="I7637" s="33">
        <v>5.0000000000000001E-3</v>
      </c>
      <c r="J7637" s="33">
        <v>0.7</v>
      </c>
      <c r="K7637" s="33">
        <v>2E-3</v>
      </c>
      <c r="L7637" s="33">
        <v>3.7999999999999999E-2</v>
      </c>
      <c r="M7637" s="33">
        <v>41</v>
      </c>
      <c r="N7637" s="8">
        <v>5.6</v>
      </c>
      <c r="O7637" s="8">
        <v>1024</v>
      </c>
      <c r="P7637" s="8">
        <v>65</v>
      </c>
    </row>
    <row r="7638" spans="1:31" s="7" customFormat="1" ht="16" customHeight="1" x14ac:dyDescent="0.2">
      <c r="F7638" s="8">
        <v>10</v>
      </c>
      <c r="G7638" s="17"/>
      <c r="I7638" s="33">
        <v>5.0000000000000001E-3</v>
      </c>
      <c r="J7638" s="33">
        <v>0.8</v>
      </c>
      <c r="K7638" s="33">
        <v>4.0000000000000001E-3</v>
      </c>
      <c r="L7638" s="33">
        <v>3.6999999999999998E-2</v>
      </c>
      <c r="M7638" s="33">
        <v>52</v>
      </c>
      <c r="N7638" s="8">
        <v>8.5</v>
      </c>
      <c r="O7638" s="8">
        <v>1023.8</v>
      </c>
      <c r="P7638" s="8">
        <v>47</v>
      </c>
    </row>
    <row r="7639" spans="1:31" s="7" customFormat="1" ht="16" customHeight="1" x14ac:dyDescent="0.2">
      <c r="E7639" s="10"/>
      <c r="F7639" s="8">
        <v>11</v>
      </c>
      <c r="G7639" s="17"/>
      <c r="I7639" s="33">
        <v>5.0000000000000001E-3</v>
      </c>
      <c r="J7639" s="33">
        <v>0.8</v>
      </c>
      <c r="K7639" s="33">
        <v>5.0000000000000001E-3</v>
      </c>
      <c r="L7639" s="33">
        <v>3.9E-2</v>
      </c>
      <c r="M7639" s="33">
        <v>55</v>
      </c>
      <c r="N7639" s="8">
        <v>9.1</v>
      </c>
      <c r="O7639" s="8">
        <v>1023.2</v>
      </c>
      <c r="P7639" s="8">
        <v>43</v>
      </c>
    </row>
    <row r="7640" spans="1:31" s="7" customFormat="1" ht="16" customHeight="1" x14ac:dyDescent="0.2">
      <c r="E7640" s="10"/>
      <c r="F7640" s="8">
        <v>12</v>
      </c>
      <c r="G7640" s="17"/>
      <c r="I7640" s="33">
        <v>5.0000000000000001E-3</v>
      </c>
      <c r="J7640" s="33">
        <v>0.9</v>
      </c>
      <c r="K7640" s="33">
        <v>6.0000000000000001E-3</v>
      </c>
      <c r="L7640" s="33">
        <v>3.9E-2</v>
      </c>
      <c r="M7640" s="33">
        <v>66</v>
      </c>
      <c r="N7640" s="8">
        <v>11.4</v>
      </c>
      <c r="O7640" s="8">
        <v>1022.8</v>
      </c>
      <c r="P7640" s="8">
        <v>37</v>
      </c>
    </row>
    <row r="7641" spans="1:31" s="7" customFormat="1" ht="16" customHeight="1" x14ac:dyDescent="0.2">
      <c r="E7641" s="10"/>
      <c r="F7641" s="8">
        <v>13</v>
      </c>
      <c r="G7641" s="17"/>
      <c r="I7641" s="33">
        <v>4.0000000000000001E-3</v>
      </c>
      <c r="J7641" s="33">
        <v>0.5</v>
      </c>
      <c r="K7641" s="33">
        <v>1.2999999999999999E-2</v>
      </c>
      <c r="L7641" s="33">
        <v>3.1E-2</v>
      </c>
      <c r="M7641" s="33">
        <v>53</v>
      </c>
      <c r="N7641" s="8">
        <v>11.7</v>
      </c>
      <c r="O7641" s="8">
        <v>1022</v>
      </c>
      <c r="P7641" s="8">
        <v>34</v>
      </c>
    </row>
    <row r="7642" spans="1:31" s="7" customFormat="1" ht="16" customHeight="1" x14ac:dyDescent="0.2">
      <c r="E7642" s="10"/>
      <c r="F7642" s="8">
        <v>14</v>
      </c>
      <c r="G7642" s="17"/>
      <c r="I7642" s="33">
        <v>4.0000000000000001E-3</v>
      </c>
      <c r="J7642" s="33">
        <v>0.4</v>
      </c>
      <c r="K7642" s="33">
        <v>1.4999999999999999E-2</v>
      </c>
      <c r="L7642" s="33">
        <v>0.03</v>
      </c>
      <c r="M7642" s="33">
        <v>50</v>
      </c>
      <c r="N7642" s="8">
        <v>11.9</v>
      </c>
      <c r="O7642" s="8">
        <v>1021.5</v>
      </c>
      <c r="P7642" s="8">
        <v>34</v>
      </c>
    </row>
    <row r="7643" spans="1:31" s="7" customFormat="1" ht="16" customHeight="1" x14ac:dyDescent="0.2">
      <c r="E7643" s="10"/>
      <c r="F7643" s="8">
        <v>15</v>
      </c>
      <c r="G7643" s="17"/>
      <c r="I7643" s="33">
        <v>4.0000000000000001E-3</v>
      </c>
      <c r="J7643" s="33">
        <v>0.5</v>
      </c>
      <c r="K7643" s="33">
        <v>1.4E-2</v>
      </c>
      <c r="L7643" s="33">
        <v>3.1E-2</v>
      </c>
      <c r="M7643" s="33">
        <v>31</v>
      </c>
      <c r="N7643" s="8">
        <v>11.9</v>
      </c>
      <c r="O7643" s="8">
        <v>1021.2</v>
      </c>
      <c r="P7643" s="8">
        <v>38</v>
      </c>
    </row>
    <row r="7644" spans="1:31" s="7" customFormat="1" ht="16" customHeight="1" x14ac:dyDescent="0.2">
      <c r="E7644" s="10"/>
      <c r="F7644" s="8">
        <v>16</v>
      </c>
      <c r="G7644" s="17"/>
      <c r="I7644" s="33">
        <v>4.0000000000000001E-3</v>
      </c>
      <c r="J7644" s="33">
        <v>0.6</v>
      </c>
      <c r="K7644" s="33">
        <v>0.01</v>
      </c>
      <c r="L7644" s="33">
        <v>3.6999999999999998E-2</v>
      </c>
      <c r="M7644" s="33">
        <v>52</v>
      </c>
      <c r="N7644" s="8">
        <v>11.4</v>
      </c>
      <c r="O7644" s="8">
        <v>1020.6</v>
      </c>
      <c r="P7644" s="8">
        <v>39</v>
      </c>
    </row>
    <row r="7645" spans="1:31" s="7" customFormat="1" ht="16" customHeight="1" x14ac:dyDescent="0.2">
      <c r="E7645" s="10"/>
      <c r="F7645" s="8">
        <v>17</v>
      </c>
      <c r="G7645" s="17"/>
      <c r="I7645" s="33">
        <v>4.0000000000000001E-3</v>
      </c>
      <c r="J7645" s="33">
        <v>0.7</v>
      </c>
      <c r="K7645" s="33">
        <v>7.0000000000000001E-3</v>
      </c>
      <c r="L7645" s="33">
        <v>4.1000000000000002E-2</v>
      </c>
      <c r="M7645" s="33">
        <v>54</v>
      </c>
      <c r="N7645" s="8">
        <v>11</v>
      </c>
      <c r="O7645" s="8">
        <v>1020.3</v>
      </c>
      <c r="P7645" s="8">
        <v>40</v>
      </c>
    </row>
    <row r="7646" spans="1:31" s="7" customFormat="1" ht="16" customHeight="1" x14ac:dyDescent="0.15">
      <c r="E7646" s="42">
        <v>42309</v>
      </c>
      <c r="F7646" s="43">
        <v>42714.759027777778</v>
      </c>
      <c r="G7646" s="44"/>
      <c r="H7646" s="57"/>
      <c r="I7646" s="33">
        <v>5.0000000000000001E-3</v>
      </c>
      <c r="J7646" s="33">
        <v>0.8</v>
      </c>
      <c r="K7646" s="33">
        <v>3.0000000000000001E-3</v>
      </c>
      <c r="L7646" s="33">
        <v>4.7E-2</v>
      </c>
      <c r="M7646" s="33">
        <v>56</v>
      </c>
      <c r="N7646" s="8">
        <v>10</v>
      </c>
      <c r="O7646" s="8">
        <v>1019.9</v>
      </c>
      <c r="P7646" s="8">
        <v>46</v>
      </c>
      <c r="R7646" s="35">
        <v>292</v>
      </c>
      <c r="S7646" s="36" t="str">
        <f>IF(R7646&gt;=296,"G",IF(AND(183&lt;=R7646,R7646&lt;296),"Y",IF(R7646&lt;185,"R")))</f>
        <v>Y</v>
      </c>
      <c r="T7646" s="36"/>
      <c r="U7646" s="36"/>
      <c r="V7646" s="36"/>
      <c r="W7646" s="36"/>
      <c r="X7646" s="36"/>
      <c r="Y7646" s="36"/>
      <c r="Z7646" s="36"/>
      <c r="AA7646" s="36"/>
      <c r="AB7646" s="36"/>
      <c r="AC7646" s="36"/>
      <c r="AD7646" s="36"/>
      <c r="AE7646" s="37"/>
    </row>
    <row r="7647" spans="1:31" s="7" customFormat="1" ht="17" customHeight="1" x14ac:dyDescent="0.15">
      <c r="A7647" s="45">
        <v>306</v>
      </c>
      <c r="B7647" s="46">
        <v>42310</v>
      </c>
      <c r="C7647" s="47">
        <v>1</v>
      </c>
      <c r="D7647" s="47">
        <v>0</v>
      </c>
      <c r="E7647" s="46">
        <v>42309</v>
      </c>
      <c r="F7647" s="48">
        <v>42714.759027777778</v>
      </c>
      <c r="G7647" s="49"/>
      <c r="H7647" s="49"/>
      <c r="I7647" s="50">
        <v>5.0000000000000001E-3</v>
      </c>
      <c r="J7647" s="51">
        <v>0.8</v>
      </c>
      <c r="K7647" s="51">
        <v>3.0000000000000001E-3</v>
      </c>
      <c r="L7647" s="51">
        <v>4.7E-2</v>
      </c>
      <c r="M7647" s="51">
        <v>56</v>
      </c>
      <c r="N7647" s="52">
        <v>10</v>
      </c>
      <c r="O7647" s="52">
        <v>1019.9</v>
      </c>
      <c r="P7647" s="52">
        <v>46</v>
      </c>
      <c r="Q7647" s="53"/>
      <c r="R7647" s="58">
        <v>292</v>
      </c>
      <c r="S7647" s="61" t="str">
        <f>IF(R7647&gt;=296,"G",IF(AND(183&lt;=R7647,R7647&lt;296),"Y",IF(R7647&lt;185,"R")))</f>
        <v>Y</v>
      </c>
      <c r="T7647" s="61"/>
      <c r="U7647" s="61"/>
      <c r="V7647" s="61"/>
      <c r="W7647" s="61"/>
      <c r="X7647" s="61"/>
      <c r="Y7647" s="61"/>
      <c r="Z7647" s="61"/>
      <c r="AA7647" s="61"/>
      <c r="AB7647" s="61"/>
      <c r="AC7647" s="61"/>
      <c r="AD7647" s="61"/>
      <c r="AE7647" s="61"/>
    </row>
    <row r="7648" spans="1:31" s="7" customFormat="1" ht="16" customHeight="1" x14ac:dyDescent="0.2">
      <c r="A7648" s="60"/>
      <c r="B7648" s="60"/>
      <c r="F7648" s="26">
        <v>19</v>
      </c>
      <c r="G7648" s="56"/>
      <c r="I7648" s="33">
        <v>6.0000000000000001E-3</v>
      </c>
      <c r="J7648" s="33">
        <v>0.8</v>
      </c>
      <c r="K7648" s="33">
        <v>2E-3</v>
      </c>
      <c r="L7648" s="33">
        <v>4.7E-2</v>
      </c>
      <c r="M7648" s="33">
        <v>61</v>
      </c>
      <c r="N7648" s="8">
        <v>9.5</v>
      </c>
      <c r="O7648" s="8">
        <v>1020</v>
      </c>
      <c r="P7648" s="8">
        <v>47</v>
      </c>
      <c r="Q7648" s="17"/>
      <c r="R7648" s="17"/>
      <c r="S7648" s="17"/>
      <c r="T7648" s="17"/>
      <c r="U7648" s="17"/>
      <c r="V7648" s="17"/>
      <c r="W7648" s="17"/>
      <c r="X7648" s="17"/>
      <c r="Y7648" s="17"/>
      <c r="Z7648" s="17"/>
      <c r="AA7648" s="17"/>
      <c r="AB7648" s="17"/>
      <c r="AC7648" s="17"/>
      <c r="AD7648" s="17"/>
      <c r="AE7648" s="17"/>
    </row>
    <row r="7649" spans="5:16" s="7" customFormat="1" ht="16" customHeight="1" x14ac:dyDescent="0.2">
      <c r="F7649" s="8">
        <v>20</v>
      </c>
      <c r="G7649" s="17"/>
      <c r="I7649" s="33">
        <v>6.0000000000000001E-3</v>
      </c>
      <c r="J7649" s="33">
        <v>0.8</v>
      </c>
      <c r="K7649" s="33">
        <v>2E-3</v>
      </c>
      <c r="L7649" s="33">
        <v>4.7E-2</v>
      </c>
      <c r="M7649" s="33">
        <v>59</v>
      </c>
      <c r="N7649" s="8">
        <v>9.3000000000000007</v>
      </c>
      <c r="O7649" s="8">
        <v>1020.3</v>
      </c>
      <c r="P7649" s="8">
        <v>48</v>
      </c>
    </row>
    <row r="7650" spans="5:16" s="7" customFormat="1" ht="16" customHeight="1" x14ac:dyDescent="0.2">
      <c r="F7650" s="8">
        <v>21</v>
      </c>
      <c r="G7650" s="17"/>
      <c r="I7650" s="33">
        <v>5.0000000000000001E-3</v>
      </c>
      <c r="J7650" s="33">
        <v>0.8</v>
      </c>
      <c r="K7650" s="33">
        <v>2E-3</v>
      </c>
      <c r="L7650" s="33">
        <v>4.7E-2</v>
      </c>
      <c r="M7650" s="33">
        <v>63</v>
      </c>
      <c r="N7650" s="8">
        <v>8.3000000000000007</v>
      </c>
      <c r="O7650" s="8">
        <v>1020.1</v>
      </c>
      <c r="P7650" s="8">
        <v>56</v>
      </c>
    </row>
    <row r="7651" spans="5:16" s="7" customFormat="1" ht="16" customHeight="1" x14ac:dyDescent="0.2">
      <c r="F7651" s="8">
        <v>22</v>
      </c>
      <c r="G7651" s="17"/>
      <c r="I7651" s="33">
        <v>7.0000000000000001E-3</v>
      </c>
      <c r="J7651" s="33">
        <v>0.7</v>
      </c>
      <c r="K7651" s="33">
        <v>2E-3</v>
      </c>
      <c r="L7651" s="33">
        <v>4.7E-2</v>
      </c>
      <c r="M7651" s="33">
        <v>81</v>
      </c>
      <c r="N7651" s="8">
        <v>8.6999999999999993</v>
      </c>
      <c r="O7651" s="8">
        <v>1019.9</v>
      </c>
      <c r="P7651" s="8">
        <v>52</v>
      </c>
    </row>
    <row r="7652" spans="5:16" s="7" customFormat="1" ht="16" customHeight="1" x14ac:dyDescent="0.2">
      <c r="F7652" s="8">
        <v>23</v>
      </c>
      <c r="G7652" s="17"/>
      <c r="I7652" s="33">
        <v>8.0000000000000002E-3</v>
      </c>
      <c r="J7652" s="33">
        <v>0.7</v>
      </c>
      <c r="K7652" s="33">
        <v>2E-3</v>
      </c>
      <c r="L7652" s="33">
        <v>4.5999999999999999E-2</v>
      </c>
      <c r="M7652" s="33">
        <v>73</v>
      </c>
      <c r="N7652" s="8">
        <v>8.1</v>
      </c>
      <c r="O7652" s="8">
        <v>1019.9</v>
      </c>
      <c r="P7652" s="8">
        <v>58</v>
      </c>
    </row>
    <row r="7653" spans="5:16" s="7" customFormat="1" ht="16" customHeight="1" x14ac:dyDescent="0.2">
      <c r="F7653" s="8">
        <v>24</v>
      </c>
      <c r="G7653" s="17"/>
      <c r="I7653" s="33">
        <v>6.0000000000000001E-3</v>
      </c>
      <c r="J7653" s="33">
        <v>0.6</v>
      </c>
      <c r="K7653" s="33">
        <v>2E-3</v>
      </c>
      <c r="L7653" s="33">
        <v>4.2000000000000003E-2</v>
      </c>
      <c r="M7653" s="33">
        <v>67</v>
      </c>
      <c r="N7653" s="8">
        <v>8.1999999999999993</v>
      </c>
      <c r="O7653" s="8">
        <v>1019.5</v>
      </c>
      <c r="P7653" s="8">
        <v>57</v>
      </c>
    </row>
    <row r="7654" spans="5:16" s="7" customFormat="1" ht="16" customHeight="1" x14ac:dyDescent="0.2">
      <c r="F7654" s="8">
        <v>1</v>
      </c>
      <c r="G7654" s="17"/>
      <c r="I7654" s="33">
        <v>5.0000000000000001E-3</v>
      </c>
      <c r="J7654" s="33">
        <v>0.7</v>
      </c>
      <c r="K7654" s="33">
        <v>2E-3</v>
      </c>
      <c r="L7654" s="33">
        <v>4.2999999999999997E-2</v>
      </c>
      <c r="M7654" s="33">
        <v>60</v>
      </c>
      <c r="N7654" s="8">
        <v>7.9</v>
      </c>
      <c r="O7654" s="8">
        <v>1019.1</v>
      </c>
      <c r="P7654" s="8">
        <v>62</v>
      </c>
    </row>
    <row r="7655" spans="5:16" s="7" customFormat="1" ht="16" customHeight="1" x14ac:dyDescent="0.2">
      <c r="F7655" s="8">
        <v>2</v>
      </c>
      <c r="G7655" s="17"/>
      <c r="I7655" s="33">
        <v>5.0000000000000001E-3</v>
      </c>
      <c r="J7655" s="33">
        <v>0.6</v>
      </c>
      <c r="K7655" s="33">
        <v>2E-3</v>
      </c>
      <c r="L7655" s="33">
        <v>4.2000000000000003E-2</v>
      </c>
      <c r="M7655" s="33">
        <v>57</v>
      </c>
      <c r="N7655" s="8">
        <v>7.1</v>
      </c>
      <c r="O7655" s="8">
        <v>1018.6</v>
      </c>
      <c r="P7655" s="8">
        <v>68</v>
      </c>
    </row>
    <row r="7656" spans="5:16" s="7" customFormat="1" ht="16" customHeight="1" x14ac:dyDescent="0.2">
      <c r="F7656" s="8">
        <v>3</v>
      </c>
      <c r="G7656" s="17"/>
      <c r="I7656" s="33">
        <v>5.0000000000000001E-3</v>
      </c>
      <c r="J7656" s="33">
        <v>0.8</v>
      </c>
      <c r="K7656" s="33">
        <v>2E-3</v>
      </c>
      <c r="L7656" s="33">
        <v>4.3999999999999997E-2</v>
      </c>
      <c r="M7656" s="33">
        <v>55</v>
      </c>
      <c r="N7656" s="8">
        <v>7.4</v>
      </c>
      <c r="O7656" s="8">
        <v>1018.5</v>
      </c>
      <c r="P7656" s="8">
        <v>68</v>
      </c>
    </row>
    <row r="7657" spans="5:16" s="7" customFormat="1" ht="16" customHeight="1" x14ac:dyDescent="0.2">
      <c r="F7657" s="8">
        <v>4</v>
      </c>
      <c r="G7657" s="17"/>
      <c r="I7657" s="33">
        <v>5.0000000000000001E-3</v>
      </c>
      <c r="J7657" s="33">
        <v>0.8</v>
      </c>
      <c r="K7657" s="33">
        <v>2E-3</v>
      </c>
      <c r="L7657" s="33">
        <v>4.2000000000000003E-2</v>
      </c>
      <c r="M7657" s="33">
        <v>55</v>
      </c>
      <c r="N7657" s="8">
        <v>6.9</v>
      </c>
      <c r="O7657" s="8">
        <v>1018.5</v>
      </c>
      <c r="P7657" s="8">
        <v>75</v>
      </c>
    </row>
    <row r="7658" spans="5:16" s="7" customFormat="1" ht="16" customHeight="1" x14ac:dyDescent="0.2">
      <c r="F7658" s="8">
        <v>5</v>
      </c>
      <c r="G7658" s="17"/>
      <c r="I7658" s="33">
        <v>7.0000000000000001E-3</v>
      </c>
      <c r="J7658" s="33">
        <v>0.7</v>
      </c>
      <c r="K7658" s="33">
        <v>2E-3</v>
      </c>
      <c r="L7658" s="33">
        <v>3.9E-2</v>
      </c>
      <c r="M7658" s="33">
        <v>48</v>
      </c>
      <c r="N7658" s="8">
        <v>7.3</v>
      </c>
      <c r="O7658" s="8">
        <v>1018.3</v>
      </c>
      <c r="P7658" s="8">
        <v>71</v>
      </c>
    </row>
    <row r="7659" spans="5:16" s="7" customFormat="1" ht="16" customHeight="1" x14ac:dyDescent="0.2">
      <c r="F7659" s="8">
        <v>6</v>
      </c>
      <c r="G7659" s="17"/>
      <c r="J7659" s="33">
        <v>0.7</v>
      </c>
      <c r="K7659" s="33">
        <v>2E-3</v>
      </c>
      <c r="L7659" s="33">
        <v>4.1000000000000002E-2</v>
      </c>
      <c r="M7659" s="33">
        <v>60</v>
      </c>
      <c r="N7659" s="8">
        <v>6.3</v>
      </c>
      <c r="O7659" s="8">
        <v>1018.5</v>
      </c>
      <c r="P7659" s="8">
        <v>80</v>
      </c>
    </row>
    <row r="7660" spans="5:16" s="7" customFormat="1" ht="16" customHeight="1" x14ac:dyDescent="0.2">
      <c r="F7660" s="8">
        <v>7</v>
      </c>
      <c r="G7660" s="17"/>
      <c r="I7660" s="33">
        <v>0.01</v>
      </c>
      <c r="J7660" s="33">
        <v>0.7</v>
      </c>
      <c r="K7660" s="33">
        <v>2E-3</v>
      </c>
      <c r="L7660" s="33">
        <v>4.1000000000000002E-2</v>
      </c>
      <c r="M7660" s="33">
        <v>57</v>
      </c>
      <c r="N7660" s="8">
        <v>5.4</v>
      </c>
      <c r="O7660" s="8">
        <v>1018.9</v>
      </c>
      <c r="P7660" s="8">
        <v>85</v>
      </c>
    </row>
    <row r="7661" spans="5:16" s="7" customFormat="1" ht="16" customHeight="1" x14ac:dyDescent="0.2">
      <c r="F7661" s="8">
        <v>8</v>
      </c>
      <c r="G7661" s="17"/>
      <c r="I7661" s="33">
        <v>8.0000000000000002E-3</v>
      </c>
      <c r="J7661" s="33">
        <v>0.7</v>
      </c>
      <c r="K7661" s="33">
        <v>2E-3</v>
      </c>
      <c r="L7661" s="33">
        <v>4.2999999999999997E-2</v>
      </c>
      <c r="M7661" s="33">
        <v>49</v>
      </c>
      <c r="N7661" s="8">
        <v>6.9</v>
      </c>
      <c r="O7661" s="8">
        <v>1019.3</v>
      </c>
      <c r="P7661" s="8">
        <v>79</v>
      </c>
    </row>
    <row r="7662" spans="5:16" s="7" customFormat="1" ht="16" customHeight="1" x14ac:dyDescent="0.2">
      <c r="F7662" s="8">
        <v>9</v>
      </c>
      <c r="G7662" s="17"/>
      <c r="I7662" s="33">
        <v>8.9999999999999993E-3</v>
      </c>
      <c r="J7662" s="33">
        <v>0.8</v>
      </c>
      <c r="K7662" s="33">
        <v>3.0000000000000001E-3</v>
      </c>
      <c r="L7662" s="33">
        <v>5.0999999999999997E-2</v>
      </c>
      <c r="M7662" s="33">
        <v>51</v>
      </c>
      <c r="N7662" s="8">
        <v>9.6999999999999993</v>
      </c>
      <c r="O7662" s="8">
        <v>1019.5</v>
      </c>
      <c r="P7662" s="8">
        <v>61</v>
      </c>
    </row>
    <row r="7663" spans="5:16" s="7" customFormat="1" ht="16" customHeight="1" x14ac:dyDescent="0.2">
      <c r="F7663" s="8">
        <v>10</v>
      </c>
      <c r="G7663" s="17"/>
      <c r="I7663" s="33">
        <v>0.01</v>
      </c>
      <c r="J7663" s="33">
        <v>0.7</v>
      </c>
      <c r="K7663" s="33">
        <v>4.0000000000000001E-3</v>
      </c>
      <c r="L7663" s="33">
        <v>4.7E-2</v>
      </c>
      <c r="M7663" s="33">
        <v>64</v>
      </c>
      <c r="N7663" s="8">
        <v>11.6</v>
      </c>
      <c r="O7663" s="8">
        <v>1019.5</v>
      </c>
      <c r="P7663" s="8">
        <v>47</v>
      </c>
    </row>
    <row r="7664" spans="5:16" s="7" customFormat="1" ht="16" customHeight="1" x14ac:dyDescent="0.2">
      <c r="E7664" s="10"/>
      <c r="F7664" s="8">
        <v>11</v>
      </c>
      <c r="G7664" s="17"/>
      <c r="I7664" s="33">
        <v>8.9999999999999993E-3</v>
      </c>
      <c r="J7664" s="33">
        <v>0.7</v>
      </c>
      <c r="K7664" s="33">
        <v>1.4E-2</v>
      </c>
      <c r="L7664" s="33">
        <v>4.1000000000000002E-2</v>
      </c>
      <c r="M7664" s="33">
        <v>45</v>
      </c>
      <c r="N7664" s="8">
        <v>14.1</v>
      </c>
      <c r="O7664" s="8">
        <v>1019.2</v>
      </c>
      <c r="P7664" s="8">
        <v>43</v>
      </c>
    </row>
    <row r="7665" spans="1:31" s="7" customFormat="1" ht="16" customHeight="1" x14ac:dyDescent="0.2">
      <c r="E7665" s="10"/>
      <c r="F7665" s="8">
        <v>12</v>
      </c>
      <c r="G7665" s="17"/>
      <c r="I7665" s="33">
        <v>7.0000000000000001E-3</v>
      </c>
      <c r="J7665" s="33">
        <v>0.5</v>
      </c>
      <c r="K7665" s="33">
        <v>1.4999999999999999E-2</v>
      </c>
      <c r="L7665" s="33">
        <v>0.04</v>
      </c>
      <c r="M7665" s="33">
        <v>63</v>
      </c>
      <c r="N7665" s="8">
        <v>16.3</v>
      </c>
      <c r="O7665" s="8">
        <v>1018.7</v>
      </c>
      <c r="P7665" s="8">
        <v>44</v>
      </c>
    </row>
    <row r="7666" spans="1:31" s="7" customFormat="1" ht="16" customHeight="1" x14ac:dyDescent="0.2">
      <c r="E7666" s="10"/>
      <c r="F7666" s="8">
        <v>13</v>
      </c>
      <c r="G7666" s="17"/>
      <c r="I7666" s="33">
        <v>7.0000000000000001E-3</v>
      </c>
      <c r="J7666" s="33">
        <v>0.5</v>
      </c>
      <c r="K7666" s="33">
        <v>1.7999999999999999E-2</v>
      </c>
      <c r="L7666" s="33">
        <v>3.5999999999999997E-2</v>
      </c>
      <c r="M7666" s="33">
        <v>70</v>
      </c>
      <c r="N7666" s="8">
        <v>16.3</v>
      </c>
      <c r="O7666" s="8">
        <v>1018.1</v>
      </c>
      <c r="P7666" s="8">
        <v>44</v>
      </c>
    </row>
    <row r="7667" spans="1:31" s="7" customFormat="1" ht="16" customHeight="1" x14ac:dyDescent="0.2">
      <c r="E7667" s="10"/>
      <c r="F7667" s="8">
        <v>14</v>
      </c>
      <c r="G7667" s="17"/>
      <c r="I7667" s="33">
        <v>7.0000000000000001E-3</v>
      </c>
      <c r="J7667" s="33">
        <v>0.5</v>
      </c>
      <c r="K7667" s="33">
        <v>2.9000000000000001E-2</v>
      </c>
      <c r="L7667" s="33">
        <v>2.4E-2</v>
      </c>
      <c r="M7667" s="33">
        <v>50</v>
      </c>
      <c r="N7667" s="8">
        <v>15.7</v>
      </c>
      <c r="O7667" s="8">
        <v>1017.7</v>
      </c>
      <c r="P7667" s="8">
        <v>48</v>
      </c>
    </row>
    <row r="7668" spans="1:31" s="7" customFormat="1" ht="16" customHeight="1" x14ac:dyDescent="0.2">
      <c r="E7668" s="10"/>
      <c r="F7668" s="8">
        <v>15</v>
      </c>
      <c r="G7668" s="17"/>
      <c r="I7668" s="33">
        <v>7.0000000000000001E-3</v>
      </c>
      <c r="J7668" s="33">
        <v>0.6</v>
      </c>
      <c r="K7668" s="33">
        <v>3.3000000000000002E-2</v>
      </c>
      <c r="L7668" s="33">
        <v>2.1999999999999999E-2</v>
      </c>
      <c r="M7668" s="33">
        <v>50</v>
      </c>
      <c r="N7668" s="8">
        <v>15.2</v>
      </c>
      <c r="O7668" s="8">
        <v>1017.8</v>
      </c>
      <c r="P7668" s="8">
        <v>57</v>
      </c>
    </row>
    <row r="7669" spans="1:31" s="7" customFormat="1" ht="16" customHeight="1" x14ac:dyDescent="0.2">
      <c r="E7669" s="10"/>
      <c r="F7669" s="8">
        <v>16</v>
      </c>
      <c r="G7669" s="17"/>
      <c r="I7669" s="33">
        <v>7.0000000000000001E-3</v>
      </c>
      <c r="J7669" s="33">
        <v>0.6</v>
      </c>
      <c r="K7669" s="33">
        <v>3.6999999999999998E-2</v>
      </c>
      <c r="L7669" s="33">
        <v>0.02</v>
      </c>
      <c r="M7669" s="33">
        <v>40</v>
      </c>
      <c r="N7669" s="8">
        <v>14.8</v>
      </c>
      <c r="O7669" s="8">
        <v>1018.1</v>
      </c>
      <c r="P7669" s="8">
        <v>56</v>
      </c>
    </row>
    <row r="7670" spans="1:31" s="7" customFormat="1" ht="16" customHeight="1" x14ac:dyDescent="0.2">
      <c r="E7670" s="10"/>
      <c r="F7670" s="8">
        <v>17</v>
      </c>
      <c r="G7670" s="17"/>
      <c r="I7670" s="33">
        <v>7.0000000000000001E-3</v>
      </c>
      <c r="J7670" s="33">
        <v>0.7</v>
      </c>
      <c r="K7670" s="33">
        <v>3.5999999999999997E-2</v>
      </c>
      <c r="L7670" s="33">
        <v>2.1999999999999999E-2</v>
      </c>
      <c r="M7670" s="33">
        <v>58</v>
      </c>
      <c r="N7670" s="8">
        <v>14.2</v>
      </c>
      <c r="O7670" s="8">
        <v>1018.4</v>
      </c>
      <c r="P7670" s="8">
        <v>60</v>
      </c>
    </row>
    <row r="7671" spans="1:31" s="7" customFormat="1" ht="16" customHeight="1" x14ac:dyDescent="0.15">
      <c r="F7671" s="8">
        <v>18</v>
      </c>
      <c r="G7671" s="17"/>
      <c r="H7671" s="40"/>
      <c r="I7671" s="33">
        <v>7.0000000000000001E-3</v>
      </c>
      <c r="J7671" s="33">
        <v>0.8</v>
      </c>
      <c r="K7671" s="33">
        <v>2.5000000000000001E-2</v>
      </c>
      <c r="L7671" s="33">
        <v>3.4000000000000002E-2</v>
      </c>
      <c r="M7671" s="33">
        <v>68</v>
      </c>
      <c r="N7671" s="8">
        <v>13.2</v>
      </c>
      <c r="O7671" s="8">
        <v>1018.9</v>
      </c>
      <c r="P7671" s="8">
        <v>67</v>
      </c>
      <c r="R7671" s="107"/>
      <c r="S7671" s="108"/>
      <c r="T7671" s="36"/>
      <c r="U7671" s="36"/>
      <c r="V7671" s="36"/>
      <c r="W7671" s="36"/>
      <c r="X7671" s="36"/>
      <c r="Y7671" s="36"/>
      <c r="Z7671" s="36"/>
      <c r="AA7671" s="36"/>
      <c r="AB7671" s="36"/>
      <c r="AC7671" s="36"/>
      <c r="AD7671" s="36"/>
      <c r="AE7671" s="37"/>
    </row>
    <row r="7672" spans="1:31" s="7" customFormat="1" ht="16" customHeight="1" x14ac:dyDescent="0.2">
      <c r="A7672" s="40"/>
      <c r="B7672" s="40"/>
      <c r="F7672" s="8">
        <v>19</v>
      </c>
      <c r="G7672" s="17"/>
      <c r="I7672" s="33">
        <v>6.0000000000000001E-3</v>
      </c>
      <c r="J7672" s="33">
        <v>0.9</v>
      </c>
      <c r="K7672" s="33">
        <v>1.2999999999999999E-2</v>
      </c>
      <c r="L7672" s="33">
        <v>4.5999999999999999E-2</v>
      </c>
      <c r="M7672" s="33">
        <v>66</v>
      </c>
      <c r="N7672" s="8">
        <v>11.6</v>
      </c>
      <c r="O7672" s="8">
        <v>1019.3</v>
      </c>
      <c r="P7672" s="8">
        <v>78</v>
      </c>
      <c r="Q7672" s="17"/>
      <c r="R7672" s="110"/>
      <c r="S7672" s="17"/>
      <c r="T7672" s="17"/>
      <c r="U7672" s="17"/>
      <c r="V7672" s="17"/>
      <c r="W7672" s="17"/>
      <c r="X7672" s="17"/>
      <c r="Y7672" s="17"/>
      <c r="Z7672" s="17"/>
      <c r="AA7672" s="17"/>
      <c r="AB7672" s="17"/>
      <c r="AC7672" s="17"/>
      <c r="AD7672" s="17"/>
      <c r="AE7672" s="17"/>
    </row>
    <row r="7673" spans="1:31" s="7" customFormat="1" ht="16" customHeight="1" x14ac:dyDescent="0.15">
      <c r="E7673" s="42">
        <v>42310</v>
      </c>
      <c r="F7673" s="43">
        <v>42714.837500000001</v>
      </c>
      <c r="G7673" s="44"/>
      <c r="I7673" s="33">
        <v>6.0000000000000001E-3</v>
      </c>
      <c r="J7673" s="33">
        <v>1</v>
      </c>
      <c r="K7673" s="33">
        <v>3.0000000000000001E-3</v>
      </c>
      <c r="L7673" s="33">
        <v>5.6000000000000001E-2</v>
      </c>
      <c r="M7673" s="33">
        <v>81</v>
      </c>
      <c r="N7673" s="8">
        <v>9.9</v>
      </c>
      <c r="O7673" s="8">
        <v>1019.8</v>
      </c>
      <c r="P7673" s="8">
        <v>90</v>
      </c>
      <c r="R7673" s="35">
        <v>271</v>
      </c>
      <c r="S7673" s="37" t="str">
        <f>IF(R7673&gt;=296,"G",IF(AND(183&lt;=R7673,R7673&lt;296),"Y",IF(R7673&lt;185,"R")))</f>
        <v>Y</v>
      </c>
    </row>
    <row r="7674" spans="1:31" s="7" customFormat="1" ht="17" customHeight="1" x14ac:dyDescent="0.15">
      <c r="A7674" s="45">
        <v>307</v>
      </c>
      <c r="B7674" s="46">
        <v>42311</v>
      </c>
      <c r="C7674" s="47">
        <v>2</v>
      </c>
      <c r="D7674" s="47">
        <v>0</v>
      </c>
      <c r="E7674" s="46">
        <v>42310</v>
      </c>
      <c r="F7674" s="48">
        <v>42714.837500000001</v>
      </c>
      <c r="G7674" s="49"/>
      <c r="H7674" s="49"/>
      <c r="I7674" s="50">
        <v>6.0000000000000001E-3</v>
      </c>
      <c r="J7674" s="51">
        <v>1</v>
      </c>
      <c r="K7674" s="51">
        <v>3.0000000000000001E-3</v>
      </c>
      <c r="L7674" s="51">
        <v>5.6000000000000001E-2</v>
      </c>
      <c r="M7674" s="51">
        <v>81</v>
      </c>
      <c r="N7674" s="52">
        <v>9.9</v>
      </c>
      <c r="O7674" s="52">
        <v>1019.8</v>
      </c>
      <c r="P7674" s="52">
        <v>90</v>
      </c>
      <c r="Q7674" s="53"/>
      <c r="R7674" s="58">
        <v>271</v>
      </c>
      <c r="S7674" s="61" t="str">
        <f>IF(R7674&gt;=296,"G",IF(AND(183&lt;=R7674,R7674&lt;296),"Y",IF(R7674&lt;185,"R")))</f>
        <v>Y</v>
      </c>
      <c r="T7674" s="61"/>
      <c r="U7674" s="61"/>
      <c r="V7674" s="61"/>
      <c r="W7674" s="61"/>
      <c r="X7674" s="61"/>
      <c r="Y7674" s="61"/>
      <c r="Z7674" s="61"/>
      <c r="AA7674" s="61"/>
      <c r="AB7674" s="61"/>
      <c r="AC7674" s="61"/>
      <c r="AD7674" s="61"/>
      <c r="AE7674" s="61"/>
    </row>
    <row r="7675" spans="1:31" s="7" customFormat="1" ht="16" customHeight="1" x14ac:dyDescent="0.2">
      <c r="F7675" s="26">
        <v>21</v>
      </c>
      <c r="G7675" s="56"/>
      <c r="I7675" s="33">
        <v>6.0000000000000001E-3</v>
      </c>
      <c r="J7675" s="33">
        <v>0.9</v>
      </c>
      <c r="K7675" s="33">
        <v>2E-3</v>
      </c>
      <c r="L7675" s="33">
        <v>5.8000000000000003E-2</v>
      </c>
      <c r="M7675" s="33">
        <v>80</v>
      </c>
      <c r="N7675" s="8">
        <v>9.3000000000000007</v>
      </c>
      <c r="O7675" s="8">
        <v>1020.2</v>
      </c>
      <c r="P7675" s="8">
        <v>95</v>
      </c>
    </row>
    <row r="7676" spans="1:31" s="7" customFormat="1" ht="16" customHeight="1" x14ac:dyDescent="0.2">
      <c r="F7676" s="8">
        <v>22</v>
      </c>
      <c r="G7676" s="17"/>
      <c r="I7676" s="33">
        <v>7.0000000000000001E-3</v>
      </c>
      <c r="J7676" s="33">
        <v>0.9</v>
      </c>
      <c r="K7676" s="33">
        <v>2E-3</v>
      </c>
      <c r="L7676" s="33">
        <v>5.8000000000000003E-2</v>
      </c>
      <c r="M7676" s="33">
        <v>90</v>
      </c>
      <c r="N7676" s="8">
        <v>9.3000000000000007</v>
      </c>
      <c r="O7676" s="8">
        <v>1020.7</v>
      </c>
      <c r="P7676" s="8">
        <v>95</v>
      </c>
    </row>
    <row r="7677" spans="1:31" s="7" customFormat="1" ht="16" customHeight="1" x14ac:dyDescent="0.2">
      <c r="F7677" s="8">
        <v>23</v>
      </c>
      <c r="G7677" s="17"/>
      <c r="I7677" s="33">
        <v>7.0000000000000001E-3</v>
      </c>
      <c r="J7677" s="33">
        <v>1.1000000000000001</v>
      </c>
      <c r="K7677" s="33">
        <v>2E-3</v>
      </c>
      <c r="L7677" s="33">
        <v>5.8999999999999997E-2</v>
      </c>
      <c r="M7677" s="33">
        <v>91</v>
      </c>
      <c r="N7677" s="8">
        <v>9</v>
      </c>
      <c r="O7677" s="8">
        <v>1021.2</v>
      </c>
      <c r="P7677" s="8">
        <v>99</v>
      </c>
    </row>
    <row r="7678" spans="1:31" s="7" customFormat="1" ht="16" customHeight="1" x14ac:dyDescent="0.2">
      <c r="F7678" s="8">
        <v>24</v>
      </c>
      <c r="G7678" s="17"/>
      <c r="I7678" s="33">
        <v>6.0000000000000001E-3</v>
      </c>
      <c r="J7678" s="33">
        <v>1.1000000000000001</v>
      </c>
      <c r="K7678" s="33">
        <v>2E-3</v>
      </c>
      <c r="L7678" s="33">
        <v>5.6000000000000001E-2</v>
      </c>
      <c r="M7678" s="33">
        <v>99</v>
      </c>
      <c r="N7678" s="8">
        <v>7.9</v>
      </c>
      <c r="O7678" s="8">
        <v>1021.4</v>
      </c>
      <c r="P7678" s="8">
        <v>100</v>
      </c>
    </row>
    <row r="7679" spans="1:31" s="7" customFormat="1" ht="16" customHeight="1" x14ac:dyDescent="0.2">
      <c r="F7679" s="8">
        <v>1</v>
      </c>
      <c r="G7679" s="17"/>
      <c r="I7679" s="33">
        <v>6.0000000000000001E-3</v>
      </c>
      <c r="J7679" s="33">
        <v>0.9</v>
      </c>
      <c r="K7679" s="33">
        <v>2E-3</v>
      </c>
      <c r="L7679" s="33">
        <v>5.3999999999999999E-2</v>
      </c>
      <c r="M7679" s="33">
        <v>84</v>
      </c>
      <c r="N7679" s="8">
        <v>7.3</v>
      </c>
      <c r="O7679" s="8">
        <v>1021.8</v>
      </c>
      <c r="P7679" s="8">
        <v>100</v>
      </c>
    </row>
    <row r="7680" spans="1:31" s="7" customFormat="1" ht="16" customHeight="1" x14ac:dyDescent="0.2">
      <c r="F7680" s="8">
        <v>2</v>
      </c>
      <c r="G7680" s="17"/>
      <c r="I7680" s="33">
        <v>6.0000000000000001E-3</v>
      </c>
      <c r="J7680" s="33">
        <v>0.8</v>
      </c>
      <c r="K7680" s="33">
        <v>2E-3</v>
      </c>
      <c r="L7680" s="33">
        <v>4.7E-2</v>
      </c>
      <c r="M7680" s="33">
        <v>81</v>
      </c>
      <c r="N7680" s="8">
        <v>6.7</v>
      </c>
      <c r="O7680" s="8">
        <v>1022.2</v>
      </c>
      <c r="P7680" s="8">
        <v>100</v>
      </c>
    </row>
    <row r="7681" spans="5:31" s="7" customFormat="1" ht="16" customHeight="1" x14ac:dyDescent="0.2">
      <c r="F7681" s="8">
        <v>3</v>
      </c>
      <c r="G7681" s="17"/>
      <c r="I7681" s="33">
        <v>6.0000000000000001E-3</v>
      </c>
      <c r="J7681" s="33">
        <v>0.8</v>
      </c>
      <c r="K7681" s="33">
        <v>2E-3</v>
      </c>
      <c r="L7681" s="33">
        <v>4.2999999999999997E-2</v>
      </c>
      <c r="M7681" s="33">
        <v>66</v>
      </c>
      <c r="N7681" s="8">
        <v>6.5</v>
      </c>
      <c r="O7681" s="8">
        <v>1022.4</v>
      </c>
      <c r="P7681" s="8">
        <v>100</v>
      </c>
    </row>
    <row r="7682" spans="5:31" s="7" customFormat="1" ht="16" customHeight="1" x14ac:dyDescent="0.2">
      <c r="F7682" s="8">
        <v>4</v>
      </c>
      <c r="G7682" s="17"/>
      <c r="I7682" s="33">
        <v>5.0000000000000001E-3</v>
      </c>
      <c r="J7682" s="33">
        <v>0.6</v>
      </c>
      <c r="K7682" s="33">
        <v>2E-3</v>
      </c>
      <c r="L7682" s="33">
        <v>4.1000000000000002E-2</v>
      </c>
      <c r="M7682" s="33">
        <v>70</v>
      </c>
      <c r="N7682" s="8">
        <v>6.1</v>
      </c>
      <c r="O7682" s="8">
        <v>1022.8</v>
      </c>
      <c r="P7682" s="8">
        <v>100</v>
      </c>
    </row>
    <row r="7683" spans="5:31" s="7" customFormat="1" ht="16" customHeight="1" x14ac:dyDescent="0.2">
      <c r="F7683" s="8">
        <v>5</v>
      </c>
      <c r="G7683" s="17"/>
      <c r="I7683" s="33">
        <v>7.0000000000000001E-3</v>
      </c>
      <c r="J7683" s="33">
        <v>0.6</v>
      </c>
      <c r="K7683" s="33">
        <v>2E-3</v>
      </c>
      <c r="L7683" s="33">
        <v>3.7999999999999999E-2</v>
      </c>
      <c r="M7683" s="33">
        <v>62</v>
      </c>
      <c r="N7683" s="8">
        <v>5.6</v>
      </c>
      <c r="O7683" s="8">
        <v>1023.1</v>
      </c>
      <c r="P7683" s="8">
        <v>100</v>
      </c>
    </row>
    <row r="7684" spans="5:31" s="7" customFormat="1" ht="16" customHeight="1" x14ac:dyDescent="0.2">
      <c r="F7684" s="8">
        <v>6</v>
      </c>
      <c r="G7684" s="17"/>
      <c r="I7684" s="33">
        <v>1.0999999999999999E-2</v>
      </c>
      <c r="J7684" s="33">
        <v>0.6</v>
      </c>
      <c r="K7684" s="33">
        <v>2E-3</v>
      </c>
      <c r="L7684" s="33">
        <v>3.7999999999999999E-2</v>
      </c>
      <c r="M7684" s="33">
        <v>55</v>
      </c>
      <c r="N7684" s="8">
        <v>5.6</v>
      </c>
      <c r="O7684" s="8">
        <v>1023.8</v>
      </c>
      <c r="P7684" s="8">
        <v>100</v>
      </c>
    </row>
    <row r="7685" spans="5:31" s="7" customFormat="1" ht="16" customHeight="1" x14ac:dyDescent="0.2">
      <c r="F7685" s="8">
        <v>7</v>
      </c>
      <c r="G7685" s="17"/>
      <c r="I7685" s="33">
        <v>0.01</v>
      </c>
      <c r="J7685" s="33">
        <v>0.8</v>
      </c>
      <c r="K7685" s="33">
        <v>2E-3</v>
      </c>
      <c r="L7685" s="33">
        <v>3.7999999999999999E-2</v>
      </c>
      <c r="M7685" s="33">
        <v>61</v>
      </c>
      <c r="N7685" s="8">
        <v>5.7</v>
      </c>
      <c r="O7685" s="8">
        <v>1024.4000000000001</v>
      </c>
      <c r="P7685" s="8">
        <v>100</v>
      </c>
    </row>
    <row r="7686" spans="5:31" s="7" customFormat="1" ht="16" customHeight="1" x14ac:dyDescent="0.2">
      <c r="F7686" s="8">
        <v>8</v>
      </c>
      <c r="G7686" s="17"/>
      <c r="I7686" s="33">
        <v>8.0000000000000002E-3</v>
      </c>
      <c r="J7686" s="33">
        <v>0.8</v>
      </c>
      <c r="K7686" s="33">
        <v>2E-3</v>
      </c>
      <c r="L7686" s="33">
        <v>4.1000000000000002E-2</v>
      </c>
      <c r="M7686" s="33">
        <v>60</v>
      </c>
      <c r="N7686" s="8">
        <v>6.8</v>
      </c>
      <c r="O7686" s="8">
        <v>1025.0999999999999</v>
      </c>
      <c r="P7686" s="8">
        <v>100</v>
      </c>
    </row>
    <row r="7687" spans="5:31" s="7" customFormat="1" ht="16" customHeight="1" x14ac:dyDescent="0.2">
      <c r="F7687" s="8">
        <v>9</v>
      </c>
      <c r="G7687" s="17"/>
      <c r="I7687" s="33">
        <v>8.0000000000000002E-3</v>
      </c>
      <c r="J7687" s="33">
        <v>0.9</v>
      </c>
      <c r="K7687" s="33">
        <v>2E-3</v>
      </c>
      <c r="L7687" s="33">
        <v>4.8000000000000001E-2</v>
      </c>
      <c r="M7687" s="33">
        <v>73</v>
      </c>
      <c r="N7687" s="8">
        <v>10</v>
      </c>
      <c r="O7687" s="8">
        <v>1025.7</v>
      </c>
      <c r="P7687" s="8">
        <v>97</v>
      </c>
    </row>
    <row r="7688" spans="5:31" s="7" customFormat="1" ht="16" customHeight="1" x14ac:dyDescent="0.2">
      <c r="F7688" s="8">
        <v>10</v>
      </c>
      <c r="G7688" s="17"/>
      <c r="I7688" s="33">
        <v>8.9999999999999993E-3</v>
      </c>
      <c r="J7688" s="33">
        <v>0.7</v>
      </c>
      <c r="K7688" s="33">
        <v>4.0000000000000001E-3</v>
      </c>
      <c r="L7688" s="33">
        <v>0.06</v>
      </c>
      <c r="M7688" s="33">
        <v>96</v>
      </c>
      <c r="N7688" s="8">
        <v>11.8</v>
      </c>
      <c r="O7688" s="8">
        <v>1026</v>
      </c>
      <c r="P7688" s="8">
        <v>85</v>
      </c>
    </row>
    <row r="7689" spans="5:31" s="7" customFormat="1" ht="16" customHeight="1" x14ac:dyDescent="0.2">
      <c r="E7689" s="10"/>
      <c r="F7689" s="8">
        <v>11</v>
      </c>
      <c r="G7689" s="17"/>
      <c r="I7689" s="33">
        <v>8.9999999999999993E-3</v>
      </c>
      <c r="J7689" s="33">
        <v>0.6</v>
      </c>
      <c r="K7689" s="33">
        <v>0.01</v>
      </c>
      <c r="L7689" s="33">
        <v>5.8000000000000003E-2</v>
      </c>
      <c r="M7689" s="33">
        <v>98</v>
      </c>
      <c r="N7689" s="8">
        <v>15.3</v>
      </c>
      <c r="O7689" s="8">
        <v>1026</v>
      </c>
      <c r="P7689" s="8">
        <v>64</v>
      </c>
    </row>
    <row r="7690" spans="5:31" s="7" customFormat="1" ht="16" customHeight="1" x14ac:dyDescent="0.2">
      <c r="E7690" s="10"/>
      <c r="F7690" s="8">
        <v>12</v>
      </c>
      <c r="G7690" s="17"/>
      <c r="I7690" s="33">
        <v>8.0000000000000002E-3</v>
      </c>
      <c r="J7690" s="33">
        <v>0.5</v>
      </c>
      <c r="K7690" s="33">
        <v>2.7E-2</v>
      </c>
      <c r="L7690" s="33">
        <v>4.1000000000000002E-2</v>
      </c>
      <c r="M7690" s="33">
        <v>91</v>
      </c>
      <c r="N7690" s="8">
        <v>16.600000000000001</v>
      </c>
      <c r="O7690" s="8">
        <v>1025.5</v>
      </c>
      <c r="P7690" s="8">
        <v>49</v>
      </c>
    </row>
    <row r="7691" spans="5:31" s="7" customFormat="1" ht="16" customHeight="1" x14ac:dyDescent="0.2">
      <c r="E7691" s="10"/>
      <c r="F7691" s="8">
        <v>13</v>
      </c>
      <c r="G7691" s="17"/>
      <c r="I7691" s="33">
        <v>8.0000000000000002E-3</v>
      </c>
      <c r="J7691" s="33">
        <v>0.6</v>
      </c>
      <c r="K7691" s="33">
        <v>3.5999999999999997E-2</v>
      </c>
      <c r="L7691" s="33">
        <v>3.5999999999999997E-2</v>
      </c>
      <c r="M7691" s="33">
        <v>80</v>
      </c>
      <c r="N7691" s="8">
        <v>17.8</v>
      </c>
      <c r="O7691" s="8">
        <v>1024.9000000000001</v>
      </c>
      <c r="P7691" s="8">
        <v>42</v>
      </c>
    </row>
    <row r="7692" spans="5:31" s="7" customFormat="1" ht="16" customHeight="1" x14ac:dyDescent="0.2">
      <c r="E7692" s="10"/>
      <c r="F7692" s="8">
        <v>14</v>
      </c>
      <c r="G7692" s="17"/>
      <c r="I7692" s="33">
        <v>8.9999999999999993E-3</v>
      </c>
      <c r="J7692" s="33">
        <v>0.6</v>
      </c>
      <c r="K7692" s="33">
        <v>0.04</v>
      </c>
      <c r="L7692" s="33">
        <v>3.6999999999999998E-2</v>
      </c>
      <c r="M7692" s="33">
        <v>84</v>
      </c>
      <c r="N7692" s="8">
        <v>18.899999999999999</v>
      </c>
      <c r="O7692" s="8">
        <v>1024.4000000000001</v>
      </c>
      <c r="P7692" s="8">
        <v>40</v>
      </c>
    </row>
    <row r="7693" spans="5:31" s="7" customFormat="1" ht="16" customHeight="1" x14ac:dyDescent="0.2">
      <c r="E7693" s="10"/>
      <c r="F7693" s="8">
        <v>15</v>
      </c>
      <c r="G7693" s="17"/>
      <c r="I7693" s="33">
        <v>8.9999999999999993E-3</v>
      </c>
      <c r="J7693" s="33">
        <v>0.6</v>
      </c>
      <c r="K7693" s="33">
        <v>4.5999999999999999E-2</v>
      </c>
      <c r="L7693" s="33">
        <v>2.9000000000000001E-2</v>
      </c>
      <c r="M7693" s="33">
        <v>79</v>
      </c>
      <c r="N7693" s="8">
        <v>18.3</v>
      </c>
      <c r="O7693" s="8">
        <v>1024.4000000000001</v>
      </c>
      <c r="P7693" s="8">
        <v>42</v>
      </c>
    </row>
    <row r="7694" spans="5:31" s="7" customFormat="1" ht="16" customHeight="1" x14ac:dyDescent="0.2">
      <c r="E7694" s="10"/>
      <c r="F7694" s="8">
        <v>16</v>
      </c>
      <c r="G7694" s="17"/>
      <c r="I7694" s="33">
        <v>8.0000000000000002E-3</v>
      </c>
      <c r="J7694" s="33">
        <v>0.6</v>
      </c>
      <c r="K7694" s="33">
        <v>4.8000000000000001E-2</v>
      </c>
      <c r="L7694" s="33">
        <v>3.2000000000000001E-2</v>
      </c>
      <c r="M7694" s="33">
        <v>81</v>
      </c>
      <c r="N7694" s="8">
        <v>17.100000000000001</v>
      </c>
      <c r="O7694" s="8">
        <v>1024.5</v>
      </c>
      <c r="P7694" s="8">
        <v>49</v>
      </c>
    </row>
    <row r="7695" spans="5:31" s="7" customFormat="1" ht="16" customHeight="1" x14ac:dyDescent="0.2">
      <c r="E7695" s="10"/>
      <c r="F7695" s="8">
        <v>17</v>
      </c>
      <c r="G7695" s="17"/>
      <c r="I7695" s="33">
        <v>7.0000000000000001E-3</v>
      </c>
      <c r="J7695" s="33">
        <v>0.6</v>
      </c>
      <c r="K7695" s="33">
        <v>0.04</v>
      </c>
      <c r="L7695" s="33">
        <v>0.04</v>
      </c>
      <c r="M7695" s="33">
        <v>86</v>
      </c>
      <c r="N7695" s="8">
        <v>15.7</v>
      </c>
      <c r="O7695" s="8">
        <v>1024.7</v>
      </c>
      <c r="P7695" s="8">
        <v>54</v>
      </c>
    </row>
    <row r="7696" spans="5:31" s="7" customFormat="1" ht="16" customHeight="1" x14ac:dyDescent="0.15">
      <c r="E7696" s="42">
        <v>42311</v>
      </c>
      <c r="F7696" s="43">
        <v>42714.754166666666</v>
      </c>
      <c r="G7696" s="44"/>
      <c r="H7696" s="57"/>
      <c r="I7696" s="33">
        <v>7.0000000000000001E-3</v>
      </c>
      <c r="J7696" s="33">
        <v>0.8</v>
      </c>
      <c r="K7696" s="33">
        <v>2.1000000000000001E-2</v>
      </c>
      <c r="L7696" s="33">
        <v>6.4000000000000001E-2</v>
      </c>
      <c r="M7696" s="33">
        <v>87</v>
      </c>
      <c r="N7696" s="8">
        <v>13.9</v>
      </c>
      <c r="O7696" s="8">
        <v>1024.9000000000001</v>
      </c>
      <c r="P7696" s="8">
        <v>59</v>
      </c>
      <c r="R7696" s="35">
        <v>279</v>
      </c>
      <c r="S7696" s="36" t="str">
        <f>IF(R7696&gt;=296,"G",IF(AND(183&lt;=R7696,R7696&lt;296),"Y",IF(R7696&lt;185,"R")))</f>
        <v>Y</v>
      </c>
      <c r="T7696" s="36"/>
      <c r="U7696" s="36"/>
      <c r="V7696" s="36"/>
      <c r="W7696" s="36"/>
      <c r="X7696" s="36"/>
      <c r="Y7696" s="36"/>
      <c r="Z7696" s="36"/>
      <c r="AA7696" s="36"/>
      <c r="AB7696" s="36"/>
      <c r="AC7696" s="36"/>
      <c r="AD7696" s="36"/>
      <c r="AE7696" s="37"/>
    </row>
    <row r="7697" spans="1:31" s="7" customFormat="1" ht="17" customHeight="1" x14ac:dyDescent="0.15">
      <c r="A7697" s="45">
        <v>308</v>
      </c>
      <c r="B7697" s="46">
        <v>42312</v>
      </c>
      <c r="C7697" s="47">
        <v>3</v>
      </c>
      <c r="D7697" s="47">
        <v>0</v>
      </c>
      <c r="E7697" s="46">
        <v>42311</v>
      </c>
      <c r="F7697" s="48">
        <v>42714.754166666666</v>
      </c>
      <c r="G7697" s="49"/>
      <c r="H7697" s="49"/>
      <c r="I7697" s="50">
        <v>7.0000000000000001E-3</v>
      </c>
      <c r="J7697" s="51">
        <v>0.8</v>
      </c>
      <c r="K7697" s="51">
        <v>2.1000000000000001E-2</v>
      </c>
      <c r="L7697" s="51">
        <v>6.4000000000000001E-2</v>
      </c>
      <c r="M7697" s="51">
        <v>87</v>
      </c>
      <c r="N7697" s="52">
        <v>13.9</v>
      </c>
      <c r="O7697" s="52">
        <v>1024.9000000000001</v>
      </c>
      <c r="P7697" s="52">
        <v>59</v>
      </c>
      <c r="Q7697" s="53"/>
      <c r="R7697" s="58">
        <v>279</v>
      </c>
      <c r="S7697" s="61" t="str">
        <f>IF(R7697&gt;=296,"G",IF(AND(183&lt;=R7697,R7697&lt;296),"Y",IF(R7697&lt;185,"R")))</f>
        <v>Y</v>
      </c>
      <c r="T7697" s="61"/>
      <c r="U7697" s="61"/>
      <c r="V7697" s="61"/>
      <c r="W7697" s="61"/>
      <c r="X7697" s="61"/>
      <c r="Y7697" s="61"/>
      <c r="Z7697" s="61"/>
      <c r="AA7697" s="61"/>
      <c r="AB7697" s="61"/>
      <c r="AC7697" s="61"/>
      <c r="AD7697" s="61"/>
      <c r="AE7697" s="61"/>
    </row>
    <row r="7698" spans="1:31" s="7" customFormat="1" ht="16" customHeight="1" x14ac:dyDescent="0.2">
      <c r="A7698" s="60"/>
      <c r="B7698" s="60"/>
      <c r="F7698" s="26">
        <v>19</v>
      </c>
      <c r="G7698" s="56"/>
      <c r="I7698" s="33">
        <v>8.0000000000000002E-3</v>
      </c>
      <c r="J7698" s="33">
        <v>0.9</v>
      </c>
      <c r="K7698" s="33">
        <v>7.0000000000000001E-3</v>
      </c>
      <c r="L7698" s="33">
        <v>6.8000000000000005E-2</v>
      </c>
      <c r="M7698" s="33">
        <v>100</v>
      </c>
      <c r="N7698" s="8">
        <v>11.9</v>
      </c>
      <c r="O7698" s="8">
        <v>1025.2</v>
      </c>
      <c r="P7698" s="8">
        <v>68</v>
      </c>
      <c r="Q7698" s="17"/>
      <c r="R7698" s="17"/>
      <c r="S7698" s="17"/>
      <c r="T7698" s="17"/>
      <c r="U7698" s="17"/>
      <c r="V7698" s="17"/>
      <c r="W7698" s="17"/>
      <c r="X7698" s="17"/>
      <c r="Y7698" s="17"/>
      <c r="Z7698" s="17"/>
      <c r="AA7698" s="17"/>
      <c r="AB7698" s="17"/>
      <c r="AC7698" s="17"/>
      <c r="AD7698" s="17"/>
      <c r="AE7698" s="17"/>
    </row>
    <row r="7699" spans="1:31" s="7" customFormat="1" ht="16" customHeight="1" x14ac:dyDescent="0.2">
      <c r="F7699" s="8">
        <v>20</v>
      </c>
      <c r="G7699" s="17"/>
      <c r="I7699" s="33">
        <v>8.0000000000000002E-3</v>
      </c>
      <c r="J7699" s="33">
        <v>1</v>
      </c>
      <c r="K7699" s="33">
        <v>2E-3</v>
      </c>
      <c r="L7699" s="33">
        <v>7.1999999999999995E-2</v>
      </c>
      <c r="M7699" s="33">
        <v>109</v>
      </c>
      <c r="N7699" s="8">
        <v>10.5</v>
      </c>
      <c r="O7699" s="8">
        <v>1025.8</v>
      </c>
      <c r="P7699" s="8">
        <v>79</v>
      </c>
    </row>
    <row r="7700" spans="1:31" s="7" customFormat="1" ht="16" customHeight="1" x14ac:dyDescent="0.2">
      <c r="F7700" s="8">
        <v>21</v>
      </c>
      <c r="G7700" s="17"/>
      <c r="I7700" s="33">
        <v>1.0999999999999999E-2</v>
      </c>
      <c r="J7700" s="33">
        <v>0.8</v>
      </c>
      <c r="K7700" s="33">
        <v>2E-3</v>
      </c>
      <c r="L7700" s="33">
        <v>7.1999999999999995E-2</v>
      </c>
      <c r="M7700" s="33">
        <v>119</v>
      </c>
      <c r="N7700" s="8">
        <v>9.6999999999999993</v>
      </c>
      <c r="O7700" s="8">
        <v>1026</v>
      </c>
      <c r="P7700" s="8">
        <v>87</v>
      </c>
    </row>
    <row r="7701" spans="1:31" s="7" customFormat="1" ht="16" customHeight="1" x14ac:dyDescent="0.2">
      <c r="F7701" s="8">
        <v>22</v>
      </c>
      <c r="G7701" s="17"/>
      <c r="I7701" s="33">
        <v>1.7000000000000001E-2</v>
      </c>
      <c r="J7701" s="33">
        <v>0.8</v>
      </c>
      <c r="K7701" s="33">
        <v>2E-3</v>
      </c>
      <c r="L7701" s="33">
        <v>6.9000000000000006E-2</v>
      </c>
      <c r="M7701" s="33">
        <v>134</v>
      </c>
      <c r="N7701" s="8">
        <v>8.6</v>
      </c>
      <c r="O7701" s="8">
        <v>1026.3</v>
      </c>
      <c r="P7701" s="8">
        <v>95</v>
      </c>
    </row>
    <row r="7702" spans="1:31" s="7" customFormat="1" ht="16" customHeight="1" x14ac:dyDescent="0.2">
      <c r="F7702" s="8">
        <v>23</v>
      </c>
      <c r="G7702" s="17"/>
      <c r="I7702" s="33">
        <v>1.2E-2</v>
      </c>
      <c r="J7702" s="33">
        <v>0.8</v>
      </c>
      <c r="K7702" s="33">
        <v>2E-3</v>
      </c>
      <c r="L7702" s="33">
        <v>6.7000000000000004E-2</v>
      </c>
      <c r="M7702" s="33">
        <v>105</v>
      </c>
      <c r="N7702" s="8">
        <v>8.1</v>
      </c>
      <c r="O7702" s="8">
        <v>1026.0999999999999</v>
      </c>
      <c r="P7702" s="8">
        <v>97</v>
      </c>
    </row>
    <row r="7703" spans="1:31" s="7" customFormat="1" ht="16" customHeight="1" x14ac:dyDescent="0.2">
      <c r="F7703" s="8">
        <v>24</v>
      </c>
      <c r="G7703" s="17"/>
      <c r="I7703" s="33">
        <v>1.2999999999999999E-2</v>
      </c>
      <c r="J7703" s="33">
        <v>0.8</v>
      </c>
      <c r="K7703" s="33">
        <v>2E-3</v>
      </c>
      <c r="L7703" s="33">
        <v>6.4000000000000001E-2</v>
      </c>
      <c r="M7703" s="33">
        <v>97</v>
      </c>
      <c r="N7703" s="8">
        <v>7.4</v>
      </c>
      <c r="O7703" s="8">
        <v>1025.9000000000001</v>
      </c>
      <c r="P7703" s="8">
        <v>100</v>
      </c>
    </row>
    <row r="7704" spans="1:31" s="7" customFormat="1" ht="16" customHeight="1" x14ac:dyDescent="0.2">
      <c r="F7704" s="8">
        <v>1</v>
      </c>
      <c r="G7704" s="17"/>
      <c r="I7704" s="33">
        <v>1.4E-2</v>
      </c>
      <c r="J7704" s="33">
        <v>1</v>
      </c>
      <c r="K7704" s="33">
        <v>2E-3</v>
      </c>
      <c r="L7704" s="33">
        <v>6.4000000000000001E-2</v>
      </c>
      <c r="M7704" s="33">
        <v>99</v>
      </c>
      <c r="N7704" s="8">
        <v>6.8</v>
      </c>
      <c r="O7704" s="8">
        <v>1025.8</v>
      </c>
      <c r="P7704" s="8">
        <v>100</v>
      </c>
    </row>
    <row r="7705" spans="1:31" s="7" customFormat="1" ht="16" customHeight="1" x14ac:dyDescent="0.2">
      <c r="F7705" s="8">
        <v>2</v>
      </c>
      <c r="G7705" s="17"/>
      <c r="I7705" s="33">
        <v>8.9999999999999993E-3</v>
      </c>
      <c r="J7705" s="33">
        <v>0.9</v>
      </c>
      <c r="K7705" s="33">
        <v>2E-3</v>
      </c>
      <c r="L7705" s="33">
        <v>6.0999999999999999E-2</v>
      </c>
      <c r="M7705" s="33">
        <v>88</v>
      </c>
      <c r="N7705" s="8">
        <v>6.5</v>
      </c>
      <c r="O7705" s="8">
        <v>1025.7</v>
      </c>
      <c r="P7705" s="8">
        <v>100</v>
      </c>
    </row>
    <row r="7706" spans="1:31" s="7" customFormat="1" ht="16" customHeight="1" x14ac:dyDescent="0.2">
      <c r="F7706" s="8">
        <v>3</v>
      </c>
      <c r="G7706" s="17"/>
      <c r="I7706" s="33">
        <v>7.0000000000000001E-3</v>
      </c>
      <c r="J7706" s="33">
        <v>0.8</v>
      </c>
      <c r="K7706" s="33">
        <v>2E-3</v>
      </c>
      <c r="L7706" s="33">
        <v>6.3E-2</v>
      </c>
      <c r="M7706" s="33">
        <v>89</v>
      </c>
      <c r="N7706" s="8">
        <v>5.9</v>
      </c>
      <c r="O7706" s="8">
        <v>1025.7</v>
      </c>
      <c r="P7706" s="8">
        <v>100</v>
      </c>
    </row>
    <row r="7707" spans="1:31" s="7" customFormat="1" ht="16" customHeight="1" x14ac:dyDescent="0.2">
      <c r="F7707" s="8">
        <v>4</v>
      </c>
      <c r="G7707" s="17"/>
      <c r="I7707" s="33">
        <v>6.0000000000000001E-3</v>
      </c>
      <c r="J7707" s="33">
        <v>0.7</v>
      </c>
      <c r="K7707" s="33">
        <v>2E-3</v>
      </c>
      <c r="L7707" s="33">
        <v>5.8000000000000003E-2</v>
      </c>
      <c r="M7707" s="33">
        <v>81</v>
      </c>
      <c r="N7707" s="8">
        <v>5.5</v>
      </c>
      <c r="O7707" s="8">
        <v>1025.4000000000001</v>
      </c>
      <c r="P7707" s="8">
        <v>100</v>
      </c>
    </row>
    <row r="7708" spans="1:31" s="7" customFormat="1" ht="16" customHeight="1" x14ac:dyDescent="0.2">
      <c r="F7708" s="8">
        <v>5</v>
      </c>
      <c r="G7708" s="17"/>
      <c r="I7708" s="33">
        <v>6.0000000000000001E-3</v>
      </c>
      <c r="J7708" s="33">
        <v>0.8</v>
      </c>
      <c r="K7708" s="33">
        <v>2E-3</v>
      </c>
      <c r="L7708" s="33">
        <v>5.3999999999999999E-2</v>
      </c>
      <c r="M7708" s="33">
        <v>81</v>
      </c>
      <c r="N7708" s="8">
        <v>5.3</v>
      </c>
      <c r="O7708" s="8">
        <v>1025.9000000000001</v>
      </c>
      <c r="P7708" s="8">
        <v>100</v>
      </c>
    </row>
    <row r="7709" spans="1:31" s="7" customFormat="1" ht="16" customHeight="1" x14ac:dyDescent="0.2">
      <c r="F7709" s="8">
        <v>6</v>
      </c>
      <c r="G7709" s="17"/>
      <c r="I7709" s="33">
        <v>5.0000000000000001E-3</v>
      </c>
      <c r="J7709" s="33">
        <v>0.7</v>
      </c>
      <c r="K7709" s="33">
        <v>2E-3</v>
      </c>
      <c r="L7709" s="33">
        <v>5.0999999999999997E-2</v>
      </c>
      <c r="M7709" s="33">
        <v>82</v>
      </c>
      <c r="N7709" s="8">
        <v>5.3</v>
      </c>
      <c r="O7709" s="8">
        <v>1025.9000000000001</v>
      </c>
      <c r="P7709" s="8">
        <v>100</v>
      </c>
    </row>
    <row r="7710" spans="1:31" s="7" customFormat="1" ht="16" customHeight="1" x14ac:dyDescent="0.2">
      <c r="F7710" s="8">
        <v>7</v>
      </c>
      <c r="G7710" s="17"/>
      <c r="I7710" s="33">
        <v>6.0000000000000001E-3</v>
      </c>
      <c r="J7710" s="33">
        <v>0.8</v>
      </c>
      <c r="K7710" s="33">
        <v>2E-3</v>
      </c>
      <c r="L7710" s="33">
        <v>4.9000000000000002E-2</v>
      </c>
      <c r="M7710" s="33">
        <v>100</v>
      </c>
      <c r="N7710" s="8">
        <v>5</v>
      </c>
      <c r="O7710" s="8">
        <v>1026.0999999999999</v>
      </c>
      <c r="P7710" s="8">
        <v>100</v>
      </c>
    </row>
    <row r="7711" spans="1:31" s="7" customFormat="1" ht="16" customHeight="1" x14ac:dyDescent="0.2">
      <c r="F7711" s="8">
        <v>8</v>
      </c>
      <c r="G7711" s="17"/>
      <c r="I7711" s="33">
        <v>6.0000000000000001E-3</v>
      </c>
      <c r="J7711" s="33">
        <v>0.8</v>
      </c>
      <c r="K7711" s="33">
        <v>2E-3</v>
      </c>
      <c r="L7711" s="33">
        <v>4.9000000000000002E-2</v>
      </c>
      <c r="M7711" s="33">
        <v>94</v>
      </c>
      <c r="N7711" s="8">
        <v>6.4</v>
      </c>
      <c r="O7711" s="8">
        <v>1026.3</v>
      </c>
      <c r="P7711" s="8">
        <v>100</v>
      </c>
    </row>
    <row r="7712" spans="1:31" s="7" customFormat="1" ht="16" customHeight="1" x14ac:dyDescent="0.2">
      <c r="F7712" s="8">
        <v>9</v>
      </c>
      <c r="G7712" s="17"/>
      <c r="I7712" s="33">
        <v>6.0000000000000001E-3</v>
      </c>
      <c r="J7712" s="33">
        <v>0.9</v>
      </c>
      <c r="K7712" s="33">
        <v>2E-3</v>
      </c>
      <c r="L7712" s="33">
        <v>5.2999999999999999E-2</v>
      </c>
      <c r="M7712" s="33">
        <v>95</v>
      </c>
      <c r="N7712" s="8">
        <v>11.3</v>
      </c>
      <c r="O7712" s="8">
        <v>1026.8</v>
      </c>
      <c r="P7712" s="8">
        <v>83</v>
      </c>
    </row>
    <row r="7713" spans="1:31" s="7" customFormat="1" ht="16" customHeight="1" x14ac:dyDescent="0.2">
      <c r="F7713" s="8">
        <v>10</v>
      </c>
      <c r="G7713" s="17"/>
      <c r="I7713" s="33">
        <v>7.0000000000000001E-3</v>
      </c>
      <c r="J7713" s="33">
        <v>0.8</v>
      </c>
      <c r="K7713" s="33">
        <v>3.0000000000000001E-3</v>
      </c>
      <c r="L7713" s="33">
        <v>5.8000000000000003E-2</v>
      </c>
      <c r="M7713" s="33">
        <v>97</v>
      </c>
      <c r="N7713" s="8">
        <v>14.1</v>
      </c>
      <c r="O7713" s="8">
        <v>1026.5999999999999</v>
      </c>
      <c r="P7713" s="8">
        <v>63</v>
      </c>
    </row>
    <row r="7714" spans="1:31" s="7" customFormat="1" ht="16" customHeight="1" x14ac:dyDescent="0.2">
      <c r="E7714" s="10"/>
      <c r="F7714" s="8">
        <v>11</v>
      </c>
      <c r="G7714" s="17"/>
      <c r="I7714" s="33">
        <v>7.0000000000000001E-3</v>
      </c>
      <c r="J7714" s="33">
        <v>0.7</v>
      </c>
      <c r="K7714" s="33">
        <v>4.0000000000000001E-3</v>
      </c>
      <c r="L7714" s="33">
        <v>0.06</v>
      </c>
      <c r="M7714" s="33">
        <v>108</v>
      </c>
      <c r="N7714" s="8">
        <v>16</v>
      </c>
      <c r="O7714" s="8">
        <v>1026.2</v>
      </c>
      <c r="P7714" s="8">
        <v>52</v>
      </c>
    </row>
    <row r="7715" spans="1:31" s="7" customFormat="1" ht="16" customHeight="1" x14ac:dyDescent="0.2">
      <c r="E7715" s="10"/>
      <c r="F7715" s="8">
        <v>12</v>
      </c>
      <c r="G7715" s="17"/>
      <c r="I7715" s="33">
        <v>8.0000000000000002E-3</v>
      </c>
      <c r="J7715" s="33">
        <v>0.6</v>
      </c>
      <c r="K7715" s="33">
        <v>8.9999999999999993E-3</v>
      </c>
      <c r="L7715" s="33">
        <v>6.3E-2</v>
      </c>
      <c r="M7715" s="33">
        <v>97</v>
      </c>
      <c r="N7715" s="8">
        <v>17.7</v>
      </c>
      <c r="O7715" s="8">
        <v>1025.4000000000001</v>
      </c>
      <c r="P7715" s="8">
        <v>46</v>
      </c>
    </row>
    <row r="7716" spans="1:31" s="7" customFormat="1" ht="16" customHeight="1" x14ac:dyDescent="0.2">
      <c r="E7716" s="10"/>
      <c r="F7716" s="8">
        <v>13</v>
      </c>
      <c r="G7716" s="17"/>
      <c r="I7716" s="33">
        <v>0.01</v>
      </c>
      <c r="J7716" s="33">
        <v>0.6</v>
      </c>
      <c r="K7716" s="33">
        <v>1.7999999999999999E-2</v>
      </c>
      <c r="L7716" s="33">
        <v>5.3999999999999999E-2</v>
      </c>
      <c r="M7716" s="33">
        <v>84</v>
      </c>
      <c r="N7716" s="8">
        <v>18.5</v>
      </c>
      <c r="O7716" s="8">
        <v>1024.3</v>
      </c>
      <c r="P7716" s="8">
        <v>43</v>
      </c>
    </row>
    <row r="7717" spans="1:31" s="7" customFormat="1" ht="16" customHeight="1" x14ac:dyDescent="0.2">
      <c r="E7717" s="10"/>
      <c r="F7717" s="8">
        <v>14</v>
      </c>
      <c r="G7717" s="17"/>
      <c r="I7717" s="33">
        <v>1.2E-2</v>
      </c>
      <c r="J7717" s="33">
        <v>0.5</v>
      </c>
      <c r="K7717" s="33">
        <v>2.4E-2</v>
      </c>
      <c r="L7717" s="33">
        <v>4.7E-2</v>
      </c>
      <c r="M7717" s="33">
        <v>63</v>
      </c>
      <c r="N7717" s="8">
        <v>18.7</v>
      </c>
      <c r="O7717" s="8">
        <v>1023.6</v>
      </c>
      <c r="P7717" s="8">
        <v>39</v>
      </c>
    </row>
    <row r="7718" spans="1:31" s="7" customFormat="1" ht="16" customHeight="1" x14ac:dyDescent="0.2">
      <c r="E7718" s="10"/>
      <c r="F7718" s="8">
        <v>15</v>
      </c>
      <c r="G7718" s="17"/>
      <c r="I7718" s="33">
        <v>0.01</v>
      </c>
      <c r="J7718" s="33">
        <v>0.6</v>
      </c>
      <c r="K7718" s="33">
        <v>4.2000000000000003E-2</v>
      </c>
      <c r="L7718" s="33">
        <v>4.5999999999999999E-2</v>
      </c>
      <c r="M7718" s="33">
        <v>71</v>
      </c>
      <c r="N7718" s="8">
        <v>19.899999999999999</v>
      </c>
      <c r="O7718" s="8">
        <v>1023.1</v>
      </c>
      <c r="P7718" s="8">
        <v>34</v>
      </c>
    </row>
    <row r="7719" spans="1:31" s="7" customFormat="1" ht="16" customHeight="1" x14ac:dyDescent="0.2">
      <c r="E7719" s="10"/>
      <c r="F7719" s="8">
        <v>16</v>
      </c>
      <c r="G7719" s="17"/>
      <c r="I7719" s="33">
        <v>0.01</v>
      </c>
      <c r="J7719" s="33">
        <v>0.6</v>
      </c>
      <c r="K7719" s="33">
        <v>4.8000000000000001E-2</v>
      </c>
      <c r="L7719" s="33">
        <v>0.04</v>
      </c>
      <c r="M7719" s="33">
        <v>86</v>
      </c>
      <c r="N7719" s="8">
        <v>18.100000000000001</v>
      </c>
      <c r="O7719" s="8">
        <v>1022.9</v>
      </c>
      <c r="P7719" s="8">
        <v>37</v>
      </c>
    </row>
    <row r="7720" spans="1:31" s="7" customFormat="1" ht="16" customHeight="1" x14ac:dyDescent="0.2">
      <c r="E7720" s="10"/>
      <c r="F7720" s="8">
        <v>17</v>
      </c>
      <c r="G7720" s="17"/>
      <c r="I7720" s="33">
        <v>8.9999999999999993E-3</v>
      </c>
      <c r="J7720" s="33">
        <v>0.6</v>
      </c>
      <c r="K7720" s="33">
        <v>4.8000000000000001E-2</v>
      </c>
      <c r="L7720" s="33">
        <v>4.1000000000000002E-2</v>
      </c>
      <c r="M7720" s="33">
        <v>92</v>
      </c>
      <c r="N7720" s="8">
        <v>16.3</v>
      </c>
      <c r="O7720" s="8">
        <v>1023</v>
      </c>
      <c r="P7720" s="8">
        <v>45</v>
      </c>
    </row>
    <row r="7721" spans="1:31" s="7" customFormat="1" ht="16" customHeight="1" x14ac:dyDescent="0.15">
      <c r="E7721" s="42">
        <v>42312</v>
      </c>
      <c r="F7721" s="43">
        <v>42714.752083333333</v>
      </c>
      <c r="G7721" s="44"/>
      <c r="H7721" s="57"/>
      <c r="I7721" s="33">
        <v>8.9999999999999993E-3</v>
      </c>
      <c r="J7721" s="33">
        <v>0.8</v>
      </c>
      <c r="K7721" s="33">
        <v>3.9E-2</v>
      </c>
      <c r="L7721" s="33">
        <v>6.0999999999999999E-2</v>
      </c>
      <c r="M7721" s="33">
        <v>84</v>
      </c>
      <c r="N7721" s="8">
        <v>14.3</v>
      </c>
      <c r="O7721" s="8">
        <v>1022.8</v>
      </c>
      <c r="P7721" s="8">
        <v>56</v>
      </c>
      <c r="R7721" s="35">
        <v>305</v>
      </c>
      <c r="S7721" s="36" t="str">
        <f>IF(R7721&gt;=296,"G",IF(AND(183&lt;=R7721,R7721&lt;296),"Y",IF(R7721&lt;185,"R")))</f>
        <v>G</v>
      </c>
      <c r="T7721" s="36"/>
      <c r="U7721" s="36"/>
      <c r="V7721" s="36"/>
      <c r="W7721" s="36"/>
      <c r="X7721" s="36"/>
      <c r="Y7721" s="36"/>
      <c r="Z7721" s="36"/>
      <c r="AA7721" s="36"/>
      <c r="AB7721" s="36"/>
      <c r="AC7721" s="36"/>
      <c r="AD7721" s="36"/>
      <c r="AE7721" s="37"/>
    </row>
    <row r="7722" spans="1:31" s="7" customFormat="1" ht="17" customHeight="1" x14ac:dyDescent="0.15">
      <c r="A7722" s="45">
        <v>309</v>
      </c>
      <c r="B7722" s="46">
        <v>42313</v>
      </c>
      <c r="C7722" s="47">
        <v>4</v>
      </c>
      <c r="D7722" s="47">
        <v>0</v>
      </c>
      <c r="E7722" s="46">
        <v>42312</v>
      </c>
      <c r="F7722" s="48">
        <v>42714.752083333333</v>
      </c>
      <c r="G7722" s="49"/>
      <c r="H7722" s="49"/>
      <c r="I7722" s="50">
        <v>8.9999999999999993E-3</v>
      </c>
      <c r="J7722" s="51">
        <v>0.8</v>
      </c>
      <c r="K7722" s="51">
        <v>3.9E-2</v>
      </c>
      <c r="L7722" s="51">
        <v>6.0999999999999999E-2</v>
      </c>
      <c r="M7722" s="51">
        <v>84</v>
      </c>
      <c r="N7722" s="52">
        <v>14.3</v>
      </c>
      <c r="O7722" s="52">
        <v>1022.8</v>
      </c>
      <c r="P7722" s="52">
        <v>56</v>
      </c>
      <c r="Q7722" s="53"/>
      <c r="R7722" s="58">
        <v>305</v>
      </c>
      <c r="S7722" s="61" t="str">
        <f>IF(R7722&gt;=296,"G",IF(AND(183&lt;=R7722,R7722&lt;296),"Y",IF(R7722&lt;185,"R")))</f>
        <v>G</v>
      </c>
      <c r="T7722" s="61"/>
      <c r="U7722" s="61"/>
      <c r="V7722" s="61"/>
      <c r="W7722" s="61"/>
      <c r="X7722" s="61"/>
      <c r="Y7722" s="61"/>
      <c r="Z7722" s="61"/>
      <c r="AA7722" s="61"/>
      <c r="AB7722" s="61"/>
      <c r="AC7722" s="61"/>
      <c r="AD7722" s="61"/>
      <c r="AE7722" s="61"/>
    </row>
    <row r="7723" spans="1:31" s="7" customFormat="1" ht="16" customHeight="1" x14ac:dyDescent="0.2">
      <c r="A7723" s="60"/>
      <c r="B7723" s="60"/>
      <c r="F7723" s="26">
        <v>19</v>
      </c>
      <c r="G7723" s="56"/>
      <c r="I7723" s="33">
        <v>0.01</v>
      </c>
      <c r="J7723" s="33">
        <v>0.8</v>
      </c>
      <c r="K7723" s="33">
        <v>2.5999999999999999E-2</v>
      </c>
      <c r="L7723" s="33">
        <v>7.1999999999999995E-2</v>
      </c>
      <c r="M7723" s="33">
        <v>84</v>
      </c>
      <c r="N7723" s="8">
        <v>12.2</v>
      </c>
      <c r="O7723" s="8">
        <v>1023.2</v>
      </c>
      <c r="P7723" s="8">
        <v>67</v>
      </c>
      <c r="Q7723" s="17"/>
      <c r="R7723" s="17"/>
      <c r="S7723" s="17"/>
      <c r="T7723" s="17"/>
      <c r="U7723" s="17"/>
      <c r="V7723" s="17"/>
      <c r="W7723" s="17"/>
      <c r="X7723" s="17"/>
      <c r="Y7723" s="17"/>
      <c r="Z7723" s="17"/>
      <c r="AA7723" s="17"/>
      <c r="AB7723" s="17"/>
      <c r="AC7723" s="17"/>
      <c r="AD7723" s="17"/>
      <c r="AE7723" s="17"/>
    </row>
    <row r="7724" spans="1:31" s="7" customFormat="1" ht="16" customHeight="1" x14ac:dyDescent="0.2">
      <c r="F7724" s="8">
        <v>20</v>
      </c>
      <c r="G7724" s="17"/>
      <c r="I7724" s="33">
        <v>8.9999999999999993E-3</v>
      </c>
      <c r="J7724" s="33">
        <v>1.1000000000000001</v>
      </c>
      <c r="K7724" s="33">
        <v>3.0000000000000001E-3</v>
      </c>
      <c r="L7724" s="33">
        <v>9.4E-2</v>
      </c>
      <c r="M7724" s="33">
        <v>100</v>
      </c>
      <c r="N7724" s="8">
        <v>12.9</v>
      </c>
      <c r="O7724" s="8">
        <v>1023.4</v>
      </c>
      <c r="P7724" s="8">
        <v>63</v>
      </c>
    </row>
    <row r="7725" spans="1:31" s="7" customFormat="1" ht="16" customHeight="1" x14ac:dyDescent="0.2">
      <c r="F7725" s="8">
        <v>21</v>
      </c>
      <c r="G7725" s="17"/>
      <c r="I7725" s="33">
        <v>8.9999999999999993E-3</v>
      </c>
      <c r="J7725" s="33">
        <v>0.9</v>
      </c>
      <c r="K7725" s="33">
        <v>2E-3</v>
      </c>
      <c r="L7725" s="33">
        <v>9.0999999999999998E-2</v>
      </c>
      <c r="M7725" s="33">
        <v>123</v>
      </c>
      <c r="N7725" s="8">
        <v>11.2</v>
      </c>
      <c r="O7725" s="8">
        <v>1023.4</v>
      </c>
      <c r="P7725" s="8">
        <v>71</v>
      </c>
    </row>
    <row r="7726" spans="1:31" s="7" customFormat="1" ht="16" customHeight="1" x14ac:dyDescent="0.2">
      <c r="F7726" s="8">
        <v>22</v>
      </c>
      <c r="G7726" s="17"/>
      <c r="I7726" s="33">
        <v>8.0000000000000002E-3</v>
      </c>
      <c r="J7726" s="33">
        <v>1</v>
      </c>
      <c r="K7726" s="33">
        <v>6.0000000000000001E-3</v>
      </c>
      <c r="L7726" s="33">
        <v>8.7999999999999995E-2</v>
      </c>
      <c r="M7726" s="33">
        <v>127</v>
      </c>
      <c r="N7726" s="8">
        <v>10.4</v>
      </c>
      <c r="O7726" s="8">
        <v>1023.4</v>
      </c>
      <c r="P7726" s="8">
        <v>77</v>
      </c>
    </row>
    <row r="7727" spans="1:31" s="7" customFormat="1" ht="16" customHeight="1" x14ac:dyDescent="0.2">
      <c r="F7727" s="8">
        <v>23</v>
      </c>
      <c r="G7727" s="17"/>
      <c r="I7727" s="33">
        <v>8.0000000000000002E-3</v>
      </c>
      <c r="J7727" s="33">
        <v>1.1000000000000001</v>
      </c>
      <c r="K7727" s="33">
        <v>2E-3</v>
      </c>
      <c r="L7727" s="33">
        <v>9.0999999999999998E-2</v>
      </c>
      <c r="M7727" s="33">
        <v>114</v>
      </c>
      <c r="N7727" s="8">
        <v>9.8000000000000007</v>
      </c>
      <c r="O7727" s="8">
        <v>1023.5</v>
      </c>
      <c r="P7727" s="8">
        <v>87</v>
      </c>
    </row>
    <row r="7728" spans="1:31" s="7" customFormat="1" ht="16" customHeight="1" x14ac:dyDescent="0.2">
      <c r="F7728" s="8">
        <v>24</v>
      </c>
      <c r="G7728" s="17"/>
      <c r="I7728" s="33">
        <v>0.01</v>
      </c>
      <c r="J7728" s="33">
        <v>1.1000000000000001</v>
      </c>
      <c r="K7728" s="33">
        <v>2E-3</v>
      </c>
      <c r="L7728" s="33">
        <v>9.0999999999999998E-2</v>
      </c>
      <c r="M7728" s="33">
        <v>114</v>
      </c>
      <c r="N7728" s="8">
        <v>9.3000000000000007</v>
      </c>
      <c r="O7728" s="8">
        <v>1023.2</v>
      </c>
      <c r="P7728" s="8">
        <v>91</v>
      </c>
    </row>
    <row r="7729" spans="5:16" s="7" customFormat="1" ht="16" customHeight="1" x14ac:dyDescent="0.2">
      <c r="F7729" s="8">
        <v>1</v>
      </c>
      <c r="G7729" s="17"/>
      <c r="I7729" s="33">
        <v>0.01</v>
      </c>
      <c r="J7729" s="33">
        <v>0.8</v>
      </c>
      <c r="K7729" s="33">
        <v>2E-3</v>
      </c>
      <c r="L7729" s="33">
        <v>8.6999999999999994E-2</v>
      </c>
      <c r="M7729" s="33">
        <v>110</v>
      </c>
      <c r="N7729" s="8">
        <v>9.1</v>
      </c>
      <c r="O7729" s="8">
        <v>1022.9</v>
      </c>
      <c r="P7729" s="8">
        <v>91</v>
      </c>
    </row>
    <row r="7730" spans="5:16" s="7" customFormat="1" ht="16" customHeight="1" x14ac:dyDescent="0.2">
      <c r="F7730" s="8">
        <v>2</v>
      </c>
      <c r="G7730" s="17"/>
      <c r="I7730" s="33">
        <v>8.9999999999999993E-3</v>
      </c>
      <c r="J7730" s="33">
        <v>0.8</v>
      </c>
      <c r="K7730" s="33">
        <v>2E-3</v>
      </c>
      <c r="L7730" s="33">
        <v>8.1000000000000003E-2</v>
      </c>
      <c r="M7730" s="33">
        <v>103</v>
      </c>
      <c r="N7730" s="8">
        <v>9.1</v>
      </c>
      <c r="O7730" s="8">
        <v>1022.7</v>
      </c>
      <c r="P7730" s="8">
        <v>93</v>
      </c>
    </row>
    <row r="7731" spans="5:16" s="7" customFormat="1" ht="16" customHeight="1" x14ac:dyDescent="0.2">
      <c r="F7731" s="8">
        <v>3</v>
      </c>
      <c r="G7731" s="17"/>
      <c r="I7731" s="33">
        <v>8.0000000000000002E-3</v>
      </c>
      <c r="J7731" s="33">
        <v>0.7</v>
      </c>
      <c r="K7731" s="33">
        <v>2E-3</v>
      </c>
      <c r="L7731" s="33">
        <v>7.5999999999999998E-2</v>
      </c>
      <c r="M7731" s="33">
        <v>96</v>
      </c>
      <c r="N7731" s="8">
        <v>8.9</v>
      </c>
      <c r="O7731" s="8">
        <v>1022.4</v>
      </c>
      <c r="P7731" s="8">
        <v>92</v>
      </c>
    </row>
    <row r="7732" spans="5:16" s="7" customFormat="1" ht="16" customHeight="1" x14ac:dyDescent="0.2">
      <c r="F7732" s="8">
        <v>4</v>
      </c>
      <c r="G7732" s="17"/>
      <c r="I7732" s="33">
        <v>7.0000000000000001E-3</v>
      </c>
      <c r="J7732" s="33">
        <v>0.7</v>
      </c>
      <c r="K7732" s="33">
        <v>2E-3</v>
      </c>
      <c r="L7732" s="33">
        <v>6.9000000000000006E-2</v>
      </c>
      <c r="M7732" s="33">
        <v>93</v>
      </c>
      <c r="N7732" s="8">
        <v>8.9</v>
      </c>
      <c r="O7732" s="8">
        <v>1021.9</v>
      </c>
      <c r="P7732" s="8">
        <v>95</v>
      </c>
    </row>
    <row r="7733" spans="5:16" s="7" customFormat="1" ht="16" customHeight="1" x14ac:dyDescent="0.2">
      <c r="F7733" s="8">
        <v>5</v>
      </c>
      <c r="G7733" s="17"/>
      <c r="I7733" s="33">
        <v>7.0000000000000001E-3</v>
      </c>
      <c r="J7733" s="33">
        <v>1</v>
      </c>
      <c r="K7733" s="33">
        <v>2E-3</v>
      </c>
      <c r="L7733" s="33">
        <v>7.3999999999999996E-2</v>
      </c>
      <c r="M7733" s="33">
        <v>116</v>
      </c>
      <c r="N7733" s="8">
        <v>9.1999999999999993</v>
      </c>
      <c r="O7733" s="8">
        <v>1021.8</v>
      </c>
      <c r="P7733" s="8">
        <v>90</v>
      </c>
    </row>
    <row r="7734" spans="5:16" s="7" customFormat="1" ht="16" customHeight="1" x14ac:dyDescent="0.2">
      <c r="F7734" s="8">
        <v>6</v>
      </c>
      <c r="G7734" s="17"/>
      <c r="I7734" s="33">
        <v>7.0000000000000001E-3</v>
      </c>
      <c r="J7734" s="33">
        <v>1.1000000000000001</v>
      </c>
      <c r="K7734" s="33">
        <v>2E-3</v>
      </c>
      <c r="L7734" s="33">
        <v>7.8E-2</v>
      </c>
      <c r="M7734" s="33">
        <v>122</v>
      </c>
      <c r="N7734" s="8">
        <v>7.9</v>
      </c>
      <c r="O7734" s="8">
        <v>1022.1</v>
      </c>
      <c r="P7734" s="8">
        <v>96</v>
      </c>
    </row>
    <row r="7735" spans="5:16" s="7" customFormat="1" ht="16" customHeight="1" x14ac:dyDescent="0.2">
      <c r="F7735" s="8">
        <v>7</v>
      </c>
      <c r="G7735" s="17"/>
      <c r="I7735" s="33">
        <v>7.0000000000000001E-3</v>
      </c>
      <c r="J7735" s="33">
        <v>0.9</v>
      </c>
      <c r="K7735" s="33">
        <v>2E-3</v>
      </c>
      <c r="L7735" s="33">
        <v>7.0999999999999994E-2</v>
      </c>
      <c r="M7735" s="33">
        <v>116</v>
      </c>
      <c r="N7735" s="8">
        <v>7.9</v>
      </c>
      <c r="O7735" s="8">
        <v>1022.4</v>
      </c>
      <c r="P7735" s="8">
        <v>98</v>
      </c>
    </row>
    <row r="7736" spans="5:16" s="7" customFormat="1" ht="16" customHeight="1" x14ac:dyDescent="0.2">
      <c r="F7736" s="8">
        <v>8</v>
      </c>
      <c r="G7736" s="17"/>
      <c r="I7736" s="33">
        <v>8.0000000000000002E-3</v>
      </c>
      <c r="J7736" s="33">
        <v>0.8</v>
      </c>
      <c r="K7736" s="33">
        <v>2E-3</v>
      </c>
      <c r="L7736" s="33">
        <v>6.8000000000000005E-2</v>
      </c>
      <c r="M7736" s="33">
        <v>102</v>
      </c>
      <c r="N7736" s="8">
        <v>9.1</v>
      </c>
      <c r="O7736" s="8">
        <v>1022.8</v>
      </c>
      <c r="P7736" s="8">
        <v>97</v>
      </c>
    </row>
    <row r="7737" spans="5:16" s="7" customFormat="1" ht="16" customHeight="1" x14ac:dyDescent="0.2">
      <c r="F7737" s="8">
        <v>9</v>
      </c>
      <c r="G7737" s="17"/>
      <c r="I7737" s="33">
        <v>8.0000000000000002E-3</v>
      </c>
      <c r="J7737" s="33">
        <v>0.9</v>
      </c>
      <c r="K7737" s="33">
        <v>2E-3</v>
      </c>
      <c r="L7737" s="33">
        <v>7.3999999999999996E-2</v>
      </c>
      <c r="M7737" s="33">
        <v>95</v>
      </c>
      <c r="N7737" s="8">
        <v>12.5</v>
      </c>
      <c r="O7737" s="8">
        <v>1023.1</v>
      </c>
      <c r="P7737" s="8">
        <v>75</v>
      </c>
    </row>
    <row r="7738" spans="5:16" s="7" customFormat="1" ht="16" customHeight="1" x14ac:dyDescent="0.2">
      <c r="F7738" s="8">
        <v>10</v>
      </c>
      <c r="G7738" s="17"/>
      <c r="I7738" s="33">
        <v>0.01</v>
      </c>
      <c r="J7738" s="33">
        <v>0.9</v>
      </c>
      <c r="K7738" s="33">
        <v>3.0000000000000001E-3</v>
      </c>
      <c r="L7738" s="33">
        <v>8.2000000000000003E-2</v>
      </c>
      <c r="M7738" s="33">
        <v>115</v>
      </c>
      <c r="N7738" s="8">
        <v>14.4</v>
      </c>
      <c r="O7738" s="8">
        <v>1023.2</v>
      </c>
      <c r="P7738" s="8">
        <v>68</v>
      </c>
    </row>
    <row r="7739" spans="5:16" s="7" customFormat="1" ht="16" customHeight="1" x14ac:dyDescent="0.2">
      <c r="E7739" s="10"/>
      <c r="F7739" s="8">
        <v>11</v>
      </c>
      <c r="G7739" s="17"/>
      <c r="I7739" s="33">
        <v>0.01</v>
      </c>
      <c r="J7739" s="33">
        <v>0.7</v>
      </c>
      <c r="K7739" s="33">
        <v>8.9999999999999993E-3</v>
      </c>
      <c r="L7739" s="33">
        <v>7.0999999999999994E-2</v>
      </c>
      <c r="M7739" s="33">
        <v>110</v>
      </c>
      <c r="N7739" s="8">
        <v>16.100000000000001</v>
      </c>
      <c r="O7739" s="8">
        <v>1022.5</v>
      </c>
      <c r="P7739" s="8">
        <v>62</v>
      </c>
    </row>
    <row r="7740" spans="5:16" s="7" customFormat="1" ht="15" customHeight="1" x14ac:dyDescent="0.2">
      <c r="E7740" s="10"/>
      <c r="F7740" s="8">
        <v>12</v>
      </c>
      <c r="G7740" s="17"/>
      <c r="I7740" s="39"/>
      <c r="J7740" s="39"/>
      <c r="K7740" s="39"/>
      <c r="L7740" s="39"/>
      <c r="M7740" s="39"/>
      <c r="N7740" s="8">
        <v>17.8</v>
      </c>
      <c r="O7740" s="8">
        <v>1021.8</v>
      </c>
      <c r="P7740" s="8">
        <v>56</v>
      </c>
    </row>
    <row r="7741" spans="5:16" s="7" customFormat="1" ht="15" customHeight="1" x14ac:dyDescent="0.2">
      <c r="E7741" s="10"/>
      <c r="F7741" s="8">
        <v>13</v>
      </c>
      <c r="G7741" s="17"/>
      <c r="I7741" s="39"/>
      <c r="J7741" s="39"/>
      <c r="K7741" s="39"/>
      <c r="L7741" s="39"/>
      <c r="M7741" s="39"/>
      <c r="N7741" s="8">
        <v>18.600000000000001</v>
      </c>
      <c r="O7741" s="8">
        <v>1020.9</v>
      </c>
      <c r="P7741" s="8">
        <v>48</v>
      </c>
    </row>
    <row r="7742" spans="5:16" s="7" customFormat="1" ht="16" customHeight="1" x14ac:dyDescent="0.2">
      <c r="E7742" s="10"/>
      <c r="F7742" s="8">
        <v>14</v>
      </c>
      <c r="G7742" s="17"/>
      <c r="I7742" s="63"/>
      <c r="J7742" s="63"/>
      <c r="K7742" s="63"/>
      <c r="L7742" s="63"/>
      <c r="M7742" s="63"/>
      <c r="N7742" s="8">
        <v>17.5</v>
      </c>
      <c r="O7742" s="8">
        <v>1020.2</v>
      </c>
      <c r="P7742" s="8">
        <v>56</v>
      </c>
    </row>
    <row r="7743" spans="5:16" s="7" customFormat="1" ht="16" customHeight="1" x14ac:dyDescent="0.2">
      <c r="E7743" s="10"/>
      <c r="F7743" s="8">
        <v>15</v>
      </c>
      <c r="G7743" s="17"/>
      <c r="I7743" s="63"/>
      <c r="J7743" s="63"/>
      <c r="K7743" s="63"/>
      <c r="L7743" s="63"/>
      <c r="M7743" s="63"/>
      <c r="N7743" s="8">
        <v>18.7</v>
      </c>
      <c r="O7743" s="8">
        <v>1019.9</v>
      </c>
      <c r="P7743" s="8">
        <v>48</v>
      </c>
    </row>
    <row r="7744" spans="5:16" s="7" customFormat="1" ht="16" customHeight="1" x14ac:dyDescent="0.2">
      <c r="E7744" s="10"/>
      <c r="F7744" s="8">
        <v>16</v>
      </c>
      <c r="G7744" s="17"/>
      <c r="I7744" s="63"/>
      <c r="J7744" s="63"/>
      <c r="K7744" s="63"/>
      <c r="L7744" s="63"/>
      <c r="M7744" s="63"/>
      <c r="N7744" s="8">
        <v>17.399999999999999</v>
      </c>
      <c r="O7744" s="8">
        <v>1020.2</v>
      </c>
      <c r="P7744" s="8">
        <v>55</v>
      </c>
    </row>
    <row r="7745" spans="1:31" s="7" customFormat="1" ht="16" customHeight="1" x14ac:dyDescent="0.2">
      <c r="E7745" s="10"/>
      <c r="F7745" s="8">
        <v>17</v>
      </c>
      <c r="G7745" s="17"/>
      <c r="I7745" s="63"/>
      <c r="J7745" s="63"/>
      <c r="K7745" s="63"/>
      <c r="L7745" s="63"/>
      <c r="M7745" s="63"/>
      <c r="N7745" s="8">
        <v>16.399999999999999</v>
      </c>
      <c r="O7745" s="8">
        <v>1020.2</v>
      </c>
      <c r="P7745" s="8">
        <v>57</v>
      </c>
    </row>
    <row r="7746" spans="1:31" s="7" customFormat="1" ht="16" customHeight="1" x14ac:dyDescent="0.15">
      <c r="E7746" s="42">
        <v>42313</v>
      </c>
      <c r="F7746" s="43">
        <v>42714.763194444444</v>
      </c>
      <c r="G7746" s="44"/>
      <c r="H7746" s="57"/>
      <c r="I7746" s="63"/>
      <c r="J7746" s="63"/>
      <c r="K7746" s="63"/>
      <c r="L7746" s="63"/>
      <c r="M7746" s="63"/>
      <c r="N7746" s="8">
        <v>14.5</v>
      </c>
      <c r="O7746" s="8">
        <v>1020.5</v>
      </c>
      <c r="P7746" s="8">
        <v>66</v>
      </c>
      <c r="R7746" s="35">
        <v>275</v>
      </c>
      <c r="S7746" s="36" t="str">
        <f>IF(R7746&gt;=296,"G",IF(AND(183&lt;=R7746,R7746&lt;296),"Y",IF(R7746&lt;185,"R")))</f>
        <v>Y</v>
      </c>
      <c r="T7746" s="36"/>
      <c r="U7746" s="36"/>
      <c r="V7746" s="36"/>
      <c r="W7746" s="36"/>
      <c r="X7746" s="36"/>
      <c r="Y7746" s="36"/>
      <c r="Z7746" s="36"/>
      <c r="AA7746" s="36"/>
      <c r="AB7746" s="36"/>
      <c r="AC7746" s="36"/>
      <c r="AD7746" s="36"/>
      <c r="AE7746" s="37"/>
    </row>
    <row r="7747" spans="1:31" s="7" customFormat="1" ht="17" customHeight="1" x14ac:dyDescent="0.15">
      <c r="A7747" s="45">
        <v>310</v>
      </c>
      <c r="B7747" s="46">
        <v>42314</v>
      </c>
      <c r="C7747" s="47">
        <v>5</v>
      </c>
      <c r="D7747" s="47">
        <v>0</v>
      </c>
      <c r="E7747" s="46">
        <v>42313</v>
      </c>
      <c r="F7747" s="48">
        <v>42714.763194444444</v>
      </c>
      <c r="G7747" s="49"/>
      <c r="H7747" s="49"/>
      <c r="I7747" s="154"/>
      <c r="J7747" s="63"/>
      <c r="K7747" s="63"/>
      <c r="L7747" s="63"/>
      <c r="M7747" s="63"/>
      <c r="N7747" s="52">
        <v>14.5</v>
      </c>
      <c r="O7747" s="52">
        <v>1020.5</v>
      </c>
      <c r="P7747" s="52">
        <v>66</v>
      </c>
      <c r="Q7747" s="53"/>
      <c r="R7747" s="58">
        <v>275</v>
      </c>
      <c r="S7747" s="61" t="str">
        <f>IF(R7747&gt;=296,"G",IF(AND(183&lt;=R7747,R7747&lt;296),"Y",IF(R7747&lt;185,"R")))</f>
        <v>Y</v>
      </c>
      <c r="T7747" s="61"/>
      <c r="U7747" s="61"/>
      <c r="V7747" s="61"/>
      <c r="W7747" s="61"/>
      <c r="X7747" s="61"/>
      <c r="Y7747" s="61"/>
      <c r="Z7747" s="61"/>
      <c r="AA7747" s="61"/>
      <c r="AB7747" s="61"/>
      <c r="AC7747" s="61"/>
      <c r="AD7747" s="61"/>
      <c r="AE7747" s="61"/>
    </row>
    <row r="7748" spans="1:31" s="7" customFormat="1" ht="16" customHeight="1" x14ac:dyDescent="0.2">
      <c r="A7748" s="60"/>
      <c r="B7748" s="60"/>
      <c r="F7748" s="26">
        <v>19</v>
      </c>
      <c r="G7748" s="56"/>
      <c r="I7748" s="63"/>
      <c r="J7748" s="63"/>
      <c r="K7748" s="63"/>
      <c r="L7748" s="63"/>
      <c r="M7748" s="63"/>
      <c r="N7748" s="8">
        <v>14</v>
      </c>
      <c r="O7748" s="8">
        <v>1021.1</v>
      </c>
      <c r="P7748" s="8">
        <v>70</v>
      </c>
      <c r="Q7748" s="17"/>
      <c r="R7748" s="17"/>
      <c r="S7748" s="17"/>
      <c r="T7748" s="17"/>
      <c r="U7748" s="17"/>
      <c r="V7748" s="17"/>
      <c r="W7748" s="17"/>
      <c r="X7748" s="17"/>
      <c r="Y7748" s="17"/>
      <c r="Z7748" s="17"/>
      <c r="AA7748" s="17"/>
      <c r="AB7748" s="17"/>
      <c r="AC7748" s="17"/>
      <c r="AD7748" s="17"/>
      <c r="AE7748" s="17"/>
    </row>
    <row r="7749" spans="1:31" s="7" customFormat="1" ht="16" customHeight="1" x14ac:dyDescent="0.2">
      <c r="F7749" s="8">
        <v>20</v>
      </c>
      <c r="G7749" s="17"/>
      <c r="I7749" s="63"/>
      <c r="J7749" s="63"/>
      <c r="K7749" s="63"/>
      <c r="L7749" s="63"/>
      <c r="M7749" s="63"/>
      <c r="N7749" s="8">
        <v>13.2</v>
      </c>
      <c r="O7749" s="8">
        <v>1021.3</v>
      </c>
      <c r="P7749" s="8">
        <v>73</v>
      </c>
    </row>
    <row r="7750" spans="1:31" s="7" customFormat="1" ht="16" customHeight="1" x14ac:dyDescent="0.2">
      <c r="F7750" s="8">
        <v>21</v>
      </c>
      <c r="G7750" s="17"/>
      <c r="I7750" s="63"/>
      <c r="J7750" s="63"/>
      <c r="K7750" s="63"/>
      <c r="L7750" s="63"/>
      <c r="M7750" s="63"/>
      <c r="N7750" s="8">
        <v>11.7</v>
      </c>
      <c r="O7750" s="8">
        <v>1021.5</v>
      </c>
      <c r="P7750" s="8">
        <v>79</v>
      </c>
    </row>
    <row r="7751" spans="1:31" s="7" customFormat="1" ht="16" customHeight="1" x14ac:dyDescent="0.2">
      <c r="F7751" s="8">
        <v>22</v>
      </c>
      <c r="G7751" s="17"/>
      <c r="I7751" s="63"/>
      <c r="J7751" s="63"/>
      <c r="K7751" s="63"/>
      <c r="L7751" s="63"/>
      <c r="M7751" s="63"/>
      <c r="N7751" s="8">
        <v>10.1</v>
      </c>
      <c r="O7751" s="8">
        <v>1021.9</v>
      </c>
      <c r="P7751" s="8">
        <v>91</v>
      </c>
    </row>
    <row r="7752" spans="1:31" s="7" customFormat="1" ht="16" customHeight="1" x14ac:dyDescent="0.2">
      <c r="F7752" s="8">
        <v>23</v>
      </c>
      <c r="G7752" s="17"/>
      <c r="I7752" s="63"/>
      <c r="J7752" s="63"/>
      <c r="K7752" s="63"/>
      <c r="L7752" s="63"/>
      <c r="M7752" s="63"/>
      <c r="N7752" s="8">
        <v>9.8000000000000007</v>
      </c>
      <c r="O7752" s="8">
        <v>1022</v>
      </c>
      <c r="P7752" s="8">
        <v>93</v>
      </c>
    </row>
    <row r="7753" spans="1:31" s="7" customFormat="1" ht="16" customHeight="1" x14ac:dyDescent="0.2">
      <c r="F7753" s="8">
        <v>24</v>
      </c>
      <c r="G7753" s="17"/>
      <c r="I7753" s="63"/>
      <c r="J7753" s="63"/>
      <c r="K7753" s="63"/>
      <c r="L7753" s="63"/>
      <c r="M7753" s="39"/>
      <c r="N7753" s="8">
        <v>9.1999999999999993</v>
      </c>
      <c r="O7753" s="8">
        <v>1021.5</v>
      </c>
      <c r="P7753" s="8">
        <v>97</v>
      </c>
    </row>
    <row r="7754" spans="1:31" s="7" customFormat="1" ht="16" customHeight="1" x14ac:dyDescent="0.2">
      <c r="F7754" s="8">
        <v>1</v>
      </c>
      <c r="G7754" s="17"/>
      <c r="I7754" s="63"/>
      <c r="J7754" s="63"/>
      <c r="K7754" s="63"/>
      <c r="L7754" s="63"/>
      <c r="M7754" s="39"/>
      <c r="N7754" s="8">
        <v>8.5</v>
      </c>
      <c r="O7754" s="8">
        <v>1021.3</v>
      </c>
      <c r="P7754" s="8">
        <v>99</v>
      </c>
    </row>
    <row r="7755" spans="1:31" s="7" customFormat="1" ht="16" customHeight="1" x14ac:dyDescent="0.2">
      <c r="F7755" s="8">
        <v>2</v>
      </c>
      <c r="G7755" s="17"/>
      <c r="I7755" s="63"/>
      <c r="J7755" s="63"/>
      <c r="K7755" s="63"/>
      <c r="L7755" s="63"/>
      <c r="M7755" s="63"/>
      <c r="N7755" s="8">
        <v>8.1999999999999993</v>
      </c>
      <c r="O7755" s="8">
        <v>1021.4</v>
      </c>
      <c r="P7755" s="8">
        <v>100</v>
      </c>
    </row>
    <row r="7756" spans="1:31" s="7" customFormat="1" ht="16" customHeight="1" x14ac:dyDescent="0.2">
      <c r="F7756" s="8">
        <v>3</v>
      </c>
      <c r="G7756" s="17"/>
      <c r="I7756" s="63"/>
      <c r="J7756" s="63"/>
      <c r="K7756" s="63"/>
      <c r="L7756" s="63"/>
      <c r="M7756" s="63"/>
      <c r="N7756" s="8">
        <v>7.8</v>
      </c>
      <c r="O7756" s="8">
        <v>1021.3</v>
      </c>
      <c r="P7756" s="8">
        <v>100</v>
      </c>
    </row>
    <row r="7757" spans="1:31" s="7" customFormat="1" ht="16" customHeight="1" x14ac:dyDescent="0.2">
      <c r="F7757" s="8">
        <v>4</v>
      </c>
      <c r="G7757" s="17"/>
      <c r="I7757" s="63"/>
      <c r="J7757" s="63"/>
      <c r="K7757" s="63"/>
      <c r="L7757" s="63"/>
      <c r="M7757" s="63"/>
      <c r="N7757" s="8">
        <v>7.5</v>
      </c>
      <c r="O7757" s="8">
        <v>1021.4</v>
      </c>
      <c r="P7757" s="8">
        <v>100</v>
      </c>
    </row>
    <row r="7758" spans="1:31" s="7" customFormat="1" ht="16" customHeight="1" x14ac:dyDescent="0.2">
      <c r="F7758" s="8">
        <v>5</v>
      </c>
      <c r="G7758" s="17"/>
      <c r="I7758" s="63"/>
      <c r="J7758" s="63"/>
      <c r="K7758" s="63"/>
      <c r="L7758" s="63"/>
      <c r="M7758" s="63"/>
      <c r="N7758" s="8">
        <v>8.1</v>
      </c>
      <c r="O7758" s="8">
        <v>1021.3</v>
      </c>
      <c r="P7758" s="8">
        <v>99</v>
      </c>
    </row>
    <row r="7759" spans="1:31" s="7" customFormat="1" ht="16" customHeight="1" x14ac:dyDescent="0.2">
      <c r="F7759" s="8">
        <v>6</v>
      </c>
      <c r="G7759" s="17"/>
      <c r="I7759" s="63"/>
      <c r="J7759" s="63"/>
      <c r="K7759" s="63"/>
      <c r="L7759" s="63"/>
      <c r="M7759" s="63"/>
      <c r="N7759" s="8">
        <v>10.9</v>
      </c>
      <c r="O7759" s="8">
        <v>1021.8</v>
      </c>
      <c r="P7759" s="8">
        <v>72</v>
      </c>
    </row>
    <row r="7760" spans="1:31" s="7" customFormat="1" ht="16" customHeight="1" x14ac:dyDescent="0.2">
      <c r="F7760" s="8">
        <v>7</v>
      </c>
      <c r="G7760" s="17"/>
      <c r="I7760" s="63"/>
      <c r="J7760" s="63"/>
      <c r="K7760" s="63"/>
      <c r="L7760" s="63"/>
      <c r="M7760" s="63"/>
      <c r="N7760" s="8">
        <v>9.1</v>
      </c>
      <c r="O7760" s="8">
        <v>1022.7</v>
      </c>
      <c r="P7760" s="8">
        <v>82</v>
      </c>
    </row>
    <row r="7761" spans="1:31" s="7" customFormat="1" ht="16" customHeight="1" x14ac:dyDescent="0.2">
      <c r="F7761" s="8">
        <v>8</v>
      </c>
      <c r="G7761" s="17"/>
      <c r="I7761" s="63"/>
      <c r="J7761" s="63"/>
      <c r="K7761" s="63"/>
      <c r="L7761" s="63"/>
      <c r="M7761" s="63"/>
      <c r="N7761" s="8">
        <v>11.4</v>
      </c>
      <c r="O7761" s="8">
        <v>1023.2</v>
      </c>
      <c r="P7761" s="8">
        <v>77</v>
      </c>
    </row>
    <row r="7762" spans="1:31" s="7" customFormat="1" ht="16" customHeight="1" x14ac:dyDescent="0.2">
      <c r="F7762" s="8">
        <v>9</v>
      </c>
      <c r="G7762" s="17"/>
      <c r="I7762" s="63"/>
      <c r="J7762" s="63"/>
      <c r="K7762" s="63"/>
      <c r="L7762" s="63"/>
      <c r="M7762" s="63"/>
      <c r="N7762" s="8">
        <v>15</v>
      </c>
      <c r="O7762" s="8">
        <v>1023.5</v>
      </c>
      <c r="P7762" s="8">
        <v>60</v>
      </c>
    </row>
    <row r="7763" spans="1:31" s="7" customFormat="1" ht="16" customHeight="1" x14ac:dyDescent="0.2">
      <c r="F7763" s="8">
        <v>10</v>
      </c>
      <c r="G7763" s="17"/>
      <c r="I7763" s="63"/>
      <c r="J7763" s="63"/>
      <c r="K7763" s="63"/>
      <c r="L7763" s="63"/>
      <c r="M7763" s="63"/>
      <c r="N7763" s="8">
        <v>16.600000000000001</v>
      </c>
      <c r="O7763" s="8">
        <v>1023.1</v>
      </c>
      <c r="P7763" s="8">
        <v>55</v>
      </c>
    </row>
    <row r="7764" spans="1:31" s="7" customFormat="1" ht="16" customHeight="1" x14ac:dyDescent="0.2">
      <c r="E7764" s="10"/>
      <c r="F7764" s="8">
        <v>11</v>
      </c>
      <c r="G7764" s="17"/>
      <c r="I7764" s="63"/>
      <c r="J7764" s="63"/>
      <c r="K7764" s="63"/>
      <c r="L7764" s="63"/>
      <c r="M7764" s="63"/>
      <c r="N7764" s="8">
        <v>18.7</v>
      </c>
      <c r="O7764" s="8">
        <v>1022.1</v>
      </c>
      <c r="P7764" s="8">
        <v>47</v>
      </c>
    </row>
    <row r="7765" spans="1:31" s="7" customFormat="1" ht="16" customHeight="1" x14ac:dyDescent="0.2">
      <c r="E7765" s="10"/>
      <c r="F7765" s="8">
        <v>12</v>
      </c>
      <c r="G7765" s="17"/>
      <c r="I7765" s="63"/>
      <c r="J7765" s="63"/>
      <c r="K7765" s="63"/>
      <c r="L7765" s="63"/>
      <c r="M7765" s="63"/>
      <c r="N7765" s="8">
        <v>19.3</v>
      </c>
      <c r="O7765" s="8">
        <v>1022.1</v>
      </c>
      <c r="P7765" s="8">
        <v>44</v>
      </c>
    </row>
    <row r="7766" spans="1:31" s="7" customFormat="1" ht="16" customHeight="1" x14ac:dyDescent="0.2">
      <c r="E7766" s="10"/>
      <c r="F7766" s="8">
        <v>13</v>
      </c>
      <c r="G7766" s="17"/>
      <c r="I7766" s="63"/>
      <c r="J7766" s="63"/>
      <c r="K7766" s="63"/>
      <c r="L7766" s="63"/>
      <c r="M7766" s="63"/>
      <c r="N7766" s="8">
        <v>20.2</v>
      </c>
      <c r="O7766" s="8">
        <v>1020.7</v>
      </c>
      <c r="P7766" s="8">
        <v>44</v>
      </c>
    </row>
    <row r="7767" spans="1:31" s="7" customFormat="1" ht="16" customHeight="1" x14ac:dyDescent="0.2">
      <c r="E7767" s="10"/>
      <c r="F7767" s="8">
        <v>14</v>
      </c>
      <c r="G7767" s="17"/>
      <c r="I7767" s="33">
        <v>4.0000000000000001E-3</v>
      </c>
      <c r="J7767" s="33">
        <v>0.5</v>
      </c>
      <c r="K7767" s="33">
        <v>2.9000000000000001E-2</v>
      </c>
      <c r="L7767" s="33">
        <v>2.3E-2</v>
      </c>
      <c r="M7767" s="33">
        <v>66</v>
      </c>
      <c r="N7767" s="8">
        <v>20</v>
      </c>
      <c r="O7767" s="8">
        <v>1019.9</v>
      </c>
      <c r="P7767" s="8">
        <v>44</v>
      </c>
    </row>
    <row r="7768" spans="1:31" s="7" customFormat="1" ht="16" customHeight="1" x14ac:dyDescent="0.2">
      <c r="E7768" s="10"/>
      <c r="F7768" s="8">
        <v>15</v>
      </c>
      <c r="G7768" s="17"/>
      <c r="I7768" s="33">
        <v>4.0000000000000001E-3</v>
      </c>
      <c r="J7768" s="33">
        <v>0.5</v>
      </c>
      <c r="K7768" s="33">
        <v>0.03</v>
      </c>
      <c r="L7768" s="33">
        <v>2.5999999999999999E-2</v>
      </c>
      <c r="M7768" s="33">
        <v>60</v>
      </c>
      <c r="N7768" s="8">
        <v>20.7</v>
      </c>
      <c r="O7768" s="8">
        <v>1019.3</v>
      </c>
      <c r="P7768" s="8">
        <v>42</v>
      </c>
    </row>
    <row r="7769" spans="1:31" s="7" customFormat="1" ht="16" customHeight="1" x14ac:dyDescent="0.2">
      <c r="E7769" s="10"/>
      <c r="F7769" s="8">
        <v>16</v>
      </c>
      <c r="G7769" s="17"/>
      <c r="I7769" s="33">
        <v>4.0000000000000001E-3</v>
      </c>
      <c r="J7769" s="33">
        <v>0.5</v>
      </c>
      <c r="K7769" s="33">
        <v>2.1000000000000001E-2</v>
      </c>
      <c r="L7769" s="33">
        <v>2.9000000000000001E-2</v>
      </c>
      <c r="M7769" s="33">
        <v>58</v>
      </c>
      <c r="N7769" s="8">
        <v>19.899999999999999</v>
      </c>
      <c r="O7769" s="8">
        <v>1019.2</v>
      </c>
      <c r="P7769" s="8">
        <v>44</v>
      </c>
    </row>
    <row r="7770" spans="1:31" s="7" customFormat="1" ht="16" customHeight="1" x14ac:dyDescent="0.2">
      <c r="E7770" s="10"/>
      <c r="F7770" s="8">
        <v>17</v>
      </c>
      <c r="G7770" s="17"/>
      <c r="I7770" s="33">
        <v>3.0000000000000001E-3</v>
      </c>
      <c r="J7770" s="33">
        <v>0.6</v>
      </c>
      <c r="K7770" s="33">
        <v>1.7999999999999999E-2</v>
      </c>
      <c r="L7770" s="33">
        <v>2.5999999999999999E-2</v>
      </c>
      <c r="M7770" s="33">
        <v>44</v>
      </c>
      <c r="N7770" s="8">
        <v>18.8</v>
      </c>
      <c r="O7770" s="8">
        <v>1019.2</v>
      </c>
      <c r="P7770" s="8">
        <v>49</v>
      </c>
    </row>
    <row r="7771" spans="1:31" s="7" customFormat="1" ht="16" customHeight="1" x14ac:dyDescent="0.15">
      <c r="E7771" s="42">
        <v>42314</v>
      </c>
      <c r="F7771" s="43">
        <v>42714.776388888888</v>
      </c>
      <c r="G7771" s="44"/>
      <c r="H7771" s="57"/>
      <c r="I7771" s="33">
        <v>3.0000000000000001E-3</v>
      </c>
      <c r="J7771" s="33">
        <v>0.6</v>
      </c>
      <c r="K7771" s="33">
        <v>1.4999999999999999E-2</v>
      </c>
      <c r="L7771" s="33">
        <v>2.7E-2</v>
      </c>
      <c r="M7771" s="33">
        <v>44</v>
      </c>
      <c r="N7771" s="8">
        <v>17.100000000000001</v>
      </c>
      <c r="O7771" s="8">
        <v>1019.7</v>
      </c>
      <c r="P7771" s="8">
        <v>52</v>
      </c>
      <c r="R7771" s="35">
        <v>263</v>
      </c>
      <c r="S7771" s="36" t="str">
        <f>IF(R7771&gt;=296,"G",IF(AND(183&lt;=R7771,R7771&lt;296),"Y",IF(R7771&lt;185,"R")))</f>
        <v>Y</v>
      </c>
      <c r="T7771" s="36"/>
      <c r="U7771" s="36"/>
      <c r="V7771" s="36"/>
      <c r="W7771" s="36"/>
      <c r="X7771" s="36"/>
      <c r="Y7771" s="36"/>
      <c r="Z7771" s="36"/>
      <c r="AA7771" s="36"/>
      <c r="AB7771" s="36"/>
      <c r="AC7771" s="36"/>
      <c r="AD7771" s="36"/>
      <c r="AE7771" s="37"/>
    </row>
    <row r="7772" spans="1:31" s="7" customFormat="1" ht="17" customHeight="1" x14ac:dyDescent="0.15">
      <c r="A7772" s="45">
        <v>311</v>
      </c>
      <c r="B7772" s="46">
        <v>42315</v>
      </c>
      <c r="C7772" s="47">
        <v>6</v>
      </c>
      <c r="D7772" s="47">
        <v>0</v>
      </c>
      <c r="E7772" s="46">
        <v>42314</v>
      </c>
      <c r="F7772" s="48">
        <v>42714.776388888888</v>
      </c>
      <c r="G7772" s="49"/>
      <c r="H7772" s="49"/>
      <c r="I7772" s="155">
        <v>3.0000000000000001E-3</v>
      </c>
      <c r="J7772" s="52">
        <v>0.6</v>
      </c>
      <c r="K7772" s="52">
        <v>1.4999999999999999E-2</v>
      </c>
      <c r="L7772" s="52">
        <v>2.7E-2</v>
      </c>
      <c r="M7772" s="52">
        <v>44</v>
      </c>
      <c r="N7772" s="52">
        <v>17.100000000000001</v>
      </c>
      <c r="O7772" s="52">
        <v>1019.7</v>
      </c>
      <c r="P7772" s="52">
        <v>52</v>
      </c>
      <c r="Q7772" s="53"/>
      <c r="R7772" s="58">
        <v>263</v>
      </c>
      <c r="S7772" s="61" t="str">
        <f>IF(R7772&gt;=296,"G",IF(AND(183&lt;=R7772,R7772&lt;296),"Y",IF(R7772&lt;185,"R")))</f>
        <v>Y</v>
      </c>
      <c r="T7772" s="61"/>
      <c r="U7772" s="61"/>
      <c r="V7772" s="61"/>
      <c r="W7772" s="61"/>
      <c r="X7772" s="61"/>
      <c r="Y7772" s="61"/>
      <c r="Z7772" s="61"/>
      <c r="AA7772" s="61"/>
      <c r="AB7772" s="61"/>
      <c r="AC7772" s="61"/>
      <c r="AD7772" s="61"/>
      <c r="AE7772" s="61"/>
    </row>
    <row r="7773" spans="1:31" s="7" customFormat="1" ht="16" customHeight="1" x14ac:dyDescent="0.2">
      <c r="A7773" s="60"/>
      <c r="B7773" s="60"/>
      <c r="F7773" s="26">
        <v>19</v>
      </c>
      <c r="G7773" s="56"/>
      <c r="I7773" s="33">
        <v>4.0000000000000001E-3</v>
      </c>
      <c r="J7773" s="33">
        <v>0.7</v>
      </c>
      <c r="K7773" s="33">
        <v>8.9999999999999993E-3</v>
      </c>
      <c r="L7773" s="33">
        <v>3.3000000000000002E-2</v>
      </c>
      <c r="M7773" s="33">
        <v>34</v>
      </c>
      <c r="N7773" s="8">
        <v>15.9</v>
      </c>
      <c r="O7773" s="8">
        <v>1020.8</v>
      </c>
      <c r="P7773" s="8">
        <v>58</v>
      </c>
      <c r="Q7773" s="17"/>
      <c r="R7773" s="17"/>
      <c r="S7773" s="17"/>
      <c r="T7773" s="17"/>
      <c r="U7773" s="17"/>
      <c r="V7773" s="17"/>
      <c r="W7773" s="17"/>
      <c r="X7773" s="17"/>
      <c r="Y7773" s="17"/>
      <c r="Z7773" s="17"/>
      <c r="AA7773" s="17"/>
      <c r="AB7773" s="17"/>
      <c r="AC7773" s="17"/>
      <c r="AD7773" s="17"/>
      <c r="AE7773" s="17"/>
    </row>
    <row r="7774" spans="1:31" s="7" customFormat="1" ht="16" customHeight="1" x14ac:dyDescent="0.2">
      <c r="F7774" s="8">
        <v>20</v>
      </c>
      <c r="G7774" s="17"/>
      <c r="I7774" s="33">
        <v>3.0000000000000001E-3</v>
      </c>
      <c r="J7774" s="33">
        <v>0.7</v>
      </c>
      <c r="K7774" s="33">
        <v>7.0000000000000001E-3</v>
      </c>
      <c r="L7774" s="33">
        <v>3.3000000000000002E-2</v>
      </c>
      <c r="M7774" s="33">
        <v>43</v>
      </c>
      <c r="N7774" s="8">
        <v>14</v>
      </c>
      <c r="O7774" s="8">
        <v>1021.5</v>
      </c>
      <c r="P7774" s="8">
        <v>68</v>
      </c>
    </row>
    <row r="7775" spans="1:31" s="7" customFormat="1" ht="16" customHeight="1" x14ac:dyDescent="0.2">
      <c r="F7775" s="8">
        <v>21</v>
      </c>
      <c r="G7775" s="17"/>
      <c r="I7775" s="33">
        <v>3.0000000000000001E-3</v>
      </c>
      <c r="J7775" s="33">
        <v>0.6</v>
      </c>
      <c r="K7775" s="33">
        <v>5.0000000000000001E-3</v>
      </c>
      <c r="L7775" s="33">
        <v>3.5999999999999997E-2</v>
      </c>
      <c r="M7775" s="33">
        <v>49</v>
      </c>
      <c r="N7775" s="8">
        <v>12.9</v>
      </c>
      <c r="O7775" s="8">
        <v>1021.8</v>
      </c>
      <c r="P7775" s="8">
        <v>74</v>
      </c>
    </row>
    <row r="7776" spans="1:31" s="7" customFormat="1" ht="16" customHeight="1" x14ac:dyDescent="0.2">
      <c r="F7776" s="8">
        <v>22</v>
      </c>
      <c r="G7776" s="17"/>
      <c r="I7776" s="33">
        <v>3.0000000000000001E-3</v>
      </c>
      <c r="J7776" s="33">
        <v>0.5</v>
      </c>
      <c r="K7776" s="33">
        <v>0.01</v>
      </c>
      <c r="L7776" s="33">
        <v>2.8000000000000001E-2</v>
      </c>
      <c r="M7776" s="33">
        <v>41</v>
      </c>
      <c r="N7776" s="8">
        <v>11.4</v>
      </c>
      <c r="O7776" s="8">
        <v>1022.2</v>
      </c>
      <c r="P7776" s="8">
        <v>90</v>
      </c>
    </row>
    <row r="7777" spans="5:16" s="7" customFormat="1" ht="16" customHeight="1" x14ac:dyDescent="0.2">
      <c r="F7777" s="8">
        <v>23</v>
      </c>
      <c r="G7777" s="17"/>
      <c r="I7777" s="33">
        <v>3.0000000000000001E-3</v>
      </c>
      <c r="J7777" s="33">
        <v>0.6</v>
      </c>
      <c r="K7777" s="33">
        <v>0.01</v>
      </c>
      <c r="L7777" s="33">
        <v>2.9000000000000001E-2</v>
      </c>
      <c r="M7777" s="33">
        <v>38</v>
      </c>
      <c r="N7777" s="8">
        <v>10.9</v>
      </c>
      <c r="O7777" s="8">
        <v>1022.4</v>
      </c>
      <c r="P7777" s="8">
        <v>94</v>
      </c>
    </row>
    <row r="7778" spans="5:16" s="7" customFormat="1" ht="16" customHeight="1" x14ac:dyDescent="0.2">
      <c r="F7778" s="8">
        <v>24</v>
      </c>
      <c r="G7778" s="17"/>
      <c r="I7778" s="33">
        <v>3.0000000000000001E-3</v>
      </c>
      <c r="J7778" s="33">
        <v>0.6</v>
      </c>
      <c r="K7778" s="33">
        <v>1.2E-2</v>
      </c>
      <c r="L7778" s="33">
        <v>2.5999999999999999E-2</v>
      </c>
      <c r="M7778" s="33">
        <v>31</v>
      </c>
      <c r="N7778" s="8">
        <v>10.8</v>
      </c>
      <c r="O7778" s="8">
        <v>1022.4</v>
      </c>
      <c r="P7778" s="8">
        <v>95</v>
      </c>
    </row>
    <row r="7779" spans="5:16" s="7" customFormat="1" ht="16" customHeight="1" x14ac:dyDescent="0.2">
      <c r="F7779" s="8">
        <v>1</v>
      </c>
      <c r="G7779" s="17"/>
      <c r="I7779" s="33">
        <v>3.0000000000000001E-3</v>
      </c>
      <c r="J7779" s="33">
        <v>0.5</v>
      </c>
      <c r="K7779" s="33">
        <v>1.7999999999999999E-2</v>
      </c>
      <c r="L7779" s="33">
        <v>0.02</v>
      </c>
      <c r="M7779" s="33">
        <v>32</v>
      </c>
      <c r="N7779" s="8">
        <v>10.7</v>
      </c>
      <c r="O7779" s="8">
        <v>1022.2</v>
      </c>
      <c r="P7779" s="8">
        <v>96</v>
      </c>
    </row>
    <row r="7780" spans="5:16" s="7" customFormat="1" ht="16" customHeight="1" x14ac:dyDescent="0.2">
      <c r="F7780" s="8">
        <v>2</v>
      </c>
      <c r="G7780" s="17"/>
      <c r="I7780" s="33">
        <v>3.0000000000000001E-3</v>
      </c>
      <c r="J7780" s="33">
        <v>0.5</v>
      </c>
      <c r="K7780" s="33">
        <v>2.3E-2</v>
      </c>
      <c r="L7780" s="33">
        <v>1.4E-2</v>
      </c>
      <c r="M7780" s="33">
        <v>22</v>
      </c>
      <c r="N7780" s="8">
        <v>10.8</v>
      </c>
      <c r="O7780" s="8">
        <v>1022</v>
      </c>
      <c r="P7780" s="8">
        <v>97</v>
      </c>
    </row>
    <row r="7781" spans="5:16" s="7" customFormat="1" ht="16" customHeight="1" x14ac:dyDescent="0.2">
      <c r="F7781" s="8">
        <v>3</v>
      </c>
      <c r="G7781" s="17"/>
      <c r="I7781" s="33">
        <v>3.0000000000000001E-3</v>
      </c>
      <c r="J7781" s="33">
        <v>0.6</v>
      </c>
      <c r="K7781" s="33">
        <v>2.4E-2</v>
      </c>
      <c r="L7781" s="33">
        <v>1.2999999999999999E-2</v>
      </c>
      <c r="M7781" s="33">
        <v>18</v>
      </c>
      <c r="N7781" s="8">
        <v>10.6</v>
      </c>
      <c r="O7781" s="8">
        <v>1021.8</v>
      </c>
      <c r="P7781" s="8">
        <v>98</v>
      </c>
    </row>
    <row r="7782" spans="5:16" s="7" customFormat="1" ht="16" customHeight="1" x14ac:dyDescent="0.2">
      <c r="F7782" s="8">
        <v>4</v>
      </c>
      <c r="G7782" s="17"/>
      <c r="I7782" s="33">
        <v>3.0000000000000001E-3</v>
      </c>
      <c r="J7782" s="33">
        <v>0.6</v>
      </c>
      <c r="K7782" s="33">
        <v>2.7E-2</v>
      </c>
      <c r="L7782" s="33">
        <v>0.01</v>
      </c>
      <c r="M7782" s="33">
        <v>18</v>
      </c>
      <c r="N7782" s="8">
        <v>10.5</v>
      </c>
      <c r="O7782" s="8">
        <v>1021.4</v>
      </c>
      <c r="P7782" s="8">
        <v>98</v>
      </c>
    </row>
    <row r="7783" spans="5:16" s="7" customFormat="1" ht="16" customHeight="1" x14ac:dyDescent="0.2">
      <c r="F7783" s="8">
        <v>5</v>
      </c>
      <c r="G7783" s="17"/>
      <c r="I7783" s="33">
        <v>3.0000000000000001E-3</v>
      </c>
      <c r="J7783" s="33">
        <v>0.5</v>
      </c>
      <c r="K7783" s="33">
        <v>2.5999999999999999E-2</v>
      </c>
      <c r="L7783" s="33">
        <v>1.0999999999999999E-2</v>
      </c>
      <c r="M7783" s="33">
        <v>15</v>
      </c>
      <c r="N7783" s="8">
        <v>10.4</v>
      </c>
      <c r="O7783" s="8">
        <v>1021.2</v>
      </c>
      <c r="P7783" s="8">
        <v>97</v>
      </c>
    </row>
    <row r="7784" spans="5:16" s="7" customFormat="1" ht="16" customHeight="1" x14ac:dyDescent="0.2">
      <c r="F7784" s="8">
        <v>6</v>
      </c>
      <c r="G7784" s="17"/>
      <c r="I7784" s="33">
        <v>3.0000000000000001E-3</v>
      </c>
      <c r="J7784" s="33">
        <v>0.5</v>
      </c>
      <c r="K7784" s="33">
        <v>2.5000000000000001E-2</v>
      </c>
      <c r="L7784" s="33">
        <v>1.4E-2</v>
      </c>
      <c r="M7784" s="33">
        <v>12</v>
      </c>
      <c r="N7784" s="8">
        <v>10.7</v>
      </c>
      <c r="O7784" s="8">
        <v>1021.4</v>
      </c>
      <c r="P7784" s="8">
        <v>94</v>
      </c>
    </row>
    <row r="7785" spans="5:16" s="7" customFormat="1" ht="16" customHeight="1" x14ac:dyDescent="0.2">
      <c r="F7785" s="8">
        <v>7</v>
      </c>
      <c r="G7785" s="17"/>
      <c r="I7785" s="33">
        <v>3.0000000000000001E-3</v>
      </c>
      <c r="J7785" s="33">
        <v>0.5</v>
      </c>
      <c r="K7785" s="33">
        <v>0.02</v>
      </c>
      <c r="L7785" s="33">
        <v>1.7999999999999999E-2</v>
      </c>
      <c r="M7785" s="33">
        <v>14</v>
      </c>
      <c r="N7785" s="8">
        <v>10.5</v>
      </c>
      <c r="O7785" s="8">
        <v>1021.6</v>
      </c>
      <c r="P7785" s="8">
        <v>96</v>
      </c>
    </row>
    <row r="7786" spans="5:16" s="7" customFormat="1" ht="16" customHeight="1" x14ac:dyDescent="0.2">
      <c r="F7786" s="8">
        <v>8</v>
      </c>
      <c r="G7786" s="17"/>
      <c r="I7786" s="33">
        <v>3.0000000000000001E-3</v>
      </c>
      <c r="J7786" s="33">
        <v>0.6</v>
      </c>
      <c r="K7786" s="33">
        <v>1.2999999999999999E-2</v>
      </c>
      <c r="L7786" s="33">
        <v>2.5000000000000001E-2</v>
      </c>
      <c r="M7786" s="33">
        <v>8</v>
      </c>
      <c r="N7786" s="8">
        <v>10.7</v>
      </c>
      <c r="O7786" s="8">
        <v>1022</v>
      </c>
      <c r="P7786" s="8">
        <v>96</v>
      </c>
    </row>
    <row r="7787" spans="5:16" s="7" customFormat="1" ht="16" customHeight="1" x14ac:dyDescent="0.2">
      <c r="F7787" s="8">
        <v>9</v>
      </c>
      <c r="G7787" s="17"/>
      <c r="I7787" s="33">
        <v>4.0000000000000001E-3</v>
      </c>
      <c r="J7787" s="33">
        <v>0.6</v>
      </c>
      <c r="K7787" s="33">
        <v>8.0000000000000002E-3</v>
      </c>
      <c r="L7787" s="33">
        <v>0.03</v>
      </c>
      <c r="M7787" s="33">
        <v>14</v>
      </c>
      <c r="N7787" s="8">
        <v>11</v>
      </c>
      <c r="O7787" s="8">
        <v>1021.6</v>
      </c>
      <c r="P7787" s="8">
        <v>97</v>
      </c>
    </row>
    <row r="7788" spans="5:16" s="7" customFormat="1" ht="16" customHeight="1" x14ac:dyDescent="0.2">
      <c r="F7788" s="8">
        <v>10</v>
      </c>
      <c r="G7788" s="17"/>
      <c r="I7788" s="33">
        <v>4.0000000000000001E-3</v>
      </c>
      <c r="J7788" s="33">
        <v>0.7</v>
      </c>
      <c r="K7788" s="33">
        <v>8.0000000000000002E-3</v>
      </c>
      <c r="L7788" s="33">
        <v>0.03</v>
      </c>
      <c r="M7788" s="33">
        <v>21</v>
      </c>
      <c r="N7788" s="8">
        <v>11.2</v>
      </c>
      <c r="O7788" s="8">
        <v>1021.1</v>
      </c>
      <c r="P7788" s="8">
        <v>96</v>
      </c>
    </row>
    <row r="7789" spans="5:16" s="7" customFormat="1" ht="16" customHeight="1" x14ac:dyDescent="0.2">
      <c r="E7789" s="10"/>
      <c r="F7789" s="8">
        <v>11</v>
      </c>
      <c r="G7789" s="17"/>
      <c r="I7789" s="33">
        <v>4.0000000000000001E-3</v>
      </c>
      <c r="J7789" s="33">
        <v>0.7</v>
      </c>
      <c r="K7789" s="33">
        <v>0.01</v>
      </c>
      <c r="L7789" s="33">
        <v>2.8000000000000001E-2</v>
      </c>
      <c r="M7789" s="33">
        <v>12</v>
      </c>
      <c r="N7789" s="8">
        <v>11.6</v>
      </c>
      <c r="O7789" s="8">
        <v>1020.1</v>
      </c>
      <c r="P7789" s="8">
        <v>94</v>
      </c>
    </row>
    <row r="7790" spans="5:16" s="7" customFormat="1" ht="16" customHeight="1" x14ac:dyDescent="0.2">
      <c r="E7790" s="10"/>
      <c r="F7790" s="8">
        <v>12</v>
      </c>
      <c r="G7790" s="17"/>
      <c r="I7790" s="33">
        <v>4.0000000000000001E-3</v>
      </c>
      <c r="J7790" s="33">
        <v>0.7</v>
      </c>
      <c r="K7790" s="33">
        <v>0.01</v>
      </c>
      <c r="L7790" s="33">
        <v>2.8000000000000001E-2</v>
      </c>
      <c r="M7790" s="33">
        <v>13</v>
      </c>
      <c r="N7790" s="8">
        <v>11.6</v>
      </c>
      <c r="O7790" s="8">
        <v>1018.4</v>
      </c>
      <c r="P7790" s="8">
        <v>95</v>
      </c>
    </row>
    <row r="7791" spans="5:16" s="7" customFormat="1" ht="16" customHeight="1" x14ac:dyDescent="0.2">
      <c r="E7791" s="10"/>
      <c r="F7791" s="8">
        <v>13</v>
      </c>
      <c r="G7791" s="17"/>
      <c r="I7791" s="33">
        <v>4.0000000000000001E-3</v>
      </c>
      <c r="J7791" s="33">
        <v>0.6</v>
      </c>
      <c r="K7791" s="33">
        <v>0.01</v>
      </c>
      <c r="L7791" s="33">
        <v>0.03</v>
      </c>
      <c r="M7791" s="33">
        <v>10</v>
      </c>
      <c r="N7791" s="8">
        <v>12.5</v>
      </c>
      <c r="O7791" s="8">
        <v>1017.6</v>
      </c>
      <c r="P7791" s="8">
        <v>94</v>
      </c>
    </row>
    <row r="7792" spans="5:16" s="7" customFormat="1" ht="16" customHeight="1" x14ac:dyDescent="0.2">
      <c r="E7792" s="10"/>
      <c r="F7792" s="8">
        <v>14</v>
      </c>
      <c r="G7792" s="17"/>
      <c r="I7792" s="33">
        <v>4.0000000000000001E-3</v>
      </c>
      <c r="J7792" s="33">
        <v>0.6</v>
      </c>
      <c r="K7792" s="33">
        <v>8.9999999999999993E-3</v>
      </c>
      <c r="L7792" s="33">
        <v>2.8000000000000001E-2</v>
      </c>
      <c r="M7792" s="33">
        <v>9</v>
      </c>
      <c r="N7792" s="8">
        <v>12.8</v>
      </c>
      <c r="O7792" s="8">
        <v>1016.9</v>
      </c>
      <c r="P7792" s="8">
        <v>93</v>
      </c>
    </row>
    <row r="7793" spans="1:31" s="7" customFormat="1" ht="16" customHeight="1" x14ac:dyDescent="0.2">
      <c r="E7793" s="10"/>
      <c r="F7793" s="8">
        <v>15</v>
      </c>
      <c r="G7793" s="17"/>
      <c r="I7793" s="33">
        <v>4.0000000000000001E-3</v>
      </c>
      <c r="J7793" s="33">
        <v>0.6</v>
      </c>
      <c r="K7793" s="33">
        <v>1.0999999999999999E-2</v>
      </c>
      <c r="L7793" s="33">
        <v>2.7E-2</v>
      </c>
      <c r="M7793" s="33">
        <v>17</v>
      </c>
      <c r="N7793" s="8">
        <v>12.2</v>
      </c>
      <c r="O7793" s="8">
        <v>1016.2</v>
      </c>
      <c r="P7793" s="8">
        <v>99</v>
      </c>
    </row>
    <row r="7794" spans="1:31" s="7" customFormat="1" ht="16" customHeight="1" x14ac:dyDescent="0.2">
      <c r="E7794" s="10"/>
      <c r="F7794" s="8">
        <v>16</v>
      </c>
      <c r="G7794" s="17"/>
      <c r="I7794" s="33">
        <v>4.0000000000000001E-3</v>
      </c>
      <c r="J7794" s="33">
        <v>0.6</v>
      </c>
      <c r="K7794" s="33">
        <v>8.9999999999999993E-3</v>
      </c>
      <c r="L7794" s="33">
        <v>2.7E-2</v>
      </c>
      <c r="M7794" s="33">
        <v>14</v>
      </c>
      <c r="N7794" s="8">
        <v>12.2</v>
      </c>
      <c r="O7794" s="8">
        <v>1015.7</v>
      </c>
      <c r="P7794" s="8">
        <v>99</v>
      </c>
    </row>
    <row r="7795" spans="1:31" s="7" customFormat="1" ht="16" customHeight="1" x14ac:dyDescent="0.2">
      <c r="E7795" s="10"/>
      <c r="F7795" s="8">
        <v>17</v>
      </c>
      <c r="G7795" s="17"/>
      <c r="I7795" s="33">
        <v>4.0000000000000001E-3</v>
      </c>
      <c r="J7795" s="33">
        <v>0.5</v>
      </c>
      <c r="K7795" s="33">
        <v>7.0000000000000001E-3</v>
      </c>
      <c r="L7795" s="33">
        <v>2.8000000000000001E-2</v>
      </c>
      <c r="M7795" s="33">
        <v>6</v>
      </c>
      <c r="N7795" s="8">
        <v>12.2</v>
      </c>
      <c r="O7795" s="8">
        <v>1015.5</v>
      </c>
      <c r="P7795" s="8">
        <v>98</v>
      </c>
    </row>
    <row r="7796" spans="1:31" s="7" customFormat="1" ht="16" customHeight="1" x14ac:dyDescent="0.15">
      <c r="E7796" s="42">
        <v>42315</v>
      </c>
      <c r="F7796" s="43">
        <v>42714.770833333336</v>
      </c>
      <c r="G7796" s="44"/>
      <c r="H7796" s="57"/>
      <c r="I7796" s="33">
        <v>4.0000000000000001E-3</v>
      </c>
      <c r="J7796" s="33">
        <v>0.5</v>
      </c>
      <c r="K7796" s="33">
        <v>5.0000000000000001E-3</v>
      </c>
      <c r="L7796" s="33">
        <v>0.03</v>
      </c>
      <c r="M7796" s="33">
        <v>12</v>
      </c>
      <c r="N7796" s="8">
        <v>12.2</v>
      </c>
      <c r="O7796" s="8">
        <v>1014.9</v>
      </c>
      <c r="P7796" s="8">
        <v>98</v>
      </c>
      <c r="R7796" s="35">
        <v>262</v>
      </c>
      <c r="S7796" s="36" t="str">
        <f>IF(R7796&gt;=296,"G",IF(AND(183&lt;=R7796,R7796&lt;296),"Y",IF(R7796&lt;185,"R")))</f>
        <v>Y</v>
      </c>
      <c r="T7796" s="36"/>
      <c r="U7796" s="36"/>
      <c r="V7796" s="36"/>
      <c r="W7796" s="36"/>
      <c r="X7796" s="36"/>
      <c r="Y7796" s="36"/>
      <c r="Z7796" s="36"/>
      <c r="AA7796" s="36"/>
      <c r="AB7796" s="36"/>
      <c r="AC7796" s="36"/>
      <c r="AD7796" s="36"/>
      <c r="AE7796" s="37"/>
    </row>
    <row r="7797" spans="1:31" s="7" customFormat="1" ht="17" customHeight="1" x14ac:dyDescent="0.15">
      <c r="A7797" s="45">
        <v>312</v>
      </c>
      <c r="B7797" s="46">
        <v>42316</v>
      </c>
      <c r="C7797" s="47">
        <v>0</v>
      </c>
      <c r="D7797" s="47">
        <v>0</v>
      </c>
      <c r="E7797" s="46">
        <v>42315</v>
      </c>
      <c r="F7797" s="48">
        <v>42714.770833333336</v>
      </c>
      <c r="G7797" s="49"/>
      <c r="H7797" s="49"/>
      <c r="I7797" s="50">
        <v>4.0000000000000001E-3</v>
      </c>
      <c r="J7797" s="51">
        <v>0.5</v>
      </c>
      <c r="K7797" s="51">
        <v>5.0000000000000001E-3</v>
      </c>
      <c r="L7797" s="51">
        <v>0.03</v>
      </c>
      <c r="M7797" s="51">
        <v>12</v>
      </c>
      <c r="N7797" s="52">
        <v>12.2</v>
      </c>
      <c r="O7797" s="52">
        <v>1014.9</v>
      </c>
      <c r="P7797" s="52">
        <v>98</v>
      </c>
      <c r="Q7797" s="53"/>
      <c r="R7797" s="58">
        <v>262</v>
      </c>
      <c r="S7797" s="61" t="str">
        <f>IF(R7797&gt;=296,"G",IF(AND(183&lt;=R7797,R7797&lt;296),"Y",IF(R7797&lt;185,"R")))</f>
        <v>Y</v>
      </c>
      <c r="T7797" s="61"/>
      <c r="U7797" s="61"/>
      <c r="V7797" s="61"/>
      <c r="W7797" s="61"/>
      <c r="X7797" s="61"/>
      <c r="Y7797" s="61"/>
      <c r="Z7797" s="61"/>
      <c r="AA7797" s="61"/>
      <c r="AB7797" s="61"/>
      <c r="AC7797" s="61"/>
      <c r="AD7797" s="61"/>
      <c r="AE7797" s="61"/>
    </row>
    <row r="7798" spans="1:31" s="7" customFormat="1" ht="16" customHeight="1" x14ac:dyDescent="0.2">
      <c r="A7798" s="60"/>
      <c r="B7798" s="60"/>
      <c r="F7798" s="26">
        <v>19</v>
      </c>
      <c r="G7798" s="56"/>
      <c r="I7798" s="33">
        <v>4.0000000000000001E-3</v>
      </c>
      <c r="J7798" s="33">
        <v>0.7</v>
      </c>
      <c r="K7798" s="33">
        <v>4.0000000000000001E-3</v>
      </c>
      <c r="L7798" s="33">
        <v>3.3000000000000002E-2</v>
      </c>
      <c r="M7798" s="33">
        <v>7</v>
      </c>
      <c r="N7798" s="8">
        <v>12.4</v>
      </c>
      <c r="O7798" s="8">
        <v>1014.7</v>
      </c>
      <c r="P7798" s="8">
        <v>98</v>
      </c>
      <c r="Q7798" s="17"/>
      <c r="R7798" s="17"/>
      <c r="S7798" s="17"/>
      <c r="T7798" s="17"/>
      <c r="U7798" s="17"/>
      <c r="V7798" s="17"/>
      <c r="W7798" s="17"/>
      <c r="X7798" s="17"/>
      <c r="Y7798" s="17"/>
      <c r="Z7798" s="17"/>
      <c r="AA7798" s="17"/>
      <c r="AB7798" s="17"/>
      <c r="AC7798" s="17"/>
      <c r="AD7798" s="17"/>
      <c r="AE7798" s="17"/>
    </row>
    <row r="7799" spans="1:31" s="7" customFormat="1" ht="16" customHeight="1" x14ac:dyDescent="0.2">
      <c r="F7799" s="8">
        <v>20</v>
      </c>
      <c r="G7799" s="17"/>
      <c r="I7799" s="33">
        <v>4.0000000000000001E-3</v>
      </c>
      <c r="J7799" s="33">
        <v>0.7</v>
      </c>
      <c r="K7799" s="33">
        <v>3.0000000000000001E-3</v>
      </c>
      <c r="L7799" s="33">
        <v>3.2000000000000001E-2</v>
      </c>
      <c r="M7799" s="33">
        <v>9</v>
      </c>
      <c r="N7799" s="8">
        <v>12.9</v>
      </c>
      <c r="O7799" s="8">
        <v>1014.3</v>
      </c>
      <c r="P7799" s="8">
        <v>97</v>
      </c>
    </row>
    <row r="7800" spans="1:31" s="7" customFormat="1" ht="16" customHeight="1" x14ac:dyDescent="0.2">
      <c r="F7800" s="8">
        <v>21</v>
      </c>
      <c r="G7800" s="17"/>
      <c r="I7800" s="33">
        <v>4.0000000000000001E-3</v>
      </c>
      <c r="J7800" s="33">
        <v>0.6</v>
      </c>
      <c r="K7800" s="33">
        <v>8.0000000000000002E-3</v>
      </c>
      <c r="L7800" s="33">
        <v>2.5999999999999999E-2</v>
      </c>
      <c r="M7800" s="33">
        <v>14</v>
      </c>
      <c r="N7800" s="8">
        <v>12.9</v>
      </c>
      <c r="O7800" s="8">
        <v>1014.1</v>
      </c>
      <c r="P7800" s="8">
        <v>97</v>
      </c>
    </row>
    <row r="7801" spans="1:31" s="7" customFormat="1" ht="16" customHeight="1" x14ac:dyDescent="0.2">
      <c r="F7801" s="8">
        <v>22</v>
      </c>
      <c r="G7801" s="17"/>
      <c r="I7801" s="33">
        <v>4.0000000000000001E-3</v>
      </c>
      <c r="J7801" s="33">
        <v>0.5</v>
      </c>
      <c r="K7801" s="33">
        <v>1.4999999999999999E-2</v>
      </c>
      <c r="L7801" s="33">
        <v>1.7999999999999999E-2</v>
      </c>
      <c r="M7801" s="33">
        <v>11</v>
      </c>
      <c r="N7801" s="8">
        <v>12.9</v>
      </c>
      <c r="O7801" s="8">
        <v>1014.1</v>
      </c>
      <c r="P7801" s="8">
        <v>98</v>
      </c>
    </row>
    <row r="7802" spans="1:31" s="7" customFormat="1" ht="16" customHeight="1" x14ac:dyDescent="0.2">
      <c r="F7802" s="8">
        <v>23</v>
      </c>
      <c r="G7802" s="17"/>
      <c r="I7802" s="33">
        <v>3.0000000000000001E-3</v>
      </c>
      <c r="J7802" s="33">
        <v>0.5</v>
      </c>
      <c r="K7802" s="33">
        <v>1.7999999999999999E-2</v>
      </c>
      <c r="L7802" s="33">
        <v>1.7000000000000001E-2</v>
      </c>
      <c r="M7802" s="33">
        <v>9</v>
      </c>
      <c r="N7802" s="8">
        <v>12.8</v>
      </c>
      <c r="O7802" s="8">
        <v>1013.7</v>
      </c>
      <c r="P7802" s="8">
        <v>100</v>
      </c>
    </row>
    <row r="7803" spans="1:31" s="7" customFormat="1" ht="16" customHeight="1" x14ac:dyDescent="0.2">
      <c r="F7803" s="8">
        <v>24</v>
      </c>
      <c r="G7803" s="17"/>
      <c r="I7803" s="33">
        <v>3.0000000000000001E-3</v>
      </c>
      <c r="J7803" s="33">
        <v>0.5</v>
      </c>
      <c r="K7803" s="33">
        <v>1.7999999999999999E-2</v>
      </c>
      <c r="L7803" s="33">
        <v>1.6E-2</v>
      </c>
      <c r="M7803" s="33">
        <v>8</v>
      </c>
      <c r="N7803" s="8">
        <v>12.8</v>
      </c>
      <c r="O7803" s="8">
        <v>1013.4</v>
      </c>
      <c r="P7803" s="8">
        <v>100</v>
      </c>
    </row>
    <row r="7804" spans="1:31" s="7" customFormat="1" ht="16" customHeight="1" x14ac:dyDescent="0.2">
      <c r="F7804" s="8">
        <v>1</v>
      </c>
      <c r="G7804" s="17"/>
      <c r="I7804" s="33">
        <v>3.0000000000000001E-3</v>
      </c>
      <c r="J7804" s="33">
        <v>0.6</v>
      </c>
      <c r="K7804" s="33">
        <v>2.3E-2</v>
      </c>
      <c r="L7804" s="33">
        <v>1.0999999999999999E-2</v>
      </c>
      <c r="M7804" s="33">
        <v>4</v>
      </c>
      <c r="N7804" s="8">
        <v>12.6</v>
      </c>
      <c r="O7804" s="8">
        <v>1013</v>
      </c>
      <c r="P7804" s="8">
        <v>100</v>
      </c>
    </row>
    <row r="7805" spans="1:31" s="7" customFormat="1" ht="16" customHeight="1" x14ac:dyDescent="0.2">
      <c r="F7805" s="8">
        <v>2</v>
      </c>
      <c r="G7805" s="17"/>
      <c r="I7805" s="33">
        <v>3.0000000000000001E-3</v>
      </c>
      <c r="J7805" s="33">
        <v>0.6</v>
      </c>
      <c r="K7805" s="33">
        <v>2.9000000000000001E-2</v>
      </c>
      <c r="L7805" s="33">
        <v>8.0000000000000002E-3</v>
      </c>
      <c r="M7805" s="33">
        <v>4</v>
      </c>
      <c r="N7805" s="8">
        <v>12.8</v>
      </c>
      <c r="O7805" s="8">
        <v>1012.7</v>
      </c>
      <c r="P7805" s="8">
        <v>100</v>
      </c>
    </row>
    <row r="7806" spans="1:31" s="7" customFormat="1" ht="16" customHeight="1" x14ac:dyDescent="0.2">
      <c r="F7806" s="8">
        <v>3</v>
      </c>
      <c r="G7806" s="17"/>
      <c r="I7806" s="33">
        <v>3.0000000000000001E-3</v>
      </c>
      <c r="J7806" s="33">
        <v>0.4</v>
      </c>
      <c r="K7806" s="33">
        <v>3.1E-2</v>
      </c>
      <c r="L7806" s="33">
        <v>6.0000000000000001E-3</v>
      </c>
      <c r="M7806" s="33">
        <v>6</v>
      </c>
      <c r="N7806" s="8">
        <v>12.8</v>
      </c>
      <c r="O7806" s="8">
        <v>1012.4</v>
      </c>
      <c r="P7806" s="8">
        <v>99</v>
      </c>
    </row>
    <row r="7807" spans="1:31" s="7" customFormat="1" ht="16" customHeight="1" x14ac:dyDescent="0.2">
      <c r="F7807" s="8">
        <v>4</v>
      </c>
      <c r="G7807" s="17"/>
      <c r="I7807" s="33">
        <v>3.0000000000000001E-3</v>
      </c>
      <c r="J7807" s="33">
        <v>0.4</v>
      </c>
      <c r="K7807" s="33">
        <v>3.1E-2</v>
      </c>
      <c r="L7807" s="33">
        <v>6.0000000000000001E-3</v>
      </c>
      <c r="M7807" s="33">
        <v>4</v>
      </c>
      <c r="N7807" s="8">
        <v>12.4</v>
      </c>
      <c r="O7807" s="8">
        <v>1012.1</v>
      </c>
      <c r="P7807" s="8">
        <v>100</v>
      </c>
    </row>
    <row r="7808" spans="1:31" s="7" customFormat="1" ht="16" customHeight="1" x14ac:dyDescent="0.2">
      <c r="F7808" s="8">
        <v>5</v>
      </c>
      <c r="G7808" s="17"/>
      <c r="I7808" s="33">
        <v>3.0000000000000001E-3</v>
      </c>
      <c r="J7808" s="33">
        <v>0.5</v>
      </c>
      <c r="K7808" s="33">
        <v>3.2000000000000001E-2</v>
      </c>
      <c r="L7808" s="33">
        <v>5.0000000000000001E-3</v>
      </c>
      <c r="M7808" s="33">
        <v>4</v>
      </c>
      <c r="N7808" s="8">
        <v>12.3</v>
      </c>
      <c r="O7808" s="8">
        <v>1011.8</v>
      </c>
      <c r="P7808" s="8">
        <v>99</v>
      </c>
    </row>
    <row r="7809" spans="1:31" s="7" customFormat="1" ht="16" customHeight="1" x14ac:dyDescent="0.2">
      <c r="F7809" s="8">
        <v>6</v>
      </c>
      <c r="G7809" s="17"/>
      <c r="I7809" s="33">
        <v>3.0000000000000001E-3</v>
      </c>
      <c r="J7809" s="33">
        <v>0.5</v>
      </c>
      <c r="K7809" s="33">
        <v>3.1E-2</v>
      </c>
      <c r="L7809" s="33">
        <v>6.0000000000000001E-3</v>
      </c>
      <c r="M7809" s="33">
        <v>4</v>
      </c>
      <c r="N7809" s="8">
        <v>12.3</v>
      </c>
      <c r="O7809" s="8">
        <v>1011.8</v>
      </c>
      <c r="P7809" s="8">
        <v>98</v>
      </c>
    </row>
    <row r="7810" spans="1:31" s="7" customFormat="1" ht="16" customHeight="1" x14ac:dyDescent="0.2">
      <c r="F7810" s="8">
        <v>7</v>
      </c>
      <c r="G7810" s="17"/>
      <c r="I7810" s="33">
        <v>3.0000000000000001E-3</v>
      </c>
      <c r="J7810" s="33">
        <v>0.5</v>
      </c>
      <c r="K7810" s="33">
        <v>2.9000000000000001E-2</v>
      </c>
      <c r="L7810" s="33">
        <v>8.0000000000000002E-3</v>
      </c>
      <c r="M7810" s="33">
        <v>6</v>
      </c>
      <c r="N7810" s="8">
        <v>12.3</v>
      </c>
      <c r="O7810" s="8">
        <v>1012</v>
      </c>
      <c r="P7810" s="8">
        <v>97</v>
      </c>
    </row>
    <row r="7811" spans="1:31" s="7" customFormat="1" ht="16" customHeight="1" x14ac:dyDescent="0.2">
      <c r="F7811" s="8">
        <v>8</v>
      </c>
      <c r="G7811" s="17"/>
      <c r="I7811" s="33">
        <v>3.0000000000000001E-3</v>
      </c>
      <c r="J7811" s="33">
        <v>0.5</v>
      </c>
      <c r="K7811" s="33">
        <v>2.5000000000000001E-2</v>
      </c>
      <c r="L7811" s="33">
        <v>1.2E-2</v>
      </c>
      <c r="M7811" s="33">
        <v>6</v>
      </c>
      <c r="N7811" s="8">
        <v>12.2</v>
      </c>
      <c r="O7811" s="8">
        <v>1012.7</v>
      </c>
      <c r="P7811" s="8">
        <v>95</v>
      </c>
    </row>
    <row r="7812" spans="1:31" s="7" customFormat="1" ht="16" customHeight="1" x14ac:dyDescent="0.2">
      <c r="F7812" s="8">
        <v>9</v>
      </c>
      <c r="G7812" s="17"/>
      <c r="I7812" s="33">
        <v>3.0000000000000001E-3</v>
      </c>
      <c r="J7812" s="33">
        <v>0.5</v>
      </c>
      <c r="K7812" s="33">
        <v>0.02</v>
      </c>
      <c r="L7812" s="33">
        <v>1.6E-2</v>
      </c>
      <c r="M7812" s="33">
        <v>5</v>
      </c>
      <c r="N7812" s="8">
        <v>11.7</v>
      </c>
      <c r="O7812" s="8">
        <v>1013.2</v>
      </c>
      <c r="P7812" s="8">
        <v>100</v>
      </c>
    </row>
    <row r="7813" spans="1:31" s="7" customFormat="1" ht="16" customHeight="1" x14ac:dyDescent="0.2">
      <c r="F7813" s="8">
        <v>10</v>
      </c>
      <c r="G7813" s="17"/>
      <c r="I7813" s="33">
        <v>3.0000000000000001E-3</v>
      </c>
      <c r="J7813" s="33">
        <v>0.5</v>
      </c>
      <c r="K7813" s="33">
        <v>2.1000000000000001E-2</v>
      </c>
      <c r="L7813" s="33">
        <v>1.6E-2</v>
      </c>
      <c r="M7813" s="33">
        <v>6</v>
      </c>
      <c r="N7813" s="8">
        <v>11.8</v>
      </c>
      <c r="O7813" s="8">
        <v>1013</v>
      </c>
      <c r="P7813" s="8">
        <v>99</v>
      </c>
    </row>
    <row r="7814" spans="1:31" s="7" customFormat="1" ht="16" customHeight="1" x14ac:dyDescent="0.2">
      <c r="E7814" s="10"/>
      <c r="F7814" s="8">
        <v>11</v>
      </c>
      <c r="G7814" s="17"/>
      <c r="I7814" s="33">
        <v>3.0000000000000001E-3</v>
      </c>
      <c r="J7814" s="33">
        <v>0.4</v>
      </c>
      <c r="K7814" s="33">
        <v>2.1999999999999999E-2</v>
      </c>
      <c r="L7814" s="33">
        <v>1.4999999999999999E-2</v>
      </c>
      <c r="M7814" s="33">
        <v>5</v>
      </c>
      <c r="N7814" s="8">
        <v>12.3</v>
      </c>
      <c r="O7814" s="8">
        <v>1012.7</v>
      </c>
      <c r="P7814" s="8">
        <v>97</v>
      </c>
    </row>
    <row r="7815" spans="1:31" s="7" customFormat="1" ht="16" customHeight="1" x14ac:dyDescent="0.2">
      <c r="E7815" s="10"/>
      <c r="F7815" s="8">
        <v>12</v>
      </c>
      <c r="G7815" s="17"/>
      <c r="I7815" s="33">
        <v>3.0000000000000001E-3</v>
      </c>
      <c r="J7815" s="33">
        <v>0.4</v>
      </c>
      <c r="K7815" s="33">
        <v>2.4E-2</v>
      </c>
      <c r="L7815" s="33">
        <v>1.2999999999999999E-2</v>
      </c>
      <c r="M7815" s="33">
        <v>9</v>
      </c>
      <c r="N7815" s="8">
        <v>12.5</v>
      </c>
      <c r="O7815" s="8">
        <v>1012.6</v>
      </c>
      <c r="P7815" s="8">
        <v>94</v>
      </c>
    </row>
    <row r="7816" spans="1:31" s="7" customFormat="1" ht="16" customHeight="1" x14ac:dyDescent="0.2">
      <c r="E7816" s="10"/>
      <c r="F7816" s="8">
        <v>13</v>
      </c>
      <c r="G7816" s="17"/>
      <c r="I7816" s="33">
        <v>3.0000000000000001E-3</v>
      </c>
      <c r="J7816" s="33">
        <v>0.6</v>
      </c>
      <c r="K7816" s="33">
        <v>2.4E-2</v>
      </c>
      <c r="L7816" s="33">
        <v>1.4999999999999999E-2</v>
      </c>
      <c r="M7816" s="33">
        <v>4</v>
      </c>
      <c r="N7816" s="8">
        <v>12.2</v>
      </c>
      <c r="O7816" s="8">
        <v>1011.9</v>
      </c>
      <c r="P7816" s="8">
        <v>97</v>
      </c>
    </row>
    <row r="7817" spans="1:31" s="7" customFormat="1" ht="16" customHeight="1" x14ac:dyDescent="0.2">
      <c r="E7817" s="10"/>
      <c r="F7817" s="8">
        <v>14</v>
      </c>
      <c r="G7817" s="17"/>
      <c r="I7817" s="33">
        <v>3.0000000000000001E-3</v>
      </c>
      <c r="J7817" s="33">
        <v>0.6</v>
      </c>
      <c r="K7817" s="33">
        <v>2.1000000000000001E-2</v>
      </c>
      <c r="L7817" s="33">
        <v>1.7999999999999999E-2</v>
      </c>
      <c r="M7817" s="33">
        <v>6</v>
      </c>
      <c r="N7817" s="8">
        <v>12.5</v>
      </c>
      <c r="O7817" s="8">
        <v>1011.9</v>
      </c>
      <c r="P7817" s="8">
        <v>93</v>
      </c>
    </row>
    <row r="7818" spans="1:31" s="7" customFormat="1" ht="16" customHeight="1" x14ac:dyDescent="0.2">
      <c r="E7818" s="10"/>
      <c r="F7818" s="8">
        <v>15</v>
      </c>
      <c r="G7818" s="17"/>
      <c r="I7818" s="33">
        <v>3.0000000000000001E-3</v>
      </c>
      <c r="J7818" s="33">
        <v>0.5</v>
      </c>
      <c r="K7818" s="33">
        <v>2.1000000000000001E-2</v>
      </c>
      <c r="L7818" s="33">
        <v>1.7000000000000001E-2</v>
      </c>
      <c r="M7818" s="33">
        <v>7</v>
      </c>
      <c r="N7818" s="8">
        <v>12.4</v>
      </c>
      <c r="O7818" s="8">
        <v>1011.2</v>
      </c>
      <c r="P7818" s="8">
        <v>95</v>
      </c>
    </row>
    <row r="7819" spans="1:31" s="7" customFormat="1" ht="16" customHeight="1" x14ac:dyDescent="0.2">
      <c r="E7819" s="10"/>
      <c r="F7819" s="8">
        <v>16</v>
      </c>
      <c r="G7819" s="17"/>
      <c r="I7819" s="33">
        <v>3.0000000000000001E-3</v>
      </c>
      <c r="J7819" s="33">
        <v>0.6</v>
      </c>
      <c r="K7819" s="33">
        <v>1.6E-2</v>
      </c>
      <c r="L7819" s="33">
        <v>2.1999999999999999E-2</v>
      </c>
      <c r="M7819" s="33">
        <v>6</v>
      </c>
      <c r="N7819" s="8">
        <v>12.8</v>
      </c>
      <c r="O7819" s="8">
        <v>1011.4</v>
      </c>
      <c r="P7819" s="8">
        <v>89</v>
      </c>
    </row>
    <row r="7820" spans="1:31" s="7" customFormat="1" ht="16" customHeight="1" x14ac:dyDescent="0.2">
      <c r="E7820" s="10"/>
      <c r="F7820" s="8">
        <v>17</v>
      </c>
      <c r="G7820" s="17"/>
      <c r="I7820" s="33">
        <v>3.0000000000000001E-3</v>
      </c>
      <c r="J7820" s="33">
        <v>0.6</v>
      </c>
      <c r="K7820" s="33">
        <v>1.0999999999999999E-2</v>
      </c>
      <c r="L7820" s="33">
        <v>2.7E-2</v>
      </c>
      <c r="M7820" s="33">
        <v>9</v>
      </c>
      <c r="N7820" s="8">
        <v>12.8</v>
      </c>
      <c r="O7820" s="8">
        <v>1011.9</v>
      </c>
      <c r="P7820" s="8">
        <v>87</v>
      </c>
    </row>
    <row r="7821" spans="1:31" s="7" customFormat="1" ht="16" customHeight="1" x14ac:dyDescent="0.15">
      <c r="E7821" s="42">
        <v>42316</v>
      </c>
      <c r="F7821" s="43">
        <v>42714.76666666667</v>
      </c>
      <c r="G7821" s="44"/>
      <c r="H7821" s="57"/>
      <c r="I7821" s="33">
        <v>3.0000000000000001E-3</v>
      </c>
      <c r="J7821" s="33">
        <v>0.5</v>
      </c>
      <c r="K7821" s="33">
        <v>8.9999999999999993E-3</v>
      </c>
      <c r="L7821" s="33">
        <v>2.7E-2</v>
      </c>
      <c r="M7821" s="33">
        <v>7</v>
      </c>
      <c r="N7821" s="8">
        <v>12.3</v>
      </c>
      <c r="O7821" s="8">
        <v>1011.8</v>
      </c>
      <c r="P7821" s="8">
        <v>92</v>
      </c>
      <c r="R7821" s="35">
        <v>286</v>
      </c>
      <c r="S7821" s="36" t="str">
        <f>IF(R7821&gt;=296,"G",IF(AND(183&lt;=R7821,R7821&lt;296),"Y",IF(R7821&lt;185,"R")))</f>
        <v>Y</v>
      </c>
      <c r="T7821" s="36"/>
      <c r="U7821" s="36"/>
      <c r="V7821" s="36"/>
      <c r="W7821" s="36"/>
      <c r="X7821" s="36"/>
      <c r="Y7821" s="36"/>
      <c r="Z7821" s="36"/>
      <c r="AA7821" s="36"/>
      <c r="AB7821" s="36"/>
      <c r="AC7821" s="36"/>
      <c r="AD7821" s="36"/>
      <c r="AE7821" s="37"/>
    </row>
    <row r="7822" spans="1:31" s="7" customFormat="1" ht="17" customHeight="1" x14ac:dyDescent="0.15">
      <c r="A7822" s="45">
        <v>313</v>
      </c>
      <c r="B7822" s="46">
        <v>42317</v>
      </c>
      <c r="C7822" s="47">
        <v>1</v>
      </c>
      <c r="D7822" s="47">
        <v>0</v>
      </c>
      <c r="E7822" s="46">
        <v>42316</v>
      </c>
      <c r="F7822" s="48">
        <v>42714.76666666667</v>
      </c>
      <c r="G7822" s="49"/>
      <c r="H7822" s="49"/>
      <c r="I7822" s="50">
        <v>3.0000000000000001E-3</v>
      </c>
      <c r="J7822" s="51">
        <v>0.5</v>
      </c>
      <c r="K7822" s="51">
        <v>8.9999999999999993E-3</v>
      </c>
      <c r="L7822" s="51">
        <v>2.7E-2</v>
      </c>
      <c r="M7822" s="51">
        <v>7</v>
      </c>
      <c r="N7822" s="52">
        <v>12.3</v>
      </c>
      <c r="O7822" s="52">
        <v>1011.8</v>
      </c>
      <c r="P7822" s="52">
        <v>92</v>
      </c>
      <c r="Q7822" s="53"/>
      <c r="R7822" s="58">
        <v>286</v>
      </c>
      <c r="S7822" s="61" t="str">
        <f>IF(R7822&gt;=296,"G",IF(AND(183&lt;=R7822,R7822&lt;296),"Y",IF(R7822&lt;185,"R")))</f>
        <v>Y</v>
      </c>
      <c r="T7822" s="61"/>
      <c r="U7822" s="61"/>
      <c r="V7822" s="61"/>
      <c r="W7822" s="61"/>
      <c r="X7822" s="61"/>
      <c r="Y7822" s="61"/>
      <c r="Z7822" s="61"/>
      <c r="AA7822" s="61"/>
      <c r="AB7822" s="61"/>
      <c r="AC7822" s="61"/>
      <c r="AD7822" s="61"/>
      <c r="AE7822" s="61"/>
    </row>
    <row r="7823" spans="1:31" s="7" customFormat="1" ht="16" customHeight="1" x14ac:dyDescent="0.2">
      <c r="A7823" s="60"/>
      <c r="B7823" s="60"/>
      <c r="F7823" s="26">
        <v>19</v>
      </c>
      <c r="G7823" s="56"/>
      <c r="I7823" s="33">
        <v>3.0000000000000001E-3</v>
      </c>
      <c r="J7823" s="33">
        <v>0.7</v>
      </c>
      <c r="K7823" s="33">
        <v>0.01</v>
      </c>
      <c r="L7823" s="33">
        <v>2.5000000000000001E-2</v>
      </c>
      <c r="M7823" s="33">
        <v>7</v>
      </c>
      <c r="N7823" s="8">
        <v>12.4</v>
      </c>
      <c r="O7823" s="8">
        <v>1012</v>
      </c>
      <c r="P7823" s="8">
        <v>91</v>
      </c>
      <c r="Q7823" s="17"/>
      <c r="R7823" s="17"/>
      <c r="S7823" s="17"/>
      <c r="T7823" s="17"/>
      <c r="U7823" s="17"/>
      <c r="V7823" s="17"/>
      <c r="W7823" s="17"/>
      <c r="X7823" s="17"/>
      <c r="Y7823" s="17"/>
      <c r="Z7823" s="17"/>
      <c r="AA7823" s="17"/>
      <c r="AB7823" s="17"/>
      <c r="AC7823" s="17"/>
      <c r="AD7823" s="17"/>
      <c r="AE7823" s="17"/>
    </row>
    <row r="7824" spans="1:31" s="7" customFormat="1" ht="16" customHeight="1" x14ac:dyDescent="0.2">
      <c r="F7824" s="8">
        <v>20</v>
      </c>
      <c r="G7824" s="17"/>
      <c r="I7824" s="33">
        <v>3.0000000000000001E-3</v>
      </c>
      <c r="J7824" s="33">
        <v>0.6</v>
      </c>
      <c r="K7824" s="33">
        <v>1.2999999999999999E-2</v>
      </c>
      <c r="L7824" s="33">
        <v>2.1999999999999999E-2</v>
      </c>
      <c r="M7824" s="33">
        <v>12</v>
      </c>
      <c r="N7824" s="8">
        <v>12.2</v>
      </c>
      <c r="O7824" s="8">
        <v>1011.9</v>
      </c>
      <c r="P7824" s="8">
        <v>93</v>
      </c>
    </row>
    <row r="7825" spans="5:16" s="7" customFormat="1" ht="16" customHeight="1" x14ac:dyDescent="0.2">
      <c r="F7825" s="8">
        <v>21</v>
      </c>
      <c r="G7825" s="17"/>
      <c r="I7825" s="33">
        <v>3.0000000000000001E-3</v>
      </c>
      <c r="J7825" s="33">
        <v>0.5</v>
      </c>
      <c r="K7825" s="33">
        <v>1.2E-2</v>
      </c>
      <c r="L7825" s="33">
        <v>2.4E-2</v>
      </c>
      <c r="M7825" s="33">
        <v>4</v>
      </c>
      <c r="N7825" s="8">
        <v>11.8</v>
      </c>
      <c r="O7825" s="8">
        <v>1011.9</v>
      </c>
      <c r="P7825" s="8">
        <v>98</v>
      </c>
    </row>
    <row r="7826" spans="5:16" s="7" customFormat="1" ht="16" customHeight="1" x14ac:dyDescent="0.2">
      <c r="F7826" s="8">
        <v>22</v>
      </c>
      <c r="G7826" s="17"/>
      <c r="I7826" s="33">
        <v>3.0000000000000001E-3</v>
      </c>
      <c r="J7826" s="33">
        <v>0.5</v>
      </c>
      <c r="K7826" s="33">
        <v>0.01</v>
      </c>
      <c r="L7826" s="33">
        <v>2.4E-2</v>
      </c>
      <c r="M7826" s="33">
        <v>9</v>
      </c>
      <c r="N7826" s="8">
        <v>11.9</v>
      </c>
      <c r="O7826" s="8">
        <v>1011.6</v>
      </c>
      <c r="P7826" s="8">
        <v>98</v>
      </c>
    </row>
    <row r="7827" spans="5:16" s="7" customFormat="1" ht="16" customHeight="1" x14ac:dyDescent="0.2">
      <c r="F7827" s="8">
        <v>23</v>
      </c>
      <c r="G7827" s="17"/>
      <c r="I7827" s="33">
        <v>3.0000000000000001E-3</v>
      </c>
      <c r="J7827" s="33">
        <v>0.6</v>
      </c>
      <c r="K7827" s="33">
        <v>0.01</v>
      </c>
      <c r="L7827" s="33">
        <v>2.3E-2</v>
      </c>
      <c r="M7827" s="33">
        <v>8</v>
      </c>
      <c r="N7827" s="8">
        <v>11.7</v>
      </c>
      <c r="O7827" s="8">
        <v>1011.6</v>
      </c>
      <c r="P7827" s="8">
        <v>99</v>
      </c>
    </row>
    <row r="7828" spans="5:16" s="7" customFormat="1" ht="16" customHeight="1" x14ac:dyDescent="0.2">
      <c r="F7828" s="8">
        <v>24</v>
      </c>
      <c r="G7828" s="17"/>
      <c r="I7828" s="33">
        <v>3.0000000000000001E-3</v>
      </c>
      <c r="J7828" s="33">
        <v>0.6</v>
      </c>
      <c r="K7828" s="33">
        <v>1.2999999999999999E-2</v>
      </c>
      <c r="L7828" s="33">
        <v>2.1000000000000001E-2</v>
      </c>
      <c r="M7828" s="33">
        <v>13</v>
      </c>
      <c r="N7828" s="8">
        <v>11.5</v>
      </c>
      <c r="O7828" s="8">
        <v>1011.1</v>
      </c>
      <c r="P7828" s="8">
        <v>100</v>
      </c>
    </row>
    <row r="7829" spans="5:16" s="7" customFormat="1" ht="16" customHeight="1" x14ac:dyDescent="0.2">
      <c r="F7829" s="8">
        <v>1</v>
      </c>
      <c r="G7829" s="17"/>
      <c r="I7829" s="33">
        <v>3.0000000000000001E-3</v>
      </c>
      <c r="J7829" s="33">
        <v>0.6</v>
      </c>
      <c r="K7829" s="33">
        <v>1.2999999999999999E-2</v>
      </c>
      <c r="L7829" s="33">
        <v>2.1000000000000001E-2</v>
      </c>
      <c r="M7829" s="33">
        <v>4</v>
      </c>
      <c r="N7829" s="8">
        <v>11.5</v>
      </c>
      <c r="O7829" s="8">
        <v>1011.4</v>
      </c>
      <c r="P7829" s="8">
        <v>100</v>
      </c>
    </row>
    <row r="7830" spans="5:16" s="7" customFormat="1" ht="16" customHeight="1" x14ac:dyDescent="0.2">
      <c r="F7830" s="8">
        <v>2</v>
      </c>
      <c r="G7830" s="17"/>
      <c r="I7830" s="33">
        <v>3.0000000000000001E-3</v>
      </c>
      <c r="J7830" s="33">
        <v>0.5</v>
      </c>
      <c r="K7830" s="33">
        <v>1.9E-2</v>
      </c>
      <c r="L7830" s="33">
        <v>1.4E-2</v>
      </c>
      <c r="M7830" s="33">
        <v>5</v>
      </c>
      <c r="N7830" s="8">
        <v>11.3</v>
      </c>
      <c r="O7830" s="8">
        <v>1011.6</v>
      </c>
      <c r="P7830" s="8">
        <v>100</v>
      </c>
    </row>
    <row r="7831" spans="5:16" s="7" customFormat="1" ht="16" customHeight="1" x14ac:dyDescent="0.2">
      <c r="F7831" s="8">
        <v>3</v>
      </c>
      <c r="G7831" s="17"/>
      <c r="I7831" s="33">
        <v>3.0000000000000001E-3</v>
      </c>
      <c r="J7831" s="33">
        <v>0.5</v>
      </c>
      <c r="K7831" s="33">
        <v>1.7999999999999999E-2</v>
      </c>
      <c r="L7831" s="33">
        <v>1.2E-2</v>
      </c>
      <c r="M7831" s="33">
        <v>6</v>
      </c>
      <c r="N7831" s="8">
        <v>11.1</v>
      </c>
      <c r="O7831" s="8">
        <v>1011.3</v>
      </c>
      <c r="P7831" s="8">
        <v>100</v>
      </c>
    </row>
    <row r="7832" spans="5:16" s="7" customFormat="1" ht="16" customHeight="1" x14ac:dyDescent="0.2">
      <c r="F7832" s="8">
        <v>4</v>
      </c>
      <c r="G7832" s="17"/>
      <c r="I7832" s="33">
        <v>3.0000000000000001E-3</v>
      </c>
      <c r="J7832" s="33">
        <v>0.5</v>
      </c>
      <c r="K7832" s="33">
        <v>0.02</v>
      </c>
      <c r="L7832" s="33">
        <v>0.01</v>
      </c>
      <c r="M7832" s="33">
        <v>5</v>
      </c>
      <c r="N7832" s="8">
        <v>11</v>
      </c>
      <c r="O7832" s="8">
        <v>1011.7</v>
      </c>
      <c r="P7832" s="8">
        <v>100</v>
      </c>
    </row>
    <row r="7833" spans="5:16" s="7" customFormat="1" ht="16" customHeight="1" x14ac:dyDescent="0.2">
      <c r="F7833" s="8">
        <v>5</v>
      </c>
      <c r="G7833" s="17"/>
      <c r="I7833" s="33">
        <v>3.0000000000000001E-3</v>
      </c>
      <c r="J7833" s="33">
        <v>0.5</v>
      </c>
      <c r="K7833" s="33">
        <v>2.1000000000000001E-2</v>
      </c>
      <c r="L7833" s="33">
        <v>8.9999999999999993E-3</v>
      </c>
      <c r="M7833" s="33">
        <v>5</v>
      </c>
      <c r="N7833" s="8">
        <v>10.8</v>
      </c>
      <c r="O7833" s="8">
        <v>1012</v>
      </c>
      <c r="P7833" s="8">
        <v>100</v>
      </c>
    </row>
    <row r="7834" spans="5:16" s="7" customFormat="1" ht="16" customHeight="1" x14ac:dyDescent="0.2">
      <c r="F7834" s="8">
        <v>6</v>
      </c>
      <c r="G7834" s="17"/>
      <c r="I7834" s="33">
        <v>3.0000000000000001E-3</v>
      </c>
      <c r="J7834" s="33">
        <v>0.5</v>
      </c>
      <c r="K7834" s="33">
        <v>0.02</v>
      </c>
      <c r="L7834" s="33">
        <v>1.2E-2</v>
      </c>
      <c r="M7834" s="33">
        <v>4</v>
      </c>
      <c r="N7834" s="8">
        <v>10.6</v>
      </c>
      <c r="O7834" s="8">
        <v>1012.3</v>
      </c>
      <c r="P7834" s="8">
        <v>100</v>
      </c>
    </row>
    <row r="7835" spans="5:16" s="7" customFormat="1" ht="16" customHeight="1" x14ac:dyDescent="0.2">
      <c r="F7835" s="8">
        <v>7</v>
      </c>
      <c r="G7835" s="17"/>
      <c r="I7835" s="33">
        <v>3.0000000000000001E-3</v>
      </c>
      <c r="J7835" s="33">
        <v>0.5</v>
      </c>
      <c r="K7835" s="33">
        <v>1.7000000000000001E-2</v>
      </c>
      <c r="L7835" s="33">
        <v>1.4E-2</v>
      </c>
      <c r="M7835" s="33">
        <v>5</v>
      </c>
      <c r="N7835" s="8">
        <v>10.5</v>
      </c>
      <c r="O7835" s="8">
        <v>1012.6</v>
      </c>
      <c r="P7835" s="8">
        <v>100</v>
      </c>
    </row>
    <row r="7836" spans="5:16" s="7" customFormat="1" ht="16" customHeight="1" x14ac:dyDescent="0.2">
      <c r="F7836" s="8">
        <v>8</v>
      </c>
      <c r="G7836" s="17"/>
      <c r="I7836" s="33">
        <v>3.0000000000000001E-3</v>
      </c>
      <c r="J7836" s="33">
        <v>0.5</v>
      </c>
      <c r="K7836" s="33">
        <v>1.2E-2</v>
      </c>
      <c r="L7836" s="33">
        <v>1.9E-2</v>
      </c>
      <c r="M7836" s="33">
        <v>7</v>
      </c>
      <c r="N7836" s="8">
        <v>10.6</v>
      </c>
      <c r="O7836" s="8">
        <v>1013.2</v>
      </c>
      <c r="P7836" s="8">
        <v>100</v>
      </c>
    </row>
    <row r="7837" spans="5:16" s="7" customFormat="1" ht="16" customHeight="1" x14ac:dyDescent="0.2">
      <c r="F7837" s="8">
        <v>9</v>
      </c>
      <c r="G7837" s="17"/>
      <c r="I7837" s="33">
        <v>3.0000000000000001E-3</v>
      </c>
      <c r="J7837" s="33">
        <v>0.6</v>
      </c>
      <c r="K7837" s="33">
        <v>1.2999999999999999E-2</v>
      </c>
      <c r="L7837" s="33">
        <v>1.9E-2</v>
      </c>
      <c r="M7837" s="33">
        <v>7</v>
      </c>
      <c r="N7837" s="8">
        <v>11.1</v>
      </c>
      <c r="O7837" s="8">
        <v>1013.8</v>
      </c>
      <c r="P7837" s="8">
        <v>99</v>
      </c>
    </row>
    <row r="7838" spans="5:16" s="7" customFormat="1" ht="16" customHeight="1" x14ac:dyDescent="0.2">
      <c r="F7838" s="8">
        <v>10</v>
      </c>
      <c r="G7838" s="17"/>
      <c r="I7838" s="33">
        <v>3.0000000000000001E-3</v>
      </c>
      <c r="J7838" s="33">
        <v>0.6</v>
      </c>
      <c r="K7838" s="33">
        <v>1.2999999999999999E-2</v>
      </c>
      <c r="L7838" s="33">
        <v>1.7999999999999999E-2</v>
      </c>
      <c r="M7838" s="33">
        <v>7</v>
      </c>
      <c r="N7838" s="8">
        <v>11.2</v>
      </c>
      <c r="O7838" s="8">
        <v>1014</v>
      </c>
      <c r="P7838" s="8">
        <v>95</v>
      </c>
    </row>
    <row r="7839" spans="5:16" s="7" customFormat="1" ht="16" customHeight="1" x14ac:dyDescent="0.2">
      <c r="E7839" s="10"/>
      <c r="F7839" s="8">
        <v>11</v>
      </c>
      <c r="G7839" s="17"/>
      <c r="I7839" s="33">
        <v>3.0000000000000001E-3</v>
      </c>
      <c r="J7839" s="33">
        <v>0.6</v>
      </c>
      <c r="K7839" s="33">
        <v>1.4E-2</v>
      </c>
      <c r="L7839" s="33">
        <v>1.7000000000000001E-2</v>
      </c>
      <c r="M7839" s="33">
        <v>4</v>
      </c>
      <c r="N7839" s="8">
        <v>11.9</v>
      </c>
      <c r="O7839" s="8">
        <v>1014</v>
      </c>
      <c r="P7839" s="8">
        <v>93</v>
      </c>
    </row>
    <row r="7840" spans="5:16" s="7" customFormat="1" ht="16" customHeight="1" x14ac:dyDescent="0.2">
      <c r="E7840" s="10"/>
      <c r="F7840" s="8">
        <v>12</v>
      </c>
      <c r="G7840" s="17"/>
      <c r="I7840" s="33">
        <v>3.0000000000000001E-3</v>
      </c>
      <c r="J7840" s="33">
        <v>0.6</v>
      </c>
      <c r="K7840" s="33">
        <v>1.6E-2</v>
      </c>
      <c r="L7840" s="33">
        <v>1.7999999999999999E-2</v>
      </c>
      <c r="M7840" s="33">
        <v>10</v>
      </c>
      <c r="N7840" s="8">
        <v>12</v>
      </c>
      <c r="O7840" s="8">
        <v>1013.6</v>
      </c>
      <c r="P7840" s="8">
        <v>89</v>
      </c>
    </row>
    <row r="7841" spans="1:31" s="7" customFormat="1" ht="16" customHeight="1" x14ac:dyDescent="0.2">
      <c r="E7841" s="10"/>
      <c r="F7841" s="8">
        <v>13</v>
      </c>
      <c r="G7841" s="17"/>
      <c r="I7841" s="33">
        <v>3.0000000000000001E-3</v>
      </c>
      <c r="J7841" s="33">
        <v>0.4</v>
      </c>
      <c r="K7841" s="33">
        <v>1.9E-2</v>
      </c>
      <c r="L7841" s="33">
        <v>1.4999999999999999E-2</v>
      </c>
      <c r="M7841" s="33">
        <v>12</v>
      </c>
      <c r="N7841" s="8">
        <v>12.3</v>
      </c>
      <c r="O7841" s="8">
        <v>1013</v>
      </c>
      <c r="P7841" s="8">
        <v>84</v>
      </c>
    </row>
    <row r="7842" spans="1:31" s="7" customFormat="1" ht="16" customHeight="1" x14ac:dyDescent="0.2">
      <c r="E7842" s="10"/>
      <c r="F7842" s="8">
        <v>14</v>
      </c>
      <c r="G7842" s="17"/>
      <c r="I7842" s="33">
        <v>3.0000000000000001E-3</v>
      </c>
      <c r="J7842" s="33">
        <v>0.5</v>
      </c>
      <c r="K7842" s="33">
        <v>1.4999999999999999E-2</v>
      </c>
      <c r="L7842" s="33">
        <v>1.9E-2</v>
      </c>
      <c r="M7842" s="33">
        <v>8</v>
      </c>
      <c r="N7842" s="8">
        <v>12.3</v>
      </c>
      <c r="O7842" s="8">
        <v>1013</v>
      </c>
      <c r="P7842" s="8">
        <v>83</v>
      </c>
    </row>
    <row r="7843" spans="1:31" s="7" customFormat="1" ht="16" customHeight="1" x14ac:dyDescent="0.2">
      <c r="E7843" s="10"/>
      <c r="F7843" s="8">
        <v>15</v>
      </c>
      <c r="G7843" s="17"/>
      <c r="I7843" s="33">
        <v>3.0000000000000001E-3</v>
      </c>
      <c r="J7843" s="33">
        <v>0.5</v>
      </c>
      <c r="K7843" s="33">
        <v>1.7000000000000001E-2</v>
      </c>
      <c r="L7843" s="33">
        <v>1.6E-2</v>
      </c>
      <c r="M7843" s="33">
        <v>13</v>
      </c>
      <c r="N7843" s="8">
        <v>12.9</v>
      </c>
      <c r="O7843" s="8">
        <v>1013.3</v>
      </c>
      <c r="P7843" s="8">
        <v>78</v>
      </c>
    </row>
    <row r="7844" spans="1:31" s="7" customFormat="1" ht="16" customHeight="1" x14ac:dyDescent="0.2">
      <c r="E7844" s="10"/>
      <c r="F7844" s="8">
        <v>16</v>
      </c>
      <c r="G7844" s="17"/>
      <c r="I7844" s="33">
        <v>3.0000000000000001E-3</v>
      </c>
      <c r="J7844" s="33">
        <v>0.5</v>
      </c>
      <c r="K7844" s="33">
        <v>1.6E-2</v>
      </c>
      <c r="L7844" s="33">
        <v>1.7000000000000001E-2</v>
      </c>
      <c r="M7844" s="33">
        <v>12</v>
      </c>
      <c r="N7844" s="8">
        <v>12.8</v>
      </c>
      <c r="O7844" s="8">
        <v>1013.7</v>
      </c>
      <c r="P7844" s="8">
        <v>78</v>
      </c>
    </row>
    <row r="7845" spans="1:31" s="7" customFormat="1" ht="16" customHeight="1" x14ac:dyDescent="0.2">
      <c r="E7845" s="10"/>
      <c r="F7845" s="8">
        <v>17</v>
      </c>
      <c r="G7845" s="17"/>
      <c r="I7845" s="33">
        <v>3.0000000000000001E-3</v>
      </c>
      <c r="J7845" s="33">
        <v>0.6</v>
      </c>
      <c r="K7845" s="33">
        <v>1.2999999999999999E-2</v>
      </c>
      <c r="L7845" s="33">
        <v>0.02</v>
      </c>
      <c r="M7845" s="33">
        <v>14</v>
      </c>
      <c r="N7845" s="8">
        <v>12.6</v>
      </c>
      <c r="O7845" s="8">
        <v>1014.2</v>
      </c>
      <c r="P7845" s="8">
        <v>80</v>
      </c>
    </row>
    <row r="7846" spans="1:31" s="7" customFormat="1" ht="16" customHeight="1" x14ac:dyDescent="0.15">
      <c r="E7846" s="42">
        <v>42317</v>
      </c>
      <c r="F7846" s="43">
        <v>42714.759027777778</v>
      </c>
      <c r="G7846" s="44"/>
      <c r="H7846" s="57"/>
      <c r="I7846" s="33">
        <v>3.0000000000000001E-3</v>
      </c>
      <c r="J7846" s="33">
        <v>0.6</v>
      </c>
      <c r="K7846" s="33">
        <v>1.2999999999999999E-2</v>
      </c>
      <c r="L7846" s="33">
        <v>0.02</v>
      </c>
      <c r="M7846" s="33">
        <v>17</v>
      </c>
      <c r="N7846" s="8">
        <v>12.5</v>
      </c>
      <c r="O7846" s="8">
        <v>1014.8</v>
      </c>
      <c r="P7846" s="8">
        <v>80</v>
      </c>
      <c r="R7846" s="35">
        <v>268</v>
      </c>
      <c r="S7846" s="36" t="str">
        <f>IF(R7846&gt;=296,"G",IF(AND(183&lt;=R7846,R7846&lt;296),"Y",IF(R7846&lt;185,"R")))</f>
        <v>Y</v>
      </c>
      <c r="T7846" s="36"/>
      <c r="U7846" s="36"/>
      <c r="V7846" s="36"/>
      <c r="W7846" s="36"/>
      <c r="X7846" s="36"/>
      <c r="Y7846" s="36"/>
      <c r="Z7846" s="36"/>
      <c r="AA7846" s="36"/>
      <c r="AB7846" s="36"/>
      <c r="AC7846" s="36"/>
      <c r="AD7846" s="36"/>
      <c r="AE7846" s="37"/>
    </row>
    <row r="7847" spans="1:31" s="7" customFormat="1" ht="17" customHeight="1" x14ac:dyDescent="0.15">
      <c r="A7847" s="45">
        <v>314</v>
      </c>
      <c r="B7847" s="46">
        <v>42318</v>
      </c>
      <c r="C7847" s="47">
        <v>2</v>
      </c>
      <c r="D7847" s="47">
        <v>0</v>
      </c>
      <c r="E7847" s="46">
        <v>42317</v>
      </c>
      <c r="F7847" s="48">
        <v>42714.759027777778</v>
      </c>
      <c r="G7847" s="49"/>
      <c r="H7847" s="49"/>
      <c r="I7847" s="50">
        <v>3.0000000000000001E-3</v>
      </c>
      <c r="J7847" s="51">
        <v>0.6</v>
      </c>
      <c r="K7847" s="51">
        <v>1.2999999999999999E-2</v>
      </c>
      <c r="L7847" s="51">
        <v>0.02</v>
      </c>
      <c r="M7847" s="51">
        <v>17</v>
      </c>
      <c r="N7847" s="52">
        <v>12.5</v>
      </c>
      <c r="O7847" s="52">
        <v>1014.8</v>
      </c>
      <c r="P7847" s="52">
        <v>80</v>
      </c>
      <c r="Q7847" s="53"/>
      <c r="R7847" s="58">
        <v>268</v>
      </c>
      <c r="S7847" s="61" t="str">
        <f>IF(R7847&gt;=296,"G",IF(AND(183&lt;=R7847,R7847&lt;296),"Y",IF(R7847&lt;185,"R")))</f>
        <v>Y</v>
      </c>
      <c r="T7847" s="61"/>
      <c r="U7847" s="61"/>
      <c r="V7847" s="61"/>
      <c r="W7847" s="61"/>
      <c r="X7847" s="61"/>
      <c r="Y7847" s="61"/>
      <c r="Z7847" s="61"/>
      <c r="AA7847" s="61"/>
      <c r="AB7847" s="61"/>
      <c r="AC7847" s="61"/>
      <c r="AD7847" s="61"/>
      <c r="AE7847" s="61"/>
    </row>
    <row r="7848" spans="1:31" s="7" customFormat="1" ht="16" customHeight="1" x14ac:dyDescent="0.2">
      <c r="A7848" s="60"/>
      <c r="B7848" s="60"/>
      <c r="F7848" s="26">
        <v>19</v>
      </c>
      <c r="G7848" s="56"/>
      <c r="I7848" s="33">
        <v>4.0000000000000001E-3</v>
      </c>
      <c r="J7848" s="33">
        <v>0.7</v>
      </c>
      <c r="K7848" s="33">
        <v>1.0999999999999999E-2</v>
      </c>
      <c r="L7848" s="33">
        <v>2.3E-2</v>
      </c>
      <c r="M7848" s="33">
        <v>20</v>
      </c>
      <c r="N7848" s="8">
        <v>12.3</v>
      </c>
      <c r="O7848" s="8">
        <v>1015.3</v>
      </c>
      <c r="P7848" s="8">
        <v>78</v>
      </c>
      <c r="Q7848" s="17"/>
      <c r="R7848" s="17"/>
      <c r="S7848" s="17"/>
      <c r="T7848" s="17"/>
      <c r="U7848" s="17"/>
      <c r="V7848" s="17"/>
      <c r="W7848" s="17"/>
      <c r="X7848" s="17"/>
      <c r="Y7848" s="17"/>
      <c r="Z7848" s="17"/>
      <c r="AA7848" s="17"/>
      <c r="AB7848" s="17"/>
      <c r="AC7848" s="17"/>
      <c r="AD7848" s="17"/>
      <c r="AE7848" s="17"/>
    </row>
    <row r="7849" spans="1:31" s="7" customFormat="1" ht="16" customHeight="1" x14ac:dyDescent="0.2">
      <c r="F7849" s="8">
        <v>20</v>
      </c>
      <c r="G7849" s="17"/>
      <c r="I7849" s="33">
        <v>4.0000000000000001E-3</v>
      </c>
      <c r="J7849" s="33">
        <v>0.7</v>
      </c>
      <c r="K7849" s="33">
        <v>1.4E-2</v>
      </c>
      <c r="L7849" s="33">
        <v>2.1999999999999999E-2</v>
      </c>
      <c r="M7849" s="33">
        <v>26</v>
      </c>
      <c r="N7849" s="8">
        <v>12.2</v>
      </c>
      <c r="O7849" s="8">
        <v>1016</v>
      </c>
      <c r="P7849" s="8">
        <v>77</v>
      </c>
    </row>
    <row r="7850" spans="1:31" s="7" customFormat="1" ht="16" customHeight="1" x14ac:dyDescent="0.2">
      <c r="F7850" s="8">
        <v>21</v>
      </c>
      <c r="G7850" s="17"/>
      <c r="I7850" s="33">
        <v>4.0000000000000001E-3</v>
      </c>
      <c r="J7850" s="33">
        <v>0.7</v>
      </c>
      <c r="K7850" s="33">
        <v>1.6E-2</v>
      </c>
      <c r="L7850" s="33">
        <v>0.02</v>
      </c>
      <c r="M7850" s="33">
        <v>40</v>
      </c>
      <c r="N7850" s="8">
        <v>12</v>
      </c>
      <c r="O7850" s="8">
        <v>1016.2</v>
      </c>
      <c r="P7850" s="8">
        <v>76</v>
      </c>
    </row>
    <row r="7851" spans="1:31" s="7" customFormat="1" ht="16" customHeight="1" x14ac:dyDescent="0.2">
      <c r="F7851" s="8">
        <v>22</v>
      </c>
      <c r="G7851" s="17"/>
      <c r="I7851" s="33">
        <v>4.0000000000000001E-3</v>
      </c>
      <c r="J7851" s="33">
        <v>0.7</v>
      </c>
      <c r="K7851" s="33">
        <v>1.4E-2</v>
      </c>
      <c r="L7851" s="33">
        <v>2.1000000000000001E-2</v>
      </c>
      <c r="M7851" s="33">
        <v>37</v>
      </c>
      <c r="N7851" s="8">
        <v>11.9</v>
      </c>
      <c r="O7851" s="8">
        <v>1016.7</v>
      </c>
      <c r="P7851" s="8">
        <v>76</v>
      </c>
    </row>
    <row r="7852" spans="1:31" s="7" customFormat="1" ht="16" customHeight="1" x14ac:dyDescent="0.2">
      <c r="F7852" s="8">
        <v>23</v>
      </c>
      <c r="G7852" s="17"/>
      <c r="I7852" s="33">
        <v>3.0000000000000001E-3</v>
      </c>
      <c r="J7852" s="33">
        <v>0.7</v>
      </c>
      <c r="K7852" s="33">
        <v>1.4E-2</v>
      </c>
      <c r="L7852" s="33">
        <v>1.9E-2</v>
      </c>
      <c r="M7852" s="33">
        <v>44</v>
      </c>
      <c r="N7852" s="8">
        <v>11.6</v>
      </c>
      <c r="O7852" s="8">
        <v>1016.8</v>
      </c>
      <c r="P7852" s="8">
        <v>77</v>
      </c>
    </row>
    <row r="7853" spans="1:31" s="7" customFormat="1" ht="16" customHeight="1" x14ac:dyDescent="0.2">
      <c r="F7853" s="8">
        <v>24</v>
      </c>
      <c r="G7853" s="17"/>
      <c r="I7853" s="33">
        <v>3.0000000000000001E-3</v>
      </c>
      <c r="J7853" s="33">
        <v>0.7</v>
      </c>
      <c r="K7853" s="33">
        <v>1.4E-2</v>
      </c>
      <c r="L7853" s="33">
        <v>1.7000000000000001E-2</v>
      </c>
      <c r="M7853" s="33">
        <v>48</v>
      </c>
      <c r="N7853" s="8">
        <v>11.1</v>
      </c>
      <c r="O7853" s="8">
        <v>1016.7</v>
      </c>
      <c r="P7853" s="8">
        <v>83</v>
      </c>
    </row>
    <row r="7854" spans="1:31" s="7" customFormat="1" ht="16" customHeight="1" x14ac:dyDescent="0.2">
      <c r="F7854" s="8">
        <v>1</v>
      </c>
      <c r="G7854" s="17"/>
      <c r="I7854" s="33">
        <v>3.0000000000000001E-3</v>
      </c>
      <c r="J7854" s="33">
        <v>0.6</v>
      </c>
      <c r="K7854" s="33">
        <v>1.6E-2</v>
      </c>
      <c r="L7854" s="33">
        <v>1.4E-2</v>
      </c>
      <c r="M7854" s="33">
        <v>59</v>
      </c>
      <c r="N7854" s="8">
        <v>10.7</v>
      </c>
      <c r="O7854" s="8">
        <v>1017</v>
      </c>
      <c r="P7854" s="8">
        <v>86</v>
      </c>
    </row>
    <row r="7855" spans="1:31" s="7" customFormat="1" ht="16" customHeight="1" x14ac:dyDescent="0.2">
      <c r="F7855" s="8">
        <v>2</v>
      </c>
      <c r="G7855" s="17"/>
      <c r="I7855" s="33">
        <v>3.0000000000000001E-3</v>
      </c>
      <c r="J7855" s="33">
        <v>0.6</v>
      </c>
      <c r="K7855" s="33">
        <v>1.7999999999999999E-2</v>
      </c>
      <c r="L7855" s="33">
        <v>1.2E-2</v>
      </c>
      <c r="M7855" s="33">
        <v>67</v>
      </c>
      <c r="N7855" s="8">
        <v>10.4</v>
      </c>
      <c r="O7855" s="8">
        <v>1017.5</v>
      </c>
      <c r="P7855" s="8">
        <v>87</v>
      </c>
    </row>
    <row r="7856" spans="1:31" s="7" customFormat="1" ht="16" customHeight="1" x14ac:dyDescent="0.2">
      <c r="F7856" s="8">
        <v>3</v>
      </c>
      <c r="G7856" s="17"/>
      <c r="I7856" s="33">
        <v>3.0000000000000001E-3</v>
      </c>
      <c r="J7856" s="33">
        <v>0.8</v>
      </c>
      <c r="K7856" s="33">
        <v>1.7999999999999999E-2</v>
      </c>
      <c r="L7856" s="33">
        <v>0.01</v>
      </c>
      <c r="M7856" s="33">
        <v>73</v>
      </c>
      <c r="N7856" s="8">
        <v>9.9</v>
      </c>
      <c r="O7856" s="8">
        <v>1017.6</v>
      </c>
      <c r="P7856" s="8">
        <v>90</v>
      </c>
    </row>
    <row r="7857" spans="1:31" s="7" customFormat="1" ht="16" customHeight="1" x14ac:dyDescent="0.2">
      <c r="F7857" s="8">
        <v>4</v>
      </c>
      <c r="G7857" s="17"/>
      <c r="I7857" s="33">
        <v>3.0000000000000001E-3</v>
      </c>
      <c r="J7857" s="33">
        <v>0.8</v>
      </c>
      <c r="K7857" s="33">
        <v>1.9E-2</v>
      </c>
      <c r="L7857" s="33">
        <v>1.0999999999999999E-2</v>
      </c>
      <c r="M7857" s="33">
        <v>74</v>
      </c>
      <c r="N7857" s="8">
        <v>9.3000000000000007</v>
      </c>
      <c r="O7857" s="8">
        <v>1017.5</v>
      </c>
      <c r="P7857" s="8">
        <v>93</v>
      </c>
    </row>
    <row r="7858" spans="1:31" s="7" customFormat="1" ht="16" customHeight="1" x14ac:dyDescent="0.2">
      <c r="F7858" s="8">
        <v>5</v>
      </c>
      <c r="G7858" s="17"/>
      <c r="I7858" s="33">
        <v>3.0000000000000001E-3</v>
      </c>
      <c r="J7858" s="33">
        <v>0.7</v>
      </c>
      <c r="K7858" s="33">
        <v>1.4999999999999999E-2</v>
      </c>
      <c r="L7858" s="33">
        <v>1.4E-2</v>
      </c>
      <c r="M7858" s="33">
        <v>62</v>
      </c>
      <c r="N7858" s="8">
        <v>9.1</v>
      </c>
      <c r="O7858" s="8">
        <v>1017.6</v>
      </c>
      <c r="P7858" s="8">
        <v>95</v>
      </c>
    </row>
    <row r="7859" spans="1:31" s="7" customFormat="1" ht="16" customHeight="1" x14ac:dyDescent="0.2">
      <c r="F7859" s="8">
        <v>6</v>
      </c>
      <c r="G7859" s="17"/>
      <c r="I7859" s="33">
        <v>3.0000000000000001E-3</v>
      </c>
      <c r="J7859" s="33">
        <v>0.6</v>
      </c>
      <c r="K7859" s="33">
        <v>1.2E-2</v>
      </c>
      <c r="L7859" s="33">
        <v>1.4999999999999999E-2</v>
      </c>
      <c r="M7859" s="33">
        <v>59</v>
      </c>
      <c r="N7859" s="8">
        <v>8.8000000000000007</v>
      </c>
      <c r="O7859" s="8">
        <v>1017.8</v>
      </c>
      <c r="P7859" s="8">
        <v>95</v>
      </c>
    </row>
    <row r="7860" spans="1:31" s="7" customFormat="1" ht="16" customHeight="1" x14ac:dyDescent="0.2">
      <c r="F7860" s="8">
        <v>7</v>
      </c>
      <c r="G7860" s="17"/>
      <c r="I7860" s="33">
        <v>3.0000000000000001E-3</v>
      </c>
      <c r="J7860" s="33">
        <v>0.7</v>
      </c>
      <c r="K7860" s="33">
        <v>5.0000000000000001E-3</v>
      </c>
      <c r="L7860" s="33">
        <v>2.1999999999999999E-2</v>
      </c>
      <c r="M7860" s="33">
        <v>55</v>
      </c>
      <c r="N7860" s="8">
        <v>8.4</v>
      </c>
      <c r="O7860" s="8">
        <v>1018.3</v>
      </c>
      <c r="P7860" s="8">
        <v>98</v>
      </c>
    </row>
    <row r="7861" spans="1:31" s="7" customFormat="1" ht="16" customHeight="1" x14ac:dyDescent="0.2">
      <c r="F7861" s="8">
        <v>8</v>
      </c>
      <c r="G7861" s="17"/>
      <c r="I7861" s="33">
        <v>4.0000000000000001E-3</v>
      </c>
      <c r="J7861" s="33">
        <v>0.7</v>
      </c>
      <c r="K7861" s="33">
        <v>3.0000000000000001E-3</v>
      </c>
      <c r="L7861" s="33">
        <v>2.5000000000000001E-2</v>
      </c>
      <c r="M7861" s="33">
        <v>50</v>
      </c>
      <c r="N7861" s="8">
        <v>8.6</v>
      </c>
      <c r="O7861" s="8">
        <v>1019.1</v>
      </c>
      <c r="P7861" s="8">
        <v>98</v>
      </c>
    </row>
    <row r="7862" spans="1:31" s="7" customFormat="1" ht="16" customHeight="1" x14ac:dyDescent="0.2">
      <c r="F7862" s="8">
        <v>9</v>
      </c>
      <c r="G7862" s="17"/>
      <c r="I7862" s="33">
        <v>4.0000000000000001E-3</v>
      </c>
      <c r="J7862" s="33">
        <v>0.8</v>
      </c>
      <c r="K7862" s="33">
        <v>3.0000000000000001E-3</v>
      </c>
      <c r="L7862" s="33">
        <v>2.8000000000000001E-2</v>
      </c>
      <c r="M7862" s="33">
        <v>43</v>
      </c>
      <c r="N7862" s="8">
        <v>10.7</v>
      </c>
      <c r="O7862" s="8">
        <v>1020</v>
      </c>
      <c r="P7862" s="8">
        <v>86</v>
      </c>
    </row>
    <row r="7863" spans="1:31" s="7" customFormat="1" ht="16" customHeight="1" x14ac:dyDescent="0.2">
      <c r="F7863" s="8">
        <v>10</v>
      </c>
      <c r="G7863" s="17"/>
      <c r="I7863" s="33">
        <v>5.0000000000000001E-3</v>
      </c>
      <c r="J7863" s="33">
        <v>0.7</v>
      </c>
      <c r="K7863" s="33">
        <v>4.0000000000000001E-3</v>
      </c>
      <c r="L7863" s="33">
        <v>2.7E-2</v>
      </c>
      <c r="M7863" s="33">
        <v>56</v>
      </c>
      <c r="N7863" s="8">
        <v>12.9</v>
      </c>
      <c r="O7863" s="8">
        <v>1020</v>
      </c>
      <c r="P7863" s="8">
        <v>76</v>
      </c>
    </row>
    <row r="7864" spans="1:31" s="7" customFormat="1" ht="16" customHeight="1" x14ac:dyDescent="0.2">
      <c r="E7864" s="10"/>
      <c r="F7864" s="8">
        <v>11</v>
      </c>
      <c r="G7864" s="17"/>
      <c r="I7864" s="33">
        <v>4.0000000000000001E-3</v>
      </c>
      <c r="J7864" s="33">
        <v>0.6</v>
      </c>
      <c r="K7864" s="33">
        <v>8.9999999999999993E-3</v>
      </c>
      <c r="L7864" s="33">
        <v>0.02</v>
      </c>
      <c r="M7864" s="33">
        <v>50</v>
      </c>
      <c r="N7864" s="8">
        <v>13.5</v>
      </c>
      <c r="O7864" s="8">
        <v>1019.8</v>
      </c>
      <c r="P7864" s="8">
        <v>68</v>
      </c>
    </row>
    <row r="7865" spans="1:31" s="7" customFormat="1" ht="16" customHeight="1" x14ac:dyDescent="0.2">
      <c r="E7865" s="10"/>
      <c r="F7865" s="8">
        <v>12</v>
      </c>
      <c r="G7865" s="17"/>
      <c r="I7865" s="33">
        <v>4.0000000000000001E-3</v>
      </c>
      <c r="J7865" s="33">
        <v>0.6</v>
      </c>
      <c r="K7865" s="33">
        <v>0.01</v>
      </c>
      <c r="L7865" s="33">
        <v>2.1999999999999999E-2</v>
      </c>
      <c r="M7865" s="33">
        <v>38</v>
      </c>
      <c r="N7865" s="8">
        <v>13.5</v>
      </c>
      <c r="O7865" s="8">
        <v>1019.8</v>
      </c>
      <c r="P7865" s="8">
        <v>62</v>
      </c>
    </row>
    <row r="7866" spans="1:31" s="7" customFormat="1" ht="16" customHeight="1" x14ac:dyDescent="0.2">
      <c r="E7866" s="10"/>
      <c r="F7866" s="8">
        <v>13</v>
      </c>
      <c r="G7866" s="17"/>
      <c r="I7866" s="33">
        <v>4.0000000000000001E-3</v>
      </c>
      <c r="J7866" s="33">
        <v>0.6</v>
      </c>
      <c r="K7866" s="33">
        <v>8.9999999999999993E-3</v>
      </c>
      <c r="L7866" s="33">
        <v>2.4E-2</v>
      </c>
      <c r="M7866" s="33">
        <v>40</v>
      </c>
      <c r="N7866" s="8">
        <v>12.8</v>
      </c>
      <c r="O7866" s="8">
        <v>1019.6</v>
      </c>
      <c r="P7866" s="8">
        <v>69</v>
      </c>
    </row>
    <row r="7867" spans="1:31" s="7" customFormat="1" ht="16" customHeight="1" x14ac:dyDescent="0.2">
      <c r="E7867" s="10"/>
      <c r="F7867" s="8">
        <v>14</v>
      </c>
      <c r="G7867" s="17"/>
      <c r="I7867" s="33">
        <v>4.0000000000000001E-3</v>
      </c>
      <c r="J7867" s="33">
        <v>0.6</v>
      </c>
      <c r="K7867" s="33">
        <v>1.4E-2</v>
      </c>
      <c r="L7867" s="33">
        <v>2.1999999999999999E-2</v>
      </c>
      <c r="M7867" s="33">
        <v>48</v>
      </c>
      <c r="N7867" s="8">
        <v>13.2</v>
      </c>
      <c r="O7867" s="8">
        <v>1019.4</v>
      </c>
      <c r="P7867" s="8">
        <v>69</v>
      </c>
    </row>
    <row r="7868" spans="1:31" s="7" customFormat="1" ht="16" customHeight="1" x14ac:dyDescent="0.2">
      <c r="E7868" s="10"/>
      <c r="F7868" s="8">
        <v>15</v>
      </c>
      <c r="G7868" s="17"/>
      <c r="I7868" s="33">
        <v>4.0000000000000001E-3</v>
      </c>
      <c r="J7868" s="33">
        <v>0.6</v>
      </c>
      <c r="K7868" s="33">
        <v>1.2999999999999999E-2</v>
      </c>
      <c r="L7868" s="33">
        <v>2.5000000000000001E-2</v>
      </c>
      <c r="M7868" s="33">
        <v>45</v>
      </c>
      <c r="N7868" s="8">
        <v>13.6</v>
      </c>
      <c r="O7868" s="8">
        <v>1019.3</v>
      </c>
      <c r="P7868" s="8">
        <v>63</v>
      </c>
    </row>
    <row r="7869" spans="1:31" s="7" customFormat="1" ht="16" customHeight="1" x14ac:dyDescent="0.2">
      <c r="E7869" s="10"/>
      <c r="F7869" s="8">
        <v>16</v>
      </c>
      <c r="G7869" s="17"/>
      <c r="I7869" s="33">
        <v>4.0000000000000001E-3</v>
      </c>
      <c r="J7869" s="33">
        <v>0.7</v>
      </c>
      <c r="K7869" s="33">
        <v>1.0999999999999999E-2</v>
      </c>
      <c r="L7869" s="33">
        <v>2.9000000000000001E-2</v>
      </c>
      <c r="M7869" s="33">
        <v>60</v>
      </c>
      <c r="N7869" s="8">
        <v>13.2</v>
      </c>
      <c r="O7869" s="8">
        <v>1019.5</v>
      </c>
      <c r="P7869" s="8">
        <v>66</v>
      </c>
    </row>
    <row r="7870" spans="1:31" s="7" customFormat="1" ht="16" customHeight="1" x14ac:dyDescent="0.2">
      <c r="E7870" s="10"/>
      <c r="F7870" s="8">
        <v>17</v>
      </c>
      <c r="G7870" s="17"/>
      <c r="I7870" s="33">
        <v>4.0000000000000001E-3</v>
      </c>
      <c r="J7870" s="33">
        <v>0.6</v>
      </c>
      <c r="K7870" s="33">
        <v>8.9999999999999993E-3</v>
      </c>
      <c r="L7870" s="33">
        <v>3.3000000000000002E-2</v>
      </c>
      <c r="M7870" s="33">
        <v>63</v>
      </c>
      <c r="N7870" s="8">
        <v>12</v>
      </c>
      <c r="O7870" s="8">
        <v>1020</v>
      </c>
      <c r="P7870" s="8">
        <v>71</v>
      </c>
    </row>
    <row r="7871" spans="1:31" s="7" customFormat="1" ht="16" customHeight="1" x14ac:dyDescent="0.15">
      <c r="F7871" s="8">
        <v>18</v>
      </c>
      <c r="G7871" s="17"/>
      <c r="H7871" s="40"/>
      <c r="I7871" s="33">
        <v>4.0000000000000001E-3</v>
      </c>
      <c r="J7871" s="33">
        <v>0.7</v>
      </c>
      <c r="K7871" s="33">
        <v>8.0000000000000002E-3</v>
      </c>
      <c r="L7871" s="33">
        <v>3.7999999999999999E-2</v>
      </c>
      <c r="M7871" s="33">
        <v>81</v>
      </c>
      <c r="N7871" s="8">
        <v>10.5</v>
      </c>
      <c r="O7871" s="8">
        <v>1020.2</v>
      </c>
      <c r="P7871" s="8">
        <v>77</v>
      </c>
      <c r="R7871" s="107"/>
      <c r="S7871" s="108"/>
      <c r="T7871" s="36"/>
      <c r="U7871" s="36"/>
      <c r="V7871" s="36"/>
      <c r="W7871" s="36"/>
      <c r="X7871" s="36"/>
      <c r="Y7871" s="36"/>
      <c r="Z7871" s="36"/>
      <c r="AA7871" s="36"/>
      <c r="AB7871" s="36"/>
      <c r="AC7871" s="36"/>
      <c r="AD7871" s="36"/>
      <c r="AE7871" s="37"/>
    </row>
    <row r="7872" spans="1:31" s="7" customFormat="1" ht="16" customHeight="1" x14ac:dyDescent="0.2">
      <c r="A7872" s="40"/>
      <c r="B7872" s="40"/>
      <c r="F7872" s="8">
        <v>19</v>
      </c>
      <c r="G7872" s="17"/>
      <c r="I7872" s="33">
        <v>4.0000000000000001E-3</v>
      </c>
      <c r="J7872" s="33">
        <v>0.7</v>
      </c>
      <c r="K7872" s="33">
        <v>0.01</v>
      </c>
      <c r="L7872" s="33">
        <v>3.6999999999999998E-2</v>
      </c>
      <c r="M7872" s="33">
        <v>91</v>
      </c>
      <c r="N7872" s="8">
        <v>9.3000000000000007</v>
      </c>
      <c r="O7872" s="8">
        <v>1020.8</v>
      </c>
      <c r="P7872" s="8">
        <v>84</v>
      </c>
      <c r="Q7872" s="17"/>
      <c r="R7872" s="38"/>
      <c r="S7872" s="17"/>
      <c r="T7872" s="17"/>
      <c r="U7872" s="17"/>
      <c r="V7872" s="17"/>
      <c r="W7872" s="17"/>
      <c r="X7872" s="17"/>
      <c r="Y7872" s="17"/>
      <c r="Z7872" s="17"/>
      <c r="AA7872" s="17"/>
      <c r="AB7872" s="17"/>
      <c r="AC7872" s="17"/>
      <c r="AD7872" s="17"/>
      <c r="AE7872" s="17"/>
    </row>
    <row r="7873" spans="1:31" s="7" customFormat="1" ht="16" customHeight="1" x14ac:dyDescent="0.2">
      <c r="E7873" s="42">
        <v>42318</v>
      </c>
      <c r="F7873" s="43">
        <v>42714.850694444445</v>
      </c>
      <c r="G7873" s="44"/>
      <c r="I7873" s="33">
        <v>4.0000000000000001E-3</v>
      </c>
      <c r="J7873" s="33">
        <v>0.8</v>
      </c>
      <c r="K7873" s="33">
        <v>4.0000000000000001E-3</v>
      </c>
      <c r="L7873" s="33">
        <v>4.2000000000000003E-2</v>
      </c>
      <c r="M7873" s="33">
        <v>88</v>
      </c>
      <c r="N7873" s="8">
        <v>9.1</v>
      </c>
      <c r="O7873" s="8">
        <v>1021</v>
      </c>
      <c r="P7873" s="8">
        <v>86</v>
      </c>
      <c r="R7873" s="7">
        <v>242</v>
      </c>
      <c r="S7873" s="76" t="str">
        <f>IF(R7873&gt;=296,"G",IF(AND(183&lt;=R7873,R7873&lt;296),"Y",IF(R7873&lt;185,"R")))</f>
        <v>Y</v>
      </c>
    </row>
    <row r="7874" spans="1:31" s="7" customFormat="1" ht="17" customHeight="1" x14ac:dyDescent="0.15">
      <c r="A7874" s="45">
        <v>315</v>
      </c>
      <c r="B7874" s="46">
        <v>42319</v>
      </c>
      <c r="C7874" s="47">
        <v>3</v>
      </c>
      <c r="D7874" s="47">
        <v>0</v>
      </c>
      <c r="E7874" s="46">
        <v>42318</v>
      </c>
      <c r="F7874" s="48">
        <v>42714.850694444445</v>
      </c>
      <c r="G7874" s="49"/>
      <c r="H7874" s="49"/>
      <c r="I7874" s="50">
        <v>4.0000000000000001E-3</v>
      </c>
      <c r="J7874" s="51">
        <v>0.8</v>
      </c>
      <c r="K7874" s="51">
        <v>4.0000000000000001E-3</v>
      </c>
      <c r="L7874" s="51">
        <v>4.2000000000000003E-2</v>
      </c>
      <c r="M7874" s="51">
        <v>88</v>
      </c>
      <c r="N7874" s="52">
        <v>9.1</v>
      </c>
      <c r="O7874" s="52">
        <v>1021</v>
      </c>
      <c r="P7874" s="52">
        <v>86</v>
      </c>
      <c r="Q7874" s="53"/>
      <c r="R7874" s="77">
        <v>242</v>
      </c>
      <c r="S7874" s="61" t="str">
        <f>IF(R7874&gt;=296,"G",IF(AND(183&lt;=R7874,R7874&lt;296),"Y",IF(R7874&lt;185,"R")))</f>
        <v>Y</v>
      </c>
      <c r="T7874" s="61"/>
      <c r="U7874" s="61"/>
      <c r="V7874" s="61"/>
      <c r="W7874" s="61"/>
      <c r="X7874" s="61"/>
      <c r="Y7874" s="61"/>
      <c r="Z7874" s="61"/>
      <c r="AA7874" s="61"/>
      <c r="AB7874" s="61"/>
      <c r="AC7874" s="61"/>
      <c r="AD7874" s="61"/>
      <c r="AE7874" s="61"/>
    </row>
    <row r="7875" spans="1:31" s="7" customFormat="1" ht="16" customHeight="1" x14ac:dyDescent="0.2">
      <c r="F7875" s="26">
        <v>21</v>
      </c>
      <c r="G7875" s="56"/>
      <c r="I7875" s="33">
        <v>5.0000000000000001E-3</v>
      </c>
      <c r="J7875" s="33">
        <v>0.8</v>
      </c>
      <c r="K7875" s="33">
        <v>2E-3</v>
      </c>
      <c r="L7875" s="33">
        <v>4.4999999999999998E-2</v>
      </c>
      <c r="M7875" s="33">
        <v>112</v>
      </c>
      <c r="N7875" s="8">
        <v>8.1999999999999993</v>
      </c>
      <c r="O7875" s="8">
        <v>1021.5</v>
      </c>
      <c r="P7875" s="8">
        <v>91</v>
      </c>
    </row>
    <row r="7876" spans="1:31" s="7" customFormat="1" ht="16" customHeight="1" x14ac:dyDescent="0.2">
      <c r="F7876" s="8">
        <v>22</v>
      </c>
      <c r="G7876" s="17"/>
      <c r="I7876" s="33">
        <v>6.0000000000000001E-3</v>
      </c>
      <c r="J7876" s="33">
        <v>0.8</v>
      </c>
      <c r="K7876" s="33">
        <v>2E-3</v>
      </c>
      <c r="L7876" s="33">
        <v>4.3999999999999997E-2</v>
      </c>
      <c r="M7876" s="33">
        <v>106</v>
      </c>
      <c r="N7876" s="8">
        <v>7.7</v>
      </c>
      <c r="O7876" s="8">
        <v>1021.9</v>
      </c>
      <c r="P7876" s="8">
        <v>97</v>
      </c>
    </row>
    <row r="7877" spans="1:31" s="7" customFormat="1" ht="16" customHeight="1" x14ac:dyDescent="0.2">
      <c r="F7877" s="8">
        <v>23</v>
      </c>
      <c r="G7877" s="17"/>
      <c r="I7877" s="33">
        <v>8.0000000000000002E-3</v>
      </c>
      <c r="J7877" s="33">
        <v>1</v>
      </c>
      <c r="K7877" s="33">
        <v>2E-3</v>
      </c>
      <c r="L7877" s="33">
        <v>4.7E-2</v>
      </c>
      <c r="M7877" s="33">
        <v>98</v>
      </c>
      <c r="N7877" s="8">
        <v>7</v>
      </c>
      <c r="O7877" s="8">
        <v>1022.2</v>
      </c>
      <c r="P7877" s="8">
        <v>100</v>
      </c>
    </row>
    <row r="7878" spans="1:31" s="7" customFormat="1" ht="16" customHeight="1" x14ac:dyDescent="0.2">
      <c r="F7878" s="8">
        <v>24</v>
      </c>
      <c r="G7878" s="17"/>
      <c r="I7878" s="33">
        <v>7.0000000000000001E-3</v>
      </c>
      <c r="J7878" s="33">
        <v>1.1000000000000001</v>
      </c>
      <c r="K7878" s="33">
        <v>2E-3</v>
      </c>
      <c r="L7878" s="33">
        <v>4.8000000000000001E-2</v>
      </c>
      <c r="M7878" s="33">
        <v>113</v>
      </c>
      <c r="N7878" s="8">
        <v>7.1</v>
      </c>
      <c r="O7878" s="8">
        <v>1022.3</v>
      </c>
      <c r="P7878" s="8">
        <v>100</v>
      </c>
    </row>
    <row r="7879" spans="1:31" s="7" customFormat="1" ht="16" customHeight="1" x14ac:dyDescent="0.2">
      <c r="F7879" s="8">
        <v>1</v>
      </c>
      <c r="G7879" s="17"/>
      <c r="I7879" s="33">
        <v>6.0000000000000001E-3</v>
      </c>
      <c r="J7879" s="33">
        <v>0.7</v>
      </c>
      <c r="K7879" s="33">
        <v>2E-3</v>
      </c>
      <c r="L7879" s="33">
        <v>4.4999999999999998E-2</v>
      </c>
      <c r="M7879" s="33">
        <v>95</v>
      </c>
      <c r="N7879" s="8">
        <v>7.9</v>
      </c>
      <c r="O7879" s="8">
        <v>1022.7</v>
      </c>
      <c r="P7879" s="8">
        <v>100</v>
      </c>
    </row>
    <row r="7880" spans="1:31" s="7" customFormat="1" ht="16" customHeight="1" x14ac:dyDescent="0.2">
      <c r="F7880" s="8">
        <v>2</v>
      </c>
      <c r="G7880" s="17"/>
      <c r="I7880" s="33">
        <v>5.0000000000000001E-3</v>
      </c>
      <c r="J7880" s="33">
        <v>0.7</v>
      </c>
      <c r="K7880" s="33">
        <v>2E-3</v>
      </c>
      <c r="L7880" s="33">
        <v>4.2999999999999997E-2</v>
      </c>
      <c r="M7880" s="33">
        <v>90</v>
      </c>
      <c r="N7880" s="8">
        <v>8</v>
      </c>
      <c r="O7880" s="8">
        <v>1023</v>
      </c>
      <c r="P7880" s="8">
        <v>98</v>
      </c>
    </row>
    <row r="7881" spans="1:31" s="7" customFormat="1" ht="16" customHeight="1" x14ac:dyDescent="0.2">
      <c r="F7881" s="8">
        <v>3</v>
      </c>
      <c r="G7881" s="17"/>
      <c r="I7881" s="33">
        <v>6.0000000000000001E-3</v>
      </c>
      <c r="J7881" s="33">
        <v>0.7</v>
      </c>
      <c r="K7881" s="33">
        <v>2E-3</v>
      </c>
      <c r="L7881" s="33">
        <v>4.3999999999999997E-2</v>
      </c>
      <c r="M7881" s="33">
        <v>87</v>
      </c>
      <c r="N7881" s="8">
        <v>7.5</v>
      </c>
      <c r="O7881" s="8">
        <v>1022.9</v>
      </c>
      <c r="P7881" s="8">
        <v>100</v>
      </c>
    </row>
    <row r="7882" spans="1:31" s="7" customFormat="1" ht="16" customHeight="1" x14ac:dyDescent="0.2">
      <c r="F7882" s="8">
        <v>4</v>
      </c>
      <c r="G7882" s="17"/>
      <c r="I7882" s="33">
        <v>5.0000000000000001E-3</v>
      </c>
      <c r="J7882" s="33">
        <v>0.8</v>
      </c>
      <c r="K7882" s="33">
        <v>2E-3</v>
      </c>
      <c r="L7882" s="33">
        <v>0.04</v>
      </c>
      <c r="M7882" s="33">
        <v>87</v>
      </c>
      <c r="N7882" s="8">
        <v>7.1</v>
      </c>
      <c r="O7882" s="8">
        <v>1022.7</v>
      </c>
      <c r="P7882" s="8">
        <v>100</v>
      </c>
    </row>
    <row r="7883" spans="1:31" s="7" customFormat="1" ht="16" customHeight="1" x14ac:dyDescent="0.2">
      <c r="F7883" s="8">
        <v>5</v>
      </c>
      <c r="G7883" s="17"/>
      <c r="I7883" s="33">
        <v>5.0000000000000001E-3</v>
      </c>
      <c r="J7883" s="33">
        <v>0.9</v>
      </c>
      <c r="K7883" s="33">
        <v>2E-3</v>
      </c>
      <c r="L7883" s="33">
        <v>3.6999999999999998E-2</v>
      </c>
      <c r="M7883" s="33">
        <v>92</v>
      </c>
      <c r="N7883" s="8">
        <v>6.7</v>
      </c>
      <c r="O7883" s="8">
        <v>1022.7</v>
      </c>
      <c r="P7883" s="8">
        <v>100</v>
      </c>
    </row>
    <row r="7884" spans="1:31" s="7" customFormat="1" ht="16" customHeight="1" x14ac:dyDescent="0.2">
      <c r="F7884" s="8">
        <v>6</v>
      </c>
      <c r="G7884" s="17"/>
      <c r="I7884" s="33">
        <v>5.0000000000000001E-3</v>
      </c>
      <c r="J7884" s="33">
        <v>0.9</v>
      </c>
      <c r="K7884" s="33">
        <v>2E-3</v>
      </c>
      <c r="L7884" s="33">
        <v>3.6999999999999998E-2</v>
      </c>
      <c r="M7884" s="33">
        <v>81</v>
      </c>
      <c r="N7884" s="8">
        <v>6.2</v>
      </c>
      <c r="O7884" s="8">
        <v>1023.1</v>
      </c>
      <c r="P7884" s="8">
        <v>100</v>
      </c>
    </row>
    <row r="7885" spans="1:31" s="7" customFormat="1" ht="16" customHeight="1" x14ac:dyDescent="0.2">
      <c r="F7885" s="8">
        <v>7</v>
      </c>
      <c r="G7885" s="17"/>
      <c r="I7885" s="33">
        <v>6.0000000000000001E-3</v>
      </c>
      <c r="J7885" s="33">
        <v>0.9</v>
      </c>
      <c r="K7885" s="33">
        <v>2E-3</v>
      </c>
      <c r="L7885" s="33">
        <v>3.7999999999999999E-2</v>
      </c>
      <c r="M7885" s="33">
        <v>92</v>
      </c>
      <c r="N7885" s="8">
        <v>6.5</v>
      </c>
      <c r="O7885" s="8">
        <v>1023.5</v>
      </c>
      <c r="P7885" s="8">
        <v>100</v>
      </c>
    </row>
    <row r="7886" spans="1:31" s="7" customFormat="1" ht="16" customHeight="1" x14ac:dyDescent="0.2">
      <c r="F7886" s="8">
        <v>8</v>
      </c>
      <c r="G7886" s="17"/>
      <c r="I7886" s="33">
        <v>7.0000000000000001E-3</v>
      </c>
      <c r="J7886" s="33">
        <v>0.9</v>
      </c>
      <c r="K7886" s="33">
        <v>2E-3</v>
      </c>
      <c r="L7886" s="33">
        <v>4.7E-2</v>
      </c>
      <c r="M7886" s="33">
        <v>94</v>
      </c>
      <c r="N7886" s="8">
        <v>7.4</v>
      </c>
      <c r="O7886" s="8">
        <v>1024</v>
      </c>
      <c r="P7886" s="8">
        <v>100</v>
      </c>
    </row>
    <row r="7887" spans="1:31" s="7" customFormat="1" ht="16" customHeight="1" x14ac:dyDescent="0.2">
      <c r="F7887" s="8">
        <v>9</v>
      </c>
      <c r="G7887" s="17"/>
      <c r="I7887" s="33">
        <v>5.0000000000000001E-3</v>
      </c>
      <c r="J7887" s="33">
        <v>0.6</v>
      </c>
      <c r="K7887" s="33">
        <v>2E-3</v>
      </c>
      <c r="L7887" s="33">
        <v>3.7999999999999999E-2</v>
      </c>
      <c r="M7887" s="33">
        <v>71</v>
      </c>
      <c r="N7887" s="8">
        <v>10.199999999999999</v>
      </c>
      <c r="O7887" s="8">
        <v>1024.5999999999999</v>
      </c>
      <c r="P7887" s="8">
        <v>91</v>
      </c>
    </row>
    <row r="7888" spans="1:31" s="7" customFormat="1" ht="16" customHeight="1" x14ac:dyDescent="0.2">
      <c r="F7888" s="8">
        <v>10</v>
      </c>
      <c r="G7888" s="17"/>
      <c r="I7888" s="33">
        <v>5.0000000000000001E-3</v>
      </c>
      <c r="J7888" s="33">
        <v>0.4</v>
      </c>
      <c r="K7888" s="33">
        <v>3.0000000000000001E-3</v>
      </c>
      <c r="L7888" s="33">
        <v>3.4000000000000002E-2</v>
      </c>
      <c r="M7888" s="33">
        <v>44</v>
      </c>
      <c r="N7888" s="8">
        <v>12.2</v>
      </c>
      <c r="O7888" s="8">
        <v>1025</v>
      </c>
      <c r="P7888" s="8">
        <v>75</v>
      </c>
    </row>
    <row r="7889" spans="1:31" s="7" customFormat="1" ht="16" customHeight="1" x14ac:dyDescent="0.2">
      <c r="E7889" s="10"/>
      <c r="F7889" s="8">
        <v>11</v>
      </c>
      <c r="G7889" s="17"/>
      <c r="I7889" s="33">
        <v>5.0000000000000001E-3</v>
      </c>
      <c r="J7889" s="33">
        <v>0.5</v>
      </c>
      <c r="K7889" s="33">
        <v>5.0000000000000001E-3</v>
      </c>
      <c r="L7889" s="33">
        <v>3.1E-2</v>
      </c>
      <c r="M7889" s="33">
        <v>38</v>
      </c>
      <c r="N7889" s="8">
        <v>13.4</v>
      </c>
      <c r="O7889" s="8">
        <v>1025</v>
      </c>
      <c r="P7889" s="8">
        <v>69</v>
      </c>
    </row>
    <row r="7890" spans="1:31" s="7" customFormat="1" ht="16" customHeight="1" x14ac:dyDescent="0.2">
      <c r="E7890" s="10"/>
      <c r="F7890" s="8">
        <v>12</v>
      </c>
      <c r="G7890" s="17"/>
      <c r="I7890" s="33">
        <v>4.0000000000000001E-3</v>
      </c>
      <c r="J7890" s="33">
        <v>0.4</v>
      </c>
      <c r="K7890" s="33">
        <v>7.0000000000000001E-3</v>
      </c>
      <c r="L7890" s="33">
        <v>0.03</v>
      </c>
      <c r="M7890" s="33">
        <v>38</v>
      </c>
      <c r="N7890" s="8">
        <v>15</v>
      </c>
      <c r="O7890" s="8">
        <v>1024.5</v>
      </c>
      <c r="P7890" s="8">
        <v>63</v>
      </c>
    </row>
    <row r="7891" spans="1:31" s="7" customFormat="1" ht="16" customHeight="1" x14ac:dyDescent="0.2">
      <c r="E7891" s="10"/>
      <c r="F7891" s="8">
        <v>13</v>
      </c>
      <c r="G7891" s="17"/>
      <c r="I7891" s="33">
        <v>4.0000000000000001E-3</v>
      </c>
      <c r="J7891" s="33">
        <v>0.6</v>
      </c>
      <c r="K7891" s="33">
        <v>8.0000000000000002E-3</v>
      </c>
      <c r="L7891" s="33">
        <v>2.9000000000000001E-2</v>
      </c>
      <c r="M7891" s="33">
        <v>30</v>
      </c>
      <c r="N7891" s="8">
        <v>15.6</v>
      </c>
      <c r="O7891" s="8">
        <v>1024</v>
      </c>
      <c r="P7891" s="8">
        <v>58</v>
      </c>
    </row>
    <row r="7892" spans="1:31" s="7" customFormat="1" ht="16" customHeight="1" x14ac:dyDescent="0.2">
      <c r="E7892" s="10"/>
      <c r="F7892" s="8">
        <v>14</v>
      </c>
      <c r="G7892" s="17"/>
      <c r="I7892" s="33">
        <v>4.0000000000000001E-3</v>
      </c>
      <c r="J7892" s="33">
        <v>0.6</v>
      </c>
      <c r="K7892" s="33">
        <v>8.9999999999999993E-3</v>
      </c>
      <c r="L7892" s="33">
        <v>3.1E-2</v>
      </c>
      <c r="M7892" s="33">
        <v>35</v>
      </c>
      <c r="N7892" s="8">
        <v>15.9</v>
      </c>
      <c r="O7892" s="8">
        <v>1023.7</v>
      </c>
      <c r="P7892" s="8">
        <v>59</v>
      </c>
    </row>
    <row r="7893" spans="1:31" s="7" customFormat="1" ht="16" customHeight="1" x14ac:dyDescent="0.2">
      <c r="E7893" s="10"/>
      <c r="F7893" s="8">
        <v>15</v>
      </c>
      <c r="G7893" s="17"/>
      <c r="I7893" s="33">
        <v>4.0000000000000001E-3</v>
      </c>
      <c r="J7893" s="33">
        <v>0.7</v>
      </c>
      <c r="K7893" s="33">
        <v>8.0000000000000002E-3</v>
      </c>
      <c r="L7893" s="33">
        <v>3.5999999999999997E-2</v>
      </c>
      <c r="M7893" s="33">
        <v>41</v>
      </c>
      <c r="N7893" s="8">
        <v>16.399999999999999</v>
      </c>
      <c r="O7893" s="8">
        <v>1023.7</v>
      </c>
      <c r="P7893" s="8">
        <v>56</v>
      </c>
    </row>
    <row r="7894" spans="1:31" s="7" customFormat="1" ht="16" customHeight="1" x14ac:dyDescent="0.2">
      <c r="E7894" s="10"/>
      <c r="F7894" s="8">
        <v>16</v>
      </c>
      <c r="G7894" s="17"/>
      <c r="I7894" s="33">
        <v>4.0000000000000001E-3</v>
      </c>
      <c r="J7894" s="33">
        <v>0.7</v>
      </c>
      <c r="K7894" s="33">
        <v>0.01</v>
      </c>
      <c r="L7894" s="33">
        <v>3.5000000000000003E-2</v>
      </c>
      <c r="M7894" s="33">
        <v>30</v>
      </c>
      <c r="N7894" s="8">
        <v>16.2</v>
      </c>
      <c r="O7894" s="8">
        <v>1023.9</v>
      </c>
      <c r="P7894" s="8">
        <v>56</v>
      </c>
    </row>
    <row r="7895" spans="1:31" s="7" customFormat="1" ht="16" customHeight="1" x14ac:dyDescent="0.2">
      <c r="E7895" s="10"/>
      <c r="F7895" s="8">
        <v>17</v>
      </c>
      <c r="G7895" s="17"/>
      <c r="I7895" s="33">
        <v>4.0000000000000001E-3</v>
      </c>
      <c r="J7895" s="33">
        <v>0.7</v>
      </c>
      <c r="K7895" s="33">
        <v>8.9999999999999993E-3</v>
      </c>
      <c r="L7895" s="33">
        <v>4.1000000000000002E-2</v>
      </c>
      <c r="M7895" s="33">
        <v>58</v>
      </c>
      <c r="N7895" s="8">
        <v>15.3</v>
      </c>
      <c r="O7895" s="8">
        <v>1024</v>
      </c>
      <c r="P7895" s="8">
        <v>62</v>
      </c>
    </row>
    <row r="7896" spans="1:31" s="7" customFormat="1" ht="16" customHeight="1" x14ac:dyDescent="0.15">
      <c r="E7896" s="42">
        <v>42319</v>
      </c>
      <c r="F7896" s="43">
        <v>42714.756944444445</v>
      </c>
      <c r="G7896" s="44"/>
      <c r="H7896" s="57"/>
      <c r="I7896" s="33">
        <v>5.0000000000000001E-3</v>
      </c>
      <c r="J7896" s="33">
        <v>0.8</v>
      </c>
      <c r="K7896" s="33">
        <v>2E-3</v>
      </c>
      <c r="L7896" s="33">
        <v>5.1999999999999998E-2</v>
      </c>
      <c r="M7896" s="33">
        <v>73</v>
      </c>
      <c r="N7896" s="8">
        <v>12.6</v>
      </c>
      <c r="O7896" s="8">
        <v>1023.9</v>
      </c>
      <c r="P7896" s="8">
        <v>83</v>
      </c>
      <c r="R7896" s="35">
        <v>234</v>
      </c>
      <c r="S7896" s="36" t="str">
        <f>IF(R7896&gt;=296,"G",IF(AND(183&lt;=R7896,R7896&lt;296),"Y",IF(R7896&lt;185,"R")))</f>
        <v>Y</v>
      </c>
      <c r="T7896" s="36"/>
      <c r="U7896" s="36"/>
      <c r="V7896" s="36"/>
      <c r="W7896" s="36"/>
      <c r="X7896" s="36"/>
      <c r="Y7896" s="36"/>
      <c r="Z7896" s="36"/>
      <c r="AA7896" s="36"/>
      <c r="AB7896" s="36"/>
      <c r="AC7896" s="36"/>
      <c r="AD7896" s="36"/>
      <c r="AE7896" s="37"/>
    </row>
    <row r="7897" spans="1:31" s="7" customFormat="1" ht="17" customHeight="1" x14ac:dyDescent="0.15">
      <c r="A7897" s="45">
        <v>316</v>
      </c>
      <c r="B7897" s="46">
        <v>42320</v>
      </c>
      <c r="C7897" s="47">
        <v>4</v>
      </c>
      <c r="D7897" s="47">
        <v>0</v>
      </c>
      <c r="E7897" s="46">
        <v>42319</v>
      </c>
      <c r="F7897" s="48">
        <v>42714.756944444445</v>
      </c>
      <c r="G7897" s="49"/>
      <c r="H7897" s="49"/>
      <c r="I7897" s="50">
        <v>5.0000000000000001E-3</v>
      </c>
      <c r="J7897" s="51">
        <v>0.8</v>
      </c>
      <c r="K7897" s="51">
        <v>2E-3</v>
      </c>
      <c r="L7897" s="51">
        <v>5.1999999999999998E-2</v>
      </c>
      <c r="M7897" s="51">
        <v>73</v>
      </c>
      <c r="N7897" s="52">
        <v>12.6</v>
      </c>
      <c r="O7897" s="52">
        <v>1023.9</v>
      </c>
      <c r="P7897" s="52">
        <v>83</v>
      </c>
      <c r="Q7897" s="53"/>
      <c r="R7897" s="58">
        <v>234</v>
      </c>
      <c r="S7897" s="61" t="str">
        <f>IF(R7897&gt;=296,"G",IF(AND(183&lt;=R7897,R7897&lt;296),"Y",IF(R7897&lt;185,"R")))</f>
        <v>Y</v>
      </c>
      <c r="T7897" s="61"/>
      <c r="U7897" s="61"/>
      <c r="V7897" s="61"/>
      <c r="W7897" s="61"/>
      <c r="X7897" s="61"/>
      <c r="Y7897" s="61"/>
      <c r="Z7897" s="61"/>
      <c r="AA7897" s="61"/>
      <c r="AB7897" s="61"/>
      <c r="AC7897" s="61"/>
      <c r="AD7897" s="61"/>
      <c r="AE7897" s="61"/>
    </row>
    <row r="7898" spans="1:31" s="7" customFormat="1" ht="16" customHeight="1" x14ac:dyDescent="0.2">
      <c r="A7898" s="60"/>
      <c r="B7898" s="60"/>
      <c r="F7898" s="26">
        <v>19</v>
      </c>
      <c r="G7898" s="56"/>
      <c r="I7898" s="33">
        <v>6.0000000000000001E-3</v>
      </c>
      <c r="J7898" s="33">
        <v>1</v>
      </c>
      <c r="K7898" s="33">
        <v>2E-3</v>
      </c>
      <c r="L7898" s="33">
        <v>5.0999999999999997E-2</v>
      </c>
      <c r="M7898" s="33">
        <v>67</v>
      </c>
      <c r="N7898" s="8">
        <v>11.6</v>
      </c>
      <c r="O7898" s="8">
        <v>1024.3</v>
      </c>
      <c r="P7898" s="8">
        <v>88</v>
      </c>
      <c r="Q7898" s="17"/>
      <c r="R7898" s="17"/>
      <c r="S7898" s="17"/>
      <c r="T7898" s="17"/>
      <c r="U7898" s="17"/>
      <c r="V7898" s="17"/>
      <c r="W7898" s="17"/>
      <c r="X7898" s="17"/>
      <c r="Y7898" s="17"/>
      <c r="Z7898" s="17"/>
      <c r="AA7898" s="17"/>
      <c r="AB7898" s="17"/>
      <c r="AC7898" s="17"/>
      <c r="AD7898" s="17"/>
      <c r="AE7898" s="17"/>
    </row>
    <row r="7899" spans="1:31" s="7" customFormat="1" ht="16" customHeight="1" x14ac:dyDescent="0.2">
      <c r="F7899" s="8">
        <v>20</v>
      </c>
      <c r="G7899" s="17"/>
      <c r="I7899" s="33">
        <v>6.0000000000000001E-3</v>
      </c>
      <c r="J7899" s="33">
        <v>0.9</v>
      </c>
      <c r="K7899" s="33">
        <v>2E-3</v>
      </c>
      <c r="L7899" s="33">
        <v>5.1999999999999998E-2</v>
      </c>
      <c r="M7899" s="33">
        <v>64</v>
      </c>
      <c r="N7899" s="8">
        <v>11</v>
      </c>
      <c r="O7899" s="8">
        <v>1024.5999999999999</v>
      </c>
      <c r="P7899" s="8">
        <v>90</v>
      </c>
    </row>
    <row r="7900" spans="1:31" s="7" customFormat="1" ht="16" customHeight="1" x14ac:dyDescent="0.2">
      <c r="F7900" s="8">
        <v>21</v>
      </c>
      <c r="G7900" s="17"/>
      <c r="I7900" s="33">
        <v>6.0000000000000001E-3</v>
      </c>
      <c r="J7900" s="33">
        <v>1</v>
      </c>
      <c r="K7900" s="33">
        <v>2E-3</v>
      </c>
      <c r="L7900" s="33">
        <v>5.6000000000000001E-2</v>
      </c>
      <c r="M7900" s="33">
        <v>81</v>
      </c>
      <c r="N7900" s="8">
        <v>10.1</v>
      </c>
      <c r="O7900" s="8">
        <v>1024.7</v>
      </c>
      <c r="P7900" s="8">
        <v>94</v>
      </c>
    </row>
    <row r="7901" spans="1:31" s="7" customFormat="1" ht="16" customHeight="1" x14ac:dyDescent="0.2">
      <c r="F7901" s="8">
        <v>22</v>
      </c>
      <c r="G7901" s="17"/>
      <c r="I7901" s="33">
        <v>6.0000000000000001E-3</v>
      </c>
      <c r="J7901" s="33">
        <v>1</v>
      </c>
      <c r="K7901" s="33">
        <v>2E-3</v>
      </c>
      <c r="L7901" s="33">
        <v>5.8999999999999997E-2</v>
      </c>
      <c r="M7901" s="33">
        <v>84</v>
      </c>
      <c r="N7901" s="8">
        <v>9.4</v>
      </c>
      <c r="O7901" s="8">
        <v>1025.2</v>
      </c>
      <c r="P7901" s="8">
        <v>99</v>
      </c>
    </row>
    <row r="7902" spans="1:31" s="7" customFormat="1" ht="16" customHeight="1" x14ac:dyDescent="0.2">
      <c r="F7902" s="8">
        <v>23</v>
      </c>
      <c r="G7902" s="17"/>
      <c r="I7902" s="33">
        <v>6.0000000000000001E-3</v>
      </c>
      <c r="J7902" s="33">
        <v>0.9</v>
      </c>
      <c r="K7902" s="33">
        <v>2E-3</v>
      </c>
      <c r="L7902" s="33">
        <v>5.1999999999999998E-2</v>
      </c>
      <c r="M7902" s="33">
        <v>73</v>
      </c>
      <c r="N7902" s="8">
        <v>11</v>
      </c>
      <c r="O7902" s="8">
        <v>1025.4000000000001</v>
      </c>
      <c r="P7902" s="8">
        <v>83</v>
      </c>
    </row>
    <row r="7903" spans="1:31" s="7" customFormat="1" ht="16" customHeight="1" x14ac:dyDescent="0.2">
      <c r="F7903" s="8">
        <v>24</v>
      </c>
      <c r="G7903" s="17"/>
      <c r="I7903" s="33">
        <v>4.0000000000000001E-3</v>
      </c>
      <c r="J7903" s="33">
        <v>0.4</v>
      </c>
      <c r="K7903" s="33">
        <v>3.0000000000000001E-3</v>
      </c>
      <c r="L7903" s="33">
        <v>3.3000000000000002E-2</v>
      </c>
      <c r="M7903" s="33">
        <v>41</v>
      </c>
      <c r="N7903" s="8">
        <v>10.8</v>
      </c>
      <c r="O7903" s="8">
        <v>1025.5999999999999</v>
      </c>
      <c r="P7903" s="8">
        <v>77</v>
      </c>
    </row>
    <row r="7904" spans="1:31" s="7" customFormat="1" ht="16" customHeight="1" x14ac:dyDescent="0.2">
      <c r="F7904" s="8">
        <v>1</v>
      </c>
      <c r="G7904" s="17"/>
      <c r="I7904" s="33">
        <v>3.0000000000000001E-3</v>
      </c>
      <c r="J7904" s="33">
        <v>0.4</v>
      </c>
      <c r="K7904" s="33">
        <v>7.0000000000000001E-3</v>
      </c>
      <c r="L7904" s="33">
        <v>2.5000000000000001E-2</v>
      </c>
      <c r="M7904" s="33">
        <v>23</v>
      </c>
      <c r="N7904" s="8">
        <v>10.9</v>
      </c>
      <c r="O7904" s="8">
        <v>1025.8</v>
      </c>
      <c r="P7904" s="8">
        <v>80</v>
      </c>
    </row>
    <row r="7905" spans="5:16" s="7" customFormat="1" ht="16" customHeight="1" x14ac:dyDescent="0.2">
      <c r="F7905" s="8">
        <v>2</v>
      </c>
      <c r="G7905" s="17"/>
      <c r="I7905" s="33">
        <v>3.0000000000000001E-3</v>
      </c>
      <c r="J7905" s="33">
        <v>0.4</v>
      </c>
      <c r="K7905" s="33">
        <v>0.01</v>
      </c>
      <c r="L7905" s="33">
        <v>2.1999999999999999E-2</v>
      </c>
      <c r="M7905" s="33">
        <v>24</v>
      </c>
      <c r="N7905" s="8">
        <v>8.8000000000000007</v>
      </c>
      <c r="O7905" s="8">
        <v>1026</v>
      </c>
      <c r="P7905" s="8">
        <v>91</v>
      </c>
    </row>
    <row r="7906" spans="5:16" s="7" customFormat="1" ht="16" customHeight="1" x14ac:dyDescent="0.2">
      <c r="F7906" s="8">
        <v>3</v>
      </c>
      <c r="G7906" s="17"/>
      <c r="I7906" s="33">
        <v>3.0000000000000001E-3</v>
      </c>
      <c r="J7906" s="33">
        <v>0.5</v>
      </c>
      <c r="K7906" s="33">
        <v>1.4E-2</v>
      </c>
      <c r="L7906" s="33">
        <v>1.7999999999999999E-2</v>
      </c>
      <c r="M7906" s="33">
        <v>15</v>
      </c>
      <c r="N7906" s="8">
        <v>8.1999999999999993</v>
      </c>
      <c r="O7906" s="8">
        <v>1026</v>
      </c>
      <c r="P7906" s="8">
        <v>94</v>
      </c>
    </row>
    <row r="7907" spans="5:16" s="7" customFormat="1" ht="16" customHeight="1" x14ac:dyDescent="0.2">
      <c r="F7907" s="8">
        <v>4</v>
      </c>
      <c r="G7907" s="17"/>
      <c r="I7907" s="33">
        <v>3.0000000000000001E-3</v>
      </c>
      <c r="J7907" s="33">
        <v>0.5</v>
      </c>
      <c r="K7907" s="33">
        <v>1.2E-2</v>
      </c>
      <c r="L7907" s="33">
        <v>1.9E-2</v>
      </c>
      <c r="M7907" s="33">
        <v>16</v>
      </c>
      <c r="N7907" s="8">
        <v>8.8000000000000007</v>
      </c>
      <c r="O7907" s="8">
        <v>1025.9000000000001</v>
      </c>
      <c r="P7907" s="8">
        <v>91</v>
      </c>
    </row>
    <row r="7908" spans="5:16" s="7" customFormat="1" ht="16" customHeight="1" x14ac:dyDescent="0.2">
      <c r="F7908" s="8">
        <v>5</v>
      </c>
      <c r="G7908" s="17"/>
      <c r="I7908" s="33">
        <v>3.0000000000000001E-3</v>
      </c>
      <c r="J7908" s="33">
        <v>0.5</v>
      </c>
      <c r="K7908" s="33">
        <v>1.2E-2</v>
      </c>
      <c r="L7908" s="33">
        <v>1.9E-2</v>
      </c>
      <c r="M7908" s="33">
        <v>10</v>
      </c>
      <c r="N7908" s="8">
        <v>9.8000000000000007</v>
      </c>
      <c r="O7908" s="8">
        <v>1025.9000000000001</v>
      </c>
      <c r="P7908" s="8">
        <v>85</v>
      </c>
    </row>
    <row r="7909" spans="5:16" s="7" customFormat="1" ht="16" customHeight="1" x14ac:dyDescent="0.2">
      <c r="F7909" s="8">
        <v>6</v>
      </c>
      <c r="G7909" s="17"/>
      <c r="I7909" s="33">
        <v>3.0000000000000001E-3</v>
      </c>
      <c r="J7909" s="33">
        <v>0.5</v>
      </c>
      <c r="K7909" s="33">
        <v>8.0000000000000002E-3</v>
      </c>
      <c r="L7909" s="33">
        <v>2.4E-2</v>
      </c>
      <c r="M7909" s="33">
        <v>16</v>
      </c>
      <c r="N7909" s="8">
        <v>9.9</v>
      </c>
      <c r="O7909" s="8">
        <v>1026</v>
      </c>
      <c r="P7909" s="8">
        <v>82</v>
      </c>
    </row>
    <row r="7910" spans="5:16" s="7" customFormat="1" ht="16" customHeight="1" x14ac:dyDescent="0.2">
      <c r="F7910" s="8">
        <v>7</v>
      </c>
      <c r="G7910" s="17"/>
      <c r="I7910" s="33">
        <v>3.0000000000000001E-3</v>
      </c>
      <c r="J7910" s="33">
        <v>0.6</v>
      </c>
      <c r="K7910" s="33">
        <v>3.0000000000000001E-3</v>
      </c>
      <c r="L7910" s="33">
        <v>3.1E-2</v>
      </c>
      <c r="M7910" s="33">
        <v>11</v>
      </c>
      <c r="N7910" s="8">
        <v>10.4</v>
      </c>
      <c r="O7910" s="8">
        <v>1026.0999999999999</v>
      </c>
      <c r="P7910" s="8">
        <v>83</v>
      </c>
    </row>
    <row r="7911" spans="5:16" s="7" customFormat="1" ht="16" customHeight="1" x14ac:dyDescent="0.2">
      <c r="F7911" s="8">
        <v>8</v>
      </c>
      <c r="G7911" s="17"/>
      <c r="I7911" s="33">
        <v>4.0000000000000001E-3</v>
      </c>
      <c r="J7911" s="33">
        <v>0.7</v>
      </c>
      <c r="K7911" s="33">
        <v>2E-3</v>
      </c>
      <c r="L7911" s="33">
        <v>3.4000000000000002E-2</v>
      </c>
      <c r="M7911" s="33">
        <v>16</v>
      </c>
      <c r="N7911" s="8">
        <v>11.1</v>
      </c>
      <c r="O7911" s="8">
        <v>1026.8</v>
      </c>
      <c r="P7911" s="8">
        <v>80</v>
      </c>
    </row>
    <row r="7912" spans="5:16" s="7" customFormat="1" ht="16" customHeight="1" x14ac:dyDescent="0.2">
      <c r="F7912" s="8">
        <v>9</v>
      </c>
      <c r="G7912" s="17"/>
      <c r="I7912" s="33">
        <v>4.0000000000000001E-3</v>
      </c>
      <c r="J7912" s="33">
        <v>0.8</v>
      </c>
      <c r="K7912" s="33">
        <v>3.0000000000000001E-3</v>
      </c>
      <c r="L7912" s="33">
        <v>3.4000000000000002E-2</v>
      </c>
      <c r="M7912" s="33">
        <v>16</v>
      </c>
      <c r="N7912" s="8">
        <v>14.5</v>
      </c>
      <c r="O7912" s="8">
        <v>1027.2</v>
      </c>
      <c r="P7912" s="8">
        <v>67</v>
      </c>
    </row>
    <row r="7913" spans="5:16" s="7" customFormat="1" ht="16" customHeight="1" x14ac:dyDescent="0.2">
      <c r="F7913" s="8">
        <v>10</v>
      </c>
      <c r="G7913" s="17"/>
      <c r="I7913" s="33">
        <v>4.0000000000000001E-3</v>
      </c>
      <c r="J7913" s="33">
        <v>0.6</v>
      </c>
      <c r="K7913" s="33">
        <v>6.0000000000000001E-3</v>
      </c>
      <c r="L7913" s="33">
        <v>3.2000000000000001E-2</v>
      </c>
      <c r="M7913" s="33">
        <v>19</v>
      </c>
      <c r="N7913" s="8">
        <v>15.6</v>
      </c>
      <c r="O7913" s="8">
        <v>1027.0999999999999</v>
      </c>
      <c r="P7913" s="8">
        <v>64</v>
      </c>
    </row>
    <row r="7914" spans="5:16" s="7" customFormat="1" ht="16" customHeight="1" x14ac:dyDescent="0.2">
      <c r="E7914" s="10"/>
      <c r="F7914" s="8">
        <v>11</v>
      </c>
      <c r="G7914" s="17"/>
      <c r="I7914" s="33">
        <v>4.0000000000000001E-3</v>
      </c>
      <c r="J7914" s="33">
        <v>0.6</v>
      </c>
      <c r="K7914" s="33">
        <v>8.0000000000000002E-3</v>
      </c>
      <c r="L7914" s="33">
        <v>0.03</v>
      </c>
      <c r="M7914" s="33">
        <v>20</v>
      </c>
      <c r="N7914" s="8">
        <v>17.2</v>
      </c>
      <c r="O7914" s="8">
        <v>1026.5</v>
      </c>
      <c r="P7914" s="8">
        <v>60</v>
      </c>
    </row>
    <row r="7915" spans="5:16" s="7" customFormat="1" ht="16" customHeight="1" x14ac:dyDescent="0.2">
      <c r="E7915" s="10"/>
      <c r="F7915" s="8">
        <v>12</v>
      </c>
      <c r="G7915" s="17"/>
      <c r="I7915" s="33">
        <v>3.0000000000000001E-3</v>
      </c>
      <c r="J7915" s="33">
        <v>0.4</v>
      </c>
      <c r="K7915" s="33">
        <v>1.2999999999999999E-2</v>
      </c>
      <c r="L7915" s="33">
        <v>2.4E-2</v>
      </c>
      <c r="M7915" s="33">
        <v>20</v>
      </c>
      <c r="N7915" s="8">
        <v>18.399999999999999</v>
      </c>
      <c r="O7915" s="8">
        <v>1026</v>
      </c>
      <c r="P7915" s="8">
        <v>57</v>
      </c>
    </row>
    <row r="7916" spans="5:16" s="7" customFormat="1" ht="16" customHeight="1" x14ac:dyDescent="0.2">
      <c r="E7916" s="10"/>
      <c r="F7916" s="8">
        <v>13</v>
      </c>
      <c r="G7916" s="17"/>
      <c r="I7916" s="33">
        <v>3.0000000000000001E-3</v>
      </c>
      <c r="J7916" s="33">
        <v>0.4</v>
      </c>
      <c r="K7916" s="33">
        <v>2.5999999999999999E-2</v>
      </c>
      <c r="L7916" s="33">
        <v>1.4E-2</v>
      </c>
      <c r="M7916" s="33">
        <v>12</v>
      </c>
      <c r="N7916" s="8">
        <v>19.399999999999999</v>
      </c>
      <c r="O7916" s="8">
        <v>1025.5</v>
      </c>
      <c r="P7916" s="8">
        <v>54</v>
      </c>
    </row>
    <row r="7917" spans="5:16" s="7" customFormat="1" ht="16" customHeight="1" x14ac:dyDescent="0.2">
      <c r="E7917" s="10"/>
      <c r="F7917" s="8">
        <v>14</v>
      </c>
      <c r="G7917" s="17"/>
      <c r="I7917" s="33">
        <v>3.0000000000000001E-3</v>
      </c>
      <c r="J7917" s="33">
        <v>0.5</v>
      </c>
      <c r="K7917" s="33">
        <v>2.8000000000000001E-2</v>
      </c>
      <c r="L7917" s="33">
        <v>1.4999999999999999E-2</v>
      </c>
      <c r="M7917" s="33">
        <v>16</v>
      </c>
      <c r="N7917" s="8">
        <v>18.600000000000001</v>
      </c>
      <c r="O7917" s="8">
        <v>1025</v>
      </c>
      <c r="P7917" s="8">
        <v>54</v>
      </c>
    </row>
    <row r="7918" spans="5:16" s="7" customFormat="1" ht="16" customHeight="1" x14ac:dyDescent="0.2">
      <c r="E7918" s="10"/>
      <c r="F7918" s="8">
        <v>15</v>
      </c>
      <c r="G7918" s="17"/>
      <c r="I7918" s="33">
        <v>3.0000000000000001E-3</v>
      </c>
      <c r="J7918" s="33">
        <v>0.5</v>
      </c>
      <c r="K7918" s="33">
        <v>2.9000000000000001E-2</v>
      </c>
      <c r="L7918" s="33">
        <v>1.6E-2</v>
      </c>
      <c r="M7918" s="33">
        <v>18</v>
      </c>
      <c r="N7918" s="8">
        <v>18.5</v>
      </c>
      <c r="O7918" s="8">
        <v>1024.5</v>
      </c>
      <c r="P7918" s="8">
        <v>54</v>
      </c>
    </row>
    <row r="7919" spans="5:16" s="7" customFormat="1" ht="16" customHeight="1" x14ac:dyDescent="0.2">
      <c r="E7919" s="10"/>
      <c r="F7919" s="8">
        <v>16</v>
      </c>
      <c r="G7919" s="17"/>
      <c r="I7919" s="33">
        <v>3.0000000000000001E-3</v>
      </c>
      <c r="J7919" s="33">
        <v>0.6</v>
      </c>
      <c r="K7919" s="33">
        <v>2.5999999999999999E-2</v>
      </c>
      <c r="L7919" s="33">
        <v>1.9E-2</v>
      </c>
      <c r="M7919" s="33">
        <v>22</v>
      </c>
      <c r="N7919" s="8">
        <v>18.3</v>
      </c>
      <c r="O7919" s="8">
        <v>1024.4000000000001</v>
      </c>
      <c r="P7919" s="8">
        <v>55</v>
      </c>
    </row>
    <row r="7920" spans="5:16" s="7" customFormat="1" ht="16" customHeight="1" x14ac:dyDescent="0.2">
      <c r="E7920" s="10"/>
      <c r="F7920" s="8">
        <v>17</v>
      </c>
      <c r="G7920" s="17"/>
      <c r="I7920" s="33">
        <v>3.0000000000000001E-3</v>
      </c>
      <c r="J7920" s="33">
        <v>0.6</v>
      </c>
      <c r="K7920" s="33">
        <v>2.3E-2</v>
      </c>
      <c r="L7920" s="33">
        <v>1.9E-2</v>
      </c>
      <c r="M7920" s="33">
        <v>21</v>
      </c>
      <c r="N7920" s="8">
        <v>17.2</v>
      </c>
      <c r="O7920" s="8">
        <v>1024.3</v>
      </c>
      <c r="P7920" s="8">
        <v>56</v>
      </c>
    </row>
    <row r="7921" spans="1:31" s="7" customFormat="1" ht="16" customHeight="1" x14ac:dyDescent="0.15">
      <c r="E7921" s="42">
        <v>42320</v>
      </c>
      <c r="F7921" s="43">
        <v>42714.752083333333</v>
      </c>
      <c r="G7921" s="44"/>
      <c r="H7921" s="57"/>
      <c r="I7921" s="33">
        <v>3.0000000000000001E-3</v>
      </c>
      <c r="J7921" s="33">
        <v>0.6</v>
      </c>
      <c r="K7921" s="33">
        <v>1.7999999999999999E-2</v>
      </c>
      <c r="L7921" s="33">
        <v>2.5000000000000001E-2</v>
      </c>
      <c r="M7921" s="33">
        <v>8</v>
      </c>
      <c r="N7921" s="8">
        <v>15.9</v>
      </c>
      <c r="O7921" s="8">
        <v>1024.5999999999999</v>
      </c>
      <c r="P7921" s="8">
        <v>61</v>
      </c>
      <c r="R7921" s="35">
        <v>279</v>
      </c>
      <c r="S7921" s="36" t="str">
        <f>IF(R7921&gt;=296,"G",IF(AND(183&lt;=R7921,R7921&lt;296),"Y",IF(R7921&lt;185,"R")))</f>
        <v>Y</v>
      </c>
      <c r="T7921" s="36"/>
      <c r="U7921" s="36"/>
      <c r="V7921" s="36"/>
      <c r="W7921" s="36"/>
      <c r="X7921" s="36"/>
      <c r="Y7921" s="36"/>
      <c r="Z7921" s="36"/>
      <c r="AA7921" s="36"/>
      <c r="AB7921" s="36"/>
      <c r="AC7921" s="36"/>
      <c r="AD7921" s="36"/>
      <c r="AE7921" s="37"/>
    </row>
    <row r="7922" spans="1:31" s="7" customFormat="1" ht="17" customHeight="1" x14ac:dyDescent="0.15">
      <c r="A7922" s="45">
        <v>317</v>
      </c>
      <c r="B7922" s="46">
        <v>42321</v>
      </c>
      <c r="C7922" s="47">
        <v>5</v>
      </c>
      <c r="D7922" s="47">
        <v>0</v>
      </c>
      <c r="E7922" s="46">
        <v>42320</v>
      </c>
      <c r="F7922" s="48">
        <v>42714.752083333333</v>
      </c>
      <c r="G7922" s="49"/>
      <c r="H7922" s="49"/>
      <c r="I7922" s="50">
        <v>3.0000000000000001E-3</v>
      </c>
      <c r="J7922" s="51">
        <v>0.6</v>
      </c>
      <c r="K7922" s="51">
        <v>1.7999999999999999E-2</v>
      </c>
      <c r="L7922" s="51">
        <v>2.5000000000000001E-2</v>
      </c>
      <c r="M7922" s="51">
        <v>8</v>
      </c>
      <c r="N7922" s="52">
        <v>15.9</v>
      </c>
      <c r="O7922" s="52">
        <v>1024.5999999999999</v>
      </c>
      <c r="P7922" s="52">
        <v>61</v>
      </c>
      <c r="Q7922" s="53"/>
      <c r="R7922" s="58">
        <v>279</v>
      </c>
      <c r="S7922" s="61" t="str">
        <f>IF(R7922&gt;=296,"G",IF(AND(183&lt;=R7922,R7922&lt;296),"Y",IF(R7922&lt;185,"R")))</f>
        <v>Y</v>
      </c>
      <c r="T7922" s="61"/>
      <c r="U7922" s="61"/>
      <c r="V7922" s="61"/>
      <c r="W7922" s="61"/>
      <c r="X7922" s="61"/>
      <c r="Y7922" s="61"/>
      <c r="Z7922" s="61"/>
      <c r="AA7922" s="61"/>
      <c r="AB7922" s="61"/>
      <c r="AC7922" s="61"/>
      <c r="AD7922" s="61"/>
      <c r="AE7922" s="61"/>
    </row>
    <row r="7923" spans="1:31" s="7" customFormat="1" ht="16" customHeight="1" x14ac:dyDescent="0.2">
      <c r="A7923" s="60"/>
      <c r="B7923" s="60"/>
      <c r="F7923" s="26">
        <v>19</v>
      </c>
      <c r="G7923" s="56"/>
      <c r="I7923" s="33">
        <v>3.0000000000000001E-3</v>
      </c>
      <c r="J7923" s="33">
        <v>0.6</v>
      </c>
      <c r="K7923" s="33">
        <v>0.01</v>
      </c>
      <c r="L7923" s="33">
        <v>0.03</v>
      </c>
      <c r="M7923" s="33">
        <v>17</v>
      </c>
      <c r="N7923" s="8">
        <v>15</v>
      </c>
      <c r="O7923" s="8">
        <v>1024.4000000000001</v>
      </c>
      <c r="P7923" s="8">
        <v>66</v>
      </c>
      <c r="Q7923" s="17"/>
      <c r="R7923" s="17"/>
      <c r="S7923" s="17"/>
      <c r="T7923" s="17"/>
      <c r="U7923" s="17"/>
      <c r="V7923" s="17"/>
      <c r="W7923" s="17"/>
      <c r="X7923" s="17"/>
      <c r="Y7923" s="17"/>
      <c r="Z7923" s="17"/>
      <c r="AA7923" s="17"/>
      <c r="AB7923" s="17"/>
      <c r="AC7923" s="17"/>
      <c r="AD7923" s="17"/>
      <c r="AE7923" s="17"/>
    </row>
    <row r="7924" spans="1:31" s="7" customFormat="1" ht="16" customHeight="1" x14ac:dyDescent="0.2">
      <c r="F7924" s="8">
        <v>20</v>
      </c>
      <c r="G7924" s="17"/>
      <c r="I7924" s="33">
        <v>3.0000000000000001E-3</v>
      </c>
      <c r="J7924" s="33">
        <v>0.6</v>
      </c>
      <c r="K7924" s="33">
        <v>8.9999999999999993E-3</v>
      </c>
      <c r="L7924" s="33">
        <v>3.2000000000000001E-2</v>
      </c>
      <c r="M7924" s="33">
        <v>17</v>
      </c>
      <c r="N7924" s="8">
        <v>14.7</v>
      </c>
      <c r="O7924" s="8">
        <v>1024.5999999999999</v>
      </c>
      <c r="P7924" s="8">
        <v>68</v>
      </c>
    </row>
    <row r="7925" spans="1:31" s="7" customFormat="1" ht="16" customHeight="1" x14ac:dyDescent="0.2">
      <c r="F7925" s="8">
        <v>21</v>
      </c>
      <c r="G7925" s="17"/>
      <c r="I7925" s="33">
        <v>3.0000000000000001E-3</v>
      </c>
      <c r="J7925" s="33">
        <v>0.6</v>
      </c>
      <c r="K7925" s="33">
        <v>3.0000000000000001E-3</v>
      </c>
      <c r="L7925" s="33">
        <v>3.6999999999999998E-2</v>
      </c>
      <c r="M7925" s="33">
        <v>36</v>
      </c>
      <c r="N7925" s="8">
        <v>14.2</v>
      </c>
      <c r="O7925" s="8">
        <v>1024.7</v>
      </c>
      <c r="P7925" s="8">
        <v>70</v>
      </c>
    </row>
    <row r="7926" spans="1:31" s="7" customFormat="1" ht="16" customHeight="1" x14ac:dyDescent="0.2">
      <c r="F7926" s="8">
        <v>22</v>
      </c>
      <c r="G7926" s="17"/>
      <c r="I7926" s="33">
        <v>3.0000000000000001E-3</v>
      </c>
      <c r="J7926" s="33">
        <v>0.6</v>
      </c>
      <c r="K7926" s="33">
        <v>2E-3</v>
      </c>
      <c r="L7926" s="33">
        <v>3.5000000000000003E-2</v>
      </c>
      <c r="M7926" s="33">
        <v>28</v>
      </c>
      <c r="N7926" s="8">
        <v>13.9</v>
      </c>
      <c r="O7926" s="8">
        <v>1024.5999999999999</v>
      </c>
      <c r="P7926" s="8">
        <v>71</v>
      </c>
    </row>
    <row r="7927" spans="1:31" s="7" customFormat="1" ht="16" customHeight="1" x14ac:dyDescent="0.2">
      <c r="F7927" s="8">
        <v>23</v>
      </c>
      <c r="G7927" s="17"/>
      <c r="I7927" s="33">
        <v>3.0000000000000001E-3</v>
      </c>
      <c r="J7927" s="33">
        <v>0.5</v>
      </c>
      <c r="K7927" s="33">
        <v>2E-3</v>
      </c>
      <c r="L7927" s="33">
        <v>3.5000000000000003E-2</v>
      </c>
      <c r="M7927" s="33">
        <v>27</v>
      </c>
      <c r="N7927" s="8">
        <v>13.7</v>
      </c>
      <c r="O7927" s="8">
        <v>1024.5999999999999</v>
      </c>
      <c r="P7927" s="8">
        <v>72</v>
      </c>
    </row>
    <row r="7928" spans="1:31" s="7" customFormat="1" ht="16" customHeight="1" x14ac:dyDescent="0.2">
      <c r="F7928" s="8">
        <v>24</v>
      </c>
      <c r="G7928" s="17"/>
      <c r="I7928" s="33">
        <v>3.0000000000000001E-3</v>
      </c>
      <c r="J7928" s="33">
        <v>0.4</v>
      </c>
      <c r="K7928" s="33">
        <v>4.0000000000000001E-3</v>
      </c>
      <c r="L7928" s="33">
        <v>3.1E-2</v>
      </c>
      <c r="M7928" s="33">
        <v>26</v>
      </c>
      <c r="N7928" s="8">
        <v>13.6</v>
      </c>
      <c r="O7928" s="8">
        <v>1024.4000000000001</v>
      </c>
      <c r="P7928" s="8">
        <v>71</v>
      </c>
    </row>
    <row r="7929" spans="1:31" s="7" customFormat="1" ht="16" customHeight="1" x14ac:dyDescent="0.2">
      <c r="F7929" s="8">
        <v>1</v>
      </c>
      <c r="G7929" s="17"/>
      <c r="I7929" s="33">
        <v>3.0000000000000001E-3</v>
      </c>
      <c r="J7929" s="33">
        <v>0.1</v>
      </c>
      <c r="K7929" s="33">
        <v>1.7000000000000001E-2</v>
      </c>
      <c r="L7929" s="33">
        <v>1.9E-2</v>
      </c>
      <c r="M7929" s="33">
        <v>18</v>
      </c>
      <c r="N7929" s="8">
        <v>13.4</v>
      </c>
      <c r="O7929" s="8">
        <v>1023.8</v>
      </c>
      <c r="P7929" s="8">
        <v>70</v>
      </c>
    </row>
    <row r="7930" spans="1:31" s="7" customFormat="1" ht="16" customHeight="1" x14ac:dyDescent="0.2">
      <c r="F7930" s="8">
        <v>2</v>
      </c>
      <c r="G7930" s="17"/>
      <c r="I7930" s="33">
        <v>3.0000000000000001E-3</v>
      </c>
      <c r="J7930" s="33">
        <v>0.2</v>
      </c>
      <c r="K7930" s="33">
        <v>1.6E-2</v>
      </c>
      <c r="L7930" s="33">
        <v>0.02</v>
      </c>
      <c r="M7930" s="33">
        <v>19</v>
      </c>
      <c r="N7930" s="8">
        <v>13.2</v>
      </c>
      <c r="O7930" s="8">
        <v>1023.4</v>
      </c>
      <c r="P7930" s="8">
        <v>68</v>
      </c>
    </row>
    <row r="7931" spans="1:31" s="7" customFormat="1" ht="16" customHeight="1" x14ac:dyDescent="0.2">
      <c r="F7931" s="8">
        <v>3</v>
      </c>
      <c r="G7931" s="17"/>
      <c r="I7931" s="33">
        <v>4.0000000000000001E-3</v>
      </c>
      <c r="J7931" s="33">
        <v>0.6</v>
      </c>
      <c r="K7931" s="33">
        <v>1.2E-2</v>
      </c>
      <c r="L7931" s="33">
        <v>2.3E-2</v>
      </c>
      <c r="M7931" s="33">
        <v>18</v>
      </c>
      <c r="N7931" s="8">
        <v>13.1</v>
      </c>
      <c r="O7931" s="8">
        <v>1023.1</v>
      </c>
      <c r="P7931" s="8">
        <v>67</v>
      </c>
    </row>
    <row r="7932" spans="1:31" s="7" customFormat="1" ht="16" customHeight="1" x14ac:dyDescent="0.2">
      <c r="F7932" s="8">
        <v>4</v>
      </c>
      <c r="G7932" s="17"/>
      <c r="I7932" s="33">
        <v>4.0000000000000001E-3</v>
      </c>
      <c r="J7932" s="33">
        <v>0.6</v>
      </c>
      <c r="K7932" s="33">
        <v>6.0000000000000001E-3</v>
      </c>
      <c r="L7932" s="33">
        <v>2.5999999999999999E-2</v>
      </c>
      <c r="M7932" s="33">
        <v>18</v>
      </c>
      <c r="N7932" s="8">
        <v>13.5</v>
      </c>
      <c r="O7932" s="8">
        <v>1022.2</v>
      </c>
      <c r="P7932" s="8">
        <v>62</v>
      </c>
    </row>
    <row r="7933" spans="1:31" s="7" customFormat="1" ht="16" customHeight="1" x14ac:dyDescent="0.2">
      <c r="F7933" s="8">
        <v>5</v>
      </c>
      <c r="G7933" s="17"/>
      <c r="I7933" s="33">
        <v>4.0000000000000001E-3</v>
      </c>
      <c r="J7933" s="33">
        <v>0.5</v>
      </c>
      <c r="K7933" s="33">
        <v>6.0000000000000001E-3</v>
      </c>
      <c r="L7933" s="33">
        <v>2.5000000000000001E-2</v>
      </c>
      <c r="M7933" s="33">
        <v>19</v>
      </c>
      <c r="N7933" s="8">
        <v>13.5</v>
      </c>
      <c r="O7933" s="8">
        <v>1021.9</v>
      </c>
      <c r="P7933" s="8">
        <v>61</v>
      </c>
    </row>
    <row r="7934" spans="1:31" s="7" customFormat="1" ht="16" customHeight="1" x14ac:dyDescent="0.2">
      <c r="F7934" s="8">
        <v>6</v>
      </c>
      <c r="G7934" s="17"/>
      <c r="I7934" s="33">
        <v>4.0000000000000001E-3</v>
      </c>
      <c r="J7934" s="33">
        <v>0.5</v>
      </c>
      <c r="K7934" s="33">
        <v>5.0000000000000001E-3</v>
      </c>
      <c r="L7934" s="33">
        <v>2.8000000000000001E-2</v>
      </c>
      <c r="M7934" s="33">
        <v>15</v>
      </c>
      <c r="N7934" s="8">
        <v>13.7</v>
      </c>
      <c r="O7934" s="8">
        <v>1021.5</v>
      </c>
      <c r="P7934" s="8">
        <v>60</v>
      </c>
    </row>
    <row r="7935" spans="1:31" s="7" customFormat="1" ht="16" customHeight="1" x14ac:dyDescent="0.2">
      <c r="F7935" s="8">
        <v>7</v>
      </c>
      <c r="G7935" s="17"/>
      <c r="I7935" s="33">
        <v>4.0000000000000001E-3</v>
      </c>
      <c r="J7935" s="33">
        <v>0.5</v>
      </c>
      <c r="K7935" s="33">
        <v>1.0999999999999999E-2</v>
      </c>
      <c r="L7935" s="33">
        <v>2.5000000000000001E-2</v>
      </c>
      <c r="M7935" s="33">
        <v>18</v>
      </c>
      <c r="N7935" s="8">
        <v>14</v>
      </c>
      <c r="O7935" s="8">
        <v>1021.1</v>
      </c>
      <c r="P7935" s="8">
        <v>59</v>
      </c>
    </row>
    <row r="7936" spans="1:31" s="7" customFormat="1" ht="16" customHeight="1" x14ac:dyDescent="0.2">
      <c r="F7936" s="8">
        <v>8</v>
      </c>
      <c r="G7936" s="17"/>
      <c r="I7936" s="33">
        <v>4.0000000000000001E-3</v>
      </c>
      <c r="J7936" s="33">
        <v>0.6</v>
      </c>
      <c r="K7936" s="33">
        <v>1.2999999999999999E-2</v>
      </c>
      <c r="L7936" s="33">
        <v>2.7E-2</v>
      </c>
      <c r="M7936" s="33">
        <v>19</v>
      </c>
      <c r="N7936" s="8">
        <v>13.9</v>
      </c>
      <c r="O7936" s="8">
        <v>1021.1</v>
      </c>
      <c r="P7936" s="8">
        <v>61</v>
      </c>
    </row>
    <row r="7937" spans="1:31" s="7" customFormat="1" ht="16" customHeight="1" x14ac:dyDescent="0.2">
      <c r="F7937" s="8">
        <v>9</v>
      </c>
      <c r="G7937" s="17"/>
      <c r="I7937" s="33">
        <v>4.0000000000000001E-3</v>
      </c>
      <c r="J7937" s="33">
        <v>0.7</v>
      </c>
      <c r="K7937" s="33">
        <v>3.0000000000000001E-3</v>
      </c>
      <c r="L7937" s="33">
        <v>3.5000000000000003E-2</v>
      </c>
      <c r="M7937" s="33">
        <v>20</v>
      </c>
      <c r="N7937" s="8">
        <v>13</v>
      </c>
      <c r="O7937" s="8">
        <v>1021.2</v>
      </c>
      <c r="P7937" s="8">
        <v>70</v>
      </c>
    </row>
    <row r="7938" spans="1:31" s="7" customFormat="1" ht="16" customHeight="1" x14ac:dyDescent="0.2">
      <c r="F7938" s="8">
        <v>10</v>
      </c>
      <c r="G7938" s="17"/>
      <c r="I7938" s="33">
        <v>4.0000000000000001E-3</v>
      </c>
      <c r="J7938" s="33">
        <v>0.6</v>
      </c>
      <c r="K7938" s="33">
        <v>0.01</v>
      </c>
      <c r="L7938" s="33">
        <v>2.9000000000000001E-2</v>
      </c>
      <c r="M7938" s="33">
        <v>29</v>
      </c>
      <c r="N7938" s="8">
        <v>12</v>
      </c>
      <c r="O7938" s="8">
        <v>1020.5</v>
      </c>
      <c r="P7938" s="8">
        <v>84</v>
      </c>
    </row>
    <row r="7939" spans="1:31" s="7" customFormat="1" ht="16" customHeight="1" x14ac:dyDescent="0.2">
      <c r="E7939" s="10"/>
      <c r="F7939" s="8">
        <v>11</v>
      </c>
      <c r="G7939" s="17"/>
      <c r="I7939" s="33">
        <v>4.0000000000000001E-3</v>
      </c>
      <c r="J7939" s="33">
        <v>0.5</v>
      </c>
      <c r="K7939" s="33">
        <v>8.0000000000000002E-3</v>
      </c>
      <c r="L7939" s="33">
        <v>3.3000000000000002E-2</v>
      </c>
      <c r="M7939" s="33">
        <v>17</v>
      </c>
      <c r="N7939" s="8">
        <v>11.6</v>
      </c>
      <c r="O7939" s="8">
        <v>1019.6</v>
      </c>
      <c r="P7939" s="8">
        <v>92</v>
      </c>
    </row>
    <row r="7940" spans="1:31" s="7" customFormat="1" ht="16" customHeight="1" x14ac:dyDescent="0.2">
      <c r="E7940" s="10"/>
      <c r="F7940" s="8">
        <v>12</v>
      </c>
      <c r="G7940" s="17"/>
      <c r="I7940" s="33">
        <v>4.0000000000000001E-3</v>
      </c>
      <c r="J7940" s="33">
        <v>0.5</v>
      </c>
      <c r="K7940" s="33">
        <v>6.0000000000000001E-3</v>
      </c>
      <c r="L7940" s="33">
        <v>3.2000000000000001E-2</v>
      </c>
      <c r="M7940" s="33">
        <v>22</v>
      </c>
      <c r="N7940" s="8">
        <v>11.4</v>
      </c>
      <c r="O7940" s="8">
        <v>1018.6</v>
      </c>
      <c r="P7940" s="8">
        <v>93</v>
      </c>
    </row>
    <row r="7941" spans="1:31" s="7" customFormat="1" ht="16" customHeight="1" x14ac:dyDescent="0.2">
      <c r="E7941" s="10"/>
      <c r="F7941" s="8">
        <v>13</v>
      </c>
      <c r="G7941" s="17"/>
      <c r="I7941" s="33">
        <v>4.0000000000000001E-3</v>
      </c>
      <c r="J7941" s="33">
        <v>0.6</v>
      </c>
      <c r="K7941" s="33">
        <v>7.0000000000000001E-3</v>
      </c>
      <c r="L7941" s="33">
        <v>0.03</v>
      </c>
      <c r="M7941" s="33">
        <v>17</v>
      </c>
      <c r="N7941" s="8">
        <v>11.4</v>
      </c>
      <c r="O7941" s="8">
        <v>1017.2</v>
      </c>
      <c r="P7941" s="8">
        <v>95</v>
      </c>
    </row>
    <row r="7942" spans="1:31" s="7" customFormat="1" ht="16" customHeight="1" x14ac:dyDescent="0.2">
      <c r="E7942" s="10"/>
      <c r="F7942" s="8">
        <v>14</v>
      </c>
      <c r="G7942" s="17"/>
      <c r="I7942" s="33">
        <v>3.0000000000000001E-3</v>
      </c>
      <c r="J7942" s="33">
        <v>0.6</v>
      </c>
      <c r="K7942" s="33">
        <v>8.9999999999999993E-3</v>
      </c>
      <c r="L7942" s="33">
        <v>2.9000000000000001E-2</v>
      </c>
      <c r="M7942" s="33">
        <v>19</v>
      </c>
      <c r="N7942" s="8">
        <v>11.4</v>
      </c>
      <c r="O7942" s="8">
        <v>1016.3</v>
      </c>
      <c r="P7942" s="8">
        <v>95</v>
      </c>
    </row>
    <row r="7943" spans="1:31" s="7" customFormat="1" ht="16" customHeight="1" x14ac:dyDescent="0.2">
      <c r="E7943" s="10"/>
      <c r="F7943" s="8">
        <v>15</v>
      </c>
      <c r="G7943" s="17"/>
      <c r="I7943" s="33">
        <v>4.0000000000000001E-3</v>
      </c>
      <c r="J7943" s="33">
        <v>0.6</v>
      </c>
      <c r="K7943" s="33">
        <v>8.0000000000000002E-3</v>
      </c>
      <c r="L7943" s="33">
        <v>2.9000000000000001E-2</v>
      </c>
      <c r="M7943" s="33">
        <v>14</v>
      </c>
      <c r="N7943" s="8">
        <v>11.6</v>
      </c>
      <c r="O7943" s="8">
        <v>1015.2</v>
      </c>
      <c r="P7943" s="8">
        <v>94</v>
      </c>
    </row>
    <row r="7944" spans="1:31" s="7" customFormat="1" ht="16" customHeight="1" x14ac:dyDescent="0.2">
      <c r="E7944" s="10"/>
      <c r="F7944" s="8">
        <v>16</v>
      </c>
      <c r="G7944" s="17"/>
      <c r="I7944" s="33">
        <v>4.0000000000000001E-3</v>
      </c>
      <c r="J7944" s="33">
        <v>0.6</v>
      </c>
      <c r="K7944" s="33">
        <v>8.0000000000000002E-3</v>
      </c>
      <c r="L7944" s="33">
        <v>2.9000000000000001E-2</v>
      </c>
      <c r="M7944" s="33">
        <v>14</v>
      </c>
      <c r="N7944" s="8">
        <v>11.6</v>
      </c>
      <c r="O7944" s="8">
        <v>1014.9</v>
      </c>
      <c r="P7944" s="8">
        <v>95</v>
      </c>
    </row>
    <row r="7945" spans="1:31" s="7" customFormat="1" ht="16" customHeight="1" x14ac:dyDescent="0.2">
      <c r="E7945" s="10"/>
      <c r="F7945" s="8">
        <v>17</v>
      </c>
      <c r="G7945" s="17"/>
      <c r="I7945" s="33">
        <v>3.0000000000000001E-3</v>
      </c>
      <c r="J7945" s="33">
        <v>0.6</v>
      </c>
      <c r="K7945" s="33">
        <v>7.0000000000000001E-3</v>
      </c>
      <c r="L7945" s="33">
        <v>3.1E-2</v>
      </c>
      <c r="M7945" s="33">
        <v>10</v>
      </c>
      <c r="N7945" s="8">
        <v>11.4</v>
      </c>
      <c r="O7945" s="8">
        <v>1014.6</v>
      </c>
      <c r="P7945" s="8">
        <v>95</v>
      </c>
    </row>
    <row r="7946" spans="1:31" s="7" customFormat="1" ht="16" customHeight="1" x14ac:dyDescent="0.15">
      <c r="E7946" s="42">
        <v>42321</v>
      </c>
      <c r="F7946" s="67">
        <v>18</v>
      </c>
      <c r="G7946" s="44"/>
      <c r="H7946" s="57"/>
      <c r="I7946" s="33">
        <v>3.0000000000000001E-3</v>
      </c>
      <c r="J7946" s="33">
        <v>0.6</v>
      </c>
      <c r="K7946" s="33">
        <v>6.0000000000000001E-3</v>
      </c>
      <c r="L7946" s="33">
        <v>3.2000000000000001E-2</v>
      </c>
      <c r="M7946" s="33">
        <v>15</v>
      </c>
      <c r="N7946" s="8">
        <v>11.3</v>
      </c>
      <c r="O7946" s="8">
        <v>1014.2</v>
      </c>
      <c r="P7946" s="8">
        <v>97</v>
      </c>
      <c r="R7946" s="35">
        <v>230</v>
      </c>
      <c r="S7946" s="36" t="str">
        <f>IF(R7946&gt;=296,"G",IF(AND(183&lt;=R7946,R7946&lt;296),"Y",IF(R7946&lt;185,"R")))</f>
        <v>Y</v>
      </c>
      <c r="T7946" s="36"/>
      <c r="U7946" s="36"/>
      <c r="V7946" s="36"/>
      <c r="W7946" s="36"/>
      <c r="X7946" s="36"/>
      <c r="Y7946" s="36"/>
      <c r="Z7946" s="36"/>
      <c r="AA7946" s="36"/>
      <c r="AB7946" s="36"/>
      <c r="AC7946" s="36"/>
      <c r="AD7946" s="36"/>
      <c r="AE7946" s="37"/>
    </row>
    <row r="7947" spans="1:31" s="7" customFormat="1" ht="17" customHeight="1" x14ac:dyDescent="0.15">
      <c r="A7947" s="45">
        <v>318</v>
      </c>
      <c r="B7947" s="46">
        <v>42322</v>
      </c>
      <c r="C7947" s="47">
        <v>6</v>
      </c>
      <c r="D7947" s="47">
        <v>0</v>
      </c>
      <c r="E7947" s="46">
        <v>42321</v>
      </c>
      <c r="F7947" s="47">
        <v>18</v>
      </c>
      <c r="G7947" s="49"/>
      <c r="H7947" s="49"/>
      <c r="I7947" s="50">
        <v>3.0000000000000001E-3</v>
      </c>
      <c r="J7947" s="51">
        <v>0.6</v>
      </c>
      <c r="K7947" s="51">
        <v>6.0000000000000001E-3</v>
      </c>
      <c r="L7947" s="51">
        <v>3.2000000000000001E-2</v>
      </c>
      <c r="M7947" s="51">
        <v>15</v>
      </c>
      <c r="N7947" s="52">
        <v>11.3</v>
      </c>
      <c r="O7947" s="52">
        <v>1014.2</v>
      </c>
      <c r="P7947" s="52">
        <v>97</v>
      </c>
      <c r="Q7947" s="53"/>
      <c r="R7947" s="58">
        <v>230</v>
      </c>
      <c r="S7947" s="61" t="str">
        <f>IF(R7947&gt;=296,"G",IF(AND(183&lt;=R7947,R7947&lt;296),"Y",IF(R7947&lt;185,"R")))</f>
        <v>Y</v>
      </c>
      <c r="T7947" s="61"/>
      <c r="U7947" s="61"/>
      <c r="V7947" s="61"/>
      <c r="W7947" s="61"/>
      <c r="X7947" s="61"/>
      <c r="Y7947" s="61"/>
      <c r="Z7947" s="61"/>
      <c r="AA7947" s="61"/>
      <c r="AB7947" s="61"/>
      <c r="AC7947" s="61"/>
      <c r="AD7947" s="61"/>
      <c r="AE7947" s="61"/>
    </row>
    <row r="7948" spans="1:31" s="7" customFormat="1" ht="16" customHeight="1" x14ac:dyDescent="0.2">
      <c r="A7948" s="60"/>
      <c r="B7948" s="60"/>
      <c r="F7948" s="26">
        <v>19</v>
      </c>
      <c r="G7948" s="56"/>
      <c r="I7948" s="33">
        <v>4.0000000000000001E-3</v>
      </c>
      <c r="J7948" s="33">
        <v>0.6</v>
      </c>
      <c r="K7948" s="33">
        <v>4.0000000000000001E-3</v>
      </c>
      <c r="L7948" s="33">
        <v>3.5000000000000003E-2</v>
      </c>
      <c r="M7948" s="33">
        <v>7</v>
      </c>
      <c r="N7948" s="8">
        <v>11.2</v>
      </c>
      <c r="O7948" s="8">
        <v>1013.8</v>
      </c>
      <c r="P7948" s="8">
        <v>99</v>
      </c>
      <c r="Q7948" s="17"/>
      <c r="R7948" s="17"/>
      <c r="S7948" s="17"/>
      <c r="T7948" s="17"/>
      <c r="U7948" s="17"/>
      <c r="V7948" s="17"/>
      <c r="W7948" s="17"/>
      <c r="X7948" s="17"/>
      <c r="Y7948" s="17"/>
      <c r="Z7948" s="17"/>
      <c r="AA7948" s="17"/>
      <c r="AB7948" s="17"/>
      <c r="AC7948" s="17"/>
      <c r="AD7948" s="17"/>
      <c r="AE7948" s="17"/>
    </row>
    <row r="7949" spans="1:31" s="7" customFormat="1" ht="16" customHeight="1" x14ac:dyDescent="0.2">
      <c r="F7949" s="8">
        <v>20</v>
      </c>
      <c r="G7949" s="17"/>
      <c r="I7949" s="33">
        <v>4.0000000000000001E-3</v>
      </c>
      <c r="J7949" s="33">
        <v>0.6</v>
      </c>
      <c r="K7949" s="33">
        <v>6.0000000000000001E-3</v>
      </c>
      <c r="L7949" s="33">
        <v>3.4000000000000002E-2</v>
      </c>
      <c r="M7949" s="33">
        <v>12</v>
      </c>
      <c r="N7949" s="8">
        <v>11.1</v>
      </c>
      <c r="O7949" s="8">
        <v>1013.2</v>
      </c>
      <c r="P7949" s="8">
        <v>99</v>
      </c>
    </row>
    <row r="7950" spans="1:31" s="7" customFormat="1" ht="16" customHeight="1" x14ac:dyDescent="0.2">
      <c r="F7950" s="8">
        <v>21</v>
      </c>
      <c r="G7950" s="17"/>
      <c r="I7950" s="33">
        <v>4.0000000000000001E-3</v>
      </c>
      <c r="J7950" s="33">
        <v>0.5</v>
      </c>
      <c r="K7950" s="33">
        <v>8.9999999999999993E-3</v>
      </c>
      <c r="L7950" s="33">
        <v>2.9000000000000001E-2</v>
      </c>
      <c r="M7950" s="33">
        <v>12</v>
      </c>
      <c r="N7950" s="8">
        <v>11.3</v>
      </c>
      <c r="O7950" s="8">
        <v>1012.7</v>
      </c>
      <c r="P7950" s="8">
        <v>99</v>
      </c>
    </row>
    <row r="7951" spans="1:31" s="7" customFormat="1" ht="16" customHeight="1" x14ac:dyDescent="0.2">
      <c r="F7951" s="8">
        <v>22</v>
      </c>
      <c r="G7951" s="17"/>
      <c r="I7951" s="33">
        <v>3.0000000000000001E-3</v>
      </c>
      <c r="J7951" s="33">
        <v>0.5</v>
      </c>
      <c r="K7951" s="33">
        <v>1.2E-2</v>
      </c>
      <c r="L7951" s="33">
        <v>2.7E-2</v>
      </c>
      <c r="M7951" s="33">
        <v>6</v>
      </c>
      <c r="N7951" s="8">
        <v>11.2</v>
      </c>
      <c r="O7951" s="8">
        <v>1012.1</v>
      </c>
      <c r="P7951" s="8">
        <v>100</v>
      </c>
    </row>
    <row r="7952" spans="1:31" s="7" customFormat="1" ht="16" customHeight="1" x14ac:dyDescent="0.2">
      <c r="F7952" s="8">
        <v>23</v>
      </c>
      <c r="G7952" s="17"/>
      <c r="I7952" s="33">
        <v>3.0000000000000001E-3</v>
      </c>
      <c r="J7952" s="33">
        <v>0.5</v>
      </c>
      <c r="K7952" s="33">
        <v>1.2999999999999999E-2</v>
      </c>
      <c r="L7952" s="33">
        <v>2.5999999999999999E-2</v>
      </c>
      <c r="M7952" s="33">
        <v>7</v>
      </c>
      <c r="N7952" s="8">
        <v>11.3</v>
      </c>
      <c r="O7952" s="8">
        <v>1011.5</v>
      </c>
      <c r="P7952" s="8">
        <v>100</v>
      </c>
    </row>
    <row r="7953" spans="5:16" s="7" customFormat="1" ht="16" customHeight="1" x14ac:dyDescent="0.2">
      <c r="F7953" s="8">
        <v>24</v>
      </c>
      <c r="G7953" s="17"/>
      <c r="I7953" s="33">
        <v>3.0000000000000001E-3</v>
      </c>
      <c r="J7953" s="33">
        <v>0.5</v>
      </c>
      <c r="K7953" s="33">
        <v>1.2E-2</v>
      </c>
      <c r="L7953" s="33">
        <v>2.7E-2</v>
      </c>
      <c r="M7953" s="33">
        <v>5</v>
      </c>
      <c r="N7953" s="8">
        <v>11.3</v>
      </c>
      <c r="O7953" s="8">
        <v>1011.1</v>
      </c>
      <c r="P7953" s="8">
        <v>100</v>
      </c>
    </row>
    <row r="7954" spans="5:16" s="7" customFormat="1" ht="16" customHeight="1" x14ac:dyDescent="0.2">
      <c r="F7954" s="8">
        <v>1</v>
      </c>
      <c r="G7954" s="17"/>
      <c r="I7954" s="33">
        <v>3.0000000000000001E-3</v>
      </c>
      <c r="J7954" s="33">
        <v>0.4</v>
      </c>
      <c r="K7954" s="33">
        <v>1.4E-2</v>
      </c>
      <c r="L7954" s="33">
        <v>2.3E-2</v>
      </c>
      <c r="M7954" s="33">
        <v>6</v>
      </c>
      <c r="N7954" s="8">
        <v>11.4</v>
      </c>
      <c r="O7954" s="8">
        <v>1010.4</v>
      </c>
      <c r="P7954" s="8">
        <v>100</v>
      </c>
    </row>
    <row r="7955" spans="5:16" s="7" customFormat="1" ht="16" customHeight="1" x14ac:dyDescent="0.2">
      <c r="F7955" s="8">
        <v>2</v>
      </c>
      <c r="G7955" s="17"/>
      <c r="I7955" s="33">
        <v>3.0000000000000001E-3</v>
      </c>
      <c r="J7955" s="33">
        <v>0.4</v>
      </c>
      <c r="K7955" s="33">
        <v>0.02</v>
      </c>
      <c r="L7955" s="33">
        <v>1.7000000000000001E-2</v>
      </c>
      <c r="M7955" s="33">
        <v>6</v>
      </c>
      <c r="N7955" s="8">
        <v>11.4</v>
      </c>
      <c r="O7955" s="8">
        <v>1010</v>
      </c>
      <c r="P7955" s="8">
        <v>100</v>
      </c>
    </row>
    <row r="7956" spans="5:16" s="7" customFormat="1" ht="16" customHeight="1" x14ac:dyDescent="0.2">
      <c r="F7956" s="8">
        <v>3</v>
      </c>
      <c r="G7956" s="17"/>
      <c r="I7956" s="33">
        <v>3.0000000000000001E-3</v>
      </c>
      <c r="J7956" s="33">
        <v>0.4</v>
      </c>
      <c r="K7956" s="33">
        <v>2.4E-2</v>
      </c>
      <c r="L7956" s="33">
        <v>1.2999999999999999E-2</v>
      </c>
      <c r="M7956" s="33">
        <v>5</v>
      </c>
      <c r="N7956" s="8">
        <v>11.5</v>
      </c>
      <c r="O7956" s="8">
        <v>1009.6</v>
      </c>
      <c r="P7956" s="8">
        <v>100</v>
      </c>
    </row>
    <row r="7957" spans="5:16" s="7" customFormat="1" ht="16" customHeight="1" x14ac:dyDescent="0.2">
      <c r="F7957" s="8">
        <v>4</v>
      </c>
      <c r="G7957" s="17"/>
      <c r="I7957" s="33">
        <v>3.0000000000000001E-3</v>
      </c>
      <c r="J7957" s="33">
        <v>0.4</v>
      </c>
      <c r="K7957" s="33">
        <v>2.5000000000000001E-2</v>
      </c>
      <c r="L7957" s="33">
        <v>1.2E-2</v>
      </c>
      <c r="M7957" s="33">
        <v>5</v>
      </c>
      <c r="N7957" s="8">
        <v>11.6</v>
      </c>
      <c r="O7957" s="8">
        <v>1009</v>
      </c>
      <c r="P7957" s="8">
        <v>100</v>
      </c>
    </row>
    <row r="7958" spans="5:16" s="7" customFormat="1" ht="16" customHeight="1" x14ac:dyDescent="0.2">
      <c r="F7958" s="8">
        <v>5</v>
      </c>
      <c r="G7958" s="17"/>
      <c r="I7958" s="33">
        <v>3.0000000000000001E-3</v>
      </c>
      <c r="J7958" s="33">
        <v>0.5</v>
      </c>
      <c r="K7958" s="33">
        <v>2.1000000000000001E-2</v>
      </c>
      <c r="L7958" s="33">
        <v>1.6E-2</v>
      </c>
      <c r="M7958" s="33">
        <v>9</v>
      </c>
      <c r="N7958" s="8">
        <v>11.7</v>
      </c>
      <c r="O7958" s="8">
        <v>1008.7</v>
      </c>
      <c r="P7958" s="8">
        <v>100</v>
      </c>
    </row>
    <row r="7959" spans="5:16" s="7" customFormat="1" ht="16" customHeight="1" x14ac:dyDescent="0.2">
      <c r="F7959" s="8">
        <v>6</v>
      </c>
      <c r="G7959" s="17"/>
      <c r="I7959" s="33">
        <v>3.0000000000000001E-3</v>
      </c>
      <c r="J7959" s="33">
        <v>0.5</v>
      </c>
      <c r="K7959" s="33">
        <v>1.4999999999999999E-2</v>
      </c>
      <c r="L7959" s="33">
        <v>2.3E-2</v>
      </c>
      <c r="M7959" s="33">
        <v>6</v>
      </c>
      <c r="N7959" s="8">
        <v>11.8</v>
      </c>
      <c r="O7959" s="8">
        <v>1008.8</v>
      </c>
      <c r="P7959" s="8">
        <v>100</v>
      </c>
    </row>
    <row r="7960" spans="5:16" s="7" customFormat="1" ht="16" customHeight="1" x14ac:dyDescent="0.2">
      <c r="F7960" s="8">
        <v>7</v>
      </c>
      <c r="G7960" s="17"/>
      <c r="I7960" s="33">
        <v>3.0000000000000001E-3</v>
      </c>
      <c r="J7960" s="33">
        <v>0.5</v>
      </c>
      <c r="K7960" s="33">
        <v>3.0000000000000001E-3</v>
      </c>
      <c r="L7960" s="33">
        <v>2.9000000000000001E-2</v>
      </c>
      <c r="M7960" s="33">
        <v>10</v>
      </c>
      <c r="N7960" s="8">
        <v>11.8</v>
      </c>
      <c r="O7960" s="8">
        <v>1009</v>
      </c>
      <c r="P7960" s="8">
        <v>100</v>
      </c>
    </row>
    <row r="7961" spans="5:16" s="7" customFormat="1" ht="16" customHeight="1" x14ac:dyDescent="0.2">
      <c r="F7961" s="8">
        <v>8</v>
      </c>
      <c r="G7961" s="17"/>
      <c r="I7961" s="33">
        <v>4.0000000000000001E-3</v>
      </c>
      <c r="J7961" s="33">
        <v>0.6</v>
      </c>
      <c r="K7961" s="33">
        <v>2E-3</v>
      </c>
      <c r="L7961" s="33">
        <v>3.1E-2</v>
      </c>
      <c r="M7961" s="33">
        <v>10</v>
      </c>
      <c r="N7961" s="8">
        <v>11.9</v>
      </c>
      <c r="O7961" s="8">
        <v>1009.6</v>
      </c>
      <c r="P7961" s="8">
        <v>100</v>
      </c>
    </row>
    <row r="7962" spans="5:16" s="7" customFormat="1" ht="16" customHeight="1" x14ac:dyDescent="0.2">
      <c r="F7962" s="8">
        <v>9</v>
      </c>
      <c r="G7962" s="17"/>
      <c r="I7962" s="33">
        <v>4.0000000000000001E-3</v>
      </c>
      <c r="J7962" s="33">
        <v>0.6</v>
      </c>
      <c r="K7962" s="33">
        <v>3.0000000000000001E-3</v>
      </c>
      <c r="L7962" s="33">
        <v>3.2000000000000001E-2</v>
      </c>
      <c r="M7962" s="33">
        <v>8</v>
      </c>
      <c r="N7962" s="8">
        <v>12.3</v>
      </c>
      <c r="O7962" s="8">
        <v>1010.2</v>
      </c>
      <c r="P7962" s="8">
        <v>100</v>
      </c>
    </row>
    <row r="7963" spans="5:16" s="7" customFormat="1" ht="16" customHeight="1" x14ac:dyDescent="0.2">
      <c r="F7963" s="8">
        <v>10</v>
      </c>
      <c r="G7963" s="17"/>
      <c r="I7963" s="33">
        <v>4.0000000000000001E-3</v>
      </c>
      <c r="J7963" s="33">
        <v>0.7</v>
      </c>
      <c r="K7963" s="33">
        <v>3.0000000000000001E-3</v>
      </c>
      <c r="L7963" s="33">
        <v>3.4000000000000002E-2</v>
      </c>
      <c r="M7963" s="33">
        <v>12</v>
      </c>
      <c r="N7963" s="8">
        <v>13.1</v>
      </c>
      <c r="O7963" s="8">
        <v>1010.2</v>
      </c>
      <c r="P7963" s="8">
        <v>100</v>
      </c>
    </row>
    <row r="7964" spans="5:16" s="7" customFormat="1" ht="16" customHeight="1" x14ac:dyDescent="0.2">
      <c r="E7964" s="10"/>
      <c r="F7964" s="8">
        <v>11</v>
      </c>
      <c r="G7964" s="17"/>
      <c r="I7964" s="33">
        <v>4.0000000000000001E-3</v>
      </c>
      <c r="J7964" s="33">
        <v>0.6</v>
      </c>
      <c r="K7964" s="33">
        <v>3.0000000000000001E-3</v>
      </c>
      <c r="L7964" s="33">
        <v>3.5999999999999997E-2</v>
      </c>
      <c r="M7964" s="33">
        <v>13</v>
      </c>
      <c r="N7964" s="8">
        <v>13.5</v>
      </c>
      <c r="O7964" s="8">
        <v>1010.1</v>
      </c>
      <c r="P7964" s="8">
        <v>99</v>
      </c>
    </row>
    <row r="7965" spans="5:16" s="7" customFormat="1" ht="16" customHeight="1" x14ac:dyDescent="0.2">
      <c r="E7965" s="10"/>
      <c r="F7965" s="8">
        <v>12</v>
      </c>
      <c r="G7965" s="17"/>
      <c r="I7965" s="33">
        <v>4.0000000000000001E-3</v>
      </c>
      <c r="J7965" s="33">
        <v>0.6</v>
      </c>
      <c r="K7965" s="33">
        <v>3.0000000000000001E-3</v>
      </c>
      <c r="L7965" s="33">
        <v>3.6999999999999998E-2</v>
      </c>
      <c r="M7965" s="33">
        <v>15</v>
      </c>
      <c r="N7965" s="8">
        <v>13.3</v>
      </c>
      <c r="O7965" s="8">
        <v>1010</v>
      </c>
      <c r="P7965" s="8">
        <v>100</v>
      </c>
    </row>
    <row r="7966" spans="5:16" s="7" customFormat="1" ht="16" customHeight="1" x14ac:dyDescent="0.2">
      <c r="E7966" s="10"/>
      <c r="F7966" s="8">
        <v>13</v>
      </c>
      <c r="G7966" s="17"/>
      <c r="I7966" s="33">
        <v>4.0000000000000001E-3</v>
      </c>
      <c r="J7966" s="33">
        <v>0.6</v>
      </c>
      <c r="K7966" s="33">
        <v>3.0000000000000001E-3</v>
      </c>
      <c r="L7966" s="33">
        <v>3.6999999999999998E-2</v>
      </c>
      <c r="M7966" s="33">
        <v>14</v>
      </c>
      <c r="N7966" s="8">
        <v>13.4</v>
      </c>
      <c r="O7966" s="8">
        <v>1009.3</v>
      </c>
      <c r="P7966" s="8">
        <v>99</v>
      </c>
    </row>
    <row r="7967" spans="5:16" s="7" customFormat="1" ht="16" customHeight="1" x14ac:dyDescent="0.2">
      <c r="E7967" s="10"/>
      <c r="F7967" s="8">
        <v>14</v>
      </c>
      <c r="G7967" s="17"/>
      <c r="I7967" s="33">
        <v>4.0000000000000001E-3</v>
      </c>
      <c r="J7967" s="33">
        <v>0.6</v>
      </c>
      <c r="K7967" s="33">
        <v>3.0000000000000001E-3</v>
      </c>
      <c r="L7967" s="33">
        <v>3.5999999999999997E-2</v>
      </c>
      <c r="M7967" s="33">
        <v>13</v>
      </c>
      <c r="N7967" s="8">
        <v>13.7</v>
      </c>
      <c r="O7967" s="8">
        <v>1009.1</v>
      </c>
      <c r="P7967" s="8">
        <v>98</v>
      </c>
    </row>
    <row r="7968" spans="5:16" s="7" customFormat="1" ht="16" customHeight="1" x14ac:dyDescent="0.2">
      <c r="E7968" s="10"/>
      <c r="F7968" s="8">
        <v>15</v>
      </c>
      <c r="G7968" s="17"/>
      <c r="I7968" s="33">
        <v>4.0000000000000001E-3</v>
      </c>
      <c r="J7968" s="33">
        <v>0.6</v>
      </c>
      <c r="K7968" s="33">
        <v>3.0000000000000001E-3</v>
      </c>
      <c r="L7968" s="33">
        <v>3.5000000000000003E-2</v>
      </c>
      <c r="M7968" s="33">
        <v>17</v>
      </c>
      <c r="N7968" s="8">
        <v>14</v>
      </c>
      <c r="O7968" s="8">
        <v>1009.1</v>
      </c>
      <c r="P7968" s="8">
        <v>96</v>
      </c>
    </row>
    <row r="7969" spans="1:31" s="7" customFormat="1" ht="16" customHeight="1" x14ac:dyDescent="0.2">
      <c r="E7969" s="10"/>
      <c r="F7969" s="8">
        <v>16</v>
      </c>
      <c r="G7969" s="17"/>
      <c r="I7969" s="33">
        <v>4.0000000000000001E-3</v>
      </c>
      <c r="J7969" s="33">
        <v>0.7</v>
      </c>
      <c r="K7969" s="33">
        <v>2E-3</v>
      </c>
      <c r="L7969" s="33">
        <v>3.7999999999999999E-2</v>
      </c>
      <c r="M7969" s="33">
        <v>20</v>
      </c>
      <c r="N7969" s="8">
        <v>13.8</v>
      </c>
      <c r="O7969" s="8">
        <v>1009.4</v>
      </c>
      <c r="P7969" s="8">
        <v>97</v>
      </c>
    </row>
    <row r="7970" spans="1:31" s="7" customFormat="1" ht="16" customHeight="1" x14ac:dyDescent="0.2">
      <c r="E7970" s="10"/>
      <c r="F7970" s="8">
        <v>17</v>
      </c>
      <c r="G7970" s="17"/>
      <c r="I7970" s="33">
        <v>5.0000000000000001E-3</v>
      </c>
      <c r="J7970" s="33">
        <v>0.6</v>
      </c>
      <c r="K7970" s="33">
        <v>2E-3</v>
      </c>
      <c r="L7970" s="33">
        <v>3.7999999999999999E-2</v>
      </c>
      <c r="M7970" s="33">
        <v>32</v>
      </c>
      <c r="N7970" s="8">
        <v>13.7</v>
      </c>
      <c r="O7970" s="8">
        <v>1009.8</v>
      </c>
      <c r="P7970" s="8">
        <v>98</v>
      </c>
    </row>
    <row r="7971" spans="1:31" s="7" customFormat="1" ht="16" customHeight="1" x14ac:dyDescent="0.15">
      <c r="E7971" s="42">
        <v>42322</v>
      </c>
      <c r="F7971" s="43">
        <v>42714.750694444447</v>
      </c>
      <c r="G7971" s="44"/>
      <c r="H7971" s="57"/>
      <c r="I7971" s="33">
        <v>5.0000000000000001E-3</v>
      </c>
      <c r="J7971" s="33">
        <v>0.7</v>
      </c>
      <c r="K7971" s="33">
        <v>2E-3</v>
      </c>
      <c r="L7971" s="33">
        <v>3.6999999999999998E-2</v>
      </c>
      <c r="M7971" s="33">
        <v>34</v>
      </c>
      <c r="N7971" s="8">
        <v>13.5</v>
      </c>
      <c r="O7971" s="8">
        <v>1010.4</v>
      </c>
      <c r="P7971" s="8">
        <v>100</v>
      </c>
      <c r="R7971" s="35">
        <v>263</v>
      </c>
      <c r="S7971" s="36" t="str">
        <f>IF(R7971&gt;=296,"G",IF(AND(183&lt;=R7971,R7971&lt;296),"Y",IF(R7971&lt;185,"R")))</f>
        <v>Y</v>
      </c>
      <c r="T7971" s="36"/>
      <c r="U7971" s="36"/>
      <c r="V7971" s="36"/>
      <c r="W7971" s="36"/>
      <c r="X7971" s="36"/>
      <c r="Y7971" s="36"/>
      <c r="Z7971" s="36"/>
      <c r="AA7971" s="36"/>
      <c r="AB7971" s="36"/>
      <c r="AC7971" s="36"/>
      <c r="AD7971" s="36"/>
      <c r="AE7971" s="37"/>
    </row>
    <row r="7972" spans="1:31" s="7" customFormat="1" ht="17" customHeight="1" x14ac:dyDescent="0.15">
      <c r="A7972" s="45">
        <v>319</v>
      </c>
      <c r="B7972" s="46">
        <v>42323</v>
      </c>
      <c r="C7972" s="47">
        <v>0</v>
      </c>
      <c r="D7972" s="47">
        <v>0</v>
      </c>
      <c r="E7972" s="46">
        <v>42322</v>
      </c>
      <c r="F7972" s="48">
        <v>42714.750694444447</v>
      </c>
      <c r="G7972" s="49"/>
      <c r="H7972" s="49"/>
      <c r="I7972" s="50">
        <v>5.0000000000000001E-3</v>
      </c>
      <c r="J7972" s="51">
        <v>0.7</v>
      </c>
      <c r="K7972" s="51">
        <v>2E-3</v>
      </c>
      <c r="L7972" s="51">
        <v>3.6999999999999998E-2</v>
      </c>
      <c r="M7972" s="51">
        <v>34</v>
      </c>
      <c r="N7972" s="52">
        <v>13.5</v>
      </c>
      <c r="O7972" s="52">
        <v>1010.4</v>
      </c>
      <c r="P7972" s="52">
        <v>100</v>
      </c>
      <c r="Q7972" s="53"/>
      <c r="R7972" s="58">
        <v>263</v>
      </c>
      <c r="S7972" s="61" t="str">
        <f>IF(R7972&gt;=296,"G",IF(AND(183&lt;=R7972,R7972&lt;296),"Y",IF(R7972&lt;185,"R")))</f>
        <v>Y</v>
      </c>
      <c r="T7972" s="61"/>
      <c r="U7972" s="61"/>
      <c r="V7972" s="61"/>
      <c r="W7972" s="61"/>
      <c r="X7972" s="61"/>
      <c r="Y7972" s="61"/>
      <c r="Z7972" s="61"/>
      <c r="AA7972" s="61"/>
      <c r="AB7972" s="61"/>
      <c r="AC7972" s="61"/>
      <c r="AD7972" s="61"/>
      <c r="AE7972" s="61"/>
    </row>
    <row r="7973" spans="1:31" s="7" customFormat="1" ht="16" customHeight="1" x14ac:dyDescent="0.2">
      <c r="A7973" s="60"/>
      <c r="B7973" s="60"/>
      <c r="F7973" s="26">
        <v>19</v>
      </c>
      <c r="G7973" s="56"/>
      <c r="I7973" s="33">
        <v>4.0000000000000001E-3</v>
      </c>
      <c r="J7973" s="33">
        <v>0.6</v>
      </c>
      <c r="K7973" s="33">
        <v>2E-3</v>
      </c>
      <c r="L7973" s="33">
        <v>3.5999999999999997E-2</v>
      </c>
      <c r="M7973" s="33">
        <v>33</v>
      </c>
      <c r="N7973" s="8">
        <v>13.5</v>
      </c>
      <c r="O7973" s="8">
        <v>1011.1</v>
      </c>
      <c r="P7973" s="8">
        <v>99</v>
      </c>
      <c r="Q7973" s="17"/>
      <c r="R7973" s="17"/>
      <c r="S7973" s="17"/>
      <c r="T7973" s="17"/>
      <c r="U7973" s="17"/>
      <c r="V7973" s="17"/>
      <c r="W7973" s="17"/>
      <c r="X7973" s="17"/>
      <c r="Y7973" s="17"/>
      <c r="Z7973" s="17"/>
      <c r="AA7973" s="17"/>
      <c r="AB7973" s="17"/>
      <c r="AC7973" s="17"/>
      <c r="AD7973" s="17"/>
      <c r="AE7973" s="17"/>
    </row>
    <row r="7974" spans="1:31" s="7" customFormat="1" ht="16" customHeight="1" x14ac:dyDescent="0.2">
      <c r="F7974" s="8">
        <v>20</v>
      </c>
      <c r="G7974" s="17"/>
      <c r="I7974" s="33">
        <v>4.0000000000000001E-3</v>
      </c>
      <c r="J7974" s="33">
        <v>0.5</v>
      </c>
      <c r="K7974" s="33">
        <v>3.0000000000000001E-3</v>
      </c>
      <c r="L7974" s="33">
        <v>3.3000000000000002E-2</v>
      </c>
      <c r="M7974" s="33">
        <v>27</v>
      </c>
      <c r="N7974" s="8">
        <v>13.4</v>
      </c>
      <c r="O7974" s="8">
        <v>1011.7</v>
      </c>
      <c r="P7974" s="8">
        <v>99</v>
      </c>
    </row>
    <row r="7975" spans="1:31" s="7" customFormat="1" ht="16" customHeight="1" x14ac:dyDescent="0.2">
      <c r="F7975" s="8">
        <v>21</v>
      </c>
      <c r="G7975" s="17"/>
      <c r="I7975" s="33">
        <v>4.0000000000000001E-3</v>
      </c>
      <c r="J7975" s="33">
        <v>0.5</v>
      </c>
      <c r="K7975" s="33">
        <v>2E-3</v>
      </c>
      <c r="L7975" s="33">
        <v>3.4000000000000002E-2</v>
      </c>
      <c r="M7975" s="33">
        <v>24</v>
      </c>
      <c r="N7975" s="8">
        <v>13.4</v>
      </c>
      <c r="O7975" s="8">
        <v>1012.2</v>
      </c>
      <c r="P7975" s="8">
        <v>99</v>
      </c>
    </row>
    <row r="7976" spans="1:31" s="7" customFormat="1" ht="16" customHeight="1" x14ac:dyDescent="0.2">
      <c r="F7976" s="8">
        <v>22</v>
      </c>
      <c r="G7976" s="17"/>
      <c r="I7976" s="33">
        <v>4.0000000000000001E-3</v>
      </c>
      <c r="J7976" s="33">
        <v>0.6</v>
      </c>
      <c r="K7976" s="33">
        <v>2E-3</v>
      </c>
      <c r="L7976" s="33">
        <v>3.3000000000000002E-2</v>
      </c>
      <c r="M7976" s="33">
        <v>27</v>
      </c>
      <c r="N7976" s="8">
        <v>13.2</v>
      </c>
      <c r="O7976" s="8">
        <v>1012.4</v>
      </c>
      <c r="P7976" s="8">
        <v>99</v>
      </c>
    </row>
    <row r="7977" spans="1:31" s="7" customFormat="1" ht="16" customHeight="1" x14ac:dyDescent="0.2">
      <c r="F7977" s="8">
        <v>23</v>
      </c>
      <c r="G7977" s="17"/>
      <c r="I7977" s="33">
        <v>4.0000000000000001E-3</v>
      </c>
      <c r="J7977" s="33">
        <v>0.6</v>
      </c>
      <c r="K7977" s="33">
        <v>2E-3</v>
      </c>
      <c r="L7977" s="33">
        <v>3.1E-2</v>
      </c>
      <c r="M7977" s="33">
        <v>21</v>
      </c>
      <c r="N7977" s="8">
        <v>13.1</v>
      </c>
      <c r="O7977" s="8">
        <v>1012.7</v>
      </c>
      <c r="P7977" s="8">
        <v>100</v>
      </c>
    </row>
    <row r="7978" spans="1:31" s="7" customFormat="1" ht="16" customHeight="1" x14ac:dyDescent="0.2">
      <c r="F7978" s="8">
        <v>24</v>
      </c>
      <c r="G7978" s="17"/>
      <c r="I7978" s="33">
        <v>4.0000000000000001E-3</v>
      </c>
      <c r="J7978" s="33">
        <v>0.5</v>
      </c>
      <c r="K7978" s="33">
        <v>4.0000000000000001E-3</v>
      </c>
      <c r="L7978" s="33">
        <v>2.8000000000000001E-2</v>
      </c>
      <c r="M7978" s="33">
        <v>18</v>
      </c>
      <c r="N7978" s="8">
        <v>13.1</v>
      </c>
      <c r="O7978" s="8">
        <v>1013.3</v>
      </c>
      <c r="P7978" s="8">
        <v>100</v>
      </c>
    </row>
    <row r="7979" spans="1:31" s="7" customFormat="1" ht="16" customHeight="1" x14ac:dyDescent="0.2">
      <c r="F7979" s="8">
        <v>1</v>
      </c>
      <c r="G7979" s="17"/>
      <c r="I7979" s="33">
        <v>3.0000000000000001E-3</v>
      </c>
      <c r="J7979" s="33">
        <v>0.4</v>
      </c>
      <c r="K7979" s="33">
        <v>0.01</v>
      </c>
      <c r="L7979" s="33">
        <v>2.3E-2</v>
      </c>
      <c r="M7979" s="33">
        <v>15</v>
      </c>
      <c r="N7979" s="8">
        <v>12.9</v>
      </c>
      <c r="O7979" s="8">
        <v>1013.4</v>
      </c>
      <c r="P7979" s="8">
        <v>100</v>
      </c>
    </row>
    <row r="7980" spans="1:31" s="7" customFormat="1" ht="16" customHeight="1" x14ac:dyDescent="0.2">
      <c r="F7980" s="8">
        <v>2</v>
      </c>
      <c r="G7980" s="17"/>
      <c r="I7980" s="33">
        <v>3.0000000000000001E-3</v>
      </c>
      <c r="J7980" s="33">
        <v>0.5</v>
      </c>
      <c r="K7980" s="33">
        <v>7.0000000000000001E-3</v>
      </c>
      <c r="L7980" s="33">
        <v>2.5000000000000001E-2</v>
      </c>
      <c r="M7980" s="33">
        <v>14</v>
      </c>
      <c r="N7980" s="8">
        <v>12.9</v>
      </c>
      <c r="O7980" s="8">
        <v>1013.5</v>
      </c>
      <c r="P7980" s="8">
        <v>100</v>
      </c>
    </row>
    <row r="7981" spans="1:31" s="7" customFormat="1" ht="16" customHeight="1" x14ac:dyDescent="0.2">
      <c r="F7981" s="8">
        <v>3</v>
      </c>
      <c r="G7981" s="17"/>
      <c r="I7981" s="33">
        <v>3.0000000000000001E-3</v>
      </c>
      <c r="J7981" s="33">
        <v>0.6</v>
      </c>
      <c r="K7981" s="33">
        <v>5.0000000000000001E-3</v>
      </c>
      <c r="L7981" s="33">
        <v>2.5000000000000001E-2</v>
      </c>
      <c r="M7981" s="33">
        <v>10</v>
      </c>
      <c r="N7981" s="8">
        <v>13</v>
      </c>
      <c r="O7981" s="8">
        <v>1013.7</v>
      </c>
      <c r="P7981" s="8">
        <v>100</v>
      </c>
    </row>
    <row r="7982" spans="1:31" s="7" customFormat="1" ht="16" customHeight="1" x14ac:dyDescent="0.2">
      <c r="F7982" s="8">
        <v>4</v>
      </c>
      <c r="G7982" s="17"/>
      <c r="I7982" s="33">
        <v>3.0000000000000001E-3</v>
      </c>
      <c r="J7982" s="33">
        <v>0.6</v>
      </c>
      <c r="K7982" s="33">
        <v>5.0000000000000001E-3</v>
      </c>
      <c r="L7982" s="33">
        <v>2.1999999999999999E-2</v>
      </c>
      <c r="M7982" s="33">
        <v>13</v>
      </c>
      <c r="N7982" s="8">
        <v>13.1</v>
      </c>
      <c r="O7982" s="8">
        <v>1014</v>
      </c>
      <c r="P7982" s="8">
        <v>100</v>
      </c>
    </row>
    <row r="7983" spans="1:31" s="7" customFormat="1" ht="16" customHeight="1" x14ac:dyDescent="0.2">
      <c r="F7983" s="8">
        <v>5</v>
      </c>
      <c r="G7983" s="17"/>
      <c r="I7983" s="33">
        <v>3.0000000000000001E-3</v>
      </c>
      <c r="J7983" s="33">
        <v>0.5</v>
      </c>
      <c r="K7983" s="33">
        <v>0.01</v>
      </c>
      <c r="L7983" s="33">
        <v>1.7000000000000001E-2</v>
      </c>
      <c r="M7983" s="33">
        <v>19</v>
      </c>
      <c r="N7983" s="8">
        <v>12.8</v>
      </c>
      <c r="O7983" s="8">
        <v>1014.2</v>
      </c>
      <c r="P7983" s="8">
        <v>100</v>
      </c>
    </row>
    <row r="7984" spans="1:31" s="7" customFormat="1" ht="16" customHeight="1" x14ac:dyDescent="0.2">
      <c r="F7984" s="8">
        <v>6</v>
      </c>
      <c r="G7984" s="17"/>
      <c r="I7984" s="33">
        <v>3.0000000000000001E-3</v>
      </c>
      <c r="J7984" s="33">
        <v>0.6</v>
      </c>
      <c r="K7984" s="33">
        <v>6.0000000000000001E-3</v>
      </c>
      <c r="L7984" s="33">
        <v>2.1000000000000001E-2</v>
      </c>
      <c r="M7984" s="33">
        <v>12</v>
      </c>
      <c r="N7984" s="8">
        <v>11</v>
      </c>
      <c r="O7984" s="8">
        <v>1014.4</v>
      </c>
      <c r="P7984" s="8">
        <v>100</v>
      </c>
    </row>
    <row r="7985" spans="1:31" s="7" customFormat="1" ht="16" customHeight="1" x14ac:dyDescent="0.2">
      <c r="F7985" s="8">
        <v>7</v>
      </c>
      <c r="G7985" s="17"/>
      <c r="I7985" s="33">
        <v>3.0000000000000001E-3</v>
      </c>
      <c r="J7985" s="33">
        <v>0.7</v>
      </c>
      <c r="K7985" s="33">
        <v>3.0000000000000001E-3</v>
      </c>
      <c r="L7985" s="33">
        <v>2.4E-2</v>
      </c>
      <c r="M7985" s="33">
        <v>20</v>
      </c>
      <c r="N7985" s="8">
        <v>12</v>
      </c>
      <c r="O7985" s="8">
        <v>1015</v>
      </c>
      <c r="P7985" s="8">
        <v>100</v>
      </c>
    </row>
    <row r="7986" spans="1:31" s="7" customFormat="1" ht="16" customHeight="1" x14ac:dyDescent="0.2">
      <c r="F7986" s="8">
        <v>8</v>
      </c>
      <c r="G7986" s="17"/>
      <c r="I7986" s="33">
        <v>3.0000000000000001E-3</v>
      </c>
      <c r="J7986" s="33">
        <v>0.8</v>
      </c>
      <c r="K7986" s="33">
        <v>2E-3</v>
      </c>
      <c r="L7986" s="33">
        <v>2.8000000000000001E-2</v>
      </c>
      <c r="M7986" s="33">
        <v>20</v>
      </c>
      <c r="N7986" s="8">
        <v>11.9</v>
      </c>
      <c r="O7986" s="8">
        <v>1015.8</v>
      </c>
      <c r="P7986" s="8">
        <v>100</v>
      </c>
    </row>
    <row r="7987" spans="1:31" s="7" customFormat="1" ht="16" customHeight="1" x14ac:dyDescent="0.2">
      <c r="F7987" s="8">
        <v>9</v>
      </c>
      <c r="G7987" s="17"/>
      <c r="I7987" s="33">
        <v>3.0000000000000001E-3</v>
      </c>
      <c r="J7987" s="33">
        <v>0.7</v>
      </c>
      <c r="K7987" s="33">
        <v>2E-3</v>
      </c>
      <c r="L7987" s="33">
        <v>2.5000000000000001E-2</v>
      </c>
      <c r="M7987" s="33">
        <v>22</v>
      </c>
      <c r="N7987" s="8">
        <v>13.5</v>
      </c>
      <c r="O7987" s="8">
        <v>1016.7</v>
      </c>
      <c r="P7987" s="8">
        <v>100</v>
      </c>
    </row>
    <row r="7988" spans="1:31" s="7" customFormat="1" ht="16" customHeight="1" x14ac:dyDescent="0.2">
      <c r="F7988" s="8">
        <v>10</v>
      </c>
      <c r="G7988" s="17"/>
      <c r="I7988" s="33">
        <v>4.0000000000000001E-3</v>
      </c>
      <c r="J7988" s="33">
        <v>0.6</v>
      </c>
      <c r="K7988" s="33">
        <v>5.0000000000000001E-3</v>
      </c>
      <c r="L7988" s="33">
        <v>2.7E-2</v>
      </c>
      <c r="M7988" s="33">
        <v>19</v>
      </c>
      <c r="N7988" s="8">
        <v>15.3</v>
      </c>
      <c r="O7988" s="8">
        <v>1016.9</v>
      </c>
      <c r="P7988" s="8">
        <v>82</v>
      </c>
    </row>
    <row r="7989" spans="1:31" s="7" customFormat="1" ht="16" customHeight="1" x14ac:dyDescent="0.2">
      <c r="E7989" s="10"/>
      <c r="F7989" s="8">
        <v>11</v>
      </c>
      <c r="G7989" s="17"/>
      <c r="I7989" s="33">
        <v>4.0000000000000001E-3</v>
      </c>
      <c r="J7989" s="33">
        <v>0.5</v>
      </c>
      <c r="K7989" s="33">
        <v>1.0999999999999999E-2</v>
      </c>
      <c r="L7989" s="33">
        <v>2.5000000000000001E-2</v>
      </c>
      <c r="M7989" s="33">
        <v>23</v>
      </c>
      <c r="N7989" s="8">
        <v>17.2</v>
      </c>
      <c r="O7989" s="8">
        <v>1016.8</v>
      </c>
      <c r="P7989" s="8">
        <v>68</v>
      </c>
    </row>
    <row r="7990" spans="1:31" s="7" customFormat="1" ht="16" customHeight="1" x14ac:dyDescent="0.2">
      <c r="E7990" s="10"/>
      <c r="F7990" s="8">
        <v>12</v>
      </c>
      <c r="G7990" s="17"/>
      <c r="I7990" s="33">
        <v>5.0000000000000001E-3</v>
      </c>
      <c r="J7990" s="33">
        <v>0.4</v>
      </c>
      <c r="K7990" s="33">
        <v>1.9E-2</v>
      </c>
      <c r="L7990" s="33">
        <v>2.1000000000000001E-2</v>
      </c>
      <c r="M7990" s="33">
        <v>26</v>
      </c>
      <c r="N7990" s="8">
        <v>17.8</v>
      </c>
      <c r="O7990" s="8">
        <v>1016.3</v>
      </c>
      <c r="P7990" s="8">
        <v>69</v>
      </c>
    </row>
    <row r="7991" spans="1:31" s="7" customFormat="1" ht="16" customHeight="1" x14ac:dyDescent="0.2">
      <c r="E7991" s="10"/>
      <c r="F7991" s="8">
        <v>13</v>
      </c>
      <c r="G7991" s="17"/>
      <c r="I7991" s="33">
        <v>4.0000000000000001E-3</v>
      </c>
      <c r="J7991" s="33">
        <v>0.5</v>
      </c>
      <c r="K7991" s="33">
        <v>1.4999999999999999E-2</v>
      </c>
      <c r="L7991" s="33">
        <v>2.8000000000000001E-2</v>
      </c>
      <c r="M7991" s="33">
        <v>30</v>
      </c>
      <c r="N7991" s="8">
        <v>18</v>
      </c>
      <c r="O7991" s="8">
        <v>1016</v>
      </c>
      <c r="P7991" s="8">
        <v>66</v>
      </c>
    </row>
    <row r="7992" spans="1:31" s="7" customFormat="1" ht="16" customHeight="1" x14ac:dyDescent="0.2">
      <c r="E7992" s="10"/>
      <c r="F7992" s="8">
        <v>14</v>
      </c>
      <c r="G7992" s="17"/>
      <c r="I7992" s="33">
        <v>4.0000000000000001E-3</v>
      </c>
      <c r="J7992" s="33">
        <v>0.5</v>
      </c>
      <c r="K7992" s="33">
        <v>0.02</v>
      </c>
      <c r="L7992" s="33">
        <v>2.1999999999999999E-2</v>
      </c>
      <c r="M7992" s="33">
        <v>33</v>
      </c>
      <c r="N7992" s="8">
        <v>19.2</v>
      </c>
      <c r="O7992" s="8">
        <v>1015.6</v>
      </c>
      <c r="P7992" s="8">
        <v>62</v>
      </c>
    </row>
    <row r="7993" spans="1:31" s="7" customFormat="1" ht="16" customHeight="1" x14ac:dyDescent="0.2">
      <c r="E7993" s="10"/>
      <c r="F7993" s="8">
        <v>15</v>
      </c>
      <c r="G7993" s="17"/>
      <c r="I7993" s="33">
        <v>4.0000000000000001E-3</v>
      </c>
      <c r="J7993" s="33">
        <v>0.5</v>
      </c>
      <c r="K7993" s="33">
        <v>2.5999999999999999E-2</v>
      </c>
      <c r="L7993" s="33">
        <v>1.6E-2</v>
      </c>
      <c r="M7993" s="33">
        <v>24</v>
      </c>
      <c r="N7993" s="8">
        <v>17.3</v>
      </c>
      <c r="O7993" s="8">
        <v>1016.1</v>
      </c>
      <c r="P7993" s="8">
        <v>65</v>
      </c>
    </row>
    <row r="7994" spans="1:31" s="7" customFormat="1" ht="16" customHeight="1" x14ac:dyDescent="0.2">
      <c r="E7994" s="10"/>
      <c r="F7994" s="8">
        <v>16</v>
      </c>
      <c r="G7994" s="17"/>
      <c r="I7994" s="33">
        <v>4.0000000000000001E-3</v>
      </c>
      <c r="J7994" s="33">
        <v>0.5</v>
      </c>
      <c r="K7994" s="33">
        <v>2.3E-2</v>
      </c>
      <c r="L7994" s="33">
        <v>1.9E-2</v>
      </c>
      <c r="M7994" s="33">
        <v>24</v>
      </c>
      <c r="N7994" s="8">
        <v>16.3</v>
      </c>
      <c r="O7994" s="8">
        <v>1016.5</v>
      </c>
      <c r="P7994" s="8">
        <v>73</v>
      </c>
    </row>
    <row r="7995" spans="1:31" s="7" customFormat="1" ht="16" customHeight="1" x14ac:dyDescent="0.2">
      <c r="E7995" s="10"/>
      <c r="F7995" s="8">
        <v>17</v>
      </c>
      <c r="G7995" s="17"/>
      <c r="I7995" s="33">
        <v>3.0000000000000001E-3</v>
      </c>
      <c r="J7995" s="33">
        <v>0.6</v>
      </c>
      <c r="K7995" s="33">
        <v>2.1999999999999999E-2</v>
      </c>
      <c r="L7995" s="33">
        <v>2.1999999999999999E-2</v>
      </c>
      <c r="M7995" s="33">
        <v>16</v>
      </c>
      <c r="N7995" s="8">
        <v>15.2</v>
      </c>
      <c r="O7995" s="8">
        <v>1016.6</v>
      </c>
      <c r="P7995" s="8">
        <v>80</v>
      </c>
    </row>
    <row r="7996" spans="1:31" s="7" customFormat="1" ht="16" customHeight="1" x14ac:dyDescent="0.15">
      <c r="E7996" s="42">
        <v>42323</v>
      </c>
      <c r="F7996" s="43">
        <v>42714.761805555558</v>
      </c>
      <c r="G7996" s="44"/>
      <c r="H7996" s="57"/>
      <c r="I7996" s="33">
        <v>3.0000000000000001E-3</v>
      </c>
      <c r="J7996" s="33">
        <v>0.6</v>
      </c>
      <c r="K7996" s="33">
        <v>1.7000000000000001E-2</v>
      </c>
      <c r="L7996" s="33">
        <v>2.5999999999999999E-2</v>
      </c>
      <c r="M7996" s="33">
        <v>24</v>
      </c>
      <c r="N7996" s="8">
        <v>14</v>
      </c>
      <c r="O7996" s="8">
        <v>1017.1</v>
      </c>
      <c r="P7996" s="8">
        <v>86</v>
      </c>
      <c r="R7996" s="35">
        <v>238</v>
      </c>
      <c r="S7996" s="36" t="str">
        <f>IF(R7996&gt;=296,"G",IF(AND(183&lt;=R7996,R7996&lt;296),"Y",IF(R7996&lt;185,"R")))</f>
        <v>Y</v>
      </c>
      <c r="T7996" s="36"/>
      <c r="U7996" s="36"/>
      <c r="V7996" s="36"/>
      <c r="W7996" s="36"/>
      <c r="X7996" s="36"/>
      <c r="Y7996" s="36"/>
      <c r="Z7996" s="36"/>
      <c r="AA7996" s="36"/>
      <c r="AB7996" s="36"/>
      <c r="AC7996" s="36"/>
      <c r="AD7996" s="36"/>
      <c r="AE7996" s="37"/>
    </row>
    <row r="7997" spans="1:31" s="7" customFormat="1" ht="17" customHeight="1" x14ac:dyDescent="0.15">
      <c r="A7997" s="45">
        <v>320</v>
      </c>
      <c r="B7997" s="46">
        <v>42324</v>
      </c>
      <c r="C7997" s="47">
        <v>1</v>
      </c>
      <c r="D7997" s="47">
        <v>0</v>
      </c>
      <c r="E7997" s="46">
        <v>42323</v>
      </c>
      <c r="F7997" s="48">
        <v>42714.761805555558</v>
      </c>
      <c r="G7997" s="49"/>
      <c r="H7997" s="49"/>
      <c r="I7997" s="50">
        <v>3.0000000000000001E-3</v>
      </c>
      <c r="J7997" s="51">
        <v>0.6</v>
      </c>
      <c r="K7997" s="51">
        <v>1.7000000000000001E-2</v>
      </c>
      <c r="L7997" s="51">
        <v>2.5999999999999999E-2</v>
      </c>
      <c r="M7997" s="51">
        <v>24</v>
      </c>
      <c r="N7997" s="52">
        <v>14</v>
      </c>
      <c r="O7997" s="52">
        <v>1017.1</v>
      </c>
      <c r="P7997" s="52">
        <v>86</v>
      </c>
      <c r="Q7997" s="53"/>
      <c r="R7997" s="58">
        <v>238</v>
      </c>
      <c r="S7997" s="61" t="str">
        <f>IF(R7997&gt;=296,"G",IF(AND(183&lt;=R7997,R7997&lt;296),"Y",IF(R7997&lt;185,"R")))</f>
        <v>Y</v>
      </c>
      <c r="T7997" s="61"/>
      <c r="U7997" s="61"/>
      <c r="V7997" s="61"/>
      <c r="W7997" s="61"/>
      <c r="X7997" s="61"/>
      <c r="Y7997" s="61"/>
      <c r="Z7997" s="61"/>
      <c r="AA7997" s="61"/>
      <c r="AB7997" s="61"/>
      <c r="AC7997" s="61"/>
      <c r="AD7997" s="61"/>
      <c r="AE7997" s="61"/>
    </row>
    <row r="7998" spans="1:31" s="7" customFormat="1" ht="16" customHeight="1" x14ac:dyDescent="0.2">
      <c r="A7998" s="60"/>
      <c r="B7998" s="60"/>
      <c r="F7998" s="26">
        <v>19</v>
      </c>
      <c r="G7998" s="56"/>
      <c r="I7998" s="33">
        <v>4.0000000000000001E-3</v>
      </c>
      <c r="J7998" s="33">
        <v>0.6</v>
      </c>
      <c r="K7998" s="33">
        <v>8.0000000000000002E-3</v>
      </c>
      <c r="L7998" s="33">
        <v>3.5999999999999997E-2</v>
      </c>
      <c r="M7998" s="33">
        <v>21</v>
      </c>
      <c r="N7998" s="8">
        <v>14.1</v>
      </c>
      <c r="O7998" s="8">
        <v>1017.6</v>
      </c>
      <c r="P7998" s="8">
        <v>87</v>
      </c>
      <c r="Q7998" s="17"/>
      <c r="R7998" s="17"/>
      <c r="S7998" s="17"/>
      <c r="T7998" s="17"/>
      <c r="U7998" s="17"/>
      <c r="V7998" s="17"/>
      <c r="W7998" s="17"/>
      <c r="X7998" s="17"/>
      <c r="Y7998" s="17"/>
      <c r="Z7998" s="17"/>
      <c r="AA7998" s="17"/>
      <c r="AB7998" s="17"/>
      <c r="AC7998" s="17"/>
      <c r="AD7998" s="17"/>
      <c r="AE7998" s="17"/>
    </row>
    <row r="7999" spans="1:31" s="7" customFormat="1" ht="16" customHeight="1" x14ac:dyDescent="0.2">
      <c r="F7999" s="8">
        <v>20</v>
      </c>
      <c r="G7999" s="17"/>
      <c r="I7999" s="33">
        <v>4.0000000000000001E-3</v>
      </c>
      <c r="J7999" s="33">
        <v>0.7</v>
      </c>
      <c r="K7999" s="33">
        <v>2E-3</v>
      </c>
      <c r="L7999" s="33">
        <v>3.6999999999999998E-2</v>
      </c>
      <c r="M7999" s="33">
        <v>30</v>
      </c>
      <c r="N7999" s="8">
        <v>13.5</v>
      </c>
      <c r="O7999" s="8">
        <v>1017.6</v>
      </c>
      <c r="P7999" s="8">
        <v>91</v>
      </c>
    </row>
    <row r="8000" spans="1:31" s="7" customFormat="1" ht="16" customHeight="1" x14ac:dyDescent="0.2">
      <c r="F8000" s="8">
        <v>21</v>
      </c>
      <c r="G8000" s="17"/>
      <c r="I8000" s="33">
        <v>4.0000000000000001E-3</v>
      </c>
      <c r="J8000" s="33">
        <v>0.6</v>
      </c>
      <c r="K8000" s="33">
        <v>2E-3</v>
      </c>
      <c r="L8000" s="33">
        <v>3.6999999999999998E-2</v>
      </c>
      <c r="M8000" s="33">
        <v>30</v>
      </c>
      <c r="N8000" s="8">
        <v>12.4</v>
      </c>
      <c r="O8000" s="8">
        <v>1017.6</v>
      </c>
      <c r="P8000" s="8">
        <v>96</v>
      </c>
    </row>
    <row r="8001" spans="5:16" s="7" customFormat="1" ht="16" customHeight="1" x14ac:dyDescent="0.2">
      <c r="F8001" s="8">
        <v>22</v>
      </c>
      <c r="G8001" s="17"/>
      <c r="I8001" s="33">
        <v>4.0000000000000001E-3</v>
      </c>
      <c r="J8001" s="33">
        <v>0.6</v>
      </c>
      <c r="K8001" s="33">
        <v>2E-3</v>
      </c>
      <c r="L8001" s="33">
        <v>3.7999999999999999E-2</v>
      </c>
      <c r="M8001" s="33">
        <v>35</v>
      </c>
      <c r="N8001" s="8">
        <v>11.3</v>
      </c>
      <c r="O8001" s="8">
        <v>1017.8</v>
      </c>
      <c r="P8001" s="8">
        <v>100</v>
      </c>
    </row>
    <row r="8002" spans="5:16" s="7" customFormat="1" ht="16" customHeight="1" x14ac:dyDescent="0.2">
      <c r="F8002" s="8">
        <v>23</v>
      </c>
      <c r="G8002" s="17"/>
      <c r="I8002" s="33">
        <v>4.0000000000000001E-3</v>
      </c>
      <c r="J8002" s="33">
        <v>0.7</v>
      </c>
      <c r="K8002" s="33">
        <v>2E-3</v>
      </c>
      <c r="L8002" s="33">
        <v>3.7999999999999999E-2</v>
      </c>
      <c r="M8002" s="33">
        <v>37</v>
      </c>
      <c r="N8002" s="8">
        <v>11</v>
      </c>
      <c r="O8002" s="8">
        <v>1017.5</v>
      </c>
      <c r="P8002" s="8">
        <v>100</v>
      </c>
    </row>
    <row r="8003" spans="5:16" s="7" customFormat="1" ht="16" customHeight="1" x14ac:dyDescent="0.2">
      <c r="F8003" s="8">
        <v>24</v>
      </c>
      <c r="G8003" s="17"/>
      <c r="I8003" s="33">
        <v>4.0000000000000001E-3</v>
      </c>
      <c r="J8003" s="33">
        <v>0.6</v>
      </c>
      <c r="K8003" s="33">
        <v>2E-3</v>
      </c>
      <c r="L8003" s="33">
        <v>3.5999999999999997E-2</v>
      </c>
      <c r="M8003" s="33">
        <v>33</v>
      </c>
      <c r="N8003" s="8">
        <v>10.1</v>
      </c>
      <c r="O8003" s="8">
        <v>1017</v>
      </c>
      <c r="P8003" s="8">
        <v>100</v>
      </c>
    </row>
    <row r="8004" spans="5:16" s="7" customFormat="1" ht="16" customHeight="1" x14ac:dyDescent="0.2">
      <c r="F8004" s="8">
        <v>1</v>
      </c>
      <c r="G8004" s="17"/>
      <c r="I8004" s="33">
        <v>4.0000000000000001E-3</v>
      </c>
      <c r="J8004" s="33">
        <v>0.6</v>
      </c>
      <c r="K8004" s="33">
        <v>2E-3</v>
      </c>
      <c r="L8004" s="33">
        <v>3.4000000000000002E-2</v>
      </c>
      <c r="M8004" s="33">
        <v>32</v>
      </c>
      <c r="N8004" s="8">
        <v>10.5</v>
      </c>
      <c r="O8004" s="8">
        <v>1016.4</v>
      </c>
      <c r="P8004" s="8">
        <v>100</v>
      </c>
    </row>
    <row r="8005" spans="5:16" s="7" customFormat="1" ht="16" customHeight="1" x14ac:dyDescent="0.2">
      <c r="F8005" s="8">
        <v>2</v>
      </c>
      <c r="G8005" s="17"/>
      <c r="I8005" s="33">
        <v>5.0000000000000001E-3</v>
      </c>
      <c r="J8005" s="33">
        <v>0.7</v>
      </c>
      <c r="K8005" s="33">
        <v>2E-3</v>
      </c>
      <c r="L8005" s="33">
        <v>3.2000000000000001E-2</v>
      </c>
      <c r="M8005" s="33">
        <v>31</v>
      </c>
      <c r="N8005" s="8">
        <v>9.8000000000000007</v>
      </c>
      <c r="O8005" s="8">
        <v>1016.3</v>
      </c>
      <c r="P8005" s="8">
        <v>100</v>
      </c>
    </row>
    <row r="8006" spans="5:16" s="7" customFormat="1" ht="16" customHeight="1" x14ac:dyDescent="0.2">
      <c r="F8006" s="8">
        <v>3</v>
      </c>
      <c r="G8006" s="17"/>
      <c r="I8006" s="33">
        <v>4.0000000000000001E-3</v>
      </c>
      <c r="J8006" s="33">
        <v>0.6</v>
      </c>
      <c r="K8006" s="33">
        <v>2E-3</v>
      </c>
      <c r="L8006" s="33">
        <v>0.03</v>
      </c>
      <c r="M8006" s="33">
        <v>29</v>
      </c>
      <c r="N8006" s="8">
        <v>10</v>
      </c>
      <c r="O8006" s="8">
        <v>1015.7</v>
      </c>
      <c r="P8006" s="8">
        <v>100</v>
      </c>
    </row>
    <row r="8007" spans="5:16" s="7" customFormat="1" ht="16" customHeight="1" x14ac:dyDescent="0.2">
      <c r="F8007" s="8">
        <v>4</v>
      </c>
      <c r="G8007" s="17"/>
      <c r="I8007" s="33">
        <v>5.0000000000000001E-3</v>
      </c>
      <c r="J8007" s="33">
        <v>0.6</v>
      </c>
      <c r="K8007" s="33">
        <v>2E-3</v>
      </c>
      <c r="L8007" s="33">
        <v>0.03</v>
      </c>
      <c r="M8007" s="33">
        <v>31</v>
      </c>
      <c r="N8007" s="8">
        <v>9.6999999999999993</v>
      </c>
      <c r="O8007" s="8">
        <v>1015.8</v>
      </c>
      <c r="P8007" s="8">
        <v>100</v>
      </c>
    </row>
    <row r="8008" spans="5:16" s="7" customFormat="1" ht="16" customHeight="1" x14ac:dyDescent="0.2">
      <c r="F8008" s="8">
        <v>5</v>
      </c>
      <c r="G8008" s="17"/>
      <c r="I8008" s="33">
        <v>5.0000000000000001E-3</v>
      </c>
      <c r="J8008" s="33">
        <v>0.8</v>
      </c>
      <c r="K8008" s="33">
        <v>2E-3</v>
      </c>
      <c r="L8008" s="33">
        <v>3.2000000000000001E-2</v>
      </c>
      <c r="M8008" s="33">
        <v>31</v>
      </c>
      <c r="N8008" s="8">
        <v>9.3000000000000007</v>
      </c>
      <c r="O8008" s="8">
        <v>1015.8</v>
      </c>
      <c r="P8008" s="8">
        <v>100</v>
      </c>
    </row>
    <row r="8009" spans="5:16" s="7" customFormat="1" ht="16" customHeight="1" x14ac:dyDescent="0.2">
      <c r="F8009" s="8">
        <v>6</v>
      </c>
      <c r="G8009" s="17"/>
      <c r="I8009" s="33">
        <v>8.0000000000000002E-3</v>
      </c>
      <c r="J8009" s="33">
        <v>0.7</v>
      </c>
      <c r="K8009" s="33">
        <v>2E-3</v>
      </c>
      <c r="L8009" s="33">
        <v>2.9000000000000001E-2</v>
      </c>
      <c r="M8009" s="33">
        <v>31</v>
      </c>
      <c r="N8009" s="8">
        <v>9.4</v>
      </c>
      <c r="O8009" s="8">
        <v>1015.6</v>
      </c>
      <c r="P8009" s="8">
        <v>100</v>
      </c>
    </row>
    <row r="8010" spans="5:16" s="7" customFormat="1" ht="16" customHeight="1" x14ac:dyDescent="0.2">
      <c r="F8010" s="8">
        <v>7</v>
      </c>
      <c r="G8010" s="17"/>
      <c r="I8010" s="33">
        <v>1.0999999999999999E-2</v>
      </c>
      <c r="J8010" s="33">
        <v>0.7</v>
      </c>
      <c r="K8010" s="33">
        <v>2E-3</v>
      </c>
      <c r="L8010" s="33">
        <v>0.03</v>
      </c>
      <c r="M8010" s="33">
        <v>34</v>
      </c>
      <c r="N8010" s="8">
        <v>10.8</v>
      </c>
      <c r="O8010" s="8">
        <v>1015.5</v>
      </c>
      <c r="P8010" s="8">
        <v>100</v>
      </c>
    </row>
    <row r="8011" spans="5:16" s="7" customFormat="1" ht="16" customHeight="1" x14ac:dyDescent="0.2">
      <c r="F8011" s="8">
        <v>8</v>
      </c>
      <c r="G8011" s="17"/>
      <c r="I8011" s="33">
        <v>7.0000000000000001E-3</v>
      </c>
      <c r="J8011" s="33">
        <v>0.8</v>
      </c>
      <c r="K8011" s="33">
        <v>2E-3</v>
      </c>
      <c r="L8011" s="33">
        <v>3.5000000000000003E-2</v>
      </c>
      <c r="M8011" s="33">
        <v>32</v>
      </c>
      <c r="N8011" s="8">
        <v>12.1</v>
      </c>
      <c r="O8011" s="8">
        <v>1014.9</v>
      </c>
      <c r="P8011" s="8">
        <v>98</v>
      </c>
    </row>
    <row r="8012" spans="5:16" s="7" customFormat="1" ht="16" customHeight="1" x14ac:dyDescent="0.2">
      <c r="F8012" s="8">
        <v>9</v>
      </c>
      <c r="G8012" s="17"/>
      <c r="I8012" s="33">
        <v>6.0000000000000001E-3</v>
      </c>
      <c r="J8012" s="33">
        <v>0.7</v>
      </c>
      <c r="K8012" s="33">
        <v>2E-3</v>
      </c>
      <c r="L8012" s="33">
        <v>3.4000000000000002E-2</v>
      </c>
      <c r="M8012" s="33">
        <v>46</v>
      </c>
      <c r="N8012" s="8">
        <v>12.3</v>
      </c>
      <c r="O8012" s="8">
        <v>1015.1</v>
      </c>
      <c r="P8012" s="8">
        <v>90</v>
      </c>
    </row>
    <row r="8013" spans="5:16" s="7" customFormat="1" ht="16" customHeight="1" x14ac:dyDescent="0.2">
      <c r="F8013" s="8">
        <v>10</v>
      </c>
      <c r="G8013" s="17"/>
      <c r="I8013" s="33">
        <v>6.0000000000000001E-3</v>
      </c>
      <c r="J8013" s="33">
        <v>0.7</v>
      </c>
      <c r="K8013" s="33">
        <v>2E-3</v>
      </c>
      <c r="L8013" s="33">
        <v>3.5000000000000003E-2</v>
      </c>
      <c r="M8013" s="33">
        <v>43</v>
      </c>
      <c r="N8013" s="8">
        <v>13.1</v>
      </c>
      <c r="O8013" s="8">
        <v>1014.5</v>
      </c>
      <c r="P8013" s="8">
        <v>84</v>
      </c>
    </row>
    <row r="8014" spans="5:16" s="7" customFormat="1" ht="16" customHeight="1" x14ac:dyDescent="0.2">
      <c r="E8014" s="10"/>
      <c r="F8014" s="8">
        <v>11</v>
      </c>
      <c r="G8014" s="17"/>
      <c r="I8014" s="33">
        <v>6.0000000000000001E-3</v>
      </c>
      <c r="J8014" s="33">
        <v>0.5</v>
      </c>
      <c r="K8014" s="33">
        <v>2E-3</v>
      </c>
      <c r="L8014" s="33">
        <v>3.2000000000000001E-2</v>
      </c>
      <c r="M8014" s="33">
        <v>45</v>
      </c>
      <c r="N8014" s="8">
        <v>14.2</v>
      </c>
      <c r="O8014" s="8">
        <v>1014.2</v>
      </c>
      <c r="P8014" s="8">
        <v>75</v>
      </c>
    </row>
    <row r="8015" spans="5:16" s="7" customFormat="1" ht="16" customHeight="1" x14ac:dyDescent="0.2">
      <c r="E8015" s="10"/>
      <c r="F8015" s="8">
        <v>12</v>
      </c>
      <c r="G8015" s="17"/>
      <c r="I8015" s="33">
        <v>5.0000000000000001E-3</v>
      </c>
      <c r="J8015" s="33">
        <v>0.4</v>
      </c>
      <c r="K8015" s="33">
        <v>4.0000000000000001E-3</v>
      </c>
      <c r="L8015" s="33">
        <v>0.03</v>
      </c>
      <c r="M8015" s="33">
        <v>41</v>
      </c>
      <c r="N8015" s="8">
        <v>15.1</v>
      </c>
      <c r="O8015" s="8">
        <v>1013.2</v>
      </c>
      <c r="P8015" s="8">
        <v>66</v>
      </c>
    </row>
    <row r="8016" spans="5:16" s="7" customFormat="1" ht="16" customHeight="1" x14ac:dyDescent="0.2">
      <c r="E8016" s="10"/>
      <c r="F8016" s="8">
        <v>13</v>
      </c>
      <c r="G8016" s="17"/>
      <c r="I8016" s="33">
        <v>5.0000000000000001E-3</v>
      </c>
      <c r="J8016" s="33">
        <v>0.5</v>
      </c>
      <c r="K8016" s="33">
        <v>4.0000000000000001E-3</v>
      </c>
      <c r="L8016" s="33">
        <v>3.2000000000000001E-2</v>
      </c>
      <c r="M8016" s="33">
        <v>35</v>
      </c>
      <c r="N8016" s="8">
        <v>15.3</v>
      </c>
      <c r="O8016" s="8">
        <v>1012.4</v>
      </c>
      <c r="P8016" s="8">
        <v>66</v>
      </c>
    </row>
    <row r="8017" spans="1:31" s="7" customFormat="1" ht="16" customHeight="1" x14ac:dyDescent="0.2">
      <c r="E8017" s="10"/>
      <c r="F8017" s="8">
        <v>14</v>
      </c>
      <c r="G8017" s="17"/>
      <c r="I8017" s="33">
        <v>5.0000000000000001E-3</v>
      </c>
      <c r="J8017" s="33">
        <v>0.6</v>
      </c>
      <c r="K8017" s="33">
        <v>4.0000000000000001E-3</v>
      </c>
      <c r="L8017" s="33">
        <v>3.3000000000000002E-2</v>
      </c>
      <c r="M8017" s="33">
        <v>34</v>
      </c>
      <c r="N8017" s="8">
        <v>15.3</v>
      </c>
      <c r="O8017" s="8">
        <v>1011.7</v>
      </c>
      <c r="P8017" s="8">
        <v>69</v>
      </c>
    </row>
    <row r="8018" spans="1:31" s="7" customFormat="1" ht="16" customHeight="1" x14ac:dyDescent="0.2">
      <c r="E8018" s="10"/>
      <c r="F8018" s="8">
        <v>15</v>
      </c>
      <c r="G8018" s="17"/>
      <c r="I8018" s="33">
        <v>4.0000000000000001E-3</v>
      </c>
      <c r="J8018" s="33">
        <v>0.6</v>
      </c>
      <c r="K8018" s="33">
        <v>5.0000000000000001E-3</v>
      </c>
      <c r="L8018" s="33">
        <v>3.4000000000000002E-2</v>
      </c>
      <c r="M8018" s="33">
        <v>33</v>
      </c>
      <c r="N8018" s="8">
        <v>14.8</v>
      </c>
      <c r="O8018" s="8">
        <v>1011.5</v>
      </c>
      <c r="P8018" s="8">
        <v>74</v>
      </c>
    </row>
    <row r="8019" spans="1:31" s="7" customFormat="1" ht="16" customHeight="1" x14ac:dyDescent="0.2">
      <c r="E8019" s="10"/>
      <c r="F8019" s="8">
        <v>16</v>
      </c>
      <c r="G8019" s="17"/>
      <c r="I8019" s="33">
        <v>4.0000000000000001E-3</v>
      </c>
      <c r="J8019" s="33">
        <v>0.6</v>
      </c>
      <c r="K8019" s="33">
        <v>4.0000000000000001E-3</v>
      </c>
      <c r="L8019" s="33">
        <v>3.5999999999999997E-2</v>
      </c>
      <c r="M8019" s="33">
        <v>33</v>
      </c>
      <c r="N8019" s="8">
        <v>13.8</v>
      </c>
      <c r="O8019" s="8">
        <v>1011.2</v>
      </c>
      <c r="P8019" s="8">
        <v>85</v>
      </c>
    </row>
    <row r="8020" spans="1:31" s="7" customFormat="1" ht="16" customHeight="1" x14ac:dyDescent="0.2">
      <c r="E8020" s="10"/>
      <c r="F8020" s="8">
        <v>17</v>
      </c>
      <c r="G8020" s="17"/>
      <c r="I8020" s="33">
        <v>5.0000000000000001E-3</v>
      </c>
      <c r="J8020" s="33">
        <v>0.7</v>
      </c>
      <c r="K8020" s="33">
        <v>2E-3</v>
      </c>
      <c r="L8020" s="33">
        <v>3.9E-2</v>
      </c>
      <c r="M8020" s="33">
        <v>32</v>
      </c>
      <c r="N8020" s="8">
        <v>12.9</v>
      </c>
      <c r="O8020" s="8">
        <v>1010.8</v>
      </c>
      <c r="P8020" s="8">
        <v>94</v>
      </c>
    </row>
    <row r="8021" spans="1:31" s="7" customFormat="1" ht="16" customHeight="1" x14ac:dyDescent="0.15">
      <c r="E8021" s="42">
        <v>42324</v>
      </c>
      <c r="F8021" s="43">
        <v>42714.772916666669</v>
      </c>
      <c r="G8021" s="44"/>
      <c r="H8021" s="57"/>
      <c r="I8021" s="33">
        <v>4.0000000000000001E-3</v>
      </c>
      <c r="J8021" s="33">
        <v>0.7</v>
      </c>
      <c r="K8021" s="33">
        <v>2E-3</v>
      </c>
      <c r="L8021" s="33">
        <v>3.7999999999999999E-2</v>
      </c>
      <c r="M8021" s="33">
        <v>32</v>
      </c>
      <c r="N8021" s="8">
        <v>13</v>
      </c>
      <c r="O8021" s="8">
        <v>1010.5</v>
      </c>
      <c r="P8021" s="8">
        <v>98</v>
      </c>
      <c r="R8021" s="35">
        <v>258</v>
      </c>
      <c r="S8021" s="36" t="str">
        <f>IF(R8021&gt;=296,"G",IF(AND(183&lt;=R8021,R8021&lt;296),"Y",IF(R8021&lt;185,"R")))</f>
        <v>Y</v>
      </c>
      <c r="T8021" s="36"/>
      <c r="U8021" s="36"/>
      <c r="V8021" s="36"/>
      <c r="W8021" s="36"/>
      <c r="X8021" s="36"/>
      <c r="Y8021" s="36"/>
      <c r="Z8021" s="36"/>
      <c r="AA8021" s="36"/>
      <c r="AB8021" s="36"/>
      <c r="AC8021" s="36"/>
      <c r="AD8021" s="36"/>
      <c r="AE8021" s="37"/>
    </row>
    <row r="8022" spans="1:31" s="7" customFormat="1" ht="17" customHeight="1" x14ac:dyDescent="0.15">
      <c r="A8022" s="45">
        <v>321</v>
      </c>
      <c r="B8022" s="46">
        <v>42325</v>
      </c>
      <c r="C8022" s="47">
        <v>2</v>
      </c>
      <c r="D8022" s="47">
        <v>0</v>
      </c>
      <c r="E8022" s="46">
        <v>42324</v>
      </c>
      <c r="F8022" s="48">
        <v>42714.772916666669</v>
      </c>
      <c r="G8022" s="49"/>
      <c r="H8022" s="49"/>
      <c r="I8022" s="50">
        <v>4.0000000000000001E-3</v>
      </c>
      <c r="J8022" s="51">
        <v>0.7</v>
      </c>
      <c r="K8022" s="51">
        <v>2E-3</v>
      </c>
      <c r="L8022" s="51">
        <v>3.7999999999999999E-2</v>
      </c>
      <c r="M8022" s="51">
        <v>32</v>
      </c>
      <c r="N8022" s="52">
        <v>13</v>
      </c>
      <c r="O8022" s="52">
        <v>1010.5</v>
      </c>
      <c r="P8022" s="52">
        <v>98</v>
      </c>
      <c r="Q8022" s="53"/>
      <c r="R8022" s="58">
        <v>258</v>
      </c>
      <c r="S8022" s="61" t="str">
        <f>IF(R8022&gt;=296,"G",IF(AND(183&lt;=R8022,R8022&lt;296),"Y",IF(R8022&lt;185,"R")))</f>
        <v>Y</v>
      </c>
      <c r="T8022" s="61"/>
      <c r="U8022" s="61"/>
      <c r="V8022" s="61"/>
      <c r="W8022" s="61"/>
      <c r="X8022" s="61"/>
      <c r="Y8022" s="61"/>
      <c r="Z8022" s="61"/>
      <c r="AA8022" s="61"/>
      <c r="AB8022" s="61"/>
      <c r="AC8022" s="61"/>
      <c r="AD8022" s="61"/>
      <c r="AE8022" s="61"/>
    </row>
    <row r="8023" spans="1:31" s="7" customFormat="1" ht="16" customHeight="1" x14ac:dyDescent="0.2">
      <c r="A8023" s="60"/>
      <c r="B8023" s="60"/>
      <c r="F8023" s="26">
        <v>19</v>
      </c>
      <c r="G8023" s="56"/>
      <c r="I8023" s="33">
        <v>4.0000000000000001E-3</v>
      </c>
      <c r="J8023" s="33">
        <v>0.7</v>
      </c>
      <c r="K8023" s="33">
        <v>2E-3</v>
      </c>
      <c r="L8023" s="33">
        <v>3.7999999999999999E-2</v>
      </c>
      <c r="M8023" s="33">
        <v>31</v>
      </c>
      <c r="N8023" s="8">
        <v>12.9</v>
      </c>
      <c r="O8023" s="8">
        <v>1010.8</v>
      </c>
      <c r="P8023" s="8">
        <v>98</v>
      </c>
      <c r="Q8023" s="17"/>
      <c r="R8023" s="17"/>
      <c r="S8023" s="17"/>
      <c r="T8023" s="17"/>
      <c r="U8023" s="17"/>
      <c r="V8023" s="17"/>
      <c r="W8023" s="17"/>
      <c r="X8023" s="17"/>
      <c r="Y8023" s="17"/>
      <c r="Z8023" s="17"/>
      <c r="AA8023" s="17"/>
      <c r="AB8023" s="17"/>
      <c r="AC8023" s="17"/>
      <c r="AD8023" s="17"/>
      <c r="AE8023" s="17"/>
    </row>
    <row r="8024" spans="1:31" s="7" customFormat="1" ht="16" customHeight="1" x14ac:dyDescent="0.2">
      <c r="F8024" s="8">
        <v>20</v>
      </c>
      <c r="G8024" s="17"/>
      <c r="I8024" s="33">
        <v>4.0000000000000001E-3</v>
      </c>
      <c r="J8024" s="33">
        <v>0.7</v>
      </c>
      <c r="K8024" s="33">
        <v>2E-3</v>
      </c>
      <c r="L8024" s="33">
        <v>3.5999999999999997E-2</v>
      </c>
      <c r="M8024" s="33">
        <v>24</v>
      </c>
      <c r="N8024" s="8">
        <v>13</v>
      </c>
      <c r="O8024" s="8">
        <v>1010.7</v>
      </c>
      <c r="P8024" s="8">
        <v>99</v>
      </c>
    </row>
    <row r="8025" spans="1:31" s="7" customFormat="1" ht="16" customHeight="1" x14ac:dyDescent="0.2">
      <c r="F8025" s="8">
        <v>21</v>
      </c>
      <c r="G8025" s="17"/>
      <c r="I8025" s="33">
        <v>4.0000000000000001E-3</v>
      </c>
      <c r="J8025" s="33">
        <v>0.7</v>
      </c>
      <c r="K8025" s="33">
        <v>2E-3</v>
      </c>
      <c r="L8025" s="33">
        <v>3.4000000000000002E-2</v>
      </c>
      <c r="M8025" s="33">
        <v>27</v>
      </c>
      <c r="N8025" s="8">
        <v>12.8</v>
      </c>
      <c r="O8025" s="8">
        <v>1010.4</v>
      </c>
      <c r="P8025" s="8">
        <v>100</v>
      </c>
    </row>
    <row r="8026" spans="1:31" s="7" customFormat="1" ht="16" customHeight="1" x14ac:dyDescent="0.2">
      <c r="F8026" s="8">
        <v>22</v>
      </c>
      <c r="G8026" s="17"/>
      <c r="I8026" s="33">
        <v>4.0000000000000001E-3</v>
      </c>
      <c r="J8026" s="33">
        <v>0.6</v>
      </c>
      <c r="K8026" s="33">
        <v>2E-3</v>
      </c>
      <c r="L8026" s="33">
        <v>0.03</v>
      </c>
      <c r="M8026" s="33">
        <v>34</v>
      </c>
      <c r="N8026" s="8">
        <v>12.9</v>
      </c>
      <c r="O8026" s="8">
        <v>1010.8</v>
      </c>
      <c r="P8026" s="8">
        <v>100</v>
      </c>
    </row>
    <row r="8027" spans="1:31" s="7" customFormat="1" ht="16" customHeight="1" x14ac:dyDescent="0.2">
      <c r="F8027" s="8">
        <v>23</v>
      </c>
      <c r="G8027" s="17"/>
      <c r="I8027" s="33">
        <v>4.0000000000000001E-3</v>
      </c>
      <c r="J8027" s="33">
        <v>0.5</v>
      </c>
      <c r="K8027" s="33">
        <v>2E-3</v>
      </c>
      <c r="L8027" s="33">
        <v>0.03</v>
      </c>
      <c r="M8027" s="33">
        <v>20</v>
      </c>
      <c r="N8027" s="8">
        <v>13.1</v>
      </c>
      <c r="O8027" s="8">
        <v>1011</v>
      </c>
      <c r="P8027" s="8">
        <v>100</v>
      </c>
    </row>
    <row r="8028" spans="1:31" s="7" customFormat="1" ht="16" customHeight="1" x14ac:dyDescent="0.2">
      <c r="F8028" s="8">
        <v>24</v>
      </c>
      <c r="G8028" s="17"/>
      <c r="I8028" s="33">
        <v>4.0000000000000001E-3</v>
      </c>
      <c r="J8028" s="33">
        <v>0.5</v>
      </c>
      <c r="K8028" s="33">
        <v>2E-3</v>
      </c>
      <c r="L8028" s="33">
        <v>3.1E-2</v>
      </c>
      <c r="M8028" s="33">
        <v>22</v>
      </c>
      <c r="N8028" s="8">
        <v>12.9</v>
      </c>
      <c r="O8028" s="8">
        <v>1010.9</v>
      </c>
      <c r="P8028" s="8">
        <v>100</v>
      </c>
    </row>
    <row r="8029" spans="1:31" s="7" customFormat="1" ht="16" customHeight="1" x14ac:dyDescent="0.2">
      <c r="F8029" s="8">
        <v>1</v>
      </c>
      <c r="G8029" s="17"/>
      <c r="I8029" s="33">
        <v>4.0000000000000001E-3</v>
      </c>
      <c r="J8029" s="33">
        <v>0.6</v>
      </c>
      <c r="K8029" s="33">
        <v>2E-3</v>
      </c>
      <c r="L8029" s="33">
        <v>0.03</v>
      </c>
      <c r="M8029" s="33">
        <v>19</v>
      </c>
      <c r="N8029" s="8">
        <v>12.9</v>
      </c>
      <c r="O8029" s="8">
        <v>1011</v>
      </c>
      <c r="P8029" s="8">
        <v>100</v>
      </c>
    </row>
    <row r="8030" spans="1:31" s="7" customFormat="1" ht="16" customHeight="1" x14ac:dyDescent="0.2">
      <c r="F8030" s="8">
        <v>2</v>
      </c>
      <c r="G8030" s="17"/>
      <c r="I8030" s="33">
        <v>4.0000000000000001E-3</v>
      </c>
      <c r="J8030" s="33">
        <v>0.6</v>
      </c>
      <c r="K8030" s="33">
        <v>5.0000000000000001E-3</v>
      </c>
      <c r="L8030" s="33">
        <v>2.5000000000000001E-2</v>
      </c>
      <c r="M8030" s="33">
        <v>18</v>
      </c>
      <c r="N8030" s="8">
        <v>12.8</v>
      </c>
      <c r="O8030" s="8">
        <v>1011.1</v>
      </c>
      <c r="P8030" s="8">
        <v>100</v>
      </c>
    </row>
    <row r="8031" spans="1:31" s="7" customFormat="1" ht="16" customHeight="1" x14ac:dyDescent="0.2">
      <c r="F8031" s="8">
        <v>3</v>
      </c>
      <c r="G8031" s="17"/>
      <c r="I8031" s="33">
        <v>3.0000000000000001E-3</v>
      </c>
      <c r="J8031" s="33">
        <v>0.5</v>
      </c>
      <c r="K8031" s="33">
        <v>0.01</v>
      </c>
      <c r="L8031" s="33">
        <v>1.7999999999999999E-2</v>
      </c>
      <c r="M8031" s="33">
        <v>22</v>
      </c>
      <c r="N8031" s="8">
        <v>12.8</v>
      </c>
      <c r="O8031" s="8">
        <v>1011.5</v>
      </c>
      <c r="P8031" s="8">
        <v>100</v>
      </c>
    </row>
    <row r="8032" spans="1:31" s="7" customFormat="1" ht="16" customHeight="1" x14ac:dyDescent="0.2">
      <c r="F8032" s="8">
        <v>4</v>
      </c>
      <c r="G8032" s="17"/>
      <c r="I8032" s="33">
        <v>3.0000000000000001E-3</v>
      </c>
      <c r="J8032" s="33">
        <v>0.5</v>
      </c>
      <c r="K8032" s="33">
        <v>1.0999999999999999E-2</v>
      </c>
      <c r="L8032" s="33">
        <v>1.4999999999999999E-2</v>
      </c>
      <c r="M8032" s="33">
        <v>21</v>
      </c>
      <c r="N8032" s="8">
        <v>12.5</v>
      </c>
      <c r="O8032" s="8">
        <v>1011.9</v>
      </c>
      <c r="P8032" s="8">
        <v>99</v>
      </c>
    </row>
    <row r="8033" spans="1:31" s="7" customFormat="1" ht="16" customHeight="1" x14ac:dyDescent="0.2">
      <c r="F8033" s="8">
        <v>5</v>
      </c>
      <c r="G8033" s="17"/>
      <c r="I8033" s="33">
        <v>3.0000000000000001E-3</v>
      </c>
      <c r="J8033" s="33">
        <v>0.6</v>
      </c>
      <c r="K8033" s="33">
        <v>8.9999999999999993E-3</v>
      </c>
      <c r="L8033" s="33">
        <v>1.7999999999999999E-2</v>
      </c>
      <c r="M8033" s="33">
        <v>16</v>
      </c>
      <c r="N8033" s="8">
        <v>12.5</v>
      </c>
      <c r="O8033" s="8">
        <v>1011.8</v>
      </c>
      <c r="P8033" s="8">
        <v>100</v>
      </c>
    </row>
    <row r="8034" spans="1:31" s="7" customFormat="1" ht="16" customHeight="1" x14ac:dyDescent="0.2">
      <c r="F8034" s="8">
        <v>6</v>
      </c>
      <c r="G8034" s="17"/>
      <c r="I8034" s="33">
        <v>3.0000000000000001E-3</v>
      </c>
      <c r="J8034" s="33">
        <v>0.6</v>
      </c>
      <c r="K8034" s="33">
        <v>4.0000000000000001E-3</v>
      </c>
      <c r="L8034" s="33">
        <v>2.1999999999999999E-2</v>
      </c>
      <c r="M8034" s="33">
        <v>23</v>
      </c>
      <c r="N8034" s="8">
        <v>12.5</v>
      </c>
      <c r="O8034" s="8">
        <v>1012.1</v>
      </c>
      <c r="P8034" s="8">
        <v>100</v>
      </c>
    </row>
    <row r="8035" spans="1:31" s="7" customFormat="1" ht="16" customHeight="1" x14ac:dyDescent="0.2">
      <c r="F8035" s="8">
        <v>7</v>
      </c>
      <c r="G8035" s="17"/>
      <c r="I8035" s="33">
        <v>4.0000000000000001E-3</v>
      </c>
      <c r="J8035" s="33">
        <v>0.7</v>
      </c>
      <c r="K8035" s="33">
        <v>2E-3</v>
      </c>
      <c r="L8035" s="33">
        <v>2.8000000000000001E-2</v>
      </c>
      <c r="M8035" s="33">
        <v>21</v>
      </c>
      <c r="N8035" s="8">
        <v>12.5</v>
      </c>
      <c r="O8035" s="8">
        <v>1012.7</v>
      </c>
      <c r="P8035" s="8">
        <v>100</v>
      </c>
    </row>
    <row r="8036" spans="1:31" s="7" customFormat="1" ht="16" customHeight="1" x14ac:dyDescent="0.2">
      <c r="F8036" s="8">
        <v>8</v>
      </c>
      <c r="G8036" s="17"/>
      <c r="I8036" s="33">
        <v>4.0000000000000001E-3</v>
      </c>
      <c r="J8036" s="33">
        <v>0.7</v>
      </c>
      <c r="K8036" s="33">
        <v>2E-3</v>
      </c>
      <c r="L8036" s="33">
        <v>2.9000000000000001E-2</v>
      </c>
      <c r="M8036" s="33">
        <v>22</v>
      </c>
      <c r="N8036" s="8">
        <v>12.6</v>
      </c>
      <c r="O8036" s="8">
        <v>1013.6</v>
      </c>
      <c r="P8036" s="8">
        <v>100</v>
      </c>
    </row>
    <row r="8037" spans="1:31" s="7" customFormat="1" ht="16" customHeight="1" x14ac:dyDescent="0.2">
      <c r="F8037" s="8">
        <v>9</v>
      </c>
      <c r="G8037" s="17"/>
      <c r="I8037" s="33">
        <v>5.0000000000000001E-3</v>
      </c>
      <c r="J8037" s="33">
        <v>0.6</v>
      </c>
      <c r="K8037" s="33">
        <v>3.0000000000000001E-3</v>
      </c>
      <c r="L8037" s="33">
        <v>2.8000000000000001E-2</v>
      </c>
      <c r="M8037" s="33">
        <v>15</v>
      </c>
      <c r="N8037" s="8">
        <v>14.9</v>
      </c>
      <c r="O8037" s="8">
        <v>1014.1</v>
      </c>
      <c r="P8037" s="8">
        <v>87</v>
      </c>
    </row>
    <row r="8038" spans="1:31" s="7" customFormat="1" ht="16" customHeight="1" x14ac:dyDescent="0.2">
      <c r="F8038" s="8">
        <v>10</v>
      </c>
      <c r="G8038" s="17"/>
      <c r="I8038" s="33">
        <v>5.0000000000000001E-3</v>
      </c>
      <c r="J8038" s="33">
        <v>0.5</v>
      </c>
      <c r="K8038" s="33">
        <v>4.0000000000000001E-3</v>
      </c>
      <c r="L8038" s="33">
        <v>2.7E-2</v>
      </c>
      <c r="M8038" s="33">
        <v>14</v>
      </c>
      <c r="N8038" s="8">
        <v>15.7</v>
      </c>
      <c r="O8038" s="8">
        <v>1014.4</v>
      </c>
      <c r="P8038" s="8">
        <v>79</v>
      </c>
    </row>
    <row r="8039" spans="1:31" s="7" customFormat="1" ht="16" customHeight="1" x14ac:dyDescent="0.2">
      <c r="E8039" s="10"/>
      <c r="F8039" s="8">
        <v>11</v>
      </c>
      <c r="G8039" s="17"/>
      <c r="I8039" s="33">
        <v>4.0000000000000001E-3</v>
      </c>
      <c r="J8039" s="33">
        <v>0.4</v>
      </c>
      <c r="K8039" s="33">
        <v>0.01</v>
      </c>
      <c r="L8039" s="33">
        <v>0.02</v>
      </c>
      <c r="M8039" s="33">
        <v>20</v>
      </c>
      <c r="N8039" s="8">
        <v>16.899999999999999</v>
      </c>
      <c r="O8039" s="8">
        <v>1015.1</v>
      </c>
      <c r="P8039" s="8">
        <v>75</v>
      </c>
    </row>
    <row r="8040" spans="1:31" s="7" customFormat="1" ht="16" customHeight="1" x14ac:dyDescent="0.2">
      <c r="E8040" s="10"/>
      <c r="F8040" s="8">
        <v>12</v>
      </c>
      <c r="G8040" s="17"/>
      <c r="I8040" s="33">
        <v>4.0000000000000001E-3</v>
      </c>
      <c r="J8040" s="33">
        <v>0.4</v>
      </c>
      <c r="K8040" s="33">
        <v>1.7000000000000001E-2</v>
      </c>
      <c r="L8040" s="33">
        <v>1.7999999999999999E-2</v>
      </c>
      <c r="M8040" s="33">
        <v>18</v>
      </c>
      <c r="N8040" s="8">
        <v>17.100000000000001</v>
      </c>
      <c r="O8040" s="8">
        <v>1014.5</v>
      </c>
      <c r="P8040" s="8">
        <v>69</v>
      </c>
    </row>
    <row r="8041" spans="1:31" s="7" customFormat="1" ht="16" customHeight="1" x14ac:dyDescent="0.2">
      <c r="E8041" s="10"/>
      <c r="F8041" s="8">
        <v>13</v>
      </c>
      <c r="G8041" s="17"/>
      <c r="I8041" s="33">
        <v>4.0000000000000001E-3</v>
      </c>
      <c r="J8041" s="33">
        <v>0.5</v>
      </c>
      <c r="K8041" s="33">
        <v>2.9000000000000001E-2</v>
      </c>
      <c r="L8041" s="33">
        <v>1.2E-2</v>
      </c>
      <c r="M8041" s="33">
        <v>20</v>
      </c>
      <c r="N8041" s="8">
        <v>17.899999999999999</v>
      </c>
      <c r="O8041" s="8">
        <v>1014.5</v>
      </c>
      <c r="P8041" s="8">
        <v>66</v>
      </c>
    </row>
    <row r="8042" spans="1:31" s="7" customFormat="1" ht="16" customHeight="1" x14ac:dyDescent="0.2">
      <c r="E8042" s="10"/>
      <c r="F8042" s="8">
        <v>14</v>
      </c>
      <c r="G8042" s="17"/>
      <c r="I8042" s="33">
        <v>3.0000000000000001E-3</v>
      </c>
      <c r="J8042" s="33">
        <v>0.5</v>
      </c>
      <c r="K8042" s="33">
        <v>3.3000000000000002E-2</v>
      </c>
      <c r="L8042" s="33">
        <v>1.0999999999999999E-2</v>
      </c>
      <c r="M8042" s="33">
        <v>9</v>
      </c>
      <c r="N8042" s="8">
        <v>19</v>
      </c>
      <c r="O8042" s="8">
        <v>1014.1</v>
      </c>
      <c r="P8042" s="8">
        <v>55</v>
      </c>
    </row>
    <row r="8043" spans="1:31" s="7" customFormat="1" ht="16" customHeight="1" x14ac:dyDescent="0.2">
      <c r="E8043" s="10"/>
      <c r="F8043" s="8">
        <v>15</v>
      </c>
      <c r="G8043" s="17"/>
      <c r="I8043" s="33">
        <v>4.0000000000000001E-3</v>
      </c>
      <c r="J8043" s="33">
        <v>0.6</v>
      </c>
      <c r="K8043" s="33">
        <v>3.5000000000000003E-2</v>
      </c>
      <c r="L8043" s="33">
        <v>1.0999999999999999E-2</v>
      </c>
      <c r="M8043" s="33">
        <v>15</v>
      </c>
      <c r="N8043" s="8">
        <v>19.899999999999999</v>
      </c>
      <c r="O8043" s="8">
        <v>1013.8</v>
      </c>
      <c r="P8043" s="8">
        <v>51</v>
      </c>
    </row>
    <row r="8044" spans="1:31" s="7" customFormat="1" ht="16" customHeight="1" x14ac:dyDescent="0.2">
      <c r="E8044" s="10"/>
      <c r="F8044" s="8">
        <v>16</v>
      </c>
      <c r="G8044" s="17"/>
      <c r="I8044" s="33">
        <v>4.0000000000000001E-3</v>
      </c>
      <c r="J8044" s="33">
        <v>0.6</v>
      </c>
      <c r="K8044" s="33">
        <v>3.4000000000000002E-2</v>
      </c>
      <c r="L8044" s="33">
        <v>1.4E-2</v>
      </c>
      <c r="M8044" s="33">
        <v>16</v>
      </c>
      <c r="N8044" s="8">
        <v>18.399999999999999</v>
      </c>
      <c r="O8044" s="8">
        <v>1014.2</v>
      </c>
      <c r="P8044" s="8">
        <v>53</v>
      </c>
    </row>
    <row r="8045" spans="1:31" s="7" customFormat="1" ht="16" customHeight="1" x14ac:dyDescent="0.2">
      <c r="E8045" s="10"/>
      <c r="F8045" s="8">
        <v>17</v>
      </c>
      <c r="G8045" s="17"/>
      <c r="I8045" s="33">
        <v>4.0000000000000001E-3</v>
      </c>
      <c r="J8045" s="33">
        <v>0.6</v>
      </c>
      <c r="K8045" s="33">
        <v>2.5999999999999999E-2</v>
      </c>
      <c r="L8045" s="33">
        <v>2.1000000000000001E-2</v>
      </c>
      <c r="M8045" s="33">
        <v>20</v>
      </c>
      <c r="N8045" s="8">
        <v>17.2</v>
      </c>
      <c r="O8045" s="8">
        <v>1013.9</v>
      </c>
      <c r="P8045" s="8">
        <v>56</v>
      </c>
    </row>
    <row r="8046" spans="1:31" s="7" customFormat="1" ht="16" customHeight="1" x14ac:dyDescent="0.15">
      <c r="E8046" s="42">
        <v>42325</v>
      </c>
      <c r="F8046" s="43">
        <v>42714.756249999999</v>
      </c>
      <c r="G8046" s="44"/>
      <c r="H8046" s="57"/>
      <c r="I8046" s="33">
        <v>4.0000000000000001E-3</v>
      </c>
      <c r="J8046" s="33">
        <v>0.7</v>
      </c>
      <c r="K8046" s="33">
        <v>1.0999999999999999E-2</v>
      </c>
      <c r="L8046" s="33">
        <v>3.5999999999999997E-2</v>
      </c>
      <c r="M8046" s="33">
        <v>23</v>
      </c>
      <c r="N8046" s="8">
        <v>13.7</v>
      </c>
      <c r="O8046" s="8">
        <v>1014.1</v>
      </c>
      <c r="P8046" s="8">
        <v>73</v>
      </c>
      <c r="R8046" s="35">
        <v>260</v>
      </c>
      <c r="S8046" s="36" t="str">
        <f>IF(R8046&gt;=296,"G",IF(AND(183&lt;=R8046,R8046&lt;296),"Y",IF(R8046&lt;185,"R")))</f>
        <v>Y</v>
      </c>
      <c r="T8046" s="36"/>
      <c r="U8046" s="36"/>
      <c r="V8046" s="36"/>
      <c r="W8046" s="36"/>
      <c r="X8046" s="36"/>
      <c r="Y8046" s="36"/>
      <c r="Z8046" s="36"/>
      <c r="AA8046" s="36"/>
      <c r="AB8046" s="36"/>
      <c r="AC8046" s="36"/>
      <c r="AD8046" s="36"/>
      <c r="AE8046" s="37"/>
    </row>
    <row r="8047" spans="1:31" s="7" customFormat="1" ht="17" customHeight="1" x14ac:dyDescent="0.15">
      <c r="A8047" s="45">
        <v>322</v>
      </c>
      <c r="B8047" s="46">
        <v>42326</v>
      </c>
      <c r="C8047" s="47">
        <v>3</v>
      </c>
      <c r="D8047" s="47">
        <v>0</v>
      </c>
      <c r="E8047" s="46">
        <v>42325</v>
      </c>
      <c r="F8047" s="48">
        <v>42714.756249999999</v>
      </c>
      <c r="G8047" s="49"/>
      <c r="H8047" s="49"/>
      <c r="I8047" s="50">
        <v>4.0000000000000001E-3</v>
      </c>
      <c r="J8047" s="51">
        <v>0.7</v>
      </c>
      <c r="K8047" s="51">
        <v>1.0999999999999999E-2</v>
      </c>
      <c r="L8047" s="51">
        <v>3.5999999999999997E-2</v>
      </c>
      <c r="M8047" s="51">
        <v>23</v>
      </c>
      <c r="N8047" s="52">
        <v>13.7</v>
      </c>
      <c r="O8047" s="52">
        <v>1014.1</v>
      </c>
      <c r="P8047" s="52">
        <v>73</v>
      </c>
      <c r="Q8047" s="53"/>
      <c r="R8047" s="58">
        <v>260</v>
      </c>
      <c r="S8047" s="61" t="str">
        <f>IF(R8047&gt;=296,"G",IF(AND(183&lt;=R8047,R8047&lt;296),"Y",IF(R8047&lt;185,"R")))</f>
        <v>Y</v>
      </c>
      <c r="T8047" s="61"/>
      <c r="U8047" s="61"/>
      <c r="V8047" s="61"/>
      <c r="W8047" s="61"/>
      <c r="X8047" s="61"/>
      <c r="Y8047" s="61"/>
      <c r="Z8047" s="61"/>
      <c r="AA8047" s="61"/>
      <c r="AB8047" s="61"/>
      <c r="AC8047" s="61"/>
      <c r="AD8047" s="61"/>
      <c r="AE8047" s="61"/>
    </row>
    <row r="8048" spans="1:31" s="7" customFormat="1" ht="16" customHeight="1" x14ac:dyDescent="0.2">
      <c r="A8048" s="60"/>
      <c r="B8048" s="60"/>
      <c r="F8048" s="26">
        <v>19</v>
      </c>
      <c r="G8048" s="56"/>
      <c r="I8048" s="33">
        <v>5.0000000000000001E-3</v>
      </c>
      <c r="J8048" s="33">
        <v>0.8</v>
      </c>
      <c r="K8048" s="33">
        <v>3.0000000000000001E-3</v>
      </c>
      <c r="L8048" s="33">
        <v>4.2999999999999997E-2</v>
      </c>
      <c r="M8048" s="33">
        <v>27</v>
      </c>
      <c r="N8048" s="8">
        <v>13.6</v>
      </c>
      <c r="O8048" s="8">
        <v>1016.1</v>
      </c>
      <c r="P8048" s="8">
        <v>78</v>
      </c>
      <c r="Q8048" s="17"/>
      <c r="R8048" s="17"/>
      <c r="S8048" s="17"/>
      <c r="T8048" s="17"/>
      <c r="U8048" s="17"/>
      <c r="V8048" s="17"/>
      <c r="W8048" s="17"/>
      <c r="X8048" s="17"/>
      <c r="Y8048" s="17"/>
      <c r="Z8048" s="17"/>
      <c r="AA8048" s="17"/>
      <c r="AB8048" s="17"/>
      <c r="AC8048" s="17"/>
      <c r="AD8048" s="17"/>
      <c r="AE8048" s="17"/>
    </row>
    <row r="8049" spans="5:16" s="7" customFormat="1" ht="16" customHeight="1" x14ac:dyDescent="0.2">
      <c r="F8049" s="8">
        <v>20</v>
      </c>
      <c r="G8049" s="17"/>
      <c r="I8049" s="33">
        <v>5.0000000000000001E-3</v>
      </c>
      <c r="J8049" s="33">
        <v>0.8</v>
      </c>
      <c r="K8049" s="33">
        <v>2E-3</v>
      </c>
      <c r="L8049" s="33">
        <v>4.2000000000000003E-2</v>
      </c>
      <c r="M8049" s="33">
        <v>33</v>
      </c>
      <c r="N8049" s="8">
        <v>12.5</v>
      </c>
      <c r="O8049" s="8">
        <v>1016.6</v>
      </c>
      <c r="P8049" s="8">
        <v>90</v>
      </c>
    </row>
    <row r="8050" spans="5:16" s="7" customFormat="1" ht="16" customHeight="1" x14ac:dyDescent="0.2">
      <c r="F8050" s="8">
        <v>21</v>
      </c>
      <c r="G8050" s="17"/>
      <c r="I8050" s="33">
        <v>5.0000000000000001E-3</v>
      </c>
      <c r="J8050" s="33">
        <v>0.7</v>
      </c>
      <c r="K8050" s="33">
        <v>2E-3</v>
      </c>
      <c r="L8050" s="33">
        <v>4.2000000000000003E-2</v>
      </c>
      <c r="M8050" s="33">
        <v>41</v>
      </c>
      <c r="N8050" s="8">
        <v>13.1</v>
      </c>
      <c r="O8050" s="8">
        <v>1016</v>
      </c>
      <c r="P8050" s="8">
        <v>80</v>
      </c>
    </row>
    <row r="8051" spans="5:16" s="7" customFormat="1" ht="16" customHeight="1" x14ac:dyDescent="0.2">
      <c r="F8051" s="8">
        <v>22</v>
      </c>
      <c r="G8051" s="17"/>
      <c r="I8051" s="33">
        <v>5.0000000000000001E-3</v>
      </c>
      <c r="J8051" s="33">
        <v>0.8</v>
      </c>
      <c r="K8051" s="33">
        <v>2E-3</v>
      </c>
      <c r="L8051" s="33">
        <v>0.04</v>
      </c>
      <c r="M8051" s="33">
        <v>49</v>
      </c>
      <c r="N8051" s="8">
        <v>11.5</v>
      </c>
      <c r="O8051" s="8">
        <v>1016.2</v>
      </c>
      <c r="P8051" s="8">
        <v>91</v>
      </c>
    </row>
    <row r="8052" spans="5:16" s="7" customFormat="1" ht="16" customHeight="1" x14ac:dyDescent="0.2">
      <c r="F8052" s="8">
        <v>23</v>
      </c>
      <c r="G8052" s="17"/>
      <c r="I8052" s="33">
        <v>5.0000000000000001E-3</v>
      </c>
      <c r="J8052" s="33">
        <v>0.8</v>
      </c>
      <c r="K8052" s="33">
        <v>2E-3</v>
      </c>
      <c r="L8052" s="33">
        <v>4.1000000000000002E-2</v>
      </c>
      <c r="M8052" s="33">
        <v>47</v>
      </c>
      <c r="N8052" s="8">
        <v>11.7</v>
      </c>
      <c r="O8052" s="8">
        <v>1016.3</v>
      </c>
      <c r="P8052" s="8">
        <v>91</v>
      </c>
    </row>
    <row r="8053" spans="5:16" s="7" customFormat="1" ht="16" customHeight="1" x14ac:dyDescent="0.2">
      <c r="F8053" s="8">
        <v>24</v>
      </c>
      <c r="G8053" s="17"/>
      <c r="I8053" s="33">
        <v>5.0000000000000001E-3</v>
      </c>
      <c r="J8053" s="33">
        <v>0.8</v>
      </c>
      <c r="K8053" s="33">
        <v>2E-3</v>
      </c>
      <c r="L8053" s="33">
        <v>4.2000000000000003E-2</v>
      </c>
      <c r="M8053" s="33">
        <v>48</v>
      </c>
      <c r="N8053" s="8">
        <v>13.2</v>
      </c>
      <c r="O8053" s="8">
        <v>1015.5</v>
      </c>
      <c r="P8053" s="8">
        <v>80</v>
      </c>
    </row>
    <row r="8054" spans="5:16" s="7" customFormat="1" ht="16" customHeight="1" x14ac:dyDescent="0.2">
      <c r="F8054" s="8">
        <v>1</v>
      </c>
      <c r="G8054" s="17"/>
      <c r="I8054" s="33">
        <v>5.0000000000000001E-3</v>
      </c>
      <c r="J8054" s="33">
        <v>0.7</v>
      </c>
      <c r="K8054" s="33">
        <v>2E-3</v>
      </c>
      <c r="L8054" s="33">
        <v>4.1000000000000002E-2</v>
      </c>
      <c r="M8054" s="33">
        <v>45</v>
      </c>
      <c r="N8054" s="8">
        <v>13.7</v>
      </c>
      <c r="O8054" s="8">
        <v>1014.9</v>
      </c>
      <c r="P8054" s="8">
        <v>83</v>
      </c>
    </row>
    <row r="8055" spans="5:16" s="7" customFormat="1" ht="16" customHeight="1" x14ac:dyDescent="0.2">
      <c r="F8055" s="8">
        <v>2</v>
      </c>
      <c r="G8055" s="17"/>
      <c r="I8055" s="33">
        <v>4.0000000000000001E-3</v>
      </c>
      <c r="J8055" s="33">
        <v>0.4</v>
      </c>
      <c r="K8055" s="33">
        <v>8.9999999999999993E-3</v>
      </c>
      <c r="L8055" s="33">
        <v>1.7000000000000001E-2</v>
      </c>
      <c r="M8055" s="33">
        <v>26</v>
      </c>
      <c r="N8055" s="8">
        <v>13.7</v>
      </c>
      <c r="O8055" s="8">
        <v>1015.4</v>
      </c>
      <c r="P8055" s="8">
        <v>85</v>
      </c>
    </row>
    <row r="8056" spans="5:16" s="7" customFormat="1" ht="16" customHeight="1" x14ac:dyDescent="0.2">
      <c r="F8056" s="8">
        <v>3</v>
      </c>
      <c r="G8056" s="17"/>
      <c r="I8056" s="33">
        <v>3.0000000000000001E-3</v>
      </c>
      <c r="J8056" s="33">
        <v>0.4</v>
      </c>
      <c r="K8056" s="33">
        <v>0.02</v>
      </c>
      <c r="L8056" s="33">
        <v>1.0999999999999999E-2</v>
      </c>
      <c r="M8056" s="33">
        <v>13</v>
      </c>
      <c r="N8056" s="8">
        <v>13.8</v>
      </c>
      <c r="O8056" s="8">
        <v>1016</v>
      </c>
      <c r="P8056" s="8">
        <v>80</v>
      </c>
    </row>
    <row r="8057" spans="5:16" s="7" customFormat="1" ht="16" customHeight="1" x14ac:dyDescent="0.2">
      <c r="F8057" s="8">
        <v>4</v>
      </c>
      <c r="G8057" s="17"/>
      <c r="I8057" s="33">
        <v>3.0000000000000001E-3</v>
      </c>
      <c r="J8057" s="33">
        <v>0.4</v>
      </c>
      <c r="K8057" s="33">
        <v>2.1999999999999999E-2</v>
      </c>
      <c r="L8057" s="33">
        <v>8.9999999999999993E-3</v>
      </c>
      <c r="M8057" s="33">
        <v>11</v>
      </c>
      <c r="N8057" s="8">
        <v>14</v>
      </c>
      <c r="O8057" s="8">
        <v>1015.6</v>
      </c>
      <c r="P8057" s="8">
        <v>73</v>
      </c>
    </row>
    <row r="8058" spans="5:16" s="7" customFormat="1" ht="16" customHeight="1" x14ac:dyDescent="0.2">
      <c r="F8058" s="8">
        <v>5</v>
      </c>
      <c r="G8058" s="17"/>
      <c r="I8058" s="33">
        <v>3.0000000000000001E-3</v>
      </c>
      <c r="J8058" s="33">
        <v>0.5</v>
      </c>
      <c r="K8058" s="33">
        <v>2.5000000000000001E-2</v>
      </c>
      <c r="L8058" s="33">
        <v>8.9999999999999993E-3</v>
      </c>
      <c r="M8058" s="33">
        <v>7</v>
      </c>
      <c r="N8058" s="8">
        <v>14</v>
      </c>
      <c r="O8058" s="8">
        <v>1015.2</v>
      </c>
      <c r="P8058" s="8">
        <v>67</v>
      </c>
    </row>
    <row r="8059" spans="5:16" s="7" customFormat="1" ht="16" customHeight="1" x14ac:dyDescent="0.2">
      <c r="F8059" s="8">
        <v>6</v>
      </c>
      <c r="G8059" s="17"/>
      <c r="I8059" s="33">
        <v>3.0000000000000001E-3</v>
      </c>
      <c r="J8059" s="33">
        <v>0.5</v>
      </c>
      <c r="K8059" s="33">
        <v>0.02</v>
      </c>
      <c r="L8059" s="33">
        <v>1.6E-2</v>
      </c>
      <c r="M8059" s="33">
        <v>9</v>
      </c>
      <c r="N8059" s="8">
        <v>13.7</v>
      </c>
      <c r="O8059" s="8">
        <v>1015.1</v>
      </c>
      <c r="P8059" s="8">
        <v>62</v>
      </c>
    </row>
    <row r="8060" spans="5:16" s="7" customFormat="1" ht="16" customHeight="1" x14ac:dyDescent="0.2">
      <c r="F8060" s="8">
        <v>7</v>
      </c>
      <c r="G8060" s="17"/>
      <c r="I8060" s="33">
        <v>3.0000000000000001E-3</v>
      </c>
      <c r="J8060" s="33">
        <v>0.6</v>
      </c>
      <c r="K8060" s="33">
        <v>1.2999999999999999E-2</v>
      </c>
      <c r="L8060" s="33">
        <v>2.4E-2</v>
      </c>
      <c r="M8060" s="33">
        <v>10</v>
      </c>
      <c r="N8060" s="8">
        <v>13.8</v>
      </c>
      <c r="O8060" s="8">
        <v>1015.4</v>
      </c>
      <c r="P8060" s="8">
        <v>60</v>
      </c>
    </row>
    <row r="8061" spans="5:16" s="7" customFormat="1" ht="16" customHeight="1" x14ac:dyDescent="0.2">
      <c r="F8061" s="8">
        <v>8</v>
      </c>
      <c r="G8061" s="17"/>
      <c r="I8061" s="33">
        <v>3.0000000000000001E-3</v>
      </c>
      <c r="J8061" s="33">
        <v>0.6</v>
      </c>
      <c r="K8061" s="33">
        <v>7.0000000000000001E-3</v>
      </c>
      <c r="L8061" s="33">
        <v>0.03</v>
      </c>
      <c r="M8061" s="33">
        <v>17</v>
      </c>
      <c r="N8061" s="8">
        <v>13.8</v>
      </c>
      <c r="O8061" s="8">
        <v>1016</v>
      </c>
      <c r="P8061" s="8">
        <v>61</v>
      </c>
    </row>
    <row r="8062" spans="5:16" s="7" customFormat="1" ht="16" customHeight="1" x14ac:dyDescent="0.2">
      <c r="F8062" s="8">
        <v>9</v>
      </c>
      <c r="G8062" s="17"/>
      <c r="I8062" s="33">
        <v>3.0000000000000001E-3</v>
      </c>
      <c r="J8062" s="33">
        <v>0.5</v>
      </c>
      <c r="K8062" s="33">
        <v>1.6E-2</v>
      </c>
      <c r="L8062" s="33">
        <v>2.1999999999999999E-2</v>
      </c>
      <c r="M8062" s="33">
        <v>21</v>
      </c>
      <c r="N8062" s="8">
        <v>14</v>
      </c>
      <c r="O8062" s="8">
        <v>1015.9</v>
      </c>
      <c r="P8062" s="8">
        <v>61</v>
      </c>
    </row>
    <row r="8063" spans="5:16" s="7" customFormat="1" ht="16" customHeight="1" x14ac:dyDescent="0.2">
      <c r="F8063" s="8">
        <v>10</v>
      </c>
      <c r="G8063" s="17"/>
      <c r="I8063" s="33">
        <v>3.0000000000000001E-3</v>
      </c>
      <c r="J8063" s="33">
        <v>0.6</v>
      </c>
      <c r="K8063" s="33">
        <v>1.2E-2</v>
      </c>
      <c r="L8063" s="33">
        <v>2.7E-2</v>
      </c>
      <c r="M8063" s="33">
        <v>24</v>
      </c>
      <c r="N8063" s="8">
        <v>13.8</v>
      </c>
      <c r="O8063" s="8">
        <v>1015.8</v>
      </c>
      <c r="P8063" s="8">
        <v>63</v>
      </c>
    </row>
    <row r="8064" spans="5:16" s="7" customFormat="1" ht="16" customHeight="1" x14ac:dyDescent="0.2">
      <c r="E8064" s="10"/>
      <c r="F8064" s="8">
        <v>11</v>
      </c>
      <c r="G8064" s="17"/>
      <c r="I8064" s="33">
        <v>3.0000000000000001E-3</v>
      </c>
      <c r="J8064" s="33">
        <v>0.5</v>
      </c>
      <c r="K8064" s="33">
        <v>7.0000000000000001E-3</v>
      </c>
      <c r="L8064" s="33">
        <v>2.9000000000000001E-2</v>
      </c>
      <c r="M8064" s="33">
        <v>22</v>
      </c>
      <c r="N8064" s="8">
        <v>13.9</v>
      </c>
      <c r="O8064" s="8">
        <v>1015.5</v>
      </c>
      <c r="P8064" s="8">
        <v>64</v>
      </c>
    </row>
    <row r="8065" spans="1:31" s="7" customFormat="1" ht="16" customHeight="1" x14ac:dyDescent="0.2">
      <c r="E8065" s="10"/>
      <c r="F8065" s="8">
        <v>12</v>
      </c>
      <c r="G8065" s="17"/>
      <c r="I8065" s="33">
        <v>3.0000000000000001E-3</v>
      </c>
      <c r="J8065" s="33">
        <v>0.5</v>
      </c>
      <c r="K8065" s="33">
        <v>8.0000000000000002E-3</v>
      </c>
      <c r="L8065" s="33">
        <v>2.7E-2</v>
      </c>
      <c r="M8065" s="33">
        <v>16</v>
      </c>
      <c r="N8065" s="8">
        <v>13.6</v>
      </c>
      <c r="O8065" s="8">
        <v>1015.2</v>
      </c>
      <c r="P8065" s="8">
        <v>67</v>
      </c>
    </row>
    <row r="8066" spans="1:31" s="7" customFormat="1" ht="16" customHeight="1" x14ac:dyDescent="0.2">
      <c r="E8066" s="10"/>
      <c r="F8066" s="8">
        <v>13</v>
      </c>
      <c r="G8066" s="17"/>
      <c r="I8066" s="33">
        <v>3.0000000000000001E-3</v>
      </c>
      <c r="J8066" s="33">
        <v>0.6</v>
      </c>
      <c r="K8066" s="33">
        <v>8.0000000000000002E-3</v>
      </c>
      <c r="L8066" s="33">
        <v>2.7E-2</v>
      </c>
      <c r="M8066" s="33">
        <v>13</v>
      </c>
      <c r="N8066" s="8">
        <v>12.8</v>
      </c>
      <c r="O8066" s="8">
        <v>1014.7</v>
      </c>
      <c r="P8066" s="8">
        <v>73</v>
      </c>
    </row>
    <row r="8067" spans="1:31" s="7" customFormat="1" ht="16" customHeight="1" x14ac:dyDescent="0.2">
      <c r="E8067" s="10"/>
      <c r="F8067" s="8">
        <v>14</v>
      </c>
      <c r="G8067" s="17"/>
      <c r="I8067" s="33">
        <v>4.0000000000000001E-3</v>
      </c>
      <c r="J8067" s="33">
        <v>0.6</v>
      </c>
      <c r="K8067" s="33">
        <v>8.9999999999999993E-3</v>
      </c>
      <c r="L8067" s="33">
        <v>2.1000000000000001E-2</v>
      </c>
      <c r="M8067" s="33">
        <v>6</v>
      </c>
      <c r="N8067" s="8">
        <v>11.3</v>
      </c>
      <c r="O8067" s="8">
        <v>1014.7</v>
      </c>
      <c r="P8067" s="8">
        <v>90</v>
      </c>
    </row>
    <row r="8068" spans="1:31" s="7" customFormat="1" ht="16" customHeight="1" x14ac:dyDescent="0.2">
      <c r="E8068" s="10"/>
      <c r="F8068" s="8">
        <v>15</v>
      </c>
      <c r="G8068" s="17"/>
      <c r="I8068" s="33">
        <v>3.0000000000000001E-3</v>
      </c>
      <c r="J8068" s="33">
        <v>0.3</v>
      </c>
      <c r="K8068" s="33">
        <v>7.0000000000000001E-3</v>
      </c>
      <c r="L8068" s="33">
        <v>2.3E-2</v>
      </c>
      <c r="M8068" s="33">
        <v>7</v>
      </c>
      <c r="N8068" s="8">
        <v>10.6</v>
      </c>
      <c r="O8068" s="8">
        <v>1015.3</v>
      </c>
      <c r="P8068" s="8">
        <v>94</v>
      </c>
    </row>
    <row r="8069" spans="1:31" s="7" customFormat="1" ht="16" customHeight="1" x14ac:dyDescent="0.2">
      <c r="E8069" s="10"/>
      <c r="F8069" s="8">
        <v>16</v>
      </c>
      <c r="G8069" s="17"/>
      <c r="I8069" s="33">
        <v>3.0000000000000001E-3</v>
      </c>
      <c r="J8069" s="33">
        <v>0.4</v>
      </c>
      <c r="K8069" s="33">
        <v>8.9999999999999993E-3</v>
      </c>
      <c r="L8069" s="33">
        <v>0.02</v>
      </c>
      <c r="M8069" s="33">
        <v>10</v>
      </c>
      <c r="N8069" s="8">
        <v>10.3</v>
      </c>
      <c r="O8069" s="8">
        <v>1016.1</v>
      </c>
      <c r="P8069" s="8">
        <v>95</v>
      </c>
    </row>
    <row r="8070" spans="1:31" s="7" customFormat="1" ht="16" customHeight="1" x14ac:dyDescent="0.2">
      <c r="E8070" s="10"/>
      <c r="F8070" s="8">
        <v>17</v>
      </c>
      <c r="G8070" s="17"/>
      <c r="I8070" s="33">
        <v>3.0000000000000001E-3</v>
      </c>
      <c r="J8070" s="33">
        <v>0.6</v>
      </c>
      <c r="K8070" s="33">
        <v>8.9999999999999993E-3</v>
      </c>
      <c r="L8070" s="33">
        <v>0.02</v>
      </c>
      <c r="M8070" s="33">
        <v>8</v>
      </c>
      <c r="N8070" s="8">
        <v>10</v>
      </c>
      <c r="O8070" s="8">
        <v>1016.5</v>
      </c>
      <c r="P8070" s="8">
        <v>91</v>
      </c>
    </row>
    <row r="8071" spans="1:31" s="7" customFormat="1" ht="16" customHeight="1" x14ac:dyDescent="0.15">
      <c r="E8071" s="42">
        <v>42326</v>
      </c>
      <c r="F8071" s="43">
        <v>42714.750694444447</v>
      </c>
      <c r="G8071" s="44"/>
      <c r="H8071" s="57"/>
      <c r="I8071" s="33">
        <v>3.0000000000000001E-3</v>
      </c>
      <c r="J8071" s="33">
        <v>0.6</v>
      </c>
      <c r="K8071" s="33">
        <v>0.01</v>
      </c>
      <c r="L8071" s="33">
        <v>1.9E-2</v>
      </c>
      <c r="M8071" s="33">
        <v>8</v>
      </c>
      <c r="N8071" s="8">
        <v>9.8000000000000007</v>
      </c>
      <c r="O8071" s="8">
        <v>1017.2</v>
      </c>
      <c r="P8071" s="8">
        <v>86</v>
      </c>
      <c r="R8071" s="35">
        <v>267</v>
      </c>
      <c r="S8071" s="36" t="str">
        <f>IF(R8071&gt;=296,"G",IF(AND(183&lt;=R8071,R8071&lt;296),"Y",IF(R8071&lt;185,"R")))</f>
        <v>Y</v>
      </c>
      <c r="T8071" s="36"/>
      <c r="U8071" s="36"/>
      <c r="V8071" s="36"/>
      <c r="W8071" s="36"/>
      <c r="X8071" s="36"/>
      <c r="Y8071" s="36"/>
      <c r="Z8071" s="36"/>
      <c r="AA8071" s="36"/>
      <c r="AB8071" s="36"/>
      <c r="AC8071" s="36"/>
      <c r="AD8071" s="36"/>
      <c r="AE8071" s="37"/>
    </row>
    <row r="8072" spans="1:31" s="7" customFormat="1" ht="17" customHeight="1" x14ac:dyDescent="0.15">
      <c r="A8072" s="45">
        <v>323</v>
      </c>
      <c r="B8072" s="46">
        <v>42327</v>
      </c>
      <c r="C8072" s="47">
        <v>4</v>
      </c>
      <c r="D8072" s="47">
        <v>0</v>
      </c>
      <c r="E8072" s="46">
        <v>42326</v>
      </c>
      <c r="F8072" s="48">
        <v>42714.750694444447</v>
      </c>
      <c r="G8072" s="49"/>
      <c r="H8072" s="49"/>
      <c r="I8072" s="50">
        <v>3.0000000000000001E-3</v>
      </c>
      <c r="J8072" s="51">
        <v>0.6</v>
      </c>
      <c r="K8072" s="51">
        <v>0.01</v>
      </c>
      <c r="L8072" s="51">
        <v>1.9E-2</v>
      </c>
      <c r="M8072" s="51">
        <v>8</v>
      </c>
      <c r="N8072" s="52">
        <v>9.8000000000000007</v>
      </c>
      <c r="O8072" s="52">
        <v>1017.2</v>
      </c>
      <c r="P8072" s="52">
        <v>86</v>
      </c>
      <c r="Q8072" s="53"/>
      <c r="R8072" s="58">
        <v>267</v>
      </c>
      <c r="S8072" s="61" t="str">
        <f>IF(R8072&gt;=296,"G",IF(AND(183&lt;=R8072,R8072&lt;296),"Y",IF(R8072&lt;185,"R")))</f>
        <v>Y</v>
      </c>
      <c r="T8072" s="61"/>
      <c r="U8072" s="61"/>
      <c r="V8072" s="61"/>
      <c r="W8072" s="61"/>
      <c r="X8072" s="61"/>
      <c r="Y8072" s="61"/>
      <c r="Z8072" s="61"/>
      <c r="AA8072" s="61"/>
      <c r="AB8072" s="61"/>
      <c r="AC8072" s="61"/>
      <c r="AD8072" s="61"/>
      <c r="AE8072" s="61"/>
    </row>
    <row r="8073" spans="1:31" s="7" customFormat="1" ht="16" customHeight="1" x14ac:dyDescent="0.2">
      <c r="A8073" s="60"/>
      <c r="B8073" s="60"/>
      <c r="F8073" s="26">
        <v>19</v>
      </c>
      <c r="G8073" s="56"/>
      <c r="I8073" s="33">
        <v>3.0000000000000001E-3</v>
      </c>
      <c r="J8073" s="33">
        <v>0.5</v>
      </c>
      <c r="K8073" s="33">
        <v>8.9999999999999993E-3</v>
      </c>
      <c r="L8073" s="33">
        <v>2.1000000000000001E-2</v>
      </c>
      <c r="M8073" s="33">
        <v>8</v>
      </c>
      <c r="N8073" s="8">
        <v>9.9</v>
      </c>
      <c r="O8073" s="8">
        <v>1018.1</v>
      </c>
      <c r="P8073" s="8">
        <v>78</v>
      </c>
      <c r="Q8073" s="17"/>
      <c r="R8073" s="17"/>
      <c r="S8073" s="17"/>
      <c r="T8073" s="17"/>
      <c r="U8073" s="17"/>
      <c r="V8073" s="17"/>
      <c r="W8073" s="17"/>
      <c r="X8073" s="17"/>
      <c r="Y8073" s="17"/>
      <c r="Z8073" s="17"/>
      <c r="AA8073" s="17"/>
      <c r="AB8073" s="17"/>
      <c r="AC8073" s="17"/>
      <c r="AD8073" s="17"/>
      <c r="AE8073" s="17"/>
    </row>
    <row r="8074" spans="1:31" s="7" customFormat="1" ht="16" customHeight="1" x14ac:dyDescent="0.2">
      <c r="F8074" s="8">
        <v>20</v>
      </c>
      <c r="G8074" s="17"/>
      <c r="I8074" s="33">
        <v>3.0000000000000001E-3</v>
      </c>
      <c r="J8074" s="33">
        <v>0.5</v>
      </c>
      <c r="K8074" s="33">
        <v>1.0999999999999999E-2</v>
      </c>
      <c r="L8074" s="33">
        <v>1.9E-2</v>
      </c>
      <c r="M8074" s="33">
        <v>7</v>
      </c>
      <c r="N8074" s="8">
        <v>10</v>
      </c>
      <c r="O8074" s="8">
        <v>1019</v>
      </c>
      <c r="P8074" s="8">
        <v>76</v>
      </c>
    </row>
    <row r="8075" spans="1:31" s="7" customFormat="1" ht="16" customHeight="1" x14ac:dyDescent="0.2">
      <c r="F8075" s="8">
        <v>21</v>
      </c>
      <c r="G8075" s="17"/>
      <c r="I8075" s="33">
        <v>3.0000000000000001E-3</v>
      </c>
      <c r="J8075" s="33">
        <v>0.5</v>
      </c>
      <c r="K8075" s="33">
        <v>1.2E-2</v>
      </c>
      <c r="L8075" s="33">
        <v>1.7999999999999999E-2</v>
      </c>
      <c r="M8075" s="33">
        <v>10</v>
      </c>
      <c r="N8075" s="8">
        <v>9.6999999999999993</v>
      </c>
      <c r="O8075" s="8">
        <v>1019.5</v>
      </c>
      <c r="P8075" s="8">
        <v>77</v>
      </c>
    </row>
    <row r="8076" spans="1:31" s="7" customFormat="1" ht="16" customHeight="1" x14ac:dyDescent="0.2">
      <c r="F8076" s="8">
        <v>22</v>
      </c>
      <c r="G8076" s="17"/>
      <c r="I8076" s="33">
        <v>3.0000000000000001E-3</v>
      </c>
      <c r="J8076" s="33">
        <v>0.5</v>
      </c>
      <c r="K8076" s="33">
        <v>1.2E-2</v>
      </c>
      <c r="L8076" s="33">
        <v>1.9E-2</v>
      </c>
      <c r="M8076" s="33">
        <v>6</v>
      </c>
      <c r="N8076" s="8">
        <v>9.6999999999999993</v>
      </c>
      <c r="O8076" s="8">
        <v>1019.5</v>
      </c>
      <c r="P8076" s="8">
        <v>77</v>
      </c>
    </row>
    <row r="8077" spans="1:31" s="7" customFormat="1" ht="16" customHeight="1" x14ac:dyDescent="0.2">
      <c r="F8077" s="8">
        <v>23</v>
      </c>
      <c r="G8077" s="17"/>
      <c r="I8077" s="33">
        <v>3.0000000000000001E-3</v>
      </c>
      <c r="J8077" s="33">
        <v>0.5</v>
      </c>
      <c r="K8077" s="33">
        <v>1.2999999999999999E-2</v>
      </c>
      <c r="L8077" s="33">
        <v>1.7000000000000001E-2</v>
      </c>
      <c r="M8077" s="33">
        <v>9</v>
      </c>
      <c r="N8077" s="8">
        <v>9.4</v>
      </c>
      <c r="O8077" s="8">
        <v>1018.9</v>
      </c>
      <c r="P8077" s="8">
        <v>75</v>
      </c>
    </row>
    <row r="8078" spans="1:31" s="7" customFormat="1" ht="16" customHeight="1" x14ac:dyDescent="0.2">
      <c r="F8078" s="8">
        <v>24</v>
      </c>
      <c r="G8078" s="17"/>
      <c r="I8078" s="33">
        <v>3.0000000000000001E-3</v>
      </c>
      <c r="J8078" s="33">
        <v>0.5</v>
      </c>
      <c r="K8078" s="33">
        <v>1.0999999999999999E-2</v>
      </c>
      <c r="L8078" s="33">
        <v>1.9E-2</v>
      </c>
      <c r="M8078" s="33">
        <v>4</v>
      </c>
      <c r="N8078" s="8">
        <v>9.6999999999999993</v>
      </c>
      <c r="O8078" s="8">
        <v>1018.5</v>
      </c>
      <c r="P8078" s="8">
        <v>71</v>
      </c>
    </row>
    <row r="8079" spans="1:31" s="7" customFormat="1" ht="16" customHeight="1" x14ac:dyDescent="0.2">
      <c r="F8079" s="8">
        <v>1</v>
      </c>
      <c r="G8079" s="17"/>
      <c r="I8079" s="33">
        <v>3.0000000000000001E-3</v>
      </c>
      <c r="J8079" s="33">
        <v>0.5</v>
      </c>
      <c r="K8079" s="33">
        <v>1.4E-2</v>
      </c>
      <c r="L8079" s="33">
        <v>1.4999999999999999E-2</v>
      </c>
      <c r="M8079" s="33">
        <v>9</v>
      </c>
      <c r="N8079" s="8">
        <v>9.6999999999999993</v>
      </c>
      <c r="O8079" s="8">
        <v>1018.7</v>
      </c>
      <c r="P8079" s="8">
        <v>70</v>
      </c>
    </row>
    <row r="8080" spans="1:31" s="7" customFormat="1" ht="16" customHeight="1" x14ac:dyDescent="0.2">
      <c r="F8080" s="8">
        <v>2</v>
      </c>
      <c r="G8080" s="17"/>
      <c r="I8080" s="33">
        <v>3.0000000000000001E-3</v>
      </c>
      <c r="J8080" s="33">
        <v>0.4</v>
      </c>
      <c r="K8080" s="33">
        <v>0.02</v>
      </c>
      <c r="L8080" s="33">
        <v>8.9999999999999993E-3</v>
      </c>
      <c r="M8080" s="33">
        <v>5</v>
      </c>
      <c r="N8080" s="8">
        <v>9.3000000000000007</v>
      </c>
      <c r="O8080" s="8">
        <v>1018.5</v>
      </c>
      <c r="P8080" s="8">
        <v>70</v>
      </c>
    </row>
    <row r="8081" spans="5:31" s="7" customFormat="1" ht="16" customHeight="1" x14ac:dyDescent="0.2">
      <c r="F8081" s="8">
        <v>3</v>
      </c>
      <c r="G8081" s="17"/>
      <c r="I8081" s="33">
        <v>3.0000000000000001E-3</v>
      </c>
      <c r="J8081" s="33">
        <v>0.5</v>
      </c>
      <c r="K8081" s="33">
        <v>0.02</v>
      </c>
      <c r="L8081" s="33">
        <v>8.9999999999999993E-3</v>
      </c>
      <c r="M8081" s="33">
        <v>9</v>
      </c>
      <c r="N8081" s="8">
        <v>8.8000000000000007</v>
      </c>
      <c r="O8081" s="8">
        <v>1018.6</v>
      </c>
      <c r="P8081" s="8">
        <v>70</v>
      </c>
    </row>
    <row r="8082" spans="5:31" s="7" customFormat="1" ht="16" customHeight="1" x14ac:dyDescent="0.2">
      <c r="F8082" s="8">
        <v>4</v>
      </c>
      <c r="G8082" s="17"/>
      <c r="I8082" s="33">
        <v>3.0000000000000001E-3</v>
      </c>
      <c r="J8082" s="33">
        <v>0.5</v>
      </c>
      <c r="K8082" s="33">
        <v>1.7999999999999999E-2</v>
      </c>
      <c r="L8082" s="33">
        <v>1.2E-2</v>
      </c>
      <c r="M8082" s="33">
        <v>5</v>
      </c>
      <c r="N8082" s="8">
        <v>8.1999999999999993</v>
      </c>
      <c r="O8082" s="8">
        <v>1017.9</v>
      </c>
      <c r="P8082" s="8">
        <v>75</v>
      </c>
    </row>
    <row r="8083" spans="5:31" s="7" customFormat="1" ht="16" customHeight="1" x14ac:dyDescent="0.2">
      <c r="F8083" s="8">
        <v>5</v>
      </c>
      <c r="G8083" s="17"/>
      <c r="I8083" s="33">
        <v>3.0000000000000001E-3</v>
      </c>
      <c r="J8083" s="33">
        <v>0.5</v>
      </c>
      <c r="K8083" s="33">
        <v>1.9E-2</v>
      </c>
      <c r="L8083" s="33">
        <v>0.01</v>
      </c>
      <c r="M8083" s="33">
        <v>7</v>
      </c>
      <c r="N8083" s="8">
        <v>8.3000000000000007</v>
      </c>
      <c r="O8083" s="8">
        <v>1018</v>
      </c>
      <c r="P8083" s="8">
        <v>73</v>
      </c>
    </row>
    <row r="8084" spans="5:31" s="7" customFormat="1" ht="16" customHeight="1" x14ac:dyDescent="0.2">
      <c r="F8084" s="8">
        <v>6</v>
      </c>
      <c r="G8084" s="17"/>
      <c r="I8084" s="33">
        <v>3.0000000000000001E-3</v>
      </c>
      <c r="J8084" s="33">
        <v>0.5</v>
      </c>
      <c r="K8084" s="33">
        <v>1.2E-2</v>
      </c>
      <c r="L8084" s="33">
        <v>1.7000000000000001E-2</v>
      </c>
      <c r="M8084" s="33">
        <v>4</v>
      </c>
      <c r="N8084" s="8">
        <v>8.6</v>
      </c>
      <c r="O8084" s="8">
        <v>1018.7</v>
      </c>
      <c r="P8084" s="8">
        <v>76</v>
      </c>
    </row>
    <row r="8085" spans="5:31" s="7" customFormat="1" ht="16" customHeight="1" x14ac:dyDescent="0.2">
      <c r="F8085" s="8">
        <v>7</v>
      </c>
      <c r="G8085" s="17"/>
      <c r="I8085" s="33">
        <v>3.0000000000000001E-3</v>
      </c>
      <c r="J8085" s="33">
        <v>0.6</v>
      </c>
      <c r="K8085" s="33">
        <v>6.0000000000000001E-3</v>
      </c>
      <c r="L8085" s="33">
        <v>2.3E-2</v>
      </c>
      <c r="M8085" s="33">
        <v>6</v>
      </c>
      <c r="N8085" s="8">
        <v>8.8000000000000007</v>
      </c>
      <c r="O8085" s="8">
        <v>1020.1</v>
      </c>
      <c r="P8085" s="8">
        <v>75</v>
      </c>
    </row>
    <row r="8086" spans="5:31" s="7" customFormat="1" ht="16" customHeight="1" x14ac:dyDescent="0.2">
      <c r="F8086" s="8">
        <v>8</v>
      </c>
      <c r="G8086" s="17"/>
      <c r="I8086" s="33">
        <v>3.0000000000000001E-3</v>
      </c>
      <c r="J8086" s="33">
        <v>0.6</v>
      </c>
      <c r="K8086" s="33">
        <v>5.0000000000000001E-3</v>
      </c>
      <c r="L8086" s="33">
        <v>2.5999999999999999E-2</v>
      </c>
      <c r="M8086" s="33">
        <v>14</v>
      </c>
      <c r="N8086" s="8">
        <v>9.1</v>
      </c>
      <c r="O8086" s="8">
        <v>1020.7</v>
      </c>
      <c r="P8086" s="8">
        <v>72</v>
      </c>
    </row>
    <row r="8087" spans="5:31" s="7" customFormat="1" ht="16" customHeight="1" x14ac:dyDescent="0.2">
      <c r="F8087" s="8">
        <v>9</v>
      </c>
      <c r="G8087" s="17"/>
      <c r="I8087" s="33">
        <v>3.0000000000000001E-3</v>
      </c>
      <c r="J8087" s="33">
        <v>0.6</v>
      </c>
      <c r="K8087" s="33">
        <v>3.0000000000000001E-3</v>
      </c>
      <c r="L8087" s="33">
        <v>2.8000000000000001E-2</v>
      </c>
      <c r="M8087" s="33">
        <v>9</v>
      </c>
      <c r="N8087" s="8">
        <v>9</v>
      </c>
      <c r="O8087" s="8">
        <v>1020.7</v>
      </c>
      <c r="P8087" s="8">
        <v>79</v>
      </c>
    </row>
    <row r="8088" spans="5:31" s="7" customFormat="1" ht="16" customHeight="1" x14ac:dyDescent="0.2">
      <c r="F8088" s="8">
        <v>10</v>
      </c>
      <c r="G8088" s="17"/>
      <c r="I8088" s="33">
        <v>3.0000000000000001E-3</v>
      </c>
      <c r="J8088" s="33">
        <v>0.6</v>
      </c>
      <c r="K8088" s="33">
        <v>6.0000000000000001E-3</v>
      </c>
      <c r="L8088" s="33">
        <v>2.4E-2</v>
      </c>
      <c r="M8088" s="33">
        <v>15</v>
      </c>
      <c r="N8088" s="8">
        <v>9.6999999999999993</v>
      </c>
      <c r="O8088" s="8">
        <v>1020.2</v>
      </c>
      <c r="P8088" s="8">
        <v>77</v>
      </c>
    </row>
    <row r="8089" spans="5:31" s="7" customFormat="1" ht="16" customHeight="1" x14ac:dyDescent="0.2">
      <c r="E8089" s="10"/>
      <c r="F8089" s="8">
        <v>11</v>
      </c>
      <c r="G8089" s="17"/>
      <c r="I8089" s="33">
        <v>4.0000000000000001E-3</v>
      </c>
      <c r="J8089" s="33">
        <v>0.5</v>
      </c>
      <c r="K8089" s="33">
        <v>8.0000000000000002E-3</v>
      </c>
      <c r="L8089" s="33">
        <v>2.3E-2</v>
      </c>
      <c r="M8089" s="33">
        <v>17</v>
      </c>
      <c r="N8089" s="8">
        <v>10.5</v>
      </c>
      <c r="O8089" s="8">
        <v>1019.2</v>
      </c>
      <c r="P8089" s="8">
        <v>73</v>
      </c>
    </row>
    <row r="8090" spans="5:31" s="7" customFormat="1" ht="16" customHeight="1" x14ac:dyDescent="0.2">
      <c r="E8090" s="10"/>
      <c r="F8090" s="8">
        <v>12</v>
      </c>
      <c r="G8090" s="17"/>
      <c r="I8090" s="33">
        <v>3.0000000000000001E-3</v>
      </c>
      <c r="J8090" s="33">
        <v>0.5</v>
      </c>
      <c r="K8090" s="33">
        <v>8.9999999999999993E-3</v>
      </c>
      <c r="L8090" s="33">
        <v>2.1000000000000001E-2</v>
      </c>
      <c r="M8090" s="33">
        <v>14</v>
      </c>
      <c r="N8090" s="8">
        <v>10.8</v>
      </c>
      <c r="O8090" s="8">
        <v>1018.7</v>
      </c>
      <c r="P8090" s="8">
        <v>71</v>
      </c>
    </row>
    <row r="8091" spans="5:31" s="7" customFormat="1" ht="16" customHeight="1" x14ac:dyDescent="0.2">
      <c r="E8091" s="10"/>
      <c r="F8091" s="8">
        <v>13</v>
      </c>
      <c r="G8091" s="17"/>
      <c r="I8091" s="33">
        <v>3.0000000000000001E-3</v>
      </c>
      <c r="J8091" s="33">
        <v>0.6</v>
      </c>
      <c r="K8091" s="33">
        <v>8.9999999999999993E-3</v>
      </c>
      <c r="L8091" s="33">
        <v>2.1000000000000001E-2</v>
      </c>
      <c r="M8091" s="33">
        <v>16</v>
      </c>
      <c r="N8091" s="8">
        <v>11.2</v>
      </c>
      <c r="O8091" s="8">
        <v>1018</v>
      </c>
      <c r="P8091" s="8">
        <v>71</v>
      </c>
    </row>
    <row r="8092" spans="5:31" s="7" customFormat="1" ht="16" customHeight="1" x14ac:dyDescent="0.2">
      <c r="E8092" s="10"/>
      <c r="F8092" s="8">
        <v>14</v>
      </c>
      <c r="G8092" s="17"/>
      <c r="I8092" s="33">
        <v>3.0000000000000001E-3</v>
      </c>
      <c r="J8092" s="33">
        <v>0.6</v>
      </c>
      <c r="K8092" s="33">
        <v>8.0000000000000002E-3</v>
      </c>
      <c r="L8092" s="33">
        <v>2.3E-2</v>
      </c>
      <c r="M8092" s="33">
        <v>22</v>
      </c>
      <c r="N8092" s="8">
        <v>11.5</v>
      </c>
      <c r="O8092" s="8">
        <v>1017.5</v>
      </c>
      <c r="P8092" s="8">
        <v>73</v>
      </c>
    </row>
    <row r="8093" spans="5:31" s="7" customFormat="1" ht="16" customHeight="1" x14ac:dyDescent="0.2">
      <c r="E8093" s="10"/>
      <c r="F8093" s="8">
        <v>15</v>
      </c>
      <c r="G8093" s="17"/>
      <c r="I8093" s="33">
        <v>4.0000000000000001E-3</v>
      </c>
      <c r="J8093" s="33">
        <v>0.5</v>
      </c>
      <c r="K8093" s="33">
        <v>7.0000000000000001E-3</v>
      </c>
      <c r="L8093" s="33">
        <v>2.3E-2</v>
      </c>
      <c r="M8093" s="33">
        <v>20</v>
      </c>
      <c r="N8093" s="8">
        <v>11.3</v>
      </c>
      <c r="O8093" s="8">
        <v>1017</v>
      </c>
      <c r="P8093" s="8">
        <v>77</v>
      </c>
    </row>
    <row r="8094" spans="5:31" s="7" customFormat="1" ht="16" customHeight="1" x14ac:dyDescent="0.2">
      <c r="E8094" s="10"/>
      <c r="F8094" s="8">
        <v>16</v>
      </c>
      <c r="G8094" s="17"/>
      <c r="I8094" s="33">
        <v>4.0000000000000001E-3</v>
      </c>
      <c r="J8094" s="33">
        <v>0.5</v>
      </c>
      <c r="K8094" s="33">
        <v>6.0000000000000001E-3</v>
      </c>
      <c r="L8094" s="33">
        <v>2.5000000000000001E-2</v>
      </c>
      <c r="M8094" s="33">
        <v>20</v>
      </c>
      <c r="N8094" s="8">
        <v>11.4</v>
      </c>
      <c r="O8094" s="8">
        <v>1017.4</v>
      </c>
      <c r="P8094" s="8">
        <v>76</v>
      </c>
    </row>
    <row r="8095" spans="5:31" s="7" customFormat="1" ht="16" customHeight="1" x14ac:dyDescent="0.2">
      <c r="E8095" s="10"/>
      <c r="F8095" s="8">
        <v>17</v>
      </c>
      <c r="G8095" s="17"/>
      <c r="I8095" s="33">
        <v>4.0000000000000001E-3</v>
      </c>
      <c r="J8095" s="33">
        <v>0.6</v>
      </c>
      <c r="K8095" s="33">
        <v>3.0000000000000001E-3</v>
      </c>
      <c r="L8095" s="33">
        <v>2.8000000000000001E-2</v>
      </c>
      <c r="M8095" s="33">
        <v>25</v>
      </c>
      <c r="N8095" s="8">
        <v>11.1</v>
      </c>
      <c r="O8095" s="8">
        <v>1018.2</v>
      </c>
      <c r="P8095" s="8">
        <v>81</v>
      </c>
    </row>
    <row r="8096" spans="5:31" s="7" customFormat="1" ht="16" customHeight="1" x14ac:dyDescent="0.15">
      <c r="E8096" s="42">
        <v>42327</v>
      </c>
      <c r="F8096" s="43">
        <v>42714.762499999997</v>
      </c>
      <c r="G8096" s="44"/>
      <c r="H8096" s="57"/>
      <c r="I8096" s="33">
        <v>4.0000000000000001E-3</v>
      </c>
      <c r="J8096" s="33">
        <v>0.6</v>
      </c>
      <c r="K8096" s="33">
        <v>2E-3</v>
      </c>
      <c r="L8096" s="33">
        <v>2.9000000000000001E-2</v>
      </c>
      <c r="M8096" s="33">
        <v>25</v>
      </c>
      <c r="N8096" s="8">
        <v>11.1</v>
      </c>
      <c r="O8096" s="8">
        <v>1018.6</v>
      </c>
      <c r="P8096" s="8">
        <v>81</v>
      </c>
      <c r="R8096" s="35">
        <v>288</v>
      </c>
      <c r="S8096" s="36" t="str">
        <f>IF(R8096&gt;=296,"G",IF(AND(183&lt;=R8096,R8096&lt;296),"Y",IF(R8096&lt;185,"R")))</f>
        <v>Y</v>
      </c>
      <c r="T8096" s="36"/>
      <c r="U8096" s="36"/>
      <c r="V8096" s="36"/>
      <c r="W8096" s="36"/>
      <c r="X8096" s="36"/>
      <c r="Y8096" s="36"/>
      <c r="Z8096" s="36"/>
      <c r="AA8096" s="36"/>
      <c r="AB8096" s="36"/>
      <c r="AC8096" s="36"/>
      <c r="AD8096" s="36"/>
      <c r="AE8096" s="37"/>
    </row>
    <row r="8097" spans="1:31" s="7" customFormat="1" ht="17" customHeight="1" x14ac:dyDescent="0.15">
      <c r="A8097" s="45">
        <v>324</v>
      </c>
      <c r="B8097" s="46">
        <v>42328</v>
      </c>
      <c r="C8097" s="47">
        <v>5</v>
      </c>
      <c r="D8097" s="47">
        <v>0</v>
      </c>
      <c r="E8097" s="46">
        <v>42327</v>
      </c>
      <c r="F8097" s="48">
        <v>42714.762499999997</v>
      </c>
      <c r="G8097" s="49"/>
      <c r="H8097" s="49"/>
      <c r="I8097" s="50">
        <v>4.0000000000000001E-3</v>
      </c>
      <c r="J8097" s="51">
        <v>0.6</v>
      </c>
      <c r="K8097" s="51">
        <v>2E-3</v>
      </c>
      <c r="L8097" s="51">
        <v>2.9000000000000001E-2</v>
      </c>
      <c r="M8097" s="51">
        <v>25</v>
      </c>
      <c r="N8097" s="52">
        <v>11.1</v>
      </c>
      <c r="O8097" s="52">
        <v>1018.6</v>
      </c>
      <c r="P8097" s="52">
        <v>81</v>
      </c>
      <c r="Q8097" s="53"/>
      <c r="R8097" s="58">
        <v>288</v>
      </c>
      <c r="S8097" s="61" t="str">
        <f>IF(R8097&gt;=296,"G",IF(AND(183&lt;=R8097,R8097&lt;296),"Y",IF(R8097&lt;185,"R")))</f>
        <v>Y</v>
      </c>
      <c r="T8097" s="61"/>
      <c r="U8097" s="61"/>
      <c r="V8097" s="61"/>
      <c r="W8097" s="61"/>
      <c r="X8097" s="61"/>
      <c r="Y8097" s="61"/>
      <c r="Z8097" s="61"/>
      <c r="AA8097" s="61"/>
      <c r="AB8097" s="61"/>
      <c r="AC8097" s="61"/>
      <c r="AD8097" s="61"/>
      <c r="AE8097" s="61"/>
    </row>
    <row r="8098" spans="1:31" s="7" customFormat="1" ht="16" customHeight="1" x14ac:dyDescent="0.2">
      <c r="A8098" s="60"/>
      <c r="B8098" s="60"/>
      <c r="F8098" s="26">
        <v>19</v>
      </c>
      <c r="G8098" s="56"/>
      <c r="I8098" s="33">
        <v>4.0000000000000001E-3</v>
      </c>
      <c r="J8098" s="33">
        <v>0.6</v>
      </c>
      <c r="K8098" s="33">
        <v>2E-3</v>
      </c>
      <c r="L8098" s="33">
        <v>0.03</v>
      </c>
      <c r="M8098" s="33">
        <v>37</v>
      </c>
      <c r="N8098" s="8">
        <v>10.199999999999999</v>
      </c>
      <c r="O8098" s="8">
        <v>1018.8</v>
      </c>
      <c r="P8098" s="8">
        <v>91</v>
      </c>
      <c r="Q8098" s="17"/>
      <c r="R8098" s="17"/>
      <c r="S8098" s="17"/>
      <c r="T8098" s="17"/>
      <c r="U8098" s="17"/>
      <c r="V8098" s="17"/>
      <c r="W8098" s="17"/>
      <c r="X8098" s="17"/>
      <c r="Y8098" s="17"/>
      <c r="Z8098" s="17"/>
      <c r="AA8098" s="17"/>
      <c r="AB8098" s="17"/>
      <c r="AC8098" s="17"/>
      <c r="AD8098" s="17"/>
      <c r="AE8098" s="17"/>
    </row>
    <row r="8099" spans="1:31" s="7" customFormat="1" ht="16" customHeight="1" x14ac:dyDescent="0.2">
      <c r="F8099" s="8">
        <v>20</v>
      </c>
      <c r="G8099" s="17"/>
      <c r="I8099" s="33">
        <v>4.0000000000000001E-3</v>
      </c>
      <c r="J8099" s="33">
        <v>0.6</v>
      </c>
      <c r="K8099" s="33">
        <v>2E-3</v>
      </c>
      <c r="L8099" s="33">
        <v>2.9000000000000001E-2</v>
      </c>
      <c r="M8099" s="33">
        <v>31</v>
      </c>
      <c r="N8099" s="8">
        <v>10.3</v>
      </c>
      <c r="O8099" s="8">
        <v>1018.6</v>
      </c>
      <c r="P8099" s="8">
        <v>90</v>
      </c>
    </row>
    <row r="8100" spans="1:31" s="7" customFormat="1" ht="16" customHeight="1" x14ac:dyDescent="0.2">
      <c r="F8100" s="8">
        <v>21</v>
      </c>
      <c r="G8100" s="17"/>
      <c r="I8100" s="33">
        <v>4.0000000000000001E-3</v>
      </c>
      <c r="J8100" s="33">
        <v>0.7</v>
      </c>
      <c r="K8100" s="33">
        <v>2E-3</v>
      </c>
      <c r="L8100" s="33">
        <v>0.03</v>
      </c>
      <c r="M8100" s="33">
        <v>49</v>
      </c>
      <c r="N8100" s="8">
        <v>9.6999999999999993</v>
      </c>
      <c r="O8100" s="8">
        <v>1018.4</v>
      </c>
      <c r="P8100" s="8">
        <v>93</v>
      </c>
    </row>
    <row r="8101" spans="1:31" s="7" customFormat="1" ht="16" customHeight="1" x14ac:dyDescent="0.2">
      <c r="F8101" s="8">
        <v>22</v>
      </c>
      <c r="G8101" s="17"/>
      <c r="I8101" s="33">
        <v>4.0000000000000001E-3</v>
      </c>
      <c r="J8101" s="33">
        <v>0.7</v>
      </c>
      <c r="K8101" s="33">
        <v>2E-3</v>
      </c>
      <c r="L8101" s="33">
        <v>0.03</v>
      </c>
      <c r="M8101" s="33">
        <v>37</v>
      </c>
      <c r="N8101" s="8">
        <v>10.3</v>
      </c>
      <c r="O8101" s="8">
        <v>1018.6</v>
      </c>
      <c r="P8101" s="8">
        <v>90</v>
      </c>
    </row>
    <row r="8102" spans="1:31" s="7" customFormat="1" ht="16" customHeight="1" x14ac:dyDescent="0.2">
      <c r="F8102" s="8">
        <v>23</v>
      </c>
      <c r="G8102" s="17"/>
      <c r="I8102" s="33">
        <v>5.0000000000000001E-3</v>
      </c>
      <c r="J8102" s="33">
        <v>0.7</v>
      </c>
      <c r="K8102" s="33">
        <v>2E-3</v>
      </c>
      <c r="L8102" s="33">
        <v>3.4000000000000002E-2</v>
      </c>
      <c r="M8102" s="33">
        <v>44</v>
      </c>
      <c r="N8102" s="8">
        <v>10.3</v>
      </c>
      <c r="O8102" s="8">
        <v>1019</v>
      </c>
      <c r="P8102" s="8">
        <v>90</v>
      </c>
    </row>
    <row r="8103" spans="1:31" s="7" customFormat="1" ht="16" customHeight="1" x14ac:dyDescent="0.2">
      <c r="F8103" s="8">
        <v>24</v>
      </c>
      <c r="G8103" s="17"/>
      <c r="I8103" s="33">
        <v>5.0000000000000001E-3</v>
      </c>
      <c r="J8103" s="33">
        <v>0.7</v>
      </c>
      <c r="K8103" s="33">
        <v>2E-3</v>
      </c>
      <c r="L8103" s="33">
        <v>3.3000000000000002E-2</v>
      </c>
      <c r="M8103" s="33">
        <v>42</v>
      </c>
      <c r="N8103" s="8">
        <v>10.3</v>
      </c>
      <c r="O8103" s="8">
        <v>1018.8</v>
      </c>
      <c r="P8103" s="8">
        <v>89</v>
      </c>
    </row>
    <row r="8104" spans="1:31" s="7" customFormat="1" ht="16" customHeight="1" x14ac:dyDescent="0.2">
      <c r="F8104" s="8">
        <v>1</v>
      </c>
      <c r="G8104" s="17"/>
      <c r="I8104" s="33">
        <v>4.0000000000000001E-3</v>
      </c>
      <c r="J8104" s="33">
        <v>0.5</v>
      </c>
      <c r="K8104" s="33">
        <v>2E-3</v>
      </c>
      <c r="L8104" s="33">
        <v>0.03</v>
      </c>
      <c r="M8104" s="33">
        <v>41</v>
      </c>
      <c r="N8104" s="8">
        <v>10.1</v>
      </c>
      <c r="O8104" s="8">
        <v>1018.6</v>
      </c>
      <c r="P8104" s="8">
        <v>89</v>
      </c>
    </row>
    <row r="8105" spans="1:31" s="7" customFormat="1" ht="16" customHeight="1" x14ac:dyDescent="0.2">
      <c r="F8105" s="8">
        <v>2</v>
      </c>
      <c r="G8105" s="17"/>
      <c r="I8105" s="33">
        <v>4.0000000000000001E-3</v>
      </c>
      <c r="J8105" s="33">
        <v>0.7</v>
      </c>
      <c r="K8105" s="33">
        <v>2E-3</v>
      </c>
      <c r="L8105" s="33">
        <v>3.1E-2</v>
      </c>
      <c r="M8105" s="33">
        <v>37</v>
      </c>
      <c r="N8105" s="8">
        <v>8.9</v>
      </c>
      <c r="O8105" s="8">
        <v>1018.6</v>
      </c>
      <c r="P8105" s="8">
        <v>95</v>
      </c>
    </row>
    <row r="8106" spans="1:31" s="7" customFormat="1" ht="16" customHeight="1" x14ac:dyDescent="0.2">
      <c r="F8106" s="8">
        <v>3</v>
      </c>
      <c r="G8106" s="17"/>
      <c r="I8106" s="33">
        <v>4.0000000000000001E-3</v>
      </c>
      <c r="J8106" s="33">
        <v>0.6</v>
      </c>
      <c r="K8106" s="33">
        <v>2E-3</v>
      </c>
      <c r="L8106" s="33">
        <v>2.7E-2</v>
      </c>
      <c r="M8106" s="33">
        <v>46</v>
      </c>
      <c r="N8106" s="8">
        <v>8.6999999999999993</v>
      </c>
      <c r="O8106" s="8">
        <v>1018.5</v>
      </c>
      <c r="P8106" s="8">
        <v>97</v>
      </c>
    </row>
    <row r="8107" spans="1:31" s="7" customFormat="1" ht="16" customHeight="1" x14ac:dyDescent="0.2">
      <c r="F8107" s="8">
        <v>4</v>
      </c>
      <c r="G8107" s="17"/>
      <c r="I8107" s="33">
        <v>4.0000000000000001E-3</v>
      </c>
      <c r="J8107" s="33">
        <v>0.6</v>
      </c>
      <c r="K8107" s="33">
        <v>2E-3</v>
      </c>
      <c r="L8107" s="33">
        <v>2.5999999999999999E-2</v>
      </c>
      <c r="M8107" s="33">
        <v>42</v>
      </c>
      <c r="N8107" s="8">
        <v>8.6</v>
      </c>
      <c r="O8107" s="8">
        <v>1018.4</v>
      </c>
      <c r="P8107" s="8">
        <v>100</v>
      </c>
    </row>
    <row r="8108" spans="1:31" s="7" customFormat="1" ht="16" customHeight="1" x14ac:dyDescent="0.2">
      <c r="F8108" s="8">
        <v>5</v>
      </c>
      <c r="G8108" s="17"/>
      <c r="I8108" s="33">
        <v>6.0000000000000001E-3</v>
      </c>
      <c r="J8108" s="33">
        <v>0.6</v>
      </c>
      <c r="K8108" s="33">
        <v>2E-3</v>
      </c>
      <c r="L8108" s="33">
        <v>2.5999999999999999E-2</v>
      </c>
      <c r="M8108" s="33">
        <v>40</v>
      </c>
      <c r="N8108" s="8">
        <v>9</v>
      </c>
      <c r="O8108" s="8">
        <v>1017.9</v>
      </c>
      <c r="P8108" s="8">
        <v>99</v>
      </c>
    </row>
    <row r="8109" spans="1:31" s="7" customFormat="1" ht="16" customHeight="1" x14ac:dyDescent="0.2">
      <c r="F8109" s="8">
        <v>6</v>
      </c>
      <c r="G8109" s="17"/>
      <c r="I8109" s="33">
        <v>7.0000000000000001E-3</v>
      </c>
      <c r="J8109" s="33">
        <v>0.8</v>
      </c>
      <c r="K8109" s="33">
        <v>2E-3</v>
      </c>
      <c r="L8109" s="33">
        <v>2.5999999999999999E-2</v>
      </c>
      <c r="M8109" s="33">
        <v>40</v>
      </c>
      <c r="N8109" s="8">
        <v>8.9</v>
      </c>
      <c r="O8109" s="8">
        <v>1018.6</v>
      </c>
      <c r="P8109" s="8">
        <v>99</v>
      </c>
    </row>
    <row r="8110" spans="1:31" s="7" customFormat="1" ht="16" customHeight="1" x14ac:dyDescent="0.2">
      <c r="F8110" s="8">
        <v>7</v>
      </c>
      <c r="G8110" s="17"/>
      <c r="I8110" s="33">
        <v>5.0000000000000001E-3</v>
      </c>
      <c r="J8110" s="33">
        <v>0.7</v>
      </c>
      <c r="K8110" s="33">
        <v>2E-3</v>
      </c>
      <c r="L8110" s="33">
        <v>2.9000000000000001E-2</v>
      </c>
      <c r="M8110" s="33">
        <v>42</v>
      </c>
      <c r="N8110" s="8">
        <v>9.1999999999999993</v>
      </c>
      <c r="O8110" s="8">
        <v>1019.2</v>
      </c>
      <c r="P8110" s="8">
        <v>99</v>
      </c>
    </row>
    <row r="8111" spans="1:31" s="7" customFormat="1" ht="16" customHeight="1" x14ac:dyDescent="0.2">
      <c r="F8111" s="8">
        <v>8</v>
      </c>
      <c r="G8111" s="17"/>
      <c r="I8111" s="33">
        <v>5.0000000000000001E-3</v>
      </c>
      <c r="J8111" s="33">
        <v>0.7</v>
      </c>
      <c r="K8111" s="33">
        <v>2E-3</v>
      </c>
      <c r="L8111" s="33">
        <v>3.1E-2</v>
      </c>
      <c r="M8111" s="33">
        <v>45</v>
      </c>
      <c r="N8111" s="8">
        <v>9.6999999999999993</v>
      </c>
      <c r="O8111" s="8">
        <v>1019.9</v>
      </c>
      <c r="P8111" s="8">
        <v>97</v>
      </c>
    </row>
    <row r="8112" spans="1:31" s="7" customFormat="1" ht="16" customHeight="1" x14ac:dyDescent="0.2">
      <c r="F8112" s="8">
        <v>9</v>
      </c>
      <c r="G8112" s="17"/>
      <c r="I8112" s="33">
        <v>6.0000000000000001E-3</v>
      </c>
      <c r="J8112" s="33">
        <v>0.8</v>
      </c>
      <c r="K8112" s="33">
        <v>2E-3</v>
      </c>
      <c r="L8112" s="33">
        <v>3.5000000000000003E-2</v>
      </c>
      <c r="M8112" s="33">
        <v>47</v>
      </c>
      <c r="N8112" s="8">
        <v>10.5</v>
      </c>
      <c r="O8112" s="8">
        <v>1020.2</v>
      </c>
      <c r="P8112" s="8">
        <v>93</v>
      </c>
    </row>
    <row r="8113" spans="1:31" s="7" customFormat="1" ht="16" customHeight="1" x14ac:dyDescent="0.2">
      <c r="F8113" s="8">
        <v>10</v>
      </c>
      <c r="G8113" s="17"/>
      <c r="I8113" s="33">
        <v>6.0000000000000001E-3</v>
      </c>
      <c r="J8113" s="33">
        <v>0.8</v>
      </c>
      <c r="K8113" s="33">
        <v>2E-3</v>
      </c>
      <c r="L8113" s="33">
        <v>3.6999999999999998E-2</v>
      </c>
      <c r="M8113" s="33">
        <v>53</v>
      </c>
      <c r="N8113" s="8">
        <v>11.1</v>
      </c>
      <c r="O8113" s="8">
        <v>1020.3</v>
      </c>
      <c r="P8113" s="8">
        <v>85</v>
      </c>
    </row>
    <row r="8114" spans="1:31" s="7" customFormat="1" ht="16" customHeight="1" x14ac:dyDescent="0.2">
      <c r="E8114" s="10"/>
      <c r="F8114" s="8">
        <v>11</v>
      </c>
      <c r="G8114" s="17"/>
      <c r="I8114" s="33">
        <v>6.0000000000000001E-3</v>
      </c>
      <c r="J8114" s="33">
        <v>0.5</v>
      </c>
      <c r="K8114" s="33">
        <v>4.0000000000000001E-3</v>
      </c>
      <c r="L8114" s="33">
        <v>3.1E-2</v>
      </c>
      <c r="M8114" s="33">
        <v>42</v>
      </c>
      <c r="N8114" s="8">
        <v>13</v>
      </c>
      <c r="O8114" s="8">
        <v>1020.4</v>
      </c>
      <c r="P8114" s="8">
        <v>77</v>
      </c>
    </row>
    <row r="8115" spans="1:31" s="7" customFormat="1" ht="16" customHeight="1" x14ac:dyDescent="0.2">
      <c r="E8115" s="10"/>
      <c r="F8115" s="8">
        <v>12</v>
      </c>
      <c r="G8115" s="17"/>
      <c r="I8115" s="33">
        <v>8.9999999999999993E-3</v>
      </c>
      <c r="J8115" s="33">
        <v>0.5</v>
      </c>
      <c r="K8115" s="33">
        <v>7.0000000000000001E-3</v>
      </c>
      <c r="L8115" s="33">
        <v>3.1E-2</v>
      </c>
      <c r="M8115" s="33">
        <v>46</v>
      </c>
      <c r="N8115" s="8">
        <v>12.8</v>
      </c>
      <c r="O8115" s="8">
        <v>1020.1</v>
      </c>
      <c r="P8115" s="8">
        <v>70</v>
      </c>
    </row>
    <row r="8116" spans="1:31" s="7" customFormat="1" ht="16" customHeight="1" x14ac:dyDescent="0.2">
      <c r="E8116" s="10"/>
      <c r="F8116" s="8">
        <v>13</v>
      </c>
      <c r="G8116" s="17"/>
      <c r="I8116" s="33">
        <v>7.0000000000000001E-3</v>
      </c>
      <c r="J8116" s="33">
        <v>0.5</v>
      </c>
      <c r="K8116" s="33">
        <v>0.01</v>
      </c>
      <c r="L8116" s="33">
        <v>2.7E-2</v>
      </c>
      <c r="M8116" s="33">
        <v>35</v>
      </c>
      <c r="N8116" s="8">
        <v>13.2</v>
      </c>
      <c r="O8116" s="8">
        <v>1019.5</v>
      </c>
      <c r="P8116" s="8">
        <v>68</v>
      </c>
    </row>
    <row r="8117" spans="1:31" s="7" customFormat="1" ht="16" customHeight="1" x14ac:dyDescent="0.2">
      <c r="E8117" s="10"/>
      <c r="F8117" s="8">
        <v>14</v>
      </c>
      <c r="G8117" s="17"/>
      <c r="I8117" s="33">
        <v>7.0000000000000001E-3</v>
      </c>
      <c r="J8117" s="33">
        <v>0.5</v>
      </c>
      <c r="K8117" s="33">
        <v>1.4E-2</v>
      </c>
      <c r="L8117" s="33">
        <v>2.5000000000000001E-2</v>
      </c>
      <c r="M8117" s="33">
        <v>39</v>
      </c>
      <c r="N8117" s="8">
        <v>13.4</v>
      </c>
      <c r="O8117" s="8">
        <v>1019.1</v>
      </c>
      <c r="P8117" s="8">
        <v>67</v>
      </c>
    </row>
    <row r="8118" spans="1:31" s="7" customFormat="1" ht="16" customHeight="1" x14ac:dyDescent="0.2">
      <c r="E8118" s="10"/>
      <c r="F8118" s="8">
        <v>15</v>
      </c>
      <c r="G8118" s="17"/>
      <c r="I8118" s="33">
        <v>7.0000000000000001E-3</v>
      </c>
      <c r="J8118" s="33">
        <v>0.5</v>
      </c>
      <c r="K8118" s="33">
        <v>1.7999999999999999E-2</v>
      </c>
      <c r="L8118" s="33">
        <v>2.5000000000000001E-2</v>
      </c>
      <c r="M8118" s="33">
        <v>38</v>
      </c>
      <c r="N8118" s="8">
        <v>13.1</v>
      </c>
      <c r="O8118" s="8">
        <v>1018.9</v>
      </c>
      <c r="P8118" s="8">
        <v>68</v>
      </c>
    </row>
    <row r="8119" spans="1:31" s="7" customFormat="1" ht="16" customHeight="1" x14ac:dyDescent="0.2">
      <c r="E8119" s="10"/>
      <c r="F8119" s="8">
        <v>16</v>
      </c>
      <c r="G8119" s="17"/>
      <c r="I8119" s="33">
        <v>5.0000000000000001E-3</v>
      </c>
      <c r="J8119" s="33">
        <v>0.6</v>
      </c>
      <c r="K8119" s="33">
        <v>1.7999999999999999E-2</v>
      </c>
      <c r="L8119" s="33">
        <v>2.8000000000000001E-2</v>
      </c>
      <c r="M8119" s="33">
        <v>49</v>
      </c>
      <c r="N8119" s="8">
        <v>12.6</v>
      </c>
      <c r="O8119" s="8">
        <v>1019.5</v>
      </c>
      <c r="P8119" s="8">
        <v>71</v>
      </c>
    </row>
    <row r="8120" spans="1:31" s="7" customFormat="1" ht="16" customHeight="1" x14ac:dyDescent="0.2">
      <c r="E8120" s="10"/>
      <c r="F8120" s="8">
        <v>17</v>
      </c>
      <c r="G8120" s="17"/>
      <c r="I8120" s="33">
        <v>5.0000000000000001E-3</v>
      </c>
      <c r="J8120" s="33">
        <v>0.6</v>
      </c>
      <c r="K8120" s="33">
        <v>1.6E-2</v>
      </c>
      <c r="L8120" s="33">
        <v>2.9000000000000001E-2</v>
      </c>
      <c r="M8120" s="33">
        <v>40</v>
      </c>
      <c r="N8120" s="8">
        <v>11.5</v>
      </c>
      <c r="O8120" s="8">
        <v>1019.9</v>
      </c>
      <c r="P8120" s="8">
        <v>76</v>
      </c>
    </row>
    <row r="8121" spans="1:31" s="7" customFormat="1" ht="16" customHeight="1" x14ac:dyDescent="0.15">
      <c r="E8121" s="42">
        <v>42328</v>
      </c>
      <c r="F8121" s="43">
        <v>42714.760416666664</v>
      </c>
      <c r="G8121" s="44"/>
      <c r="H8121" s="57"/>
      <c r="I8121" s="33">
        <v>6.0000000000000001E-3</v>
      </c>
      <c r="J8121" s="33">
        <v>0.7</v>
      </c>
      <c r="K8121" s="33">
        <v>8.9999999999999993E-3</v>
      </c>
      <c r="L8121" s="33">
        <v>3.4000000000000002E-2</v>
      </c>
      <c r="M8121" s="33">
        <v>64</v>
      </c>
      <c r="N8121" s="8">
        <v>10.6</v>
      </c>
      <c r="O8121" s="8">
        <v>1020.4</v>
      </c>
      <c r="P8121" s="8">
        <v>77</v>
      </c>
      <c r="R8121" s="35">
        <v>260</v>
      </c>
      <c r="S8121" s="36" t="str">
        <f>IF(R8121&gt;=296,"G",IF(AND(183&lt;=R8121,R8121&lt;296),"Y",IF(R8121&lt;185,"R")))</f>
        <v>Y</v>
      </c>
      <c r="T8121" s="36"/>
      <c r="U8121" s="36"/>
      <c r="V8121" s="36"/>
      <c r="W8121" s="36"/>
      <c r="X8121" s="36"/>
      <c r="Y8121" s="36"/>
      <c r="Z8121" s="36"/>
      <c r="AA8121" s="36"/>
      <c r="AB8121" s="36"/>
      <c r="AC8121" s="36"/>
      <c r="AD8121" s="36"/>
      <c r="AE8121" s="37"/>
    </row>
    <row r="8122" spans="1:31" s="7" customFormat="1" ht="17" customHeight="1" x14ac:dyDescent="0.15">
      <c r="A8122" s="45">
        <v>325</v>
      </c>
      <c r="B8122" s="46">
        <v>42329</v>
      </c>
      <c r="C8122" s="47">
        <v>6</v>
      </c>
      <c r="D8122" s="47">
        <v>0</v>
      </c>
      <c r="E8122" s="46">
        <v>42328</v>
      </c>
      <c r="F8122" s="48">
        <v>42714.760416666664</v>
      </c>
      <c r="G8122" s="49"/>
      <c r="H8122" s="49"/>
      <c r="I8122" s="50">
        <v>6.0000000000000001E-3</v>
      </c>
      <c r="J8122" s="51">
        <v>0.7</v>
      </c>
      <c r="K8122" s="51">
        <v>8.9999999999999993E-3</v>
      </c>
      <c r="L8122" s="51">
        <v>3.4000000000000002E-2</v>
      </c>
      <c r="M8122" s="51">
        <v>64</v>
      </c>
      <c r="N8122" s="52">
        <v>10.6</v>
      </c>
      <c r="O8122" s="52">
        <v>1020.4</v>
      </c>
      <c r="P8122" s="52">
        <v>77</v>
      </c>
      <c r="Q8122" s="53"/>
      <c r="R8122" s="58">
        <v>260</v>
      </c>
      <c r="S8122" s="61" t="str">
        <f>IF(R8122&gt;=296,"G",IF(AND(183&lt;=R8122,R8122&lt;296),"Y",IF(R8122&lt;185,"R")))</f>
        <v>Y</v>
      </c>
      <c r="T8122" s="61"/>
      <c r="U8122" s="61"/>
      <c r="V8122" s="61"/>
      <c r="W8122" s="61"/>
      <c r="X8122" s="61"/>
      <c r="Y8122" s="61"/>
      <c r="Z8122" s="61"/>
      <c r="AA8122" s="61"/>
      <c r="AB8122" s="61"/>
      <c r="AC8122" s="61"/>
      <c r="AD8122" s="61"/>
      <c r="AE8122" s="61"/>
    </row>
    <row r="8123" spans="1:31" s="7" customFormat="1" ht="16" customHeight="1" x14ac:dyDescent="0.2">
      <c r="F8123" s="26">
        <v>19</v>
      </c>
      <c r="G8123" s="56"/>
      <c r="I8123" s="33">
        <v>5.0000000000000001E-3</v>
      </c>
      <c r="J8123" s="33">
        <v>0.6</v>
      </c>
      <c r="K8123" s="33">
        <v>1.0999999999999999E-2</v>
      </c>
      <c r="L8123" s="33">
        <v>3.2000000000000001E-2</v>
      </c>
      <c r="M8123" s="33">
        <v>55</v>
      </c>
      <c r="N8123" s="8">
        <v>10</v>
      </c>
      <c r="O8123" s="8">
        <v>1020.8</v>
      </c>
      <c r="P8123" s="8">
        <v>82</v>
      </c>
    </row>
    <row r="8124" spans="1:31" s="7" customFormat="1" ht="16" customHeight="1" x14ac:dyDescent="0.2">
      <c r="F8124" s="8">
        <v>20</v>
      </c>
      <c r="G8124" s="17"/>
      <c r="I8124" s="33">
        <v>5.0000000000000001E-3</v>
      </c>
      <c r="J8124" s="33">
        <v>0.7</v>
      </c>
      <c r="K8124" s="33">
        <v>4.0000000000000001E-3</v>
      </c>
      <c r="L8124" s="33">
        <v>3.9E-2</v>
      </c>
      <c r="M8124" s="33">
        <v>65</v>
      </c>
      <c r="N8124" s="8">
        <v>9.9</v>
      </c>
      <c r="O8124" s="8">
        <v>1021.3</v>
      </c>
      <c r="P8124" s="8">
        <v>83</v>
      </c>
    </row>
    <row r="8125" spans="1:31" s="7" customFormat="1" ht="16" customHeight="1" x14ac:dyDescent="0.2">
      <c r="F8125" s="8">
        <v>21</v>
      </c>
      <c r="G8125" s="17"/>
      <c r="I8125" s="33">
        <v>5.0000000000000001E-3</v>
      </c>
      <c r="J8125" s="33">
        <v>0.7</v>
      </c>
      <c r="K8125" s="33">
        <v>3.0000000000000001E-3</v>
      </c>
      <c r="L8125" s="33">
        <v>3.7999999999999999E-2</v>
      </c>
      <c r="M8125" s="33">
        <v>79</v>
      </c>
      <c r="N8125" s="8">
        <v>9.5</v>
      </c>
      <c r="O8125" s="8">
        <v>1021.7</v>
      </c>
      <c r="P8125" s="8">
        <v>82</v>
      </c>
    </row>
    <row r="8126" spans="1:31" s="7" customFormat="1" ht="16" customHeight="1" x14ac:dyDescent="0.2">
      <c r="F8126" s="8">
        <v>22</v>
      </c>
      <c r="G8126" s="17"/>
      <c r="I8126" s="33">
        <v>5.0000000000000001E-3</v>
      </c>
      <c r="J8126" s="33">
        <v>0.7</v>
      </c>
      <c r="K8126" s="33">
        <v>7.0000000000000001E-3</v>
      </c>
      <c r="L8126" s="33">
        <v>3.2000000000000001E-2</v>
      </c>
      <c r="M8126" s="33">
        <v>80</v>
      </c>
      <c r="N8126" s="8">
        <v>9.1</v>
      </c>
      <c r="O8126" s="8">
        <v>1022</v>
      </c>
      <c r="P8126" s="8">
        <v>83</v>
      </c>
    </row>
    <row r="8127" spans="1:31" s="7" customFormat="1" ht="16" customHeight="1" x14ac:dyDescent="0.2">
      <c r="F8127" s="8">
        <v>23</v>
      </c>
      <c r="G8127" s="17"/>
      <c r="I8127" s="33">
        <v>5.0000000000000001E-3</v>
      </c>
      <c r="J8127" s="33">
        <v>0.7</v>
      </c>
      <c r="K8127" s="33">
        <v>3.0000000000000001E-3</v>
      </c>
      <c r="L8127" s="33">
        <v>3.7999999999999999E-2</v>
      </c>
      <c r="M8127" s="33">
        <v>70</v>
      </c>
      <c r="N8127" s="8">
        <v>8.6</v>
      </c>
      <c r="O8127" s="8">
        <v>1022.4</v>
      </c>
      <c r="P8127" s="8">
        <v>82</v>
      </c>
    </row>
    <row r="8128" spans="1:31" s="7" customFormat="1" ht="16" customHeight="1" x14ac:dyDescent="0.2">
      <c r="F8128" s="8">
        <v>24</v>
      </c>
      <c r="G8128" s="17"/>
      <c r="I8128" s="33">
        <v>4.0000000000000001E-3</v>
      </c>
      <c r="J8128" s="33">
        <v>0.7</v>
      </c>
      <c r="K8128" s="33">
        <v>3.0000000000000001E-3</v>
      </c>
      <c r="L8128" s="33">
        <v>3.4000000000000002E-2</v>
      </c>
      <c r="M8128" s="33">
        <v>70</v>
      </c>
      <c r="N8128" s="8">
        <v>7.9</v>
      </c>
      <c r="O8128" s="8">
        <v>1022.5</v>
      </c>
      <c r="P8128" s="8">
        <v>81</v>
      </c>
    </row>
    <row r="8129" spans="5:16" s="7" customFormat="1" ht="16" customHeight="1" x14ac:dyDescent="0.2">
      <c r="F8129" s="8">
        <v>1</v>
      </c>
      <c r="G8129" s="17"/>
      <c r="I8129" s="33">
        <v>4.0000000000000001E-3</v>
      </c>
      <c r="J8129" s="33">
        <v>0.7</v>
      </c>
      <c r="K8129" s="33">
        <v>5.0000000000000001E-3</v>
      </c>
      <c r="L8129" s="33">
        <v>3.5000000000000003E-2</v>
      </c>
      <c r="M8129" s="33">
        <v>62</v>
      </c>
      <c r="N8129" s="8">
        <v>8</v>
      </c>
      <c r="O8129" s="8">
        <v>1022.4</v>
      </c>
      <c r="P8129" s="8">
        <v>72</v>
      </c>
    </row>
    <row r="8130" spans="5:16" s="7" customFormat="1" ht="16" customHeight="1" x14ac:dyDescent="0.2">
      <c r="F8130" s="8">
        <v>2</v>
      </c>
      <c r="G8130" s="17"/>
      <c r="I8130" s="33">
        <v>4.0000000000000001E-3</v>
      </c>
      <c r="J8130" s="33">
        <v>0.6</v>
      </c>
      <c r="K8130" s="33">
        <v>4.0000000000000001E-3</v>
      </c>
      <c r="L8130" s="33">
        <v>3.2000000000000001E-2</v>
      </c>
      <c r="M8130" s="33">
        <v>62</v>
      </c>
      <c r="N8130" s="8">
        <v>6.4</v>
      </c>
      <c r="O8130" s="8">
        <v>1022.8</v>
      </c>
      <c r="P8130" s="8">
        <v>82</v>
      </c>
    </row>
    <row r="8131" spans="5:16" s="7" customFormat="1" ht="16" customHeight="1" x14ac:dyDescent="0.2">
      <c r="F8131" s="8">
        <v>3</v>
      </c>
      <c r="G8131" s="17"/>
      <c r="I8131" s="33">
        <v>4.0000000000000001E-3</v>
      </c>
      <c r="J8131" s="33">
        <v>0.6</v>
      </c>
      <c r="K8131" s="33">
        <v>1.0999999999999999E-2</v>
      </c>
      <c r="L8131" s="33">
        <v>2.1000000000000001E-2</v>
      </c>
      <c r="M8131" s="33">
        <v>58</v>
      </c>
      <c r="N8131" s="8">
        <v>6</v>
      </c>
      <c r="O8131" s="8">
        <v>1023.1</v>
      </c>
      <c r="P8131" s="8">
        <v>87</v>
      </c>
    </row>
    <row r="8132" spans="5:16" s="7" customFormat="1" ht="16" customHeight="1" x14ac:dyDescent="0.2">
      <c r="F8132" s="8">
        <v>4</v>
      </c>
      <c r="G8132" s="17"/>
      <c r="I8132" s="33">
        <v>4.0000000000000001E-3</v>
      </c>
      <c r="J8132" s="33">
        <v>0.5</v>
      </c>
      <c r="K8132" s="33">
        <v>1.2999999999999999E-2</v>
      </c>
      <c r="L8132" s="33">
        <v>1.9E-2</v>
      </c>
      <c r="M8132" s="33">
        <v>56</v>
      </c>
      <c r="N8132" s="8">
        <v>6.7</v>
      </c>
      <c r="O8132" s="8">
        <v>1023</v>
      </c>
      <c r="P8132" s="8">
        <v>79</v>
      </c>
    </row>
    <row r="8133" spans="5:16" s="7" customFormat="1" ht="16" customHeight="1" x14ac:dyDescent="0.2">
      <c r="F8133" s="8">
        <v>5</v>
      </c>
      <c r="G8133" s="17"/>
      <c r="I8133" s="33">
        <v>4.0000000000000001E-3</v>
      </c>
      <c r="J8133" s="33">
        <v>0.6</v>
      </c>
      <c r="K8133" s="33">
        <v>7.0000000000000001E-3</v>
      </c>
      <c r="L8133" s="33">
        <v>2.5000000000000001E-2</v>
      </c>
      <c r="M8133" s="33">
        <v>56</v>
      </c>
      <c r="N8133" s="8">
        <v>6.8</v>
      </c>
      <c r="O8133" s="8">
        <v>1023</v>
      </c>
      <c r="P8133" s="8">
        <v>80</v>
      </c>
    </row>
    <row r="8134" spans="5:16" s="7" customFormat="1" ht="16" customHeight="1" x14ac:dyDescent="0.2">
      <c r="F8134" s="8">
        <v>6</v>
      </c>
      <c r="G8134" s="17"/>
      <c r="I8134" s="33">
        <v>4.0000000000000001E-3</v>
      </c>
      <c r="J8134" s="33">
        <v>0.7</v>
      </c>
      <c r="K8134" s="33">
        <v>3.0000000000000001E-3</v>
      </c>
      <c r="L8134" s="33">
        <v>2.9000000000000001E-2</v>
      </c>
      <c r="M8134" s="33">
        <v>49</v>
      </c>
      <c r="N8134" s="8">
        <v>6.5</v>
      </c>
      <c r="O8134" s="8">
        <v>1023.2</v>
      </c>
      <c r="P8134" s="8">
        <v>75</v>
      </c>
    </row>
    <row r="8135" spans="5:16" s="7" customFormat="1" ht="16" customHeight="1" x14ac:dyDescent="0.2">
      <c r="F8135" s="8">
        <v>7</v>
      </c>
      <c r="G8135" s="17"/>
      <c r="I8135" s="33">
        <v>4.0000000000000001E-3</v>
      </c>
      <c r="J8135" s="33">
        <v>0.6</v>
      </c>
      <c r="K8135" s="33">
        <v>3.0000000000000001E-3</v>
      </c>
      <c r="L8135" s="33">
        <v>2.9000000000000001E-2</v>
      </c>
      <c r="M8135" s="33">
        <v>46</v>
      </c>
      <c r="N8135" s="8">
        <v>5.5</v>
      </c>
      <c r="O8135" s="8">
        <v>1023.3</v>
      </c>
      <c r="P8135" s="8">
        <v>86</v>
      </c>
    </row>
    <row r="8136" spans="5:16" s="7" customFormat="1" ht="16" customHeight="1" x14ac:dyDescent="0.2">
      <c r="F8136" s="8">
        <v>8</v>
      </c>
      <c r="G8136" s="17"/>
      <c r="I8136" s="33">
        <v>4.0000000000000001E-3</v>
      </c>
      <c r="J8136" s="33">
        <v>0.7</v>
      </c>
      <c r="K8136" s="33">
        <v>2E-3</v>
      </c>
      <c r="L8136" s="33">
        <v>3.1E-2</v>
      </c>
      <c r="M8136" s="33">
        <v>48</v>
      </c>
      <c r="N8136" s="8">
        <v>5.3</v>
      </c>
      <c r="O8136" s="8">
        <v>1023.5</v>
      </c>
      <c r="P8136" s="8">
        <v>91</v>
      </c>
    </row>
    <row r="8137" spans="5:16" s="7" customFormat="1" ht="16" customHeight="1" x14ac:dyDescent="0.2">
      <c r="F8137" s="8">
        <v>9</v>
      </c>
      <c r="G8137" s="17"/>
      <c r="I8137" s="33">
        <v>5.0000000000000001E-3</v>
      </c>
      <c r="J8137" s="33">
        <v>0.8</v>
      </c>
      <c r="K8137" s="33">
        <v>3.0000000000000001E-3</v>
      </c>
      <c r="L8137" s="33">
        <v>3.3000000000000002E-2</v>
      </c>
      <c r="M8137" s="33">
        <v>47</v>
      </c>
      <c r="N8137" s="8">
        <v>7.6</v>
      </c>
      <c r="O8137" s="8">
        <v>1024</v>
      </c>
      <c r="P8137" s="8">
        <v>80</v>
      </c>
    </row>
    <row r="8138" spans="5:16" s="7" customFormat="1" ht="16" customHeight="1" x14ac:dyDescent="0.2">
      <c r="E8138" s="10"/>
      <c r="F8138" s="8">
        <v>10</v>
      </c>
      <c r="G8138" s="17"/>
      <c r="I8138" s="33">
        <v>5.0000000000000001E-3</v>
      </c>
      <c r="J8138" s="33">
        <v>0.9</v>
      </c>
      <c r="K8138" s="33">
        <v>4.0000000000000001E-3</v>
      </c>
      <c r="L8138" s="33">
        <v>3.4000000000000002E-2</v>
      </c>
      <c r="M8138" s="33">
        <v>58</v>
      </c>
      <c r="N8138" s="8">
        <v>9.8000000000000007</v>
      </c>
      <c r="O8138" s="8">
        <v>1023.9</v>
      </c>
      <c r="P8138" s="8">
        <v>53</v>
      </c>
    </row>
    <row r="8139" spans="5:16" s="7" customFormat="1" ht="16" customHeight="1" x14ac:dyDescent="0.2">
      <c r="E8139" s="10"/>
      <c r="F8139" s="8">
        <v>11</v>
      </c>
      <c r="G8139" s="17"/>
      <c r="I8139" s="33">
        <v>5.0000000000000001E-3</v>
      </c>
      <c r="J8139" s="33">
        <v>0.6</v>
      </c>
      <c r="K8139" s="33">
        <v>0.01</v>
      </c>
      <c r="L8139" s="33">
        <v>2.9000000000000001E-2</v>
      </c>
      <c r="M8139" s="33">
        <v>58</v>
      </c>
      <c r="N8139" s="8">
        <v>11.1</v>
      </c>
      <c r="O8139" s="8">
        <v>1023.7</v>
      </c>
      <c r="P8139" s="8">
        <v>50</v>
      </c>
    </row>
    <row r="8140" spans="5:16" s="7" customFormat="1" ht="16" customHeight="1" x14ac:dyDescent="0.2">
      <c r="E8140" s="10"/>
      <c r="F8140" s="8">
        <v>12</v>
      </c>
      <c r="G8140" s="17"/>
      <c r="I8140" s="33">
        <v>5.0000000000000001E-3</v>
      </c>
      <c r="J8140" s="33">
        <v>0.6</v>
      </c>
      <c r="K8140" s="33">
        <v>1.0999999999999999E-2</v>
      </c>
      <c r="L8140" s="33">
        <v>0.03</v>
      </c>
      <c r="M8140" s="33">
        <v>53</v>
      </c>
      <c r="N8140" s="8">
        <v>12.6</v>
      </c>
      <c r="O8140" s="8">
        <v>1023.4</v>
      </c>
      <c r="P8140" s="8">
        <v>47</v>
      </c>
    </row>
    <row r="8141" spans="5:16" s="7" customFormat="1" ht="16" customHeight="1" x14ac:dyDescent="0.2">
      <c r="E8141" s="10"/>
      <c r="F8141" s="8">
        <v>13</v>
      </c>
      <c r="G8141" s="17"/>
      <c r="I8141" s="33">
        <v>5.0000000000000001E-3</v>
      </c>
      <c r="J8141" s="33">
        <v>0.7</v>
      </c>
      <c r="K8141" s="33">
        <v>1.2999999999999999E-2</v>
      </c>
      <c r="L8141" s="33">
        <v>0.03</v>
      </c>
      <c r="M8141" s="33">
        <v>62</v>
      </c>
      <c r="N8141" s="8">
        <v>13.3</v>
      </c>
      <c r="O8141" s="8">
        <v>1022.1</v>
      </c>
      <c r="P8141" s="8">
        <v>44</v>
      </c>
    </row>
    <row r="8142" spans="5:16" s="7" customFormat="1" ht="16" customHeight="1" x14ac:dyDescent="0.2">
      <c r="E8142" s="10"/>
      <c r="F8142" s="8">
        <v>14</v>
      </c>
      <c r="G8142" s="17"/>
      <c r="I8142" s="33">
        <v>5.0000000000000001E-3</v>
      </c>
      <c r="J8142" s="33">
        <v>0.7</v>
      </c>
      <c r="K8142" s="33">
        <v>1.4E-2</v>
      </c>
      <c r="L8142" s="33">
        <v>3.2000000000000001E-2</v>
      </c>
      <c r="M8142" s="33">
        <v>55</v>
      </c>
      <c r="N8142" s="8">
        <v>14</v>
      </c>
      <c r="O8142" s="8">
        <v>1021.2</v>
      </c>
      <c r="P8142" s="8">
        <v>43</v>
      </c>
    </row>
    <row r="8143" spans="5:16" s="7" customFormat="1" ht="16" customHeight="1" x14ac:dyDescent="0.2">
      <c r="E8143" s="10"/>
      <c r="F8143" s="8">
        <v>15</v>
      </c>
      <c r="G8143" s="17"/>
      <c r="I8143" s="33">
        <v>5.0000000000000001E-3</v>
      </c>
      <c r="J8143" s="33">
        <v>0.7</v>
      </c>
      <c r="K8143" s="33">
        <v>1.2999999999999999E-2</v>
      </c>
      <c r="L8143" s="33">
        <v>3.5000000000000003E-2</v>
      </c>
      <c r="M8143" s="33">
        <v>56</v>
      </c>
      <c r="N8143" s="8">
        <v>14</v>
      </c>
      <c r="O8143" s="8">
        <v>1021.3</v>
      </c>
      <c r="P8143" s="8">
        <v>43</v>
      </c>
    </row>
    <row r="8144" spans="5:16" s="7" customFormat="1" ht="16" customHeight="1" x14ac:dyDescent="0.2">
      <c r="E8144" s="10"/>
      <c r="F8144" s="8">
        <v>16</v>
      </c>
      <c r="G8144" s="17"/>
      <c r="I8144" s="33">
        <v>5.0000000000000001E-3</v>
      </c>
      <c r="J8144" s="33">
        <v>0.7</v>
      </c>
      <c r="K8144" s="33">
        <v>0.01</v>
      </c>
      <c r="L8144" s="33">
        <v>3.7999999999999999E-2</v>
      </c>
      <c r="M8144" s="33">
        <v>68</v>
      </c>
      <c r="N8144" s="8">
        <v>12</v>
      </c>
      <c r="O8144" s="8">
        <v>1022</v>
      </c>
      <c r="P8144" s="8">
        <v>55</v>
      </c>
    </row>
    <row r="8145" spans="1:31" s="7" customFormat="1" ht="16" customHeight="1" x14ac:dyDescent="0.2">
      <c r="E8145" s="10"/>
      <c r="F8145" s="8">
        <v>17</v>
      </c>
      <c r="G8145" s="17"/>
      <c r="I8145" s="33">
        <v>5.0000000000000001E-3</v>
      </c>
      <c r="J8145" s="33">
        <v>0.6</v>
      </c>
      <c r="K8145" s="33">
        <v>0.02</v>
      </c>
      <c r="L8145" s="33">
        <v>2.8000000000000001E-2</v>
      </c>
      <c r="M8145" s="33">
        <v>66</v>
      </c>
      <c r="N8145" s="8">
        <v>11.1</v>
      </c>
      <c r="O8145" s="8">
        <v>1022.3</v>
      </c>
      <c r="P8145" s="8">
        <v>58</v>
      </c>
    </row>
    <row r="8146" spans="1:31" s="7" customFormat="1" ht="16" customHeight="1" x14ac:dyDescent="0.15">
      <c r="E8146" s="42">
        <v>42329</v>
      </c>
      <c r="F8146" s="16">
        <v>42714.754166666666</v>
      </c>
      <c r="G8146" s="44"/>
      <c r="H8146" s="57"/>
      <c r="I8146" s="33">
        <v>5.0000000000000001E-3</v>
      </c>
      <c r="J8146" s="33">
        <v>0.6</v>
      </c>
      <c r="K8146" s="33">
        <v>2.1000000000000001E-2</v>
      </c>
      <c r="L8146" s="33">
        <v>2.8000000000000001E-2</v>
      </c>
      <c r="M8146" s="33">
        <v>52</v>
      </c>
      <c r="N8146" s="8">
        <v>10.6</v>
      </c>
      <c r="O8146" s="8">
        <v>1022.8</v>
      </c>
      <c r="P8146" s="8">
        <v>58</v>
      </c>
      <c r="R8146" s="35">
        <v>290</v>
      </c>
      <c r="S8146" s="36" t="str">
        <f>IF(R8146&gt;=296,"G",IF(AND(183&lt;=R8146,R8146&lt;296),"Y",IF(R8146&lt;185,"R")))</f>
        <v>Y</v>
      </c>
      <c r="T8146" s="36"/>
      <c r="U8146" s="36"/>
      <c r="V8146" s="36"/>
      <c r="W8146" s="36"/>
      <c r="X8146" s="36"/>
      <c r="Y8146" s="36"/>
      <c r="Z8146" s="36"/>
      <c r="AA8146" s="36"/>
      <c r="AB8146" s="36"/>
      <c r="AC8146" s="36"/>
      <c r="AD8146" s="36"/>
      <c r="AE8146" s="37"/>
    </row>
    <row r="8147" spans="1:31" s="7" customFormat="1" ht="17" customHeight="1" x14ac:dyDescent="0.15">
      <c r="A8147" s="45">
        <v>326</v>
      </c>
      <c r="B8147" s="46">
        <v>42330</v>
      </c>
      <c r="C8147" s="47">
        <v>0</v>
      </c>
      <c r="D8147" s="47">
        <v>0</v>
      </c>
      <c r="E8147" s="46">
        <v>42329</v>
      </c>
      <c r="F8147" s="64">
        <v>42714.754166666666</v>
      </c>
      <c r="G8147" s="49"/>
      <c r="H8147" s="49"/>
      <c r="I8147" s="50">
        <v>5.0000000000000001E-3</v>
      </c>
      <c r="J8147" s="51">
        <v>0.6</v>
      </c>
      <c r="K8147" s="51">
        <v>2.1000000000000001E-2</v>
      </c>
      <c r="L8147" s="51">
        <v>2.8000000000000001E-2</v>
      </c>
      <c r="M8147" s="51">
        <v>52</v>
      </c>
      <c r="N8147" s="52">
        <v>10.6</v>
      </c>
      <c r="O8147" s="52">
        <v>1022.8</v>
      </c>
      <c r="P8147" s="52">
        <v>58</v>
      </c>
      <c r="Q8147" s="53"/>
      <c r="R8147" s="58">
        <v>290</v>
      </c>
      <c r="S8147" s="61" t="str">
        <f>IF(R8147&gt;=296,"G",IF(AND(183&lt;=R8147,R8147&lt;296),"Y",IF(R8147&lt;185,"R")))</f>
        <v>Y</v>
      </c>
      <c r="T8147" s="61"/>
      <c r="U8147" s="61"/>
      <c r="V8147" s="61"/>
      <c r="W8147" s="61"/>
      <c r="X8147" s="61"/>
      <c r="Y8147" s="61"/>
      <c r="Z8147" s="61"/>
      <c r="AA8147" s="61"/>
      <c r="AB8147" s="61"/>
      <c r="AC8147" s="61"/>
      <c r="AD8147" s="61"/>
      <c r="AE8147" s="61"/>
    </row>
    <row r="8148" spans="1:31" s="7" customFormat="1" ht="16" customHeight="1" x14ac:dyDescent="0.2">
      <c r="A8148" s="60"/>
      <c r="B8148" s="60"/>
      <c r="F8148" s="8">
        <v>19</v>
      </c>
      <c r="G8148" s="56"/>
      <c r="I8148" s="33">
        <v>4.0000000000000001E-3</v>
      </c>
      <c r="J8148" s="33">
        <v>0.8</v>
      </c>
      <c r="K8148" s="33">
        <v>0.01</v>
      </c>
      <c r="L8148" s="33">
        <v>4.1000000000000002E-2</v>
      </c>
      <c r="M8148" s="33">
        <v>49</v>
      </c>
      <c r="N8148" s="8">
        <v>9.8000000000000007</v>
      </c>
      <c r="O8148" s="8">
        <v>1023.2</v>
      </c>
      <c r="P8148" s="8">
        <v>59</v>
      </c>
      <c r="Q8148" s="17"/>
      <c r="R8148" s="17"/>
      <c r="S8148" s="17"/>
      <c r="T8148" s="17"/>
      <c r="U8148" s="17"/>
      <c r="V8148" s="17"/>
      <c r="W8148" s="17"/>
      <c r="X8148" s="17"/>
      <c r="Y8148" s="17"/>
      <c r="Z8148" s="17"/>
      <c r="AA8148" s="17"/>
      <c r="AB8148" s="17"/>
      <c r="AC8148" s="17"/>
      <c r="AD8148" s="17"/>
      <c r="AE8148" s="17"/>
    </row>
    <row r="8149" spans="1:31" s="7" customFormat="1" ht="16" customHeight="1" x14ac:dyDescent="0.2">
      <c r="F8149" s="8">
        <v>20</v>
      </c>
      <c r="G8149" s="17"/>
      <c r="I8149" s="33">
        <v>5.0000000000000001E-3</v>
      </c>
      <c r="J8149" s="33">
        <v>0.9</v>
      </c>
      <c r="K8149" s="33">
        <v>2E-3</v>
      </c>
      <c r="L8149" s="33">
        <v>4.5999999999999999E-2</v>
      </c>
      <c r="M8149" s="33">
        <v>58</v>
      </c>
      <c r="N8149" s="8">
        <v>8.1</v>
      </c>
      <c r="O8149" s="8">
        <v>1024</v>
      </c>
      <c r="P8149" s="8">
        <v>69</v>
      </c>
    </row>
    <row r="8150" spans="1:31" s="7" customFormat="1" ht="16" customHeight="1" x14ac:dyDescent="0.2">
      <c r="F8150" s="8">
        <v>21</v>
      </c>
      <c r="G8150" s="17"/>
      <c r="I8150" s="33">
        <v>6.0000000000000001E-3</v>
      </c>
      <c r="J8150" s="33">
        <v>0.9</v>
      </c>
      <c r="K8150" s="33">
        <v>2E-3</v>
      </c>
      <c r="L8150" s="33">
        <v>0.05</v>
      </c>
      <c r="M8150" s="33">
        <v>73</v>
      </c>
      <c r="N8150" s="8">
        <v>7.6</v>
      </c>
      <c r="O8150" s="8">
        <v>1024.3</v>
      </c>
      <c r="P8150" s="8">
        <v>70</v>
      </c>
    </row>
    <row r="8151" spans="1:31" s="7" customFormat="1" ht="16" customHeight="1" x14ac:dyDescent="0.2">
      <c r="F8151" s="8">
        <v>22</v>
      </c>
      <c r="G8151" s="17"/>
      <c r="I8151" s="33">
        <v>6.0000000000000001E-3</v>
      </c>
      <c r="J8151" s="33">
        <v>0.9</v>
      </c>
      <c r="K8151" s="33">
        <v>2E-3</v>
      </c>
      <c r="L8151" s="33">
        <v>4.8000000000000001E-2</v>
      </c>
      <c r="M8151" s="33">
        <v>86</v>
      </c>
      <c r="N8151" s="8">
        <v>7</v>
      </c>
      <c r="O8151" s="8">
        <v>1024.0999999999999</v>
      </c>
      <c r="P8151" s="8">
        <v>76</v>
      </c>
    </row>
    <row r="8152" spans="1:31" s="7" customFormat="1" ht="16" customHeight="1" x14ac:dyDescent="0.2">
      <c r="F8152" s="8">
        <v>23</v>
      </c>
      <c r="G8152" s="17"/>
      <c r="I8152" s="33">
        <v>7.0000000000000001E-3</v>
      </c>
      <c r="J8152" s="33">
        <v>1.1000000000000001</v>
      </c>
      <c r="K8152" s="33">
        <v>2E-3</v>
      </c>
      <c r="L8152" s="33">
        <v>5.1999999999999998E-2</v>
      </c>
      <c r="M8152" s="33">
        <v>85</v>
      </c>
      <c r="N8152" s="8">
        <v>6.2</v>
      </c>
      <c r="O8152" s="8">
        <v>1024</v>
      </c>
      <c r="P8152" s="8">
        <v>86</v>
      </c>
    </row>
    <row r="8153" spans="1:31" s="7" customFormat="1" ht="16" customHeight="1" x14ac:dyDescent="0.2">
      <c r="F8153" s="8">
        <v>24</v>
      </c>
      <c r="G8153" s="17"/>
      <c r="I8153" s="33">
        <v>6.0000000000000001E-3</v>
      </c>
      <c r="J8153" s="33">
        <v>0.9</v>
      </c>
      <c r="K8153" s="33">
        <v>2E-3</v>
      </c>
      <c r="L8153" s="33">
        <v>0.05</v>
      </c>
      <c r="M8153" s="33">
        <v>99</v>
      </c>
      <c r="N8153" s="8">
        <v>5.6</v>
      </c>
      <c r="O8153" s="8">
        <v>1024.3</v>
      </c>
      <c r="P8153" s="8">
        <v>87</v>
      </c>
    </row>
    <row r="8154" spans="1:31" s="7" customFormat="1" ht="16" customHeight="1" x14ac:dyDescent="0.2">
      <c r="F8154" s="8">
        <v>1</v>
      </c>
      <c r="G8154" s="17"/>
      <c r="I8154" s="33">
        <v>5.0000000000000001E-3</v>
      </c>
      <c r="J8154" s="33">
        <v>0.6</v>
      </c>
      <c r="K8154" s="33">
        <v>2E-3</v>
      </c>
      <c r="L8154" s="33">
        <v>4.3999999999999997E-2</v>
      </c>
      <c r="M8154" s="33">
        <v>67</v>
      </c>
      <c r="N8154" s="8">
        <v>5</v>
      </c>
      <c r="O8154" s="8">
        <v>1024.3</v>
      </c>
      <c r="P8154" s="8">
        <v>92</v>
      </c>
    </row>
    <row r="8155" spans="1:31" s="7" customFormat="1" ht="16" customHeight="1" x14ac:dyDescent="0.2">
      <c r="F8155" s="8">
        <v>2</v>
      </c>
      <c r="G8155" s="17"/>
      <c r="I8155" s="33">
        <v>5.0000000000000001E-3</v>
      </c>
      <c r="J8155" s="33">
        <v>0.5</v>
      </c>
      <c r="K8155" s="33">
        <v>2E-3</v>
      </c>
      <c r="L8155" s="33">
        <v>3.5999999999999997E-2</v>
      </c>
      <c r="M8155" s="33">
        <v>66</v>
      </c>
      <c r="N8155" s="8">
        <v>4.5999999999999996</v>
      </c>
      <c r="O8155" s="8">
        <v>1024.5</v>
      </c>
      <c r="P8155" s="8">
        <v>95</v>
      </c>
    </row>
    <row r="8156" spans="1:31" s="7" customFormat="1" ht="16" customHeight="1" x14ac:dyDescent="0.2">
      <c r="F8156" s="8">
        <v>3</v>
      </c>
      <c r="G8156" s="17"/>
      <c r="I8156" s="33">
        <v>4.0000000000000001E-3</v>
      </c>
      <c r="J8156" s="33">
        <v>0.6</v>
      </c>
      <c r="K8156" s="33">
        <v>2E-3</v>
      </c>
      <c r="L8156" s="33">
        <v>3.3000000000000002E-2</v>
      </c>
      <c r="M8156" s="33">
        <v>59</v>
      </c>
      <c r="N8156" s="8">
        <v>4.3</v>
      </c>
      <c r="O8156" s="8">
        <v>1024.4000000000001</v>
      </c>
      <c r="P8156" s="8">
        <v>96</v>
      </c>
    </row>
    <row r="8157" spans="1:31" s="7" customFormat="1" ht="16" customHeight="1" x14ac:dyDescent="0.2">
      <c r="F8157" s="8">
        <v>4</v>
      </c>
      <c r="G8157" s="17"/>
      <c r="I8157" s="33">
        <v>4.0000000000000001E-3</v>
      </c>
      <c r="J8157" s="33">
        <v>0.6</v>
      </c>
      <c r="K8157" s="33">
        <v>2E-3</v>
      </c>
      <c r="L8157" s="33">
        <v>3.1E-2</v>
      </c>
      <c r="M8157" s="33">
        <v>51</v>
      </c>
      <c r="N8157" s="8">
        <v>5.0999999999999996</v>
      </c>
      <c r="O8157" s="8">
        <v>1024.3</v>
      </c>
      <c r="P8157" s="8">
        <v>98</v>
      </c>
    </row>
    <row r="8158" spans="1:31" s="7" customFormat="1" ht="16" customHeight="1" x14ac:dyDescent="0.2">
      <c r="F8158" s="8">
        <v>5</v>
      </c>
      <c r="G8158" s="17"/>
      <c r="I8158" s="33">
        <v>4.0000000000000001E-3</v>
      </c>
      <c r="J8158" s="33">
        <v>0.7</v>
      </c>
      <c r="K8158" s="33">
        <v>2E-3</v>
      </c>
      <c r="L8158" s="33">
        <v>0.03</v>
      </c>
      <c r="M8158" s="33">
        <v>55</v>
      </c>
      <c r="N8158" s="8">
        <v>4.8</v>
      </c>
      <c r="O8158" s="8">
        <v>1023.7</v>
      </c>
      <c r="P8158" s="8">
        <v>96</v>
      </c>
    </row>
    <row r="8159" spans="1:31" s="7" customFormat="1" ht="16" customHeight="1" x14ac:dyDescent="0.2">
      <c r="F8159" s="8">
        <v>6</v>
      </c>
      <c r="G8159" s="17"/>
      <c r="I8159" s="33">
        <v>4.0000000000000001E-3</v>
      </c>
      <c r="J8159" s="33">
        <v>0.7</v>
      </c>
      <c r="K8159" s="33">
        <v>2E-3</v>
      </c>
      <c r="L8159" s="33">
        <v>2.9000000000000001E-2</v>
      </c>
      <c r="M8159" s="33">
        <v>50</v>
      </c>
      <c r="N8159" s="8">
        <v>5.3</v>
      </c>
      <c r="O8159" s="8">
        <v>1023.7</v>
      </c>
      <c r="P8159" s="8">
        <v>93</v>
      </c>
    </row>
    <row r="8160" spans="1:31" s="7" customFormat="1" ht="16" customHeight="1" x14ac:dyDescent="0.2">
      <c r="F8160" s="8">
        <v>7</v>
      </c>
      <c r="G8160" s="17"/>
      <c r="I8160" s="33">
        <v>4.0000000000000001E-3</v>
      </c>
      <c r="J8160" s="33">
        <v>0.6</v>
      </c>
      <c r="K8160" s="33">
        <v>2E-3</v>
      </c>
      <c r="L8160" s="33">
        <v>2.9000000000000001E-2</v>
      </c>
      <c r="M8160" s="33">
        <v>48</v>
      </c>
      <c r="N8160" s="8">
        <v>5</v>
      </c>
      <c r="O8160" s="8">
        <v>1024.4000000000001</v>
      </c>
      <c r="P8160" s="8">
        <v>97</v>
      </c>
    </row>
    <row r="8161" spans="1:31" s="7" customFormat="1" ht="16" customHeight="1" x14ac:dyDescent="0.2">
      <c r="F8161" s="8">
        <v>8</v>
      </c>
      <c r="G8161" s="17"/>
      <c r="I8161" s="33">
        <v>4.0000000000000001E-3</v>
      </c>
      <c r="J8161" s="33">
        <v>0.7</v>
      </c>
      <c r="K8161" s="33">
        <v>2E-3</v>
      </c>
      <c r="L8161" s="33">
        <v>3.2000000000000001E-2</v>
      </c>
      <c r="M8161" s="33">
        <v>50</v>
      </c>
      <c r="N8161" s="8">
        <v>7</v>
      </c>
      <c r="O8161" s="8">
        <v>1024.4000000000001</v>
      </c>
      <c r="P8161" s="8">
        <v>88</v>
      </c>
    </row>
    <row r="8162" spans="1:31" s="7" customFormat="1" ht="16" customHeight="1" x14ac:dyDescent="0.2">
      <c r="F8162" s="8">
        <v>9</v>
      </c>
      <c r="G8162" s="17"/>
      <c r="I8162" s="33">
        <v>4.0000000000000001E-3</v>
      </c>
      <c r="J8162" s="33">
        <v>0.7</v>
      </c>
      <c r="K8162" s="33">
        <v>3.0000000000000001E-3</v>
      </c>
      <c r="L8162" s="33">
        <v>3.2000000000000001E-2</v>
      </c>
      <c r="M8162" s="33">
        <v>42</v>
      </c>
      <c r="N8162" s="8">
        <v>8.4</v>
      </c>
      <c r="O8162" s="8">
        <v>1024.8</v>
      </c>
      <c r="P8162" s="8">
        <v>79</v>
      </c>
    </row>
    <row r="8163" spans="1:31" s="7" customFormat="1" ht="16" customHeight="1" x14ac:dyDescent="0.2">
      <c r="F8163" s="8">
        <v>10</v>
      </c>
      <c r="G8163" s="17"/>
      <c r="I8163" s="33">
        <v>4.0000000000000001E-3</v>
      </c>
      <c r="J8163" s="33">
        <v>0.7</v>
      </c>
      <c r="K8163" s="33">
        <v>5.0000000000000001E-3</v>
      </c>
      <c r="L8163" s="33">
        <v>2.9000000000000001E-2</v>
      </c>
      <c r="M8163" s="33">
        <v>46</v>
      </c>
      <c r="N8163" s="8">
        <v>10.8</v>
      </c>
      <c r="O8163" s="8">
        <v>1025.0999999999999</v>
      </c>
      <c r="P8163" s="8">
        <v>59</v>
      </c>
    </row>
    <row r="8164" spans="1:31" s="7" customFormat="1" ht="16" customHeight="1" x14ac:dyDescent="0.2">
      <c r="E8164" s="10"/>
      <c r="F8164" s="8">
        <v>11</v>
      </c>
      <c r="G8164" s="17"/>
      <c r="I8164" s="33">
        <v>4.0000000000000001E-3</v>
      </c>
      <c r="J8164" s="33">
        <v>0.5</v>
      </c>
      <c r="K8164" s="33">
        <v>0.01</v>
      </c>
      <c r="L8164" s="33">
        <v>2.5999999999999999E-2</v>
      </c>
      <c r="M8164" s="33">
        <v>28</v>
      </c>
      <c r="N8164" s="8">
        <v>13.5</v>
      </c>
      <c r="O8164" s="8">
        <v>1025</v>
      </c>
      <c r="P8164" s="8">
        <v>52</v>
      </c>
    </row>
    <row r="8165" spans="1:31" s="7" customFormat="1" ht="16" customHeight="1" x14ac:dyDescent="0.2">
      <c r="E8165" s="10"/>
      <c r="F8165" s="8">
        <v>12</v>
      </c>
      <c r="G8165" s="17"/>
      <c r="I8165" s="33">
        <v>4.0000000000000001E-3</v>
      </c>
      <c r="J8165" s="33">
        <v>0.5</v>
      </c>
      <c r="K8165" s="33">
        <v>0.01</v>
      </c>
      <c r="L8165" s="33">
        <v>0.03</v>
      </c>
      <c r="M8165" s="33">
        <v>50</v>
      </c>
      <c r="N8165" s="8">
        <v>14.6</v>
      </c>
      <c r="O8165" s="8">
        <v>1024</v>
      </c>
      <c r="P8165" s="8">
        <v>47</v>
      </c>
    </row>
    <row r="8166" spans="1:31" s="7" customFormat="1" ht="16" customHeight="1" x14ac:dyDescent="0.2">
      <c r="E8166" s="10"/>
      <c r="F8166" s="8">
        <v>13</v>
      </c>
      <c r="G8166" s="17"/>
      <c r="I8166" s="33">
        <v>4.0000000000000001E-3</v>
      </c>
      <c r="J8166" s="33">
        <v>0.6</v>
      </c>
      <c r="K8166" s="33">
        <v>1.2999999999999999E-2</v>
      </c>
      <c r="L8166" s="33">
        <v>2.7E-2</v>
      </c>
      <c r="M8166" s="33">
        <v>35</v>
      </c>
      <c r="N8166" s="8">
        <v>15.5</v>
      </c>
      <c r="O8166" s="8">
        <v>1023.3</v>
      </c>
      <c r="P8166" s="8">
        <v>47</v>
      </c>
    </row>
    <row r="8167" spans="1:31" s="7" customFormat="1" ht="16" customHeight="1" x14ac:dyDescent="0.2">
      <c r="E8167" s="10"/>
      <c r="F8167" s="8">
        <v>14</v>
      </c>
      <c r="G8167" s="17"/>
      <c r="I8167" s="33">
        <v>4.0000000000000001E-3</v>
      </c>
      <c r="J8167" s="33">
        <v>0.5</v>
      </c>
      <c r="K8167" s="33">
        <v>0.02</v>
      </c>
      <c r="L8167" s="33">
        <v>0.02</v>
      </c>
      <c r="M8167" s="33">
        <v>47</v>
      </c>
      <c r="N8167" s="8">
        <v>16</v>
      </c>
      <c r="O8167" s="8">
        <v>1022.4</v>
      </c>
      <c r="P8167" s="8">
        <v>48</v>
      </c>
    </row>
    <row r="8168" spans="1:31" s="7" customFormat="1" ht="16" customHeight="1" x14ac:dyDescent="0.2">
      <c r="E8168" s="10"/>
      <c r="F8168" s="8">
        <v>15</v>
      </c>
      <c r="G8168" s="17"/>
      <c r="I8168" s="33">
        <v>4.0000000000000001E-3</v>
      </c>
      <c r="J8168" s="33">
        <v>0.6</v>
      </c>
      <c r="K8168" s="33">
        <v>1.4999999999999999E-2</v>
      </c>
      <c r="L8168" s="33">
        <v>2.5999999999999999E-2</v>
      </c>
      <c r="M8168" s="33">
        <v>39</v>
      </c>
      <c r="N8168" s="8">
        <v>15.6</v>
      </c>
      <c r="O8168" s="8">
        <v>1022.1</v>
      </c>
      <c r="P8168" s="8">
        <v>49</v>
      </c>
    </row>
    <row r="8169" spans="1:31" s="7" customFormat="1" ht="16" customHeight="1" x14ac:dyDescent="0.2">
      <c r="E8169" s="10"/>
      <c r="F8169" s="8">
        <v>16</v>
      </c>
      <c r="G8169" s="17"/>
      <c r="I8169" s="33">
        <v>4.0000000000000001E-3</v>
      </c>
      <c r="J8169" s="33">
        <v>0.7</v>
      </c>
      <c r="K8169" s="33">
        <v>1.0999999999999999E-2</v>
      </c>
      <c r="L8169" s="33">
        <v>2.5999999999999999E-2</v>
      </c>
      <c r="M8169" s="33">
        <v>46</v>
      </c>
      <c r="N8169" s="8">
        <v>15.3</v>
      </c>
      <c r="O8169" s="8">
        <v>1022.4</v>
      </c>
      <c r="P8169" s="8">
        <v>52</v>
      </c>
    </row>
    <row r="8170" spans="1:31" s="7" customFormat="1" ht="16" customHeight="1" x14ac:dyDescent="0.2">
      <c r="E8170" s="10"/>
      <c r="F8170" s="8">
        <v>17</v>
      </c>
      <c r="G8170" s="17"/>
      <c r="I8170" s="33">
        <v>4.0000000000000001E-3</v>
      </c>
      <c r="J8170" s="33">
        <v>0.6</v>
      </c>
      <c r="K8170" s="33">
        <v>7.0000000000000001E-3</v>
      </c>
      <c r="L8170" s="33">
        <v>2.8000000000000001E-2</v>
      </c>
      <c r="M8170" s="33">
        <v>32</v>
      </c>
      <c r="N8170" s="8">
        <v>15</v>
      </c>
      <c r="O8170" s="8">
        <v>1022</v>
      </c>
      <c r="P8170" s="8">
        <v>51</v>
      </c>
    </row>
    <row r="8171" spans="1:31" s="7" customFormat="1" ht="16" customHeight="1" x14ac:dyDescent="0.15">
      <c r="E8171" s="42">
        <v>42330</v>
      </c>
      <c r="F8171" s="43">
        <v>42714.759722222225</v>
      </c>
      <c r="G8171" s="44"/>
      <c r="H8171" s="57"/>
      <c r="I8171" s="33">
        <v>4.0000000000000001E-3</v>
      </c>
      <c r="J8171" s="33">
        <v>0.6</v>
      </c>
      <c r="K8171" s="33">
        <v>4.0000000000000001E-3</v>
      </c>
      <c r="L8171" s="33">
        <v>0.03</v>
      </c>
      <c r="M8171" s="33">
        <v>37</v>
      </c>
      <c r="N8171" s="8">
        <v>14.4</v>
      </c>
      <c r="O8171" s="8">
        <v>1022.4</v>
      </c>
      <c r="P8171" s="8">
        <v>53</v>
      </c>
      <c r="R8171" s="35">
        <v>268</v>
      </c>
      <c r="S8171" s="36" t="str">
        <f>IF(R8171&gt;=296,"G",IF(AND(183&lt;=R8171,R8171&lt;296),"Y",IF(R8171&lt;185,"R")))</f>
        <v>Y</v>
      </c>
      <c r="T8171" s="36"/>
      <c r="U8171" s="36"/>
      <c r="V8171" s="36"/>
      <c r="W8171" s="36"/>
      <c r="X8171" s="36"/>
      <c r="Y8171" s="36"/>
      <c r="Z8171" s="36"/>
      <c r="AA8171" s="36"/>
      <c r="AB8171" s="36"/>
      <c r="AC8171" s="36"/>
      <c r="AD8171" s="36"/>
      <c r="AE8171" s="37"/>
    </row>
    <row r="8172" spans="1:31" s="7" customFormat="1" ht="17" customHeight="1" x14ac:dyDescent="0.15">
      <c r="A8172" s="45">
        <v>327</v>
      </c>
      <c r="B8172" s="46">
        <v>42331</v>
      </c>
      <c r="C8172" s="47">
        <v>1</v>
      </c>
      <c r="D8172" s="47">
        <v>0</v>
      </c>
      <c r="E8172" s="46">
        <v>42330</v>
      </c>
      <c r="F8172" s="48">
        <v>42714.759722222225</v>
      </c>
      <c r="G8172" s="49"/>
      <c r="H8172" s="49"/>
      <c r="I8172" s="50">
        <v>4.0000000000000001E-3</v>
      </c>
      <c r="J8172" s="51">
        <v>0.6</v>
      </c>
      <c r="K8172" s="51">
        <v>4.0000000000000001E-3</v>
      </c>
      <c r="L8172" s="51">
        <v>0.03</v>
      </c>
      <c r="M8172" s="51">
        <v>37</v>
      </c>
      <c r="N8172" s="52">
        <v>14.4</v>
      </c>
      <c r="O8172" s="52">
        <v>1022.4</v>
      </c>
      <c r="P8172" s="52">
        <v>53</v>
      </c>
      <c r="Q8172" s="53"/>
      <c r="R8172" s="58">
        <v>268</v>
      </c>
      <c r="S8172" s="61" t="str">
        <f>IF(R8172&gt;=296,"G",IF(AND(183&lt;=R8172,R8172&lt;296),"Y",IF(R8172&lt;185,"R")))</f>
        <v>Y</v>
      </c>
      <c r="T8172" s="61"/>
      <c r="U8172" s="61"/>
      <c r="V8172" s="61"/>
      <c r="W8172" s="61"/>
      <c r="X8172" s="61"/>
      <c r="Y8172" s="61"/>
      <c r="Z8172" s="61"/>
      <c r="AA8172" s="61"/>
      <c r="AB8172" s="61"/>
      <c r="AC8172" s="61"/>
      <c r="AD8172" s="61"/>
      <c r="AE8172" s="61"/>
    </row>
    <row r="8173" spans="1:31" s="7" customFormat="1" ht="16" customHeight="1" x14ac:dyDescent="0.2">
      <c r="A8173" s="60"/>
      <c r="B8173" s="60"/>
      <c r="F8173" s="26">
        <v>19</v>
      </c>
      <c r="G8173" s="56"/>
      <c r="I8173" s="33">
        <v>4.0000000000000001E-3</v>
      </c>
      <c r="J8173" s="33">
        <v>0.6</v>
      </c>
      <c r="K8173" s="33">
        <v>3.0000000000000001E-3</v>
      </c>
      <c r="L8173" s="33">
        <v>3.1E-2</v>
      </c>
      <c r="M8173" s="33">
        <v>32</v>
      </c>
      <c r="N8173" s="8">
        <v>13.7</v>
      </c>
      <c r="O8173" s="8">
        <v>1022.8</v>
      </c>
      <c r="P8173" s="8">
        <v>57</v>
      </c>
      <c r="Q8173" s="17"/>
      <c r="R8173" s="17"/>
      <c r="S8173" s="17"/>
      <c r="T8173" s="17"/>
      <c r="U8173" s="17"/>
      <c r="V8173" s="17"/>
      <c r="W8173" s="17"/>
      <c r="X8173" s="17"/>
      <c r="Y8173" s="17"/>
      <c r="Z8173" s="17"/>
      <c r="AA8173" s="17"/>
      <c r="AB8173" s="17"/>
      <c r="AC8173" s="17"/>
      <c r="AD8173" s="17"/>
      <c r="AE8173" s="17"/>
    </row>
    <row r="8174" spans="1:31" s="7" customFormat="1" ht="16" customHeight="1" x14ac:dyDescent="0.2">
      <c r="F8174" s="8">
        <v>20</v>
      </c>
      <c r="G8174" s="17"/>
      <c r="I8174" s="33">
        <v>4.0000000000000001E-3</v>
      </c>
      <c r="J8174" s="33">
        <v>0.5</v>
      </c>
      <c r="K8174" s="33">
        <v>3.0000000000000001E-3</v>
      </c>
      <c r="L8174" s="33">
        <v>0.03</v>
      </c>
      <c r="M8174" s="33">
        <v>29</v>
      </c>
      <c r="N8174" s="8">
        <v>13.7</v>
      </c>
      <c r="O8174" s="8">
        <v>1022.7</v>
      </c>
      <c r="P8174" s="8">
        <v>60</v>
      </c>
    </row>
    <row r="8175" spans="1:31" s="7" customFormat="1" ht="16" customHeight="1" x14ac:dyDescent="0.2">
      <c r="F8175" s="8">
        <v>21</v>
      </c>
      <c r="G8175" s="17"/>
      <c r="I8175" s="33">
        <v>3.0000000000000001E-3</v>
      </c>
      <c r="J8175" s="33">
        <v>0.4</v>
      </c>
      <c r="K8175" s="33">
        <v>4.0000000000000001E-3</v>
      </c>
      <c r="L8175" s="33">
        <v>2.5999999999999999E-2</v>
      </c>
      <c r="M8175" s="33">
        <v>31</v>
      </c>
      <c r="N8175" s="8">
        <v>11.4</v>
      </c>
      <c r="O8175" s="8">
        <v>1023.3</v>
      </c>
      <c r="P8175" s="8">
        <v>93</v>
      </c>
    </row>
    <row r="8176" spans="1:31" s="7" customFormat="1" ht="16" customHeight="1" x14ac:dyDescent="0.2">
      <c r="F8176" s="8">
        <v>22</v>
      </c>
      <c r="G8176" s="17"/>
      <c r="I8176" s="33">
        <v>3.0000000000000001E-3</v>
      </c>
      <c r="J8176" s="33">
        <v>0.5</v>
      </c>
      <c r="K8176" s="33">
        <v>5.0000000000000001E-3</v>
      </c>
      <c r="L8176" s="33">
        <v>2.5999999999999999E-2</v>
      </c>
      <c r="M8176" s="33">
        <v>15</v>
      </c>
      <c r="N8176" s="8">
        <v>10.8</v>
      </c>
      <c r="O8176" s="8">
        <v>1023.1</v>
      </c>
      <c r="P8176" s="8">
        <v>95</v>
      </c>
    </row>
    <row r="8177" spans="5:16" s="7" customFormat="1" ht="16" customHeight="1" x14ac:dyDescent="0.2">
      <c r="F8177" s="8">
        <v>23</v>
      </c>
      <c r="G8177" s="17"/>
      <c r="I8177" s="33">
        <v>3.0000000000000001E-3</v>
      </c>
      <c r="J8177" s="33">
        <v>0.4</v>
      </c>
      <c r="K8177" s="33">
        <v>8.0000000000000002E-3</v>
      </c>
      <c r="L8177" s="33">
        <v>2.1999999999999999E-2</v>
      </c>
      <c r="M8177" s="33">
        <v>7</v>
      </c>
      <c r="N8177" s="8">
        <v>10.7</v>
      </c>
      <c r="O8177" s="8">
        <v>1022.7</v>
      </c>
      <c r="P8177" s="8">
        <v>94</v>
      </c>
    </row>
    <row r="8178" spans="5:16" s="7" customFormat="1" ht="16" customHeight="1" x14ac:dyDescent="0.2">
      <c r="F8178" s="8">
        <v>24</v>
      </c>
      <c r="G8178" s="17"/>
      <c r="I8178" s="33">
        <v>3.0000000000000001E-3</v>
      </c>
      <c r="J8178" s="33">
        <v>0.4</v>
      </c>
      <c r="K8178" s="33">
        <v>1.2999999999999999E-2</v>
      </c>
      <c r="L8178" s="33">
        <v>1.7000000000000001E-2</v>
      </c>
      <c r="M8178" s="33">
        <v>10</v>
      </c>
      <c r="N8178" s="8">
        <v>10.3</v>
      </c>
      <c r="O8178" s="8">
        <v>1022.8</v>
      </c>
      <c r="P8178" s="8">
        <v>94</v>
      </c>
    </row>
    <row r="8179" spans="5:16" s="7" customFormat="1" ht="16" customHeight="1" x14ac:dyDescent="0.2">
      <c r="F8179" s="8">
        <v>1</v>
      </c>
      <c r="G8179" s="17"/>
      <c r="I8179" s="33">
        <v>3.0000000000000001E-3</v>
      </c>
      <c r="J8179" s="33">
        <v>0.6</v>
      </c>
      <c r="K8179" s="33">
        <v>1.6E-2</v>
      </c>
      <c r="L8179" s="33">
        <v>1.4999999999999999E-2</v>
      </c>
      <c r="M8179" s="33">
        <v>7</v>
      </c>
      <c r="N8179" s="8">
        <v>9.8000000000000007</v>
      </c>
      <c r="O8179" s="8">
        <v>1022.6</v>
      </c>
      <c r="P8179" s="8">
        <v>96</v>
      </c>
    </row>
    <row r="8180" spans="5:16" s="7" customFormat="1" ht="16" customHeight="1" x14ac:dyDescent="0.2">
      <c r="F8180" s="8">
        <v>2</v>
      </c>
      <c r="G8180" s="17"/>
      <c r="I8180" s="33">
        <v>3.0000000000000001E-3</v>
      </c>
      <c r="J8180" s="33">
        <v>0.6</v>
      </c>
      <c r="K8180" s="33">
        <v>1.9E-2</v>
      </c>
      <c r="L8180" s="33">
        <v>1.0999999999999999E-2</v>
      </c>
      <c r="M8180" s="33">
        <v>8</v>
      </c>
      <c r="N8180" s="8">
        <v>9.5</v>
      </c>
      <c r="O8180" s="8">
        <v>1022.5</v>
      </c>
      <c r="P8180" s="8">
        <v>98</v>
      </c>
    </row>
    <row r="8181" spans="5:16" s="7" customFormat="1" ht="16" customHeight="1" x14ac:dyDescent="0.2">
      <c r="F8181" s="8">
        <v>3</v>
      </c>
      <c r="G8181" s="17"/>
      <c r="I8181" s="33">
        <v>3.0000000000000001E-3</v>
      </c>
      <c r="J8181" s="33">
        <v>0.5</v>
      </c>
      <c r="K8181" s="33">
        <v>0.02</v>
      </c>
      <c r="L8181" s="33">
        <v>0.01</v>
      </c>
      <c r="M8181" s="33">
        <v>4</v>
      </c>
      <c r="N8181" s="8">
        <v>9.1999999999999993</v>
      </c>
      <c r="O8181" s="8">
        <v>1022</v>
      </c>
      <c r="P8181" s="8">
        <v>99</v>
      </c>
    </row>
    <row r="8182" spans="5:16" s="7" customFormat="1" ht="16" customHeight="1" x14ac:dyDescent="0.2">
      <c r="F8182" s="8">
        <v>4</v>
      </c>
      <c r="G8182" s="17"/>
      <c r="I8182" s="33">
        <v>3.0000000000000001E-3</v>
      </c>
      <c r="J8182" s="33">
        <v>0.5</v>
      </c>
      <c r="K8182" s="33">
        <v>2.3E-2</v>
      </c>
      <c r="L8182" s="33">
        <v>8.0000000000000002E-3</v>
      </c>
      <c r="M8182" s="33">
        <v>5</v>
      </c>
      <c r="N8182" s="8">
        <v>9</v>
      </c>
      <c r="O8182" s="8">
        <v>1021.7</v>
      </c>
      <c r="P8182" s="8">
        <v>98</v>
      </c>
    </row>
    <row r="8183" spans="5:16" s="7" customFormat="1" ht="16" customHeight="1" x14ac:dyDescent="0.2">
      <c r="F8183" s="8">
        <v>5</v>
      </c>
      <c r="G8183" s="17"/>
      <c r="I8183" s="33">
        <v>3.0000000000000001E-3</v>
      </c>
      <c r="J8183" s="33">
        <v>0.4</v>
      </c>
      <c r="K8183" s="33">
        <v>2.5000000000000001E-2</v>
      </c>
      <c r="L8183" s="33">
        <v>7.0000000000000001E-3</v>
      </c>
      <c r="M8183" s="33">
        <v>4</v>
      </c>
      <c r="N8183" s="8">
        <v>8.6999999999999993</v>
      </c>
      <c r="O8183" s="8">
        <v>1021.6</v>
      </c>
      <c r="P8183" s="8">
        <v>100</v>
      </c>
    </row>
    <row r="8184" spans="5:16" s="7" customFormat="1" ht="16" customHeight="1" x14ac:dyDescent="0.2">
      <c r="F8184" s="8">
        <v>6</v>
      </c>
      <c r="G8184" s="17"/>
      <c r="I8184" s="33">
        <v>3.0000000000000001E-3</v>
      </c>
      <c r="J8184" s="33">
        <v>0.4</v>
      </c>
      <c r="K8184" s="33">
        <v>2.1000000000000001E-2</v>
      </c>
      <c r="L8184" s="33">
        <v>1.0999999999999999E-2</v>
      </c>
      <c r="M8184" s="33">
        <v>4</v>
      </c>
      <c r="N8184" s="8">
        <v>8.5</v>
      </c>
      <c r="O8184" s="8">
        <v>1021.7</v>
      </c>
      <c r="P8184" s="8">
        <v>99</v>
      </c>
    </row>
    <row r="8185" spans="5:16" s="7" customFormat="1" ht="16" customHeight="1" x14ac:dyDescent="0.2">
      <c r="F8185" s="8">
        <v>7</v>
      </c>
      <c r="G8185" s="17"/>
      <c r="I8185" s="33">
        <v>3.0000000000000001E-3</v>
      </c>
      <c r="J8185" s="33">
        <v>0.5</v>
      </c>
      <c r="K8185" s="33">
        <v>1.4E-2</v>
      </c>
      <c r="L8185" s="33">
        <v>1.9E-2</v>
      </c>
      <c r="M8185" s="33">
        <v>4</v>
      </c>
      <c r="N8185" s="8">
        <v>8.6999999999999993</v>
      </c>
      <c r="O8185" s="8">
        <v>1021.8</v>
      </c>
      <c r="P8185" s="8">
        <v>98</v>
      </c>
    </row>
    <row r="8186" spans="5:16" s="7" customFormat="1" ht="16" customHeight="1" x14ac:dyDescent="0.2">
      <c r="F8186" s="8">
        <v>8</v>
      </c>
      <c r="G8186" s="17"/>
      <c r="I8186" s="33">
        <v>3.0000000000000001E-3</v>
      </c>
      <c r="J8186" s="33">
        <v>0.5</v>
      </c>
      <c r="K8186" s="33">
        <v>7.0000000000000001E-3</v>
      </c>
      <c r="L8186" s="33">
        <v>2.5999999999999999E-2</v>
      </c>
      <c r="M8186" s="33">
        <v>5</v>
      </c>
      <c r="N8186" s="8">
        <v>8.5</v>
      </c>
      <c r="O8186" s="8">
        <v>1021.8</v>
      </c>
      <c r="P8186" s="8">
        <v>96</v>
      </c>
    </row>
    <row r="8187" spans="5:16" s="7" customFormat="1" ht="16" customHeight="1" x14ac:dyDescent="0.2">
      <c r="F8187" s="8">
        <v>9</v>
      </c>
      <c r="G8187" s="17"/>
      <c r="I8187" s="33">
        <v>3.0000000000000001E-3</v>
      </c>
      <c r="J8187" s="33">
        <v>0.6</v>
      </c>
      <c r="K8187" s="33">
        <v>5.0000000000000001E-3</v>
      </c>
      <c r="L8187" s="33">
        <v>2.8000000000000001E-2</v>
      </c>
      <c r="M8187" s="33">
        <v>6</v>
      </c>
      <c r="N8187" s="8">
        <v>8.6</v>
      </c>
      <c r="O8187" s="8">
        <v>1021.7</v>
      </c>
      <c r="P8187" s="8">
        <v>93</v>
      </c>
    </row>
    <row r="8188" spans="5:16" s="7" customFormat="1" ht="16" customHeight="1" x14ac:dyDescent="0.2">
      <c r="F8188" s="8">
        <v>10</v>
      </c>
      <c r="G8188" s="17"/>
      <c r="I8188" s="33">
        <v>3.0000000000000001E-3</v>
      </c>
      <c r="J8188" s="33">
        <v>0.6</v>
      </c>
      <c r="K8188" s="33">
        <v>7.0000000000000001E-3</v>
      </c>
      <c r="L8188" s="33">
        <v>2.4E-2</v>
      </c>
      <c r="M8188" s="33">
        <v>6</v>
      </c>
      <c r="N8188" s="8">
        <v>9.3000000000000007</v>
      </c>
      <c r="O8188" s="8">
        <v>1021.3</v>
      </c>
      <c r="P8188" s="8">
        <v>89</v>
      </c>
    </row>
    <row r="8189" spans="5:16" s="7" customFormat="1" ht="16" customHeight="1" x14ac:dyDescent="0.2">
      <c r="E8189" s="10"/>
      <c r="F8189" s="8">
        <v>11</v>
      </c>
      <c r="G8189" s="17"/>
      <c r="I8189" s="33">
        <v>3.0000000000000001E-3</v>
      </c>
      <c r="J8189" s="33">
        <v>0.5</v>
      </c>
      <c r="K8189" s="33">
        <v>8.9999999999999993E-3</v>
      </c>
      <c r="L8189" s="33">
        <v>2.3E-2</v>
      </c>
      <c r="M8189" s="33">
        <v>10</v>
      </c>
      <c r="N8189" s="8">
        <v>10</v>
      </c>
      <c r="O8189" s="8">
        <v>1021.4</v>
      </c>
      <c r="P8189" s="8">
        <v>85</v>
      </c>
    </row>
    <row r="8190" spans="5:16" s="7" customFormat="1" ht="16" customHeight="1" x14ac:dyDescent="0.2">
      <c r="E8190" s="10"/>
      <c r="F8190" s="8">
        <v>12</v>
      </c>
      <c r="G8190" s="17"/>
      <c r="I8190" s="33">
        <v>3.0000000000000001E-3</v>
      </c>
      <c r="J8190" s="33">
        <v>0.5</v>
      </c>
      <c r="K8190" s="33">
        <v>7.0000000000000001E-3</v>
      </c>
      <c r="L8190" s="33">
        <v>2.5999999999999999E-2</v>
      </c>
      <c r="M8190" s="33">
        <v>8</v>
      </c>
      <c r="N8190" s="8">
        <v>9.9</v>
      </c>
      <c r="O8190" s="8">
        <v>1021.4</v>
      </c>
      <c r="P8190" s="8">
        <v>87</v>
      </c>
    </row>
    <row r="8191" spans="5:16" s="7" customFormat="1" ht="16" customHeight="1" x14ac:dyDescent="0.2">
      <c r="E8191" s="10"/>
      <c r="F8191" s="8">
        <v>13</v>
      </c>
      <c r="G8191" s="17"/>
      <c r="I8191" s="33">
        <v>3.0000000000000001E-3</v>
      </c>
      <c r="J8191" s="33">
        <v>0.5</v>
      </c>
      <c r="K8191" s="33">
        <v>0.01</v>
      </c>
      <c r="L8191" s="33">
        <v>2.3E-2</v>
      </c>
      <c r="M8191" s="33">
        <v>8</v>
      </c>
      <c r="N8191" s="8">
        <v>10.5</v>
      </c>
      <c r="O8191" s="8">
        <v>1020.2</v>
      </c>
      <c r="P8191" s="8">
        <v>81</v>
      </c>
    </row>
    <row r="8192" spans="5:16" s="7" customFormat="1" ht="16" customHeight="1" x14ac:dyDescent="0.2">
      <c r="E8192" s="10"/>
      <c r="F8192" s="8">
        <v>14</v>
      </c>
      <c r="G8192" s="17"/>
      <c r="I8192" s="33">
        <v>3.0000000000000001E-3</v>
      </c>
      <c r="J8192" s="33">
        <v>0.4</v>
      </c>
      <c r="K8192" s="33">
        <v>0.01</v>
      </c>
      <c r="L8192" s="33">
        <v>2.4E-2</v>
      </c>
      <c r="M8192" s="33">
        <v>12</v>
      </c>
      <c r="N8192" s="8">
        <v>11</v>
      </c>
      <c r="O8192" s="8">
        <v>1019.9</v>
      </c>
      <c r="P8192" s="8">
        <v>78</v>
      </c>
    </row>
    <row r="8193" spans="1:31" s="7" customFormat="1" ht="16" customHeight="1" x14ac:dyDescent="0.2">
      <c r="E8193" s="10"/>
      <c r="F8193" s="8">
        <v>15</v>
      </c>
      <c r="G8193" s="17"/>
      <c r="I8193" s="33">
        <v>3.0000000000000001E-3</v>
      </c>
      <c r="J8193" s="33">
        <v>0.5</v>
      </c>
      <c r="K8193" s="33">
        <v>8.9999999999999993E-3</v>
      </c>
      <c r="L8193" s="33">
        <v>2.4E-2</v>
      </c>
      <c r="M8193" s="33">
        <v>14</v>
      </c>
      <c r="N8193" s="8">
        <v>11.3</v>
      </c>
      <c r="O8193" s="8">
        <v>1019.5</v>
      </c>
      <c r="P8193" s="8">
        <v>77</v>
      </c>
    </row>
    <row r="8194" spans="1:31" s="7" customFormat="1" ht="16" customHeight="1" x14ac:dyDescent="0.2">
      <c r="E8194" s="10"/>
      <c r="F8194" s="8">
        <v>16</v>
      </c>
      <c r="G8194" s="17"/>
      <c r="I8194" s="33">
        <v>3.0000000000000001E-3</v>
      </c>
      <c r="J8194" s="33">
        <v>0.5</v>
      </c>
      <c r="K8194" s="33">
        <v>8.0000000000000002E-3</v>
      </c>
      <c r="L8194" s="33">
        <v>2.5000000000000001E-2</v>
      </c>
      <c r="M8194" s="33">
        <v>11</v>
      </c>
      <c r="N8194" s="8">
        <v>11.2</v>
      </c>
      <c r="O8194" s="8">
        <v>1019.7</v>
      </c>
      <c r="P8194" s="8">
        <v>77</v>
      </c>
    </row>
    <row r="8195" spans="1:31" s="7" customFormat="1" ht="16" customHeight="1" x14ac:dyDescent="0.2">
      <c r="E8195" s="10"/>
      <c r="F8195" s="8">
        <v>17</v>
      </c>
      <c r="G8195" s="17"/>
      <c r="I8195" s="33">
        <v>3.0000000000000001E-3</v>
      </c>
      <c r="J8195" s="33">
        <v>0.6</v>
      </c>
      <c r="K8195" s="33">
        <v>3.0000000000000001E-3</v>
      </c>
      <c r="L8195" s="33">
        <v>2.9000000000000001E-2</v>
      </c>
      <c r="M8195" s="33">
        <v>20</v>
      </c>
      <c r="N8195" s="8">
        <v>11.1</v>
      </c>
      <c r="O8195" s="8">
        <v>1020</v>
      </c>
      <c r="P8195" s="8">
        <v>76</v>
      </c>
    </row>
    <row r="8196" spans="1:31" s="7" customFormat="1" ht="16" customHeight="1" x14ac:dyDescent="0.15">
      <c r="E8196" s="42">
        <v>42331</v>
      </c>
      <c r="F8196" s="43">
        <v>42714.756249999999</v>
      </c>
      <c r="G8196" s="44"/>
      <c r="H8196" s="57"/>
      <c r="I8196" s="33">
        <v>3.0000000000000001E-3</v>
      </c>
      <c r="J8196" s="33">
        <v>0.6</v>
      </c>
      <c r="K8196" s="33">
        <v>3.0000000000000001E-3</v>
      </c>
      <c r="L8196" s="33">
        <v>2.8000000000000001E-2</v>
      </c>
      <c r="M8196" s="33">
        <v>24</v>
      </c>
      <c r="N8196" s="8">
        <v>10.7</v>
      </c>
      <c r="O8196" s="8">
        <v>1020.4</v>
      </c>
      <c r="P8196" s="8">
        <v>76</v>
      </c>
      <c r="R8196" s="35">
        <v>246</v>
      </c>
      <c r="S8196" s="36" t="str">
        <f>IF(R8196&gt;=296,"G",IF(AND(183&lt;=R8196,R8196&lt;296),"Y",IF(R8196&lt;185,"R")))</f>
        <v>Y</v>
      </c>
      <c r="T8196" s="36"/>
      <c r="U8196" s="36"/>
      <c r="V8196" s="36"/>
      <c r="W8196" s="36"/>
      <c r="X8196" s="36"/>
      <c r="Y8196" s="36"/>
      <c r="Z8196" s="36"/>
      <c r="AA8196" s="36"/>
      <c r="AB8196" s="36"/>
      <c r="AC8196" s="36"/>
      <c r="AD8196" s="36"/>
      <c r="AE8196" s="37"/>
    </row>
    <row r="8197" spans="1:31" s="7" customFormat="1" ht="17" customHeight="1" x14ac:dyDescent="0.15">
      <c r="A8197" s="45">
        <v>328</v>
      </c>
      <c r="B8197" s="46">
        <v>42332</v>
      </c>
      <c r="C8197" s="47">
        <v>2</v>
      </c>
      <c r="D8197" s="47">
        <v>0</v>
      </c>
      <c r="E8197" s="46">
        <v>42331</v>
      </c>
      <c r="F8197" s="48">
        <v>42714.756249999999</v>
      </c>
      <c r="G8197" s="49"/>
      <c r="H8197" s="49"/>
      <c r="I8197" s="50">
        <v>3.0000000000000001E-3</v>
      </c>
      <c r="J8197" s="51">
        <v>0.6</v>
      </c>
      <c r="K8197" s="51">
        <v>3.0000000000000001E-3</v>
      </c>
      <c r="L8197" s="51">
        <v>2.8000000000000001E-2</v>
      </c>
      <c r="M8197" s="51">
        <v>24</v>
      </c>
      <c r="N8197" s="52">
        <v>10.7</v>
      </c>
      <c r="O8197" s="52">
        <v>1020.4</v>
      </c>
      <c r="P8197" s="52">
        <v>76</v>
      </c>
      <c r="Q8197" s="53"/>
      <c r="R8197" s="58">
        <v>246</v>
      </c>
      <c r="S8197" s="61" t="str">
        <f>IF(R8197&gt;=296,"G",IF(AND(183&lt;=R8197,R8197&lt;296),"Y",IF(R8197&lt;185,"R")))</f>
        <v>Y</v>
      </c>
      <c r="T8197" s="61"/>
      <c r="U8197" s="61"/>
      <c r="V8197" s="61"/>
      <c r="W8197" s="61"/>
      <c r="X8197" s="61"/>
      <c r="Y8197" s="61"/>
      <c r="Z8197" s="61"/>
      <c r="AA8197" s="61"/>
      <c r="AB8197" s="61"/>
      <c r="AC8197" s="61"/>
      <c r="AD8197" s="61"/>
      <c r="AE8197" s="61"/>
    </row>
    <row r="8198" spans="1:31" s="7" customFormat="1" ht="16" customHeight="1" x14ac:dyDescent="0.2">
      <c r="A8198" s="60"/>
      <c r="B8198" s="60"/>
      <c r="F8198" s="26">
        <v>19</v>
      </c>
      <c r="G8198" s="56"/>
      <c r="I8198" s="33">
        <v>3.0000000000000001E-3</v>
      </c>
      <c r="J8198" s="33">
        <v>0.5</v>
      </c>
      <c r="K8198" s="33">
        <v>3.0000000000000001E-3</v>
      </c>
      <c r="L8198" s="33">
        <v>2.7E-2</v>
      </c>
      <c r="M8198" s="33">
        <v>18</v>
      </c>
      <c r="N8198" s="8">
        <v>10.199999999999999</v>
      </c>
      <c r="O8198" s="8">
        <v>1021</v>
      </c>
      <c r="P8198" s="8">
        <v>83</v>
      </c>
      <c r="Q8198" s="17"/>
      <c r="R8198" s="17"/>
      <c r="S8198" s="17"/>
      <c r="T8198" s="17"/>
      <c r="U8198" s="17"/>
      <c r="V8198" s="17"/>
      <c r="W8198" s="17"/>
      <c r="X8198" s="17"/>
      <c r="Y8198" s="17"/>
      <c r="Z8198" s="17"/>
      <c r="AA8198" s="17"/>
      <c r="AB8198" s="17"/>
      <c r="AC8198" s="17"/>
      <c r="AD8198" s="17"/>
      <c r="AE8198" s="17"/>
    </row>
    <row r="8199" spans="1:31" s="7" customFormat="1" ht="16" customHeight="1" x14ac:dyDescent="0.2">
      <c r="F8199" s="8">
        <v>20</v>
      </c>
      <c r="G8199" s="17"/>
      <c r="I8199" s="33">
        <v>3.0000000000000001E-3</v>
      </c>
      <c r="J8199" s="33">
        <v>0.5</v>
      </c>
      <c r="K8199" s="33">
        <v>5.0000000000000001E-3</v>
      </c>
      <c r="L8199" s="33">
        <v>2.5000000000000001E-2</v>
      </c>
      <c r="M8199" s="33">
        <v>14</v>
      </c>
      <c r="N8199" s="8">
        <v>9.3000000000000007</v>
      </c>
      <c r="O8199" s="8">
        <v>1021</v>
      </c>
      <c r="P8199" s="8">
        <v>84</v>
      </c>
    </row>
    <row r="8200" spans="1:31" s="7" customFormat="1" ht="16" customHeight="1" x14ac:dyDescent="0.2">
      <c r="F8200" s="8">
        <v>21</v>
      </c>
      <c r="G8200" s="17"/>
      <c r="I8200" s="33">
        <v>3.0000000000000001E-3</v>
      </c>
      <c r="J8200" s="33">
        <v>0.6</v>
      </c>
      <c r="K8200" s="33">
        <v>5.0000000000000001E-3</v>
      </c>
      <c r="L8200" s="33">
        <v>2.5000000000000001E-2</v>
      </c>
      <c r="M8200" s="33">
        <v>8</v>
      </c>
      <c r="N8200" s="8">
        <v>9.3000000000000007</v>
      </c>
      <c r="O8200" s="8">
        <v>1021.4</v>
      </c>
      <c r="P8200" s="8">
        <v>81</v>
      </c>
    </row>
    <row r="8201" spans="1:31" s="7" customFormat="1" ht="16" customHeight="1" x14ac:dyDescent="0.2">
      <c r="F8201" s="8">
        <v>22</v>
      </c>
      <c r="G8201" s="17"/>
      <c r="I8201" s="33">
        <v>3.0000000000000001E-3</v>
      </c>
      <c r="J8201" s="33">
        <v>0.6</v>
      </c>
      <c r="K8201" s="33">
        <v>1.2E-2</v>
      </c>
      <c r="L8201" s="33">
        <v>1.7000000000000001E-2</v>
      </c>
      <c r="M8201" s="33">
        <v>17</v>
      </c>
      <c r="N8201" s="8">
        <v>9.5</v>
      </c>
      <c r="O8201" s="8">
        <v>1021.4</v>
      </c>
      <c r="P8201" s="8">
        <v>75</v>
      </c>
    </row>
    <row r="8202" spans="1:31" s="7" customFormat="1" ht="16" customHeight="1" x14ac:dyDescent="0.2">
      <c r="F8202" s="8">
        <v>23</v>
      </c>
      <c r="G8202" s="17"/>
      <c r="I8202" s="33">
        <v>3.0000000000000001E-3</v>
      </c>
      <c r="J8202" s="33">
        <v>0.6</v>
      </c>
      <c r="K8202" s="33">
        <v>1.6E-2</v>
      </c>
      <c r="L8202" s="33">
        <v>1.2999999999999999E-2</v>
      </c>
      <c r="M8202" s="33">
        <v>9</v>
      </c>
      <c r="N8202" s="8">
        <v>9.1999999999999993</v>
      </c>
      <c r="O8202" s="8">
        <v>1021.8</v>
      </c>
      <c r="P8202" s="8">
        <v>77</v>
      </c>
    </row>
    <row r="8203" spans="1:31" s="7" customFormat="1" ht="16" customHeight="1" x14ac:dyDescent="0.2">
      <c r="F8203" s="8">
        <v>24</v>
      </c>
      <c r="G8203" s="17"/>
      <c r="I8203" s="33">
        <v>3.0000000000000001E-3</v>
      </c>
      <c r="J8203" s="33">
        <v>0.7</v>
      </c>
      <c r="K8203" s="33">
        <v>0.02</v>
      </c>
      <c r="L8203" s="33">
        <v>8.9999999999999993E-3</v>
      </c>
      <c r="M8203" s="33">
        <v>25</v>
      </c>
      <c r="N8203" s="8">
        <v>8.3000000000000007</v>
      </c>
      <c r="O8203" s="8">
        <v>1021.3</v>
      </c>
      <c r="P8203" s="8">
        <v>87</v>
      </c>
    </row>
    <row r="8204" spans="1:31" s="7" customFormat="1" ht="16" customHeight="1" x14ac:dyDescent="0.2">
      <c r="F8204" s="8">
        <v>1</v>
      </c>
      <c r="G8204" s="17"/>
      <c r="I8204" s="33">
        <v>3.0000000000000001E-3</v>
      </c>
      <c r="J8204" s="33">
        <v>0.5</v>
      </c>
      <c r="K8204" s="33">
        <v>2.5000000000000001E-2</v>
      </c>
      <c r="L8204" s="33">
        <v>7.0000000000000001E-3</v>
      </c>
      <c r="M8204" s="33">
        <v>36</v>
      </c>
      <c r="N8204" s="8">
        <v>7.1</v>
      </c>
      <c r="O8204" s="8">
        <v>1021.8</v>
      </c>
      <c r="P8204" s="8">
        <v>90</v>
      </c>
    </row>
    <row r="8205" spans="1:31" s="7" customFormat="1" ht="16" customHeight="1" x14ac:dyDescent="0.2">
      <c r="F8205" s="8">
        <v>2</v>
      </c>
      <c r="G8205" s="17"/>
      <c r="I8205" s="33">
        <v>4.0000000000000001E-3</v>
      </c>
      <c r="J8205" s="33">
        <v>0.4</v>
      </c>
      <c r="K8205" s="33">
        <v>2.7E-2</v>
      </c>
      <c r="L8205" s="33">
        <v>6.0000000000000001E-3</v>
      </c>
      <c r="M8205" s="33">
        <v>41</v>
      </c>
      <c r="N8205" s="8">
        <v>6.3</v>
      </c>
      <c r="O8205" s="8">
        <v>1021.9</v>
      </c>
      <c r="P8205" s="8">
        <v>83</v>
      </c>
    </row>
    <row r="8206" spans="1:31" s="7" customFormat="1" ht="16" customHeight="1" x14ac:dyDescent="0.2">
      <c r="F8206" s="8">
        <v>3</v>
      </c>
      <c r="G8206" s="17"/>
      <c r="I8206" s="33">
        <v>4.0000000000000001E-3</v>
      </c>
      <c r="J8206" s="33">
        <v>0.5</v>
      </c>
      <c r="K8206" s="33">
        <v>2.7E-2</v>
      </c>
      <c r="L8206" s="33">
        <v>6.0000000000000001E-3</v>
      </c>
      <c r="M8206" s="33">
        <v>28</v>
      </c>
      <c r="N8206" s="8">
        <v>5.3</v>
      </c>
      <c r="O8206" s="8">
        <v>1022.3</v>
      </c>
      <c r="P8206" s="8">
        <v>80</v>
      </c>
    </row>
    <row r="8207" spans="1:31" s="7" customFormat="1" ht="16" customHeight="1" x14ac:dyDescent="0.2">
      <c r="F8207" s="8">
        <v>4</v>
      </c>
      <c r="G8207" s="17"/>
      <c r="I8207" s="33">
        <v>3.0000000000000001E-3</v>
      </c>
      <c r="J8207" s="33">
        <v>0.5</v>
      </c>
      <c r="K8207" s="33">
        <v>2.5999999999999999E-2</v>
      </c>
      <c r="L8207" s="33">
        <v>6.0000000000000001E-3</v>
      </c>
      <c r="M8207" s="33">
        <v>31</v>
      </c>
      <c r="N8207" s="8">
        <v>3.9</v>
      </c>
      <c r="O8207" s="8">
        <v>1021.9</v>
      </c>
      <c r="P8207" s="8">
        <v>85</v>
      </c>
    </row>
    <row r="8208" spans="1:31" s="7" customFormat="1" ht="16" customHeight="1" x14ac:dyDescent="0.2">
      <c r="F8208" s="8">
        <v>5</v>
      </c>
      <c r="G8208" s="17"/>
      <c r="I8208" s="33">
        <v>3.0000000000000001E-3</v>
      </c>
      <c r="J8208" s="33">
        <v>0.5</v>
      </c>
      <c r="K8208" s="33">
        <v>2.1000000000000001E-2</v>
      </c>
      <c r="L8208" s="33">
        <v>0.01</v>
      </c>
      <c r="M8208" s="33">
        <v>24</v>
      </c>
      <c r="N8208" s="8">
        <v>3.4</v>
      </c>
      <c r="O8208" s="8">
        <v>1021.8</v>
      </c>
      <c r="P8208" s="8">
        <v>89</v>
      </c>
    </row>
    <row r="8209" spans="1:31" s="7" customFormat="1" ht="16" customHeight="1" x14ac:dyDescent="0.2">
      <c r="F8209" s="8">
        <v>6</v>
      </c>
      <c r="G8209" s="17"/>
      <c r="I8209" s="33">
        <v>4.0000000000000001E-3</v>
      </c>
      <c r="J8209" s="33">
        <v>0.4</v>
      </c>
      <c r="K8209" s="33">
        <v>1.7000000000000001E-2</v>
      </c>
      <c r="L8209" s="33">
        <v>1.4E-2</v>
      </c>
      <c r="M8209" s="33">
        <v>30</v>
      </c>
      <c r="N8209" s="8">
        <v>3.2</v>
      </c>
      <c r="O8209" s="8">
        <v>1021.8</v>
      </c>
      <c r="P8209" s="8">
        <v>89</v>
      </c>
    </row>
    <row r="8210" spans="1:31" s="7" customFormat="1" ht="16" customHeight="1" x14ac:dyDescent="0.2">
      <c r="F8210" s="8">
        <v>7</v>
      </c>
      <c r="G8210" s="17"/>
      <c r="I8210" s="33">
        <v>4.0000000000000001E-3</v>
      </c>
      <c r="J8210" s="33">
        <v>0.5</v>
      </c>
      <c r="K8210" s="33">
        <v>8.0000000000000002E-3</v>
      </c>
      <c r="L8210" s="33">
        <v>2.3E-2</v>
      </c>
      <c r="M8210" s="33">
        <v>28</v>
      </c>
      <c r="N8210" s="8">
        <v>3.2</v>
      </c>
      <c r="O8210" s="8">
        <v>1022.1</v>
      </c>
      <c r="P8210" s="8">
        <v>88</v>
      </c>
    </row>
    <row r="8211" spans="1:31" s="7" customFormat="1" ht="16" customHeight="1" x14ac:dyDescent="0.2">
      <c r="F8211" s="8">
        <v>8</v>
      </c>
      <c r="G8211" s="17"/>
      <c r="I8211" s="33">
        <v>4.0000000000000001E-3</v>
      </c>
      <c r="J8211" s="33">
        <v>0.5</v>
      </c>
      <c r="K8211" s="33">
        <v>3.0000000000000001E-3</v>
      </c>
      <c r="L8211" s="33">
        <v>2.8000000000000001E-2</v>
      </c>
      <c r="M8211" s="33">
        <v>25</v>
      </c>
      <c r="N8211" s="8">
        <v>3.6</v>
      </c>
      <c r="O8211" s="8">
        <v>1022.2</v>
      </c>
      <c r="P8211" s="8">
        <v>85</v>
      </c>
    </row>
    <row r="8212" spans="1:31" s="7" customFormat="1" ht="16" customHeight="1" x14ac:dyDescent="0.2">
      <c r="F8212" s="8">
        <v>9</v>
      </c>
      <c r="G8212" s="17"/>
      <c r="I8212" s="33">
        <v>4.0000000000000001E-3</v>
      </c>
      <c r="J8212" s="33">
        <v>0.6</v>
      </c>
      <c r="K8212" s="33">
        <v>4.0000000000000001E-3</v>
      </c>
      <c r="L8212" s="33">
        <v>2.7E-2</v>
      </c>
      <c r="M8212" s="33">
        <v>23</v>
      </c>
      <c r="N8212" s="8">
        <v>4</v>
      </c>
      <c r="O8212" s="8">
        <v>1023.3</v>
      </c>
      <c r="P8212" s="8">
        <v>83</v>
      </c>
    </row>
    <row r="8213" spans="1:31" s="7" customFormat="1" ht="16" customHeight="1" x14ac:dyDescent="0.2">
      <c r="F8213" s="8">
        <v>10</v>
      </c>
      <c r="G8213" s="17"/>
      <c r="I8213" s="33">
        <v>4.0000000000000001E-3</v>
      </c>
      <c r="J8213" s="33">
        <v>0.7</v>
      </c>
      <c r="K8213" s="33">
        <v>4.0000000000000001E-3</v>
      </c>
      <c r="L8213" s="33">
        <v>2.7E-2</v>
      </c>
      <c r="M8213" s="33">
        <v>38</v>
      </c>
      <c r="N8213" s="8">
        <v>4.7</v>
      </c>
      <c r="O8213" s="8">
        <v>1023.9</v>
      </c>
      <c r="P8213" s="8">
        <v>81</v>
      </c>
    </row>
    <row r="8214" spans="1:31" s="7" customFormat="1" ht="16" customHeight="1" x14ac:dyDescent="0.2">
      <c r="E8214" s="10"/>
      <c r="F8214" s="8">
        <v>11</v>
      </c>
      <c r="G8214" s="17"/>
      <c r="I8214" s="33">
        <v>4.0000000000000001E-3</v>
      </c>
      <c r="J8214" s="33">
        <v>0.7</v>
      </c>
      <c r="K8214" s="33">
        <v>5.0000000000000001E-3</v>
      </c>
      <c r="L8214" s="33">
        <v>2.5000000000000001E-2</v>
      </c>
      <c r="M8214" s="33">
        <v>38</v>
      </c>
      <c r="N8214" s="8">
        <v>5.8</v>
      </c>
      <c r="O8214" s="8">
        <v>1023.8</v>
      </c>
      <c r="P8214" s="8">
        <v>76</v>
      </c>
    </row>
    <row r="8215" spans="1:31" s="7" customFormat="1" ht="16" customHeight="1" x14ac:dyDescent="0.2">
      <c r="E8215" s="10"/>
      <c r="F8215" s="8">
        <v>12</v>
      </c>
      <c r="G8215" s="17"/>
      <c r="I8215" s="33">
        <v>4.0000000000000001E-3</v>
      </c>
      <c r="J8215" s="33">
        <v>0.8</v>
      </c>
      <c r="K8215" s="33">
        <v>7.0000000000000001E-3</v>
      </c>
      <c r="L8215" s="33">
        <v>2.4E-2</v>
      </c>
      <c r="M8215" s="33">
        <v>44</v>
      </c>
      <c r="N8215" s="8">
        <v>7</v>
      </c>
      <c r="O8215" s="8">
        <v>1023.1</v>
      </c>
      <c r="P8215" s="8">
        <v>73</v>
      </c>
    </row>
    <row r="8216" spans="1:31" s="7" customFormat="1" ht="16" customHeight="1" x14ac:dyDescent="0.2">
      <c r="E8216" s="10"/>
      <c r="F8216" s="8">
        <v>13</v>
      </c>
      <c r="G8216" s="17"/>
      <c r="I8216" s="33">
        <v>4.0000000000000001E-3</v>
      </c>
      <c r="J8216" s="33">
        <v>0.7</v>
      </c>
      <c r="K8216" s="33">
        <v>6.0000000000000001E-3</v>
      </c>
      <c r="L8216" s="33">
        <v>2.5999999999999999E-2</v>
      </c>
      <c r="M8216" s="33">
        <v>49</v>
      </c>
      <c r="N8216" s="8">
        <v>8.1999999999999993</v>
      </c>
      <c r="O8216" s="8">
        <v>1021.7</v>
      </c>
      <c r="P8216" s="8">
        <v>69</v>
      </c>
    </row>
    <row r="8217" spans="1:31" s="7" customFormat="1" ht="16" customHeight="1" x14ac:dyDescent="0.2">
      <c r="E8217" s="10"/>
      <c r="F8217" s="8">
        <v>14</v>
      </c>
      <c r="G8217" s="17"/>
      <c r="I8217" s="33">
        <v>4.0000000000000001E-3</v>
      </c>
      <c r="J8217" s="33">
        <v>0.9</v>
      </c>
      <c r="K8217" s="33">
        <v>6.0000000000000001E-3</v>
      </c>
      <c r="L8217" s="33">
        <v>2.8000000000000001E-2</v>
      </c>
      <c r="M8217" s="33">
        <v>55</v>
      </c>
      <c r="N8217" s="8">
        <v>8.9</v>
      </c>
      <c r="O8217" s="8">
        <v>1020.5</v>
      </c>
      <c r="P8217" s="8">
        <v>64</v>
      </c>
    </row>
    <row r="8218" spans="1:31" s="7" customFormat="1" ht="16" customHeight="1" x14ac:dyDescent="0.2">
      <c r="E8218" s="10"/>
      <c r="F8218" s="8">
        <v>15</v>
      </c>
      <c r="G8218" s="17"/>
      <c r="I8218" s="33">
        <v>4.0000000000000001E-3</v>
      </c>
      <c r="J8218" s="33">
        <v>0.6</v>
      </c>
      <c r="K8218" s="33">
        <v>5.0000000000000001E-3</v>
      </c>
      <c r="L8218" s="33">
        <v>2.9000000000000001E-2</v>
      </c>
      <c r="M8218" s="33">
        <v>48</v>
      </c>
      <c r="N8218" s="8">
        <v>9.6999999999999993</v>
      </c>
      <c r="O8218" s="8">
        <v>1019.9</v>
      </c>
      <c r="P8218" s="8">
        <v>64</v>
      </c>
    </row>
    <row r="8219" spans="1:31" s="7" customFormat="1" ht="16" customHeight="1" x14ac:dyDescent="0.2">
      <c r="E8219" s="10"/>
      <c r="F8219" s="8">
        <v>16</v>
      </c>
      <c r="G8219" s="17"/>
      <c r="I8219" s="33">
        <v>4.0000000000000001E-3</v>
      </c>
      <c r="J8219" s="33">
        <v>0.5</v>
      </c>
      <c r="K8219" s="33">
        <v>4.0000000000000001E-3</v>
      </c>
      <c r="L8219" s="33">
        <v>2.9000000000000001E-2</v>
      </c>
      <c r="M8219" s="33">
        <v>52</v>
      </c>
      <c r="N8219" s="8">
        <v>9.8000000000000007</v>
      </c>
      <c r="O8219" s="8">
        <v>1020.4</v>
      </c>
      <c r="P8219" s="8">
        <v>64</v>
      </c>
    </row>
    <row r="8220" spans="1:31" s="7" customFormat="1" ht="15" customHeight="1" x14ac:dyDescent="0.2">
      <c r="E8220" s="10"/>
      <c r="F8220" s="8">
        <v>17</v>
      </c>
      <c r="G8220" s="17"/>
      <c r="I8220" s="73"/>
      <c r="J8220" s="73"/>
      <c r="K8220" s="73"/>
      <c r="L8220" s="73"/>
      <c r="M8220" s="73"/>
      <c r="N8220" s="8">
        <v>9.6999999999999993</v>
      </c>
      <c r="O8220" s="8">
        <v>1020.3</v>
      </c>
      <c r="P8220" s="8">
        <v>65</v>
      </c>
    </row>
    <row r="8221" spans="1:31" s="7" customFormat="1" ht="16" customHeight="1" x14ac:dyDescent="0.15">
      <c r="E8221" s="42">
        <v>42332</v>
      </c>
      <c r="F8221" s="43">
        <v>42714.769444444442</v>
      </c>
      <c r="G8221" s="44"/>
      <c r="H8221" s="57"/>
      <c r="I8221" s="33">
        <v>4.0000000000000001E-3</v>
      </c>
      <c r="J8221" s="33">
        <v>0.5</v>
      </c>
      <c r="K8221" s="33">
        <v>2E-3</v>
      </c>
      <c r="L8221" s="33">
        <v>0.03</v>
      </c>
      <c r="M8221" s="33">
        <v>16</v>
      </c>
      <c r="N8221" s="8">
        <v>9.5</v>
      </c>
      <c r="O8221" s="8">
        <v>1020.2</v>
      </c>
      <c r="P8221" s="8">
        <v>66</v>
      </c>
      <c r="R8221" s="35">
        <v>268</v>
      </c>
      <c r="S8221" s="36" t="str">
        <f>IF(R8221&gt;=296,"G",IF(AND(183&lt;=R8221,R8221&lt;296),"Y",IF(R8221&lt;185,"R")))</f>
        <v>Y</v>
      </c>
      <c r="T8221" s="36"/>
      <c r="U8221" s="36"/>
      <c r="V8221" s="36"/>
      <c r="W8221" s="36"/>
      <c r="X8221" s="36"/>
      <c r="Y8221" s="36"/>
      <c r="Z8221" s="36"/>
      <c r="AA8221" s="36"/>
      <c r="AB8221" s="36"/>
      <c r="AC8221" s="36"/>
      <c r="AD8221" s="36"/>
      <c r="AE8221" s="37"/>
    </row>
    <row r="8222" spans="1:31" s="7" customFormat="1" ht="17" customHeight="1" x14ac:dyDescent="0.15">
      <c r="A8222" s="45">
        <v>329</v>
      </c>
      <c r="B8222" s="46">
        <v>42333</v>
      </c>
      <c r="C8222" s="47">
        <v>3</v>
      </c>
      <c r="D8222" s="47">
        <v>0</v>
      </c>
      <c r="E8222" s="46">
        <v>42332</v>
      </c>
      <c r="F8222" s="48">
        <v>42714.769444444442</v>
      </c>
      <c r="G8222" s="49"/>
      <c r="H8222" s="49"/>
      <c r="I8222" s="50">
        <v>4.0000000000000001E-3</v>
      </c>
      <c r="J8222" s="51">
        <v>0.5</v>
      </c>
      <c r="K8222" s="51">
        <v>2E-3</v>
      </c>
      <c r="L8222" s="51">
        <v>0.03</v>
      </c>
      <c r="M8222" s="51">
        <v>16</v>
      </c>
      <c r="N8222" s="52">
        <v>9.5</v>
      </c>
      <c r="O8222" s="52">
        <v>1020.2</v>
      </c>
      <c r="P8222" s="52">
        <v>66</v>
      </c>
      <c r="Q8222" s="53"/>
      <c r="R8222" s="58">
        <v>268</v>
      </c>
      <c r="S8222" s="61" t="str">
        <f>IF(R8222&gt;=296,"G",IF(AND(183&lt;=R8222,R8222&lt;296),"Y",IF(R8222&lt;185,"R")))</f>
        <v>Y</v>
      </c>
      <c r="T8222" s="61"/>
      <c r="U8222" s="61"/>
      <c r="V8222" s="61"/>
      <c r="W8222" s="61"/>
      <c r="X8222" s="61"/>
      <c r="Y8222" s="61"/>
      <c r="Z8222" s="61"/>
      <c r="AA8222" s="61"/>
      <c r="AB8222" s="61"/>
      <c r="AC8222" s="61"/>
      <c r="AD8222" s="61"/>
      <c r="AE8222" s="61"/>
    </row>
    <row r="8223" spans="1:31" s="7" customFormat="1" ht="16" customHeight="1" x14ac:dyDescent="0.2">
      <c r="A8223" s="60"/>
      <c r="B8223" s="60"/>
      <c r="F8223" s="26">
        <v>19</v>
      </c>
      <c r="G8223" s="56"/>
      <c r="I8223" s="33">
        <v>5.0000000000000001E-3</v>
      </c>
      <c r="J8223" s="33">
        <v>0.6</v>
      </c>
      <c r="K8223" s="33">
        <v>2E-3</v>
      </c>
      <c r="L8223" s="33">
        <v>3.2000000000000001E-2</v>
      </c>
      <c r="M8223" s="33">
        <v>47</v>
      </c>
      <c r="N8223" s="8">
        <v>9.9</v>
      </c>
      <c r="O8223" s="8">
        <v>1020.2</v>
      </c>
      <c r="P8223" s="8">
        <v>63</v>
      </c>
      <c r="Q8223" s="17"/>
      <c r="R8223" s="17"/>
      <c r="S8223" s="17"/>
      <c r="T8223" s="17"/>
      <c r="U8223" s="17"/>
      <c r="V8223" s="17"/>
      <c r="W8223" s="17"/>
      <c r="X8223" s="17"/>
      <c r="Y8223" s="17"/>
      <c r="Z8223" s="17"/>
      <c r="AA8223" s="17"/>
      <c r="AB8223" s="17"/>
      <c r="AC8223" s="17"/>
      <c r="AD8223" s="17"/>
      <c r="AE8223" s="17"/>
    </row>
    <row r="8224" spans="1:31" s="7" customFormat="1" ht="16" customHeight="1" x14ac:dyDescent="0.2">
      <c r="F8224" s="8">
        <v>20</v>
      </c>
      <c r="G8224" s="17"/>
      <c r="I8224" s="33">
        <v>4.0000000000000001E-3</v>
      </c>
      <c r="J8224" s="33">
        <v>0.5</v>
      </c>
      <c r="K8224" s="33">
        <v>6.0000000000000001E-3</v>
      </c>
      <c r="L8224" s="33">
        <v>2.5000000000000001E-2</v>
      </c>
      <c r="M8224" s="33">
        <v>34</v>
      </c>
      <c r="N8224" s="8">
        <v>9.3000000000000007</v>
      </c>
      <c r="O8224" s="8">
        <v>1020.2</v>
      </c>
      <c r="P8224" s="8">
        <v>61</v>
      </c>
    </row>
    <row r="8225" spans="5:16" s="7" customFormat="1" ht="16" customHeight="1" x14ac:dyDescent="0.2">
      <c r="F8225" s="8">
        <v>21</v>
      </c>
      <c r="G8225" s="17"/>
      <c r="I8225" s="33">
        <v>3.0000000000000001E-3</v>
      </c>
      <c r="J8225" s="33">
        <v>0.5</v>
      </c>
      <c r="K8225" s="33">
        <v>7.0000000000000001E-3</v>
      </c>
      <c r="L8225" s="33">
        <v>2.4E-2</v>
      </c>
      <c r="M8225" s="33">
        <v>16</v>
      </c>
      <c r="N8225" s="8">
        <v>8.6</v>
      </c>
      <c r="O8225" s="8">
        <v>1020.1</v>
      </c>
      <c r="P8225" s="8">
        <v>59</v>
      </c>
    </row>
    <row r="8226" spans="5:16" s="7" customFormat="1" ht="16" customHeight="1" x14ac:dyDescent="0.2">
      <c r="F8226" s="8">
        <v>22</v>
      </c>
      <c r="G8226" s="17"/>
      <c r="I8226" s="33">
        <v>3.0000000000000001E-3</v>
      </c>
      <c r="J8226" s="33">
        <v>0.5</v>
      </c>
      <c r="K8226" s="33">
        <v>8.0000000000000002E-3</v>
      </c>
      <c r="L8226" s="33">
        <v>2.3E-2</v>
      </c>
      <c r="M8226" s="33">
        <v>18</v>
      </c>
      <c r="N8226" s="8">
        <v>8.3000000000000007</v>
      </c>
      <c r="O8226" s="8">
        <v>1020</v>
      </c>
      <c r="P8226" s="8">
        <v>58</v>
      </c>
    </row>
    <row r="8227" spans="5:16" s="7" customFormat="1" ht="16" customHeight="1" x14ac:dyDescent="0.2">
      <c r="F8227" s="8">
        <v>23</v>
      </c>
      <c r="G8227" s="17"/>
      <c r="I8227" s="33">
        <v>3.0000000000000001E-3</v>
      </c>
      <c r="J8227" s="33">
        <v>0.5</v>
      </c>
      <c r="K8227" s="33">
        <v>5.0000000000000001E-3</v>
      </c>
      <c r="L8227" s="33">
        <v>2.5999999999999999E-2</v>
      </c>
      <c r="M8227" s="33">
        <v>9</v>
      </c>
      <c r="N8227" s="8">
        <v>7.6</v>
      </c>
      <c r="O8227" s="8">
        <v>1020.1</v>
      </c>
      <c r="P8227" s="8">
        <v>65</v>
      </c>
    </row>
    <row r="8228" spans="5:16" s="7" customFormat="1" ht="16" customHeight="1" x14ac:dyDescent="0.2">
      <c r="F8228" s="8">
        <v>24</v>
      </c>
      <c r="G8228" s="17"/>
      <c r="I8228" s="33">
        <v>3.0000000000000001E-3</v>
      </c>
      <c r="J8228" s="33">
        <v>0.4</v>
      </c>
      <c r="K8228" s="33">
        <v>1.2E-2</v>
      </c>
      <c r="L8228" s="33">
        <v>1.6E-2</v>
      </c>
      <c r="M8228" s="33">
        <v>10</v>
      </c>
      <c r="N8228" s="8">
        <v>5.7</v>
      </c>
      <c r="O8228" s="8">
        <v>1019.5</v>
      </c>
      <c r="P8228" s="8">
        <v>85</v>
      </c>
    </row>
    <row r="8229" spans="5:16" s="7" customFormat="1" ht="16" customHeight="1" x14ac:dyDescent="0.2">
      <c r="F8229" s="8">
        <v>1</v>
      </c>
      <c r="G8229" s="17"/>
      <c r="I8229" s="33">
        <v>3.0000000000000001E-3</v>
      </c>
      <c r="J8229" s="33">
        <v>0.4</v>
      </c>
      <c r="K8229" s="33">
        <v>1.6E-2</v>
      </c>
      <c r="L8229" s="33">
        <v>1.2999999999999999E-2</v>
      </c>
      <c r="M8229" s="33">
        <v>10</v>
      </c>
      <c r="N8229" s="8">
        <v>5</v>
      </c>
      <c r="O8229" s="8">
        <v>1019.1</v>
      </c>
      <c r="P8229" s="8">
        <v>94</v>
      </c>
    </row>
    <row r="8230" spans="5:16" s="7" customFormat="1" ht="16" customHeight="1" x14ac:dyDescent="0.2">
      <c r="F8230" s="8">
        <v>2</v>
      </c>
      <c r="G8230" s="17"/>
      <c r="I8230" s="33">
        <v>3.0000000000000001E-3</v>
      </c>
      <c r="J8230" s="33">
        <v>0.3</v>
      </c>
      <c r="K8230" s="33">
        <v>1.9E-2</v>
      </c>
      <c r="L8230" s="33">
        <v>0.01</v>
      </c>
      <c r="M8230" s="33">
        <v>4</v>
      </c>
      <c r="N8230" s="8">
        <v>4.7</v>
      </c>
      <c r="O8230" s="8">
        <v>1018.4</v>
      </c>
      <c r="P8230" s="8">
        <v>96</v>
      </c>
    </row>
    <row r="8231" spans="5:16" s="7" customFormat="1" ht="16" customHeight="1" x14ac:dyDescent="0.2">
      <c r="F8231" s="8">
        <v>3</v>
      </c>
      <c r="G8231" s="17"/>
      <c r="I8231" s="33">
        <v>3.0000000000000001E-3</v>
      </c>
      <c r="J8231" s="33">
        <v>0.5</v>
      </c>
      <c r="K8231" s="33">
        <v>0.02</v>
      </c>
      <c r="L8231" s="33">
        <v>8.9999999999999993E-3</v>
      </c>
      <c r="M8231" s="33">
        <v>5</v>
      </c>
      <c r="N8231" s="8">
        <v>4</v>
      </c>
      <c r="O8231" s="8">
        <v>1018.3</v>
      </c>
      <c r="P8231" s="8">
        <v>97</v>
      </c>
    </row>
    <row r="8232" spans="5:16" s="7" customFormat="1" ht="16" customHeight="1" x14ac:dyDescent="0.2">
      <c r="F8232" s="8">
        <v>4</v>
      </c>
      <c r="G8232" s="17"/>
      <c r="I8232" s="33">
        <v>3.0000000000000001E-3</v>
      </c>
      <c r="J8232" s="33">
        <v>0.4</v>
      </c>
      <c r="K8232" s="33">
        <v>0.02</v>
      </c>
      <c r="L8232" s="33">
        <v>0.01</v>
      </c>
      <c r="M8232" s="33">
        <v>4</v>
      </c>
      <c r="N8232" s="8">
        <v>3.6</v>
      </c>
      <c r="O8232" s="8">
        <v>1017.5</v>
      </c>
      <c r="P8232" s="8">
        <v>97</v>
      </c>
    </row>
    <row r="8233" spans="5:16" s="7" customFormat="1" ht="16" customHeight="1" x14ac:dyDescent="0.2">
      <c r="F8233" s="8">
        <v>5</v>
      </c>
      <c r="G8233" s="17"/>
      <c r="I8233" s="33">
        <v>3.0000000000000001E-3</v>
      </c>
      <c r="J8233" s="33">
        <v>0.5</v>
      </c>
      <c r="K8233" s="33">
        <v>1.7000000000000001E-2</v>
      </c>
      <c r="L8233" s="33">
        <v>1.2E-2</v>
      </c>
      <c r="M8233" s="33">
        <v>4</v>
      </c>
      <c r="N8233" s="8">
        <v>3.2</v>
      </c>
      <c r="O8233" s="8">
        <v>1017</v>
      </c>
      <c r="P8233" s="8">
        <v>99</v>
      </c>
    </row>
    <row r="8234" spans="5:16" s="7" customFormat="1" ht="16" customHeight="1" x14ac:dyDescent="0.2">
      <c r="F8234" s="8">
        <v>6</v>
      </c>
      <c r="G8234" s="17"/>
      <c r="I8234" s="33">
        <v>3.0000000000000001E-3</v>
      </c>
      <c r="J8234" s="33">
        <v>0.4</v>
      </c>
      <c r="K8234" s="33">
        <v>1.4999999999999999E-2</v>
      </c>
      <c r="L8234" s="33">
        <v>1.2999999999999999E-2</v>
      </c>
      <c r="M8234" s="33">
        <v>4</v>
      </c>
      <c r="N8234" s="8">
        <v>3.1</v>
      </c>
      <c r="O8234" s="8">
        <v>1016.5</v>
      </c>
      <c r="P8234" s="8">
        <v>97</v>
      </c>
    </row>
    <row r="8235" spans="5:16" s="7" customFormat="1" ht="16" customHeight="1" x14ac:dyDescent="0.2">
      <c r="F8235" s="8">
        <v>7</v>
      </c>
      <c r="G8235" s="17"/>
      <c r="I8235" s="33">
        <v>3.0000000000000001E-3</v>
      </c>
      <c r="J8235" s="33">
        <v>0.5</v>
      </c>
      <c r="K8235" s="33">
        <v>8.0000000000000002E-3</v>
      </c>
      <c r="L8235" s="33">
        <v>2.1000000000000001E-2</v>
      </c>
      <c r="M8235" s="33">
        <v>4</v>
      </c>
      <c r="N8235" s="8">
        <v>3.1</v>
      </c>
      <c r="O8235" s="8">
        <v>1016.6</v>
      </c>
      <c r="P8235" s="8">
        <v>97</v>
      </c>
    </row>
    <row r="8236" spans="5:16" s="7" customFormat="1" ht="16" customHeight="1" x14ac:dyDescent="0.2">
      <c r="F8236" s="8">
        <v>8</v>
      </c>
      <c r="G8236" s="17"/>
      <c r="I8236" s="33">
        <v>3.0000000000000001E-3</v>
      </c>
      <c r="J8236" s="33">
        <v>0.5</v>
      </c>
      <c r="K8236" s="33">
        <v>3.0000000000000001E-3</v>
      </c>
      <c r="L8236" s="33">
        <v>2.5999999999999999E-2</v>
      </c>
      <c r="M8236" s="33">
        <v>4</v>
      </c>
      <c r="N8236" s="8">
        <v>3</v>
      </c>
      <c r="O8236" s="8">
        <v>1016.2</v>
      </c>
      <c r="P8236" s="8">
        <v>97</v>
      </c>
    </row>
    <row r="8237" spans="5:16" s="7" customFormat="1" ht="16" customHeight="1" x14ac:dyDescent="0.2">
      <c r="F8237" s="8">
        <v>9</v>
      </c>
      <c r="G8237" s="17"/>
      <c r="I8237" s="33">
        <v>4.0000000000000001E-3</v>
      </c>
      <c r="J8237" s="33">
        <v>0.6</v>
      </c>
      <c r="K8237" s="33">
        <v>2E-3</v>
      </c>
      <c r="L8237" s="33">
        <v>2.9000000000000001E-2</v>
      </c>
      <c r="M8237" s="33">
        <v>5</v>
      </c>
      <c r="N8237" s="8">
        <v>3.2</v>
      </c>
      <c r="O8237" s="8">
        <v>1016.2</v>
      </c>
      <c r="P8237" s="8">
        <v>96</v>
      </c>
    </row>
    <row r="8238" spans="5:16" s="7" customFormat="1" ht="16" customHeight="1" x14ac:dyDescent="0.2">
      <c r="F8238" s="8">
        <v>10</v>
      </c>
      <c r="G8238" s="17"/>
      <c r="I8238" s="33">
        <v>4.0000000000000001E-3</v>
      </c>
      <c r="J8238" s="33">
        <v>0.6</v>
      </c>
      <c r="K8238" s="33">
        <v>2E-3</v>
      </c>
      <c r="L8238" s="33">
        <v>2.9000000000000001E-2</v>
      </c>
      <c r="M8238" s="33">
        <v>7</v>
      </c>
      <c r="N8238" s="8">
        <v>3.7</v>
      </c>
      <c r="O8238" s="8">
        <v>1016.3</v>
      </c>
      <c r="P8238" s="8">
        <v>97</v>
      </c>
    </row>
    <row r="8239" spans="5:16" s="7" customFormat="1" ht="16" customHeight="1" x14ac:dyDescent="0.2">
      <c r="E8239" s="10"/>
      <c r="F8239" s="8">
        <v>11</v>
      </c>
      <c r="G8239" s="17"/>
      <c r="I8239" s="33">
        <v>4.0000000000000001E-3</v>
      </c>
      <c r="J8239" s="33">
        <v>0.6</v>
      </c>
      <c r="K8239" s="33">
        <v>3.0000000000000001E-3</v>
      </c>
      <c r="L8239" s="33">
        <v>2.8000000000000001E-2</v>
      </c>
      <c r="M8239" s="33">
        <v>5</v>
      </c>
      <c r="N8239" s="8">
        <v>4.5999999999999996</v>
      </c>
      <c r="O8239" s="8">
        <v>1016</v>
      </c>
      <c r="P8239" s="8">
        <v>93</v>
      </c>
    </row>
    <row r="8240" spans="5:16" s="7" customFormat="1" ht="16" customHeight="1" x14ac:dyDescent="0.2">
      <c r="E8240" s="10"/>
      <c r="F8240" s="8">
        <v>12</v>
      </c>
      <c r="G8240" s="17"/>
      <c r="I8240" s="33">
        <v>4.0000000000000001E-3</v>
      </c>
      <c r="J8240" s="33">
        <v>0.7</v>
      </c>
      <c r="K8240" s="33">
        <v>3.0000000000000001E-3</v>
      </c>
      <c r="L8240" s="33">
        <v>0.03</v>
      </c>
      <c r="M8240" s="33">
        <v>18</v>
      </c>
      <c r="N8240" s="8">
        <v>5.3</v>
      </c>
      <c r="O8240" s="8">
        <v>1015.5</v>
      </c>
      <c r="P8240" s="8">
        <v>91</v>
      </c>
    </row>
    <row r="8241" spans="1:31" s="7" customFormat="1" ht="16" customHeight="1" x14ac:dyDescent="0.2">
      <c r="E8241" s="10"/>
      <c r="F8241" s="8">
        <v>13</v>
      </c>
      <c r="G8241" s="17"/>
      <c r="I8241" s="33">
        <v>4.0000000000000001E-3</v>
      </c>
      <c r="J8241" s="33">
        <v>0.5</v>
      </c>
      <c r="K8241" s="33">
        <v>6.0000000000000001E-3</v>
      </c>
      <c r="L8241" s="33">
        <v>2.5000000000000001E-2</v>
      </c>
      <c r="M8241" s="33">
        <v>27</v>
      </c>
      <c r="N8241" s="8">
        <v>5.4</v>
      </c>
      <c r="O8241" s="8">
        <v>1014.6</v>
      </c>
      <c r="P8241" s="8">
        <v>84</v>
      </c>
    </row>
    <row r="8242" spans="1:31" s="7" customFormat="1" ht="16" customHeight="1" x14ac:dyDescent="0.2">
      <c r="E8242" s="10"/>
      <c r="F8242" s="8">
        <v>14</v>
      </c>
      <c r="G8242" s="17"/>
      <c r="I8242" s="33">
        <v>3.0000000000000001E-3</v>
      </c>
      <c r="J8242" s="33">
        <v>0.5</v>
      </c>
      <c r="K8242" s="33">
        <v>1.7000000000000001E-2</v>
      </c>
      <c r="L8242" s="33">
        <v>1.4999999999999999E-2</v>
      </c>
      <c r="M8242" s="33">
        <v>21</v>
      </c>
      <c r="N8242" s="8">
        <v>5.8</v>
      </c>
      <c r="O8242" s="8">
        <v>1013.9</v>
      </c>
      <c r="P8242" s="8">
        <v>81</v>
      </c>
    </row>
    <row r="8243" spans="1:31" s="7" customFormat="1" ht="16" customHeight="1" x14ac:dyDescent="0.2">
      <c r="E8243" s="10"/>
      <c r="F8243" s="8">
        <v>15</v>
      </c>
      <c r="G8243" s="17"/>
      <c r="I8243" s="33">
        <v>3.0000000000000001E-3</v>
      </c>
      <c r="J8243" s="33">
        <v>0.5</v>
      </c>
      <c r="K8243" s="33">
        <v>1.7000000000000001E-2</v>
      </c>
      <c r="L8243" s="33">
        <v>1.7000000000000001E-2</v>
      </c>
      <c r="M8243" s="33">
        <v>25</v>
      </c>
      <c r="N8243" s="8">
        <v>5.6</v>
      </c>
      <c r="O8243" s="8">
        <v>1013.2</v>
      </c>
      <c r="P8243" s="8">
        <v>76</v>
      </c>
    </row>
    <row r="8244" spans="1:31" s="7" customFormat="1" ht="16" customHeight="1" x14ac:dyDescent="0.2">
      <c r="E8244" s="10"/>
      <c r="F8244" s="8">
        <v>16</v>
      </c>
      <c r="G8244" s="17"/>
      <c r="I8244" s="33">
        <v>3.0000000000000001E-3</v>
      </c>
      <c r="J8244" s="33">
        <v>0.5</v>
      </c>
      <c r="K8244" s="33">
        <v>1.9E-2</v>
      </c>
      <c r="L8244" s="33">
        <v>1.7000000000000001E-2</v>
      </c>
      <c r="M8244" s="33">
        <v>26</v>
      </c>
      <c r="N8244" s="8">
        <v>5.6</v>
      </c>
      <c r="O8244" s="8">
        <v>1013.1</v>
      </c>
      <c r="P8244" s="8">
        <v>73</v>
      </c>
    </row>
    <row r="8245" spans="1:31" s="7" customFormat="1" ht="16" customHeight="1" x14ac:dyDescent="0.2">
      <c r="E8245" s="10"/>
      <c r="F8245" s="8">
        <v>17</v>
      </c>
      <c r="G8245" s="17"/>
      <c r="I8245" s="33">
        <v>3.0000000000000001E-3</v>
      </c>
      <c r="J8245" s="33">
        <v>0.5</v>
      </c>
      <c r="K8245" s="33">
        <v>1.7999999999999999E-2</v>
      </c>
      <c r="L8245" s="33">
        <v>1.7999999999999999E-2</v>
      </c>
      <c r="M8245" s="33">
        <v>28</v>
      </c>
      <c r="N8245" s="8">
        <v>4.8</v>
      </c>
      <c r="O8245" s="8">
        <v>1013.3</v>
      </c>
      <c r="P8245" s="8">
        <v>77</v>
      </c>
    </row>
    <row r="8246" spans="1:31" s="7" customFormat="1" ht="16" customHeight="1" x14ac:dyDescent="0.15">
      <c r="E8246" s="42">
        <v>42333</v>
      </c>
      <c r="F8246" s="43">
        <v>42715.752083333333</v>
      </c>
      <c r="G8246" s="44"/>
      <c r="H8246" s="57"/>
      <c r="I8246" s="33">
        <v>3.0000000000000001E-3</v>
      </c>
      <c r="J8246" s="33">
        <v>0.5</v>
      </c>
      <c r="K8246" s="33">
        <v>1.4999999999999999E-2</v>
      </c>
      <c r="L8246" s="33">
        <v>2.1999999999999999E-2</v>
      </c>
      <c r="M8246" s="33">
        <v>22</v>
      </c>
      <c r="N8246" s="8">
        <v>3.7</v>
      </c>
      <c r="O8246" s="8">
        <v>1013.2</v>
      </c>
      <c r="P8246" s="8">
        <v>93</v>
      </c>
      <c r="R8246" s="35">
        <v>305</v>
      </c>
      <c r="S8246" s="36" t="str">
        <f>IF(R8246&gt;=296,"G",IF(AND(183&lt;=R8246,R8246&lt;296),"Y",IF(R8246&lt;185,"R")))</f>
        <v>G</v>
      </c>
      <c r="T8246" s="36"/>
      <c r="U8246" s="36"/>
      <c r="V8246" s="36"/>
      <c r="W8246" s="36"/>
      <c r="X8246" s="36"/>
      <c r="Y8246" s="36"/>
      <c r="Z8246" s="36"/>
      <c r="AA8246" s="36"/>
      <c r="AB8246" s="36"/>
      <c r="AC8246" s="36"/>
      <c r="AD8246" s="36"/>
      <c r="AE8246" s="37"/>
    </row>
    <row r="8247" spans="1:31" s="7" customFormat="1" ht="17" customHeight="1" x14ac:dyDescent="0.15">
      <c r="A8247" s="45">
        <v>330</v>
      </c>
      <c r="B8247" s="46">
        <v>42334</v>
      </c>
      <c r="C8247" s="47">
        <v>4</v>
      </c>
      <c r="D8247" s="122"/>
      <c r="E8247" s="46">
        <v>42333</v>
      </c>
      <c r="F8247" s="48">
        <v>42715.752083333333</v>
      </c>
      <c r="G8247" s="49"/>
      <c r="H8247" s="49"/>
      <c r="I8247" s="50">
        <v>3.0000000000000001E-3</v>
      </c>
      <c r="J8247" s="51">
        <v>0.5</v>
      </c>
      <c r="K8247" s="51">
        <v>1.4999999999999999E-2</v>
      </c>
      <c r="L8247" s="51">
        <v>2.1999999999999999E-2</v>
      </c>
      <c r="M8247" s="51">
        <v>22</v>
      </c>
      <c r="N8247" s="52">
        <v>3.7</v>
      </c>
      <c r="O8247" s="52">
        <v>1013.2</v>
      </c>
      <c r="P8247" s="52">
        <v>93</v>
      </c>
      <c r="Q8247" s="53"/>
      <c r="R8247" s="58">
        <v>305</v>
      </c>
      <c r="S8247" s="61" t="str">
        <f>IF(R8247&gt;=296,"G",IF(AND(183&lt;=R8247,R8247&lt;296),"Y",IF(R8247&lt;185,"R")))</f>
        <v>G</v>
      </c>
      <c r="T8247" s="61"/>
      <c r="U8247" s="61"/>
      <c r="V8247" s="61"/>
      <c r="W8247" s="61"/>
      <c r="X8247" s="61"/>
      <c r="Y8247" s="61"/>
      <c r="Z8247" s="61"/>
      <c r="AA8247" s="61"/>
      <c r="AB8247" s="61"/>
      <c r="AC8247" s="61"/>
      <c r="AD8247" s="61"/>
      <c r="AE8247" s="61"/>
    </row>
    <row r="8248" spans="1:31" s="7" customFormat="1" ht="16" customHeight="1" x14ac:dyDescent="0.2">
      <c r="A8248" s="60"/>
      <c r="B8248" s="60"/>
      <c r="F8248" s="26">
        <v>19</v>
      </c>
      <c r="G8248" s="56"/>
      <c r="I8248" s="33">
        <v>3.0000000000000001E-3</v>
      </c>
      <c r="J8248" s="33">
        <v>0.5</v>
      </c>
      <c r="K8248" s="33">
        <v>1.2E-2</v>
      </c>
      <c r="L8248" s="33">
        <v>2.1000000000000001E-2</v>
      </c>
      <c r="M8248" s="33">
        <v>17</v>
      </c>
      <c r="N8248" s="8">
        <v>3.6</v>
      </c>
      <c r="O8248" s="8">
        <v>1013.6</v>
      </c>
      <c r="P8248" s="8">
        <v>95</v>
      </c>
      <c r="Q8248" s="17"/>
      <c r="R8248" s="17"/>
      <c r="S8248" s="17"/>
      <c r="T8248" s="17"/>
      <c r="U8248" s="17"/>
      <c r="V8248" s="17"/>
      <c r="W8248" s="17"/>
      <c r="X8248" s="17"/>
      <c r="Y8248" s="17"/>
      <c r="Z8248" s="17"/>
      <c r="AA8248" s="17"/>
      <c r="AB8248" s="17"/>
      <c r="AC8248" s="17"/>
      <c r="AD8248" s="17"/>
      <c r="AE8248" s="17"/>
    </row>
    <row r="8249" spans="1:31" s="7" customFormat="1" ht="16" customHeight="1" x14ac:dyDescent="0.2">
      <c r="F8249" s="8">
        <v>20</v>
      </c>
      <c r="G8249" s="17"/>
      <c r="I8249" s="33">
        <v>3.0000000000000001E-3</v>
      </c>
      <c r="J8249" s="33">
        <v>0.4</v>
      </c>
      <c r="K8249" s="33">
        <v>1.4E-2</v>
      </c>
      <c r="L8249" s="33">
        <v>0.02</v>
      </c>
      <c r="M8249" s="33">
        <v>20</v>
      </c>
      <c r="N8249" s="8">
        <v>3</v>
      </c>
      <c r="O8249" s="8">
        <v>1013.1</v>
      </c>
      <c r="P8249" s="8">
        <v>96</v>
      </c>
    </row>
    <row r="8250" spans="1:31" s="7" customFormat="1" ht="16" customHeight="1" x14ac:dyDescent="0.2">
      <c r="F8250" s="8">
        <v>21</v>
      </c>
      <c r="G8250" s="17"/>
      <c r="I8250" s="33">
        <v>3.0000000000000001E-3</v>
      </c>
      <c r="J8250" s="33">
        <v>0.5</v>
      </c>
      <c r="K8250" s="33">
        <v>1.2999999999999999E-2</v>
      </c>
      <c r="L8250" s="33">
        <v>0.02</v>
      </c>
      <c r="M8250" s="33">
        <v>29</v>
      </c>
      <c r="N8250" s="8">
        <v>2.7</v>
      </c>
      <c r="O8250" s="8">
        <v>1013</v>
      </c>
      <c r="P8250" s="8">
        <v>96</v>
      </c>
    </row>
    <row r="8251" spans="1:31" s="7" customFormat="1" ht="16" customHeight="1" x14ac:dyDescent="0.2">
      <c r="F8251" s="8">
        <v>22</v>
      </c>
      <c r="G8251" s="17"/>
      <c r="I8251" s="33">
        <v>3.0000000000000001E-3</v>
      </c>
      <c r="J8251" s="33">
        <v>0.4</v>
      </c>
      <c r="K8251" s="33">
        <v>1.6E-2</v>
      </c>
      <c r="L8251" s="33">
        <v>1.7000000000000001E-2</v>
      </c>
      <c r="M8251" s="33">
        <v>26</v>
      </c>
      <c r="N8251" s="8">
        <v>1.9</v>
      </c>
      <c r="O8251" s="8">
        <v>1013.3</v>
      </c>
      <c r="P8251" s="8">
        <v>97</v>
      </c>
    </row>
    <row r="8252" spans="1:31" s="7" customFormat="1" ht="16" customHeight="1" x14ac:dyDescent="0.2">
      <c r="F8252" s="8">
        <v>23</v>
      </c>
      <c r="G8252" s="17"/>
      <c r="I8252" s="33">
        <v>3.0000000000000001E-3</v>
      </c>
      <c r="J8252" s="33">
        <v>0.5</v>
      </c>
      <c r="K8252" s="33">
        <v>1.7000000000000001E-2</v>
      </c>
      <c r="L8252" s="33">
        <v>1.4999999999999999E-2</v>
      </c>
      <c r="M8252" s="33">
        <v>24</v>
      </c>
      <c r="N8252" s="8">
        <v>1.6</v>
      </c>
      <c r="O8252" s="8">
        <v>1013.4</v>
      </c>
      <c r="P8252" s="8">
        <v>100</v>
      </c>
    </row>
    <row r="8253" spans="1:31" s="7" customFormat="1" ht="16" customHeight="1" x14ac:dyDescent="0.2">
      <c r="F8253" s="8">
        <v>24</v>
      </c>
      <c r="G8253" s="17"/>
      <c r="I8253" s="33">
        <v>4.0000000000000001E-3</v>
      </c>
      <c r="J8253" s="33">
        <v>0.4</v>
      </c>
      <c r="K8253" s="33">
        <v>2.4E-2</v>
      </c>
      <c r="L8253" s="33">
        <v>1.0999999999999999E-2</v>
      </c>
      <c r="M8253" s="33">
        <v>26</v>
      </c>
      <c r="N8253" s="8">
        <v>2</v>
      </c>
      <c r="O8253" s="8">
        <v>1013.1</v>
      </c>
      <c r="P8253" s="8">
        <v>91</v>
      </c>
    </row>
    <row r="8254" spans="1:31" s="7" customFormat="1" ht="16" customHeight="1" x14ac:dyDescent="0.2">
      <c r="F8254" s="8">
        <v>1</v>
      </c>
      <c r="G8254" s="17"/>
      <c r="I8254" s="33">
        <v>4.0000000000000001E-3</v>
      </c>
      <c r="J8254" s="33">
        <v>0.4</v>
      </c>
      <c r="K8254" s="33">
        <v>2.7E-2</v>
      </c>
      <c r="L8254" s="33">
        <v>8.9999999999999993E-3</v>
      </c>
      <c r="M8254" s="33">
        <v>20</v>
      </c>
      <c r="N8254" s="8">
        <v>0.4</v>
      </c>
      <c r="O8254" s="8">
        <v>1013.1</v>
      </c>
      <c r="P8254" s="8">
        <v>100</v>
      </c>
    </row>
    <row r="8255" spans="1:31" s="7" customFormat="1" ht="16" customHeight="1" x14ac:dyDescent="0.2">
      <c r="F8255" s="8">
        <v>2</v>
      </c>
      <c r="G8255" s="17"/>
      <c r="I8255" s="33">
        <v>4.0000000000000001E-3</v>
      </c>
      <c r="J8255" s="33">
        <v>0.3</v>
      </c>
      <c r="K8255" s="33">
        <v>2.9000000000000001E-2</v>
      </c>
      <c r="L8255" s="33">
        <v>7.0000000000000001E-3</v>
      </c>
      <c r="M8255" s="33">
        <v>31</v>
      </c>
      <c r="N8255" s="8">
        <v>0.5</v>
      </c>
      <c r="O8255" s="8">
        <v>1012.5</v>
      </c>
      <c r="P8255" s="8">
        <v>96</v>
      </c>
    </row>
    <row r="8256" spans="1:31" s="7" customFormat="1" ht="16" customHeight="1" x14ac:dyDescent="0.2">
      <c r="F8256" s="8">
        <v>3</v>
      </c>
      <c r="G8256" s="17"/>
      <c r="I8256" s="33">
        <v>4.0000000000000001E-3</v>
      </c>
      <c r="J8256" s="33">
        <v>0.4</v>
      </c>
      <c r="K8256" s="33">
        <v>0.03</v>
      </c>
      <c r="L8256" s="33">
        <v>7.0000000000000001E-3</v>
      </c>
      <c r="M8256" s="33">
        <v>23</v>
      </c>
      <c r="N8256" s="8">
        <v>0.2</v>
      </c>
      <c r="O8256" s="8">
        <v>1012.1</v>
      </c>
      <c r="P8256" s="8">
        <v>100</v>
      </c>
    </row>
    <row r="8257" spans="1:31" s="7" customFormat="1" ht="16" customHeight="1" x14ac:dyDescent="0.2">
      <c r="F8257" s="8">
        <v>4</v>
      </c>
      <c r="G8257" s="17"/>
      <c r="I8257" s="33">
        <v>4.0000000000000001E-3</v>
      </c>
      <c r="J8257" s="33">
        <v>0.4</v>
      </c>
      <c r="K8257" s="33">
        <v>2.9000000000000001E-2</v>
      </c>
      <c r="L8257" s="33">
        <v>7.0000000000000001E-3</v>
      </c>
      <c r="M8257" s="33">
        <v>29</v>
      </c>
      <c r="N8257" s="8">
        <v>-0.6</v>
      </c>
      <c r="O8257" s="8">
        <v>1011.6</v>
      </c>
      <c r="P8257" s="8">
        <v>100</v>
      </c>
    </row>
    <row r="8258" spans="1:31" s="7" customFormat="1" ht="16" customHeight="1" x14ac:dyDescent="0.2">
      <c r="F8258" s="8">
        <v>5</v>
      </c>
      <c r="G8258" s="17"/>
      <c r="I8258" s="33">
        <v>4.0000000000000001E-3</v>
      </c>
      <c r="J8258" s="33">
        <v>0.5</v>
      </c>
      <c r="K8258" s="33">
        <v>2.8000000000000001E-2</v>
      </c>
      <c r="L8258" s="33">
        <v>7.0000000000000001E-3</v>
      </c>
      <c r="M8258" s="33">
        <v>25</v>
      </c>
      <c r="N8258" s="8">
        <v>-0.9</v>
      </c>
      <c r="O8258" s="8">
        <v>1011.1</v>
      </c>
      <c r="P8258" s="8">
        <v>100</v>
      </c>
    </row>
    <row r="8259" spans="1:31" s="7" customFormat="1" ht="16" customHeight="1" x14ac:dyDescent="0.2">
      <c r="F8259" s="8">
        <v>6</v>
      </c>
      <c r="G8259" s="17"/>
      <c r="I8259" s="33">
        <v>4.0000000000000001E-3</v>
      </c>
      <c r="J8259" s="33">
        <v>0.5</v>
      </c>
      <c r="K8259" s="33">
        <v>2.3E-2</v>
      </c>
      <c r="L8259" s="33">
        <v>1.0999999999999999E-2</v>
      </c>
      <c r="M8259" s="33">
        <v>32</v>
      </c>
      <c r="N8259" s="8">
        <v>-0.9</v>
      </c>
      <c r="O8259" s="8">
        <v>1010.8</v>
      </c>
      <c r="P8259" s="8">
        <v>98</v>
      </c>
    </row>
    <row r="8260" spans="1:31" s="7" customFormat="1" ht="16" customHeight="1" x14ac:dyDescent="0.2">
      <c r="F8260" s="8">
        <v>7</v>
      </c>
      <c r="G8260" s="17"/>
      <c r="I8260" s="33">
        <v>4.0000000000000001E-3</v>
      </c>
      <c r="J8260" s="33">
        <v>0.4</v>
      </c>
      <c r="K8260" s="33">
        <v>1.7000000000000001E-2</v>
      </c>
      <c r="L8260" s="33">
        <v>1.6E-2</v>
      </c>
      <c r="M8260" s="33">
        <v>29</v>
      </c>
      <c r="N8260" s="8">
        <v>-1.3</v>
      </c>
      <c r="O8260" s="8">
        <v>1010.6</v>
      </c>
      <c r="P8260" s="8">
        <v>84</v>
      </c>
    </row>
    <row r="8261" spans="1:31" s="7" customFormat="1" ht="16" customHeight="1" x14ac:dyDescent="0.2">
      <c r="F8261" s="8">
        <v>8</v>
      </c>
      <c r="G8261" s="17"/>
      <c r="I8261" s="33">
        <v>4.0000000000000001E-3</v>
      </c>
      <c r="J8261" s="33">
        <v>0.3</v>
      </c>
      <c r="K8261" s="33">
        <v>1.2999999999999999E-2</v>
      </c>
      <c r="L8261" s="33">
        <v>0.02</v>
      </c>
      <c r="M8261" s="33">
        <v>30</v>
      </c>
      <c r="N8261" s="8">
        <v>-1.5</v>
      </c>
      <c r="O8261" s="8">
        <v>1010.9</v>
      </c>
      <c r="P8261" s="8">
        <v>82</v>
      </c>
    </row>
    <row r="8262" spans="1:31" s="7" customFormat="1" ht="16" customHeight="1" x14ac:dyDescent="0.2">
      <c r="F8262" s="8">
        <v>9</v>
      </c>
      <c r="G8262" s="17"/>
      <c r="I8262" s="33">
        <v>4.0000000000000001E-3</v>
      </c>
      <c r="J8262" s="33">
        <v>0.5</v>
      </c>
      <c r="K8262" s="33">
        <v>1.6E-2</v>
      </c>
      <c r="L8262" s="33">
        <v>1.7000000000000001E-2</v>
      </c>
      <c r="M8262" s="33">
        <v>29</v>
      </c>
      <c r="N8262" s="8">
        <v>-0.8</v>
      </c>
      <c r="O8262" s="8">
        <v>1011.4</v>
      </c>
      <c r="P8262" s="8">
        <v>77</v>
      </c>
    </row>
    <row r="8263" spans="1:31" s="7" customFormat="1" ht="16" customHeight="1" x14ac:dyDescent="0.2">
      <c r="F8263" s="8">
        <v>10</v>
      </c>
      <c r="G8263" s="17"/>
      <c r="I8263" s="33">
        <v>4.0000000000000001E-3</v>
      </c>
      <c r="J8263" s="33">
        <v>0.5</v>
      </c>
      <c r="K8263" s="33">
        <v>1.7999999999999999E-2</v>
      </c>
      <c r="L8263" s="33">
        <v>1.4E-2</v>
      </c>
      <c r="M8263" s="33">
        <v>37</v>
      </c>
      <c r="N8263" s="8">
        <v>-0.9</v>
      </c>
      <c r="O8263" s="8">
        <v>1011.6</v>
      </c>
      <c r="P8263" s="8">
        <v>73</v>
      </c>
    </row>
    <row r="8264" spans="1:31" s="7" customFormat="1" ht="16" customHeight="1" x14ac:dyDescent="0.2">
      <c r="E8264" s="10"/>
      <c r="F8264" s="8">
        <v>11</v>
      </c>
      <c r="G8264" s="17"/>
      <c r="I8264" s="33">
        <v>4.0000000000000001E-3</v>
      </c>
      <c r="J8264" s="33">
        <v>0.6</v>
      </c>
      <c r="K8264" s="33">
        <v>2.3E-2</v>
      </c>
      <c r="L8264" s="33">
        <v>1.2999999999999999E-2</v>
      </c>
      <c r="M8264" s="33">
        <v>34</v>
      </c>
      <c r="N8264" s="8">
        <v>-0.5</v>
      </c>
      <c r="O8264" s="8">
        <v>1011.8</v>
      </c>
      <c r="P8264" s="8">
        <v>69</v>
      </c>
    </row>
    <row r="8265" spans="1:31" s="7" customFormat="1" ht="16" customHeight="1" x14ac:dyDescent="0.2">
      <c r="E8265" s="10"/>
      <c r="F8265" s="8">
        <v>12</v>
      </c>
      <c r="G8265" s="17"/>
      <c r="I8265" s="33">
        <v>4.0000000000000001E-3</v>
      </c>
      <c r="J8265" s="33">
        <v>0.7</v>
      </c>
      <c r="K8265" s="33">
        <v>2.5000000000000001E-2</v>
      </c>
      <c r="L8265" s="33">
        <v>1.2E-2</v>
      </c>
      <c r="M8265" s="33">
        <v>33</v>
      </c>
      <c r="N8265" s="8">
        <v>-0.4</v>
      </c>
      <c r="O8265" s="8">
        <v>1011.6</v>
      </c>
      <c r="P8265" s="8">
        <v>64</v>
      </c>
    </row>
    <row r="8266" spans="1:31" s="7" customFormat="1" ht="16" customHeight="1" x14ac:dyDescent="0.2">
      <c r="E8266" s="10"/>
      <c r="F8266" s="8">
        <v>13</v>
      </c>
      <c r="G8266" s="17"/>
      <c r="I8266" s="33">
        <v>5.0000000000000001E-3</v>
      </c>
      <c r="J8266" s="33">
        <v>0.5</v>
      </c>
      <c r="K8266" s="33">
        <v>2.4E-2</v>
      </c>
      <c r="L8266" s="33">
        <v>1.2E-2</v>
      </c>
      <c r="M8266" s="33">
        <v>40</v>
      </c>
      <c r="N8266" s="8">
        <v>-0.3</v>
      </c>
      <c r="O8266" s="8">
        <v>1011.2</v>
      </c>
      <c r="P8266" s="8">
        <v>63</v>
      </c>
    </row>
    <row r="8267" spans="1:31" s="7" customFormat="1" ht="16" customHeight="1" x14ac:dyDescent="0.2">
      <c r="E8267" s="10"/>
      <c r="F8267" s="8">
        <v>14</v>
      </c>
      <c r="G8267" s="17"/>
      <c r="I8267" s="33">
        <v>5.0000000000000001E-3</v>
      </c>
      <c r="J8267" s="33">
        <v>0.5</v>
      </c>
      <c r="K8267" s="33">
        <v>2.1999999999999999E-2</v>
      </c>
      <c r="L8267" s="33">
        <v>1.2999999999999999E-2</v>
      </c>
      <c r="M8267" s="33">
        <v>38</v>
      </c>
      <c r="N8267" s="8">
        <v>-0.4</v>
      </c>
      <c r="O8267" s="8">
        <v>1010.8</v>
      </c>
      <c r="P8267" s="8">
        <v>60</v>
      </c>
    </row>
    <row r="8268" spans="1:31" s="7" customFormat="1" ht="16" customHeight="1" x14ac:dyDescent="0.2">
      <c r="E8268" s="10"/>
      <c r="F8268" s="8">
        <v>15</v>
      </c>
      <c r="G8268" s="17"/>
      <c r="I8268" s="33">
        <v>4.0000000000000001E-3</v>
      </c>
      <c r="J8268" s="33">
        <v>0.5</v>
      </c>
      <c r="K8268" s="33">
        <v>2.1000000000000001E-2</v>
      </c>
      <c r="L8268" s="33">
        <v>1.4E-2</v>
      </c>
      <c r="M8268" s="33">
        <v>38</v>
      </c>
      <c r="N8268" s="8">
        <v>-0.5</v>
      </c>
      <c r="O8268" s="8">
        <v>1010.8</v>
      </c>
      <c r="P8268" s="8">
        <v>63</v>
      </c>
    </row>
    <row r="8269" spans="1:31" s="7" customFormat="1" ht="16" customHeight="1" x14ac:dyDescent="0.2">
      <c r="E8269" s="10"/>
      <c r="F8269" s="8">
        <v>16</v>
      </c>
      <c r="G8269" s="17"/>
      <c r="I8269" s="33">
        <v>4.0000000000000001E-3</v>
      </c>
      <c r="J8269" s="33">
        <v>0.5</v>
      </c>
      <c r="K8269" s="33">
        <v>1.9E-2</v>
      </c>
      <c r="L8269" s="33">
        <v>1.4E-2</v>
      </c>
      <c r="M8269" s="33">
        <v>44</v>
      </c>
      <c r="N8269" s="8">
        <v>-1.6</v>
      </c>
      <c r="O8269" s="8">
        <v>1011.2</v>
      </c>
      <c r="P8269" s="8">
        <v>75</v>
      </c>
    </row>
    <row r="8270" spans="1:31" s="7" customFormat="1" ht="16" customHeight="1" x14ac:dyDescent="0.2">
      <c r="E8270" s="10"/>
      <c r="F8270" s="8">
        <v>17</v>
      </c>
      <c r="G8270" s="17"/>
      <c r="I8270" s="33">
        <v>4.0000000000000001E-3</v>
      </c>
      <c r="J8270" s="33">
        <v>0.5</v>
      </c>
      <c r="K8270" s="33">
        <v>1.9E-2</v>
      </c>
      <c r="L8270" s="33">
        <v>1.6E-2</v>
      </c>
      <c r="M8270" s="33">
        <v>38</v>
      </c>
      <c r="N8270" s="8">
        <v>-1.9</v>
      </c>
      <c r="O8270" s="8">
        <v>1011.9</v>
      </c>
      <c r="P8270" s="8">
        <v>73</v>
      </c>
    </row>
    <row r="8271" spans="1:31" s="7" customFormat="1" ht="16" customHeight="1" x14ac:dyDescent="0.15">
      <c r="E8271" s="42">
        <v>42334</v>
      </c>
      <c r="F8271" s="43">
        <v>42715.750694444447</v>
      </c>
      <c r="G8271" s="44"/>
      <c r="H8271" s="57"/>
      <c r="I8271" s="33">
        <v>4.0000000000000001E-3</v>
      </c>
      <c r="J8271" s="33">
        <v>0.4</v>
      </c>
      <c r="K8271" s="33">
        <v>1.7999999999999999E-2</v>
      </c>
      <c r="L8271" s="33">
        <v>1.6E-2</v>
      </c>
      <c r="M8271" s="33">
        <v>38</v>
      </c>
      <c r="N8271" s="8">
        <v>-1.8</v>
      </c>
      <c r="O8271" s="8">
        <v>1012.3</v>
      </c>
      <c r="P8271" s="8">
        <v>70</v>
      </c>
      <c r="R8271" s="35">
        <v>277</v>
      </c>
      <c r="S8271" s="36" t="str">
        <f>IF(R8271&gt;=296,"G",IF(AND(183&lt;=R8271,R8271&lt;296),"Y",IF(R8271&lt;185,"R")))</f>
        <v>Y</v>
      </c>
      <c r="T8271" s="36"/>
      <c r="U8271" s="36"/>
      <c r="V8271" s="36"/>
      <c r="W8271" s="36"/>
      <c r="X8271" s="36"/>
      <c r="Y8271" s="36"/>
      <c r="Z8271" s="36"/>
      <c r="AA8271" s="36"/>
      <c r="AB8271" s="36"/>
      <c r="AC8271" s="36"/>
      <c r="AD8271" s="36"/>
      <c r="AE8271" s="37"/>
    </row>
    <row r="8272" spans="1:31" s="7" customFormat="1" ht="17" customHeight="1" x14ac:dyDescent="0.15">
      <c r="A8272" s="45">
        <v>331</v>
      </c>
      <c r="B8272" s="46">
        <v>42335</v>
      </c>
      <c r="C8272" s="47">
        <v>5</v>
      </c>
      <c r="D8272" s="47">
        <v>0</v>
      </c>
      <c r="E8272" s="46">
        <v>42334</v>
      </c>
      <c r="F8272" s="48">
        <v>42715.750694444447</v>
      </c>
      <c r="G8272" s="49"/>
      <c r="H8272" s="49"/>
      <c r="I8272" s="50">
        <v>4.0000000000000001E-3</v>
      </c>
      <c r="J8272" s="51">
        <v>0.4</v>
      </c>
      <c r="K8272" s="51">
        <v>1.7999999999999999E-2</v>
      </c>
      <c r="L8272" s="51">
        <v>1.6E-2</v>
      </c>
      <c r="M8272" s="51">
        <v>38</v>
      </c>
      <c r="N8272" s="52">
        <v>-1.8</v>
      </c>
      <c r="O8272" s="52">
        <v>1012.3</v>
      </c>
      <c r="P8272" s="52">
        <v>70</v>
      </c>
      <c r="Q8272" s="53"/>
      <c r="R8272" s="58">
        <v>277</v>
      </c>
      <c r="S8272" s="61" t="str">
        <f>IF(R8272&gt;=296,"G",IF(AND(183&lt;=R8272,R8272&lt;296),"Y",IF(R8272&lt;185,"R")))</f>
        <v>Y</v>
      </c>
      <c r="T8272" s="61"/>
      <c r="U8272" s="61"/>
      <c r="V8272" s="61"/>
      <c r="W8272" s="61"/>
      <c r="X8272" s="61"/>
      <c r="Y8272" s="61"/>
      <c r="Z8272" s="61"/>
      <c r="AA8272" s="61"/>
      <c r="AB8272" s="61"/>
      <c r="AC8272" s="61"/>
      <c r="AD8272" s="61"/>
      <c r="AE8272" s="61"/>
    </row>
    <row r="8273" spans="5:16" s="7" customFormat="1" ht="16" customHeight="1" x14ac:dyDescent="0.2">
      <c r="F8273" s="26">
        <v>19</v>
      </c>
      <c r="G8273" s="56"/>
      <c r="I8273" s="33">
        <v>4.0000000000000001E-3</v>
      </c>
      <c r="J8273" s="33">
        <v>0.5</v>
      </c>
      <c r="K8273" s="33">
        <v>0.02</v>
      </c>
      <c r="L8273" s="33">
        <v>1.4999999999999999E-2</v>
      </c>
      <c r="M8273" s="33">
        <v>48</v>
      </c>
      <c r="N8273" s="8">
        <v>-1.6</v>
      </c>
      <c r="O8273" s="8">
        <v>1012.9</v>
      </c>
      <c r="P8273" s="8">
        <v>66</v>
      </c>
    </row>
    <row r="8274" spans="5:16" s="7" customFormat="1" ht="16" customHeight="1" x14ac:dyDescent="0.2">
      <c r="F8274" s="8">
        <v>20</v>
      </c>
      <c r="G8274" s="17"/>
      <c r="I8274" s="33">
        <v>4.0000000000000001E-3</v>
      </c>
      <c r="J8274" s="33">
        <v>0.4</v>
      </c>
      <c r="K8274" s="33">
        <v>2.1999999999999999E-2</v>
      </c>
      <c r="L8274" s="33">
        <v>1.4E-2</v>
      </c>
      <c r="M8274" s="33">
        <v>34</v>
      </c>
      <c r="N8274" s="8">
        <v>-1.9</v>
      </c>
      <c r="O8274" s="8">
        <v>1013.4</v>
      </c>
      <c r="P8274" s="8">
        <v>62</v>
      </c>
    </row>
    <row r="8275" spans="5:16" s="7" customFormat="1" ht="16" customHeight="1" x14ac:dyDescent="0.2">
      <c r="F8275" s="8">
        <v>21</v>
      </c>
      <c r="G8275" s="17"/>
      <c r="I8275" s="33">
        <v>4.0000000000000001E-3</v>
      </c>
      <c r="J8275" s="33">
        <v>0.5</v>
      </c>
      <c r="K8275" s="33">
        <v>2.1999999999999999E-2</v>
      </c>
      <c r="L8275" s="33">
        <v>1.4E-2</v>
      </c>
      <c r="M8275" s="33">
        <v>42</v>
      </c>
      <c r="N8275" s="8">
        <v>-2.2000000000000002</v>
      </c>
      <c r="O8275" s="8">
        <v>1014</v>
      </c>
      <c r="P8275" s="8">
        <v>65</v>
      </c>
    </row>
    <row r="8276" spans="5:16" s="7" customFormat="1" ht="16" customHeight="1" x14ac:dyDescent="0.2">
      <c r="F8276" s="8">
        <v>22</v>
      </c>
      <c r="G8276" s="17"/>
      <c r="I8276" s="33">
        <v>4.0000000000000001E-3</v>
      </c>
      <c r="J8276" s="33">
        <v>0.5</v>
      </c>
      <c r="K8276" s="33">
        <v>2.1000000000000001E-2</v>
      </c>
      <c r="L8276" s="33">
        <v>1.4999999999999999E-2</v>
      </c>
      <c r="M8276" s="33">
        <v>43</v>
      </c>
      <c r="N8276" s="8">
        <v>-2.2000000000000002</v>
      </c>
      <c r="O8276" s="8">
        <v>1014.6</v>
      </c>
      <c r="P8276" s="8">
        <v>66</v>
      </c>
    </row>
    <row r="8277" spans="5:16" s="7" customFormat="1" ht="16" customHeight="1" x14ac:dyDescent="0.2">
      <c r="F8277" s="8">
        <v>23</v>
      </c>
      <c r="G8277" s="17"/>
      <c r="I8277" s="33">
        <v>4.0000000000000001E-3</v>
      </c>
      <c r="J8277" s="33">
        <v>0.5</v>
      </c>
      <c r="K8277" s="33">
        <v>2.4E-2</v>
      </c>
      <c r="L8277" s="33">
        <v>1.4E-2</v>
      </c>
      <c r="M8277" s="33">
        <v>55</v>
      </c>
      <c r="N8277" s="8">
        <v>-2.5</v>
      </c>
      <c r="O8277" s="8">
        <v>1015.2</v>
      </c>
      <c r="P8277" s="8">
        <v>62</v>
      </c>
    </row>
    <row r="8278" spans="5:16" s="7" customFormat="1" ht="16" customHeight="1" x14ac:dyDescent="0.2">
      <c r="F8278" s="8">
        <v>24</v>
      </c>
      <c r="G8278" s="17"/>
      <c r="I8278" s="33">
        <v>4.0000000000000001E-3</v>
      </c>
      <c r="J8278" s="33">
        <v>0.5</v>
      </c>
      <c r="K8278" s="33">
        <v>2.5999999999999999E-2</v>
      </c>
      <c r="L8278" s="33">
        <v>1.6E-2</v>
      </c>
      <c r="M8278" s="33">
        <v>48</v>
      </c>
      <c r="N8278" s="8">
        <v>-3.1</v>
      </c>
      <c r="O8278" s="8">
        <v>1015.9</v>
      </c>
      <c r="P8278" s="8">
        <v>62</v>
      </c>
    </row>
    <row r="8279" spans="5:16" s="7" customFormat="1" ht="16" customHeight="1" x14ac:dyDescent="0.2">
      <c r="F8279" s="8">
        <v>1</v>
      </c>
      <c r="G8279" s="17"/>
      <c r="I8279" s="33">
        <v>4.0000000000000001E-3</v>
      </c>
      <c r="J8279" s="33">
        <v>0.5</v>
      </c>
      <c r="K8279" s="33">
        <v>2.7E-2</v>
      </c>
      <c r="L8279" s="33">
        <v>0.01</v>
      </c>
      <c r="M8279" s="33">
        <v>50</v>
      </c>
      <c r="N8279" s="8">
        <v>-3</v>
      </c>
      <c r="O8279" s="8">
        <v>1016.4</v>
      </c>
      <c r="P8279" s="8">
        <v>64</v>
      </c>
    </row>
    <row r="8280" spans="5:16" s="7" customFormat="1" ht="16" customHeight="1" x14ac:dyDescent="0.2">
      <c r="F8280" s="8">
        <v>2</v>
      </c>
      <c r="G8280" s="17"/>
      <c r="I8280" s="33">
        <v>4.0000000000000001E-3</v>
      </c>
      <c r="J8280" s="33">
        <v>0.5</v>
      </c>
      <c r="K8280" s="33">
        <v>2.5999999999999999E-2</v>
      </c>
      <c r="L8280" s="33">
        <v>8.0000000000000002E-3</v>
      </c>
      <c r="M8280" s="33">
        <v>52</v>
      </c>
      <c r="N8280" s="8">
        <v>-3.4</v>
      </c>
      <c r="O8280" s="8">
        <v>1016.9</v>
      </c>
      <c r="P8280" s="8">
        <v>62</v>
      </c>
    </row>
    <row r="8281" spans="5:16" s="7" customFormat="1" ht="16" customHeight="1" x14ac:dyDescent="0.2">
      <c r="F8281" s="8">
        <v>3</v>
      </c>
      <c r="G8281" s="17"/>
      <c r="I8281" s="33">
        <v>4.0000000000000001E-3</v>
      </c>
      <c r="J8281" s="33">
        <v>0.5</v>
      </c>
      <c r="K8281" s="33">
        <v>2.5999999999999999E-2</v>
      </c>
      <c r="L8281" s="33">
        <v>8.0000000000000002E-3</v>
      </c>
      <c r="M8281" s="33">
        <v>48</v>
      </c>
      <c r="N8281" s="8">
        <v>-4.0999999999999996</v>
      </c>
      <c r="O8281" s="8">
        <v>1017.6</v>
      </c>
      <c r="P8281" s="8">
        <v>59</v>
      </c>
    </row>
    <row r="8282" spans="5:16" s="7" customFormat="1" ht="16" customHeight="1" x14ac:dyDescent="0.2">
      <c r="F8282" s="8">
        <v>4</v>
      </c>
      <c r="G8282" s="17"/>
      <c r="I8282" s="33">
        <v>5.0000000000000001E-3</v>
      </c>
      <c r="J8282" s="33">
        <v>0.4</v>
      </c>
      <c r="K8282" s="33">
        <v>2.5999999999999999E-2</v>
      </c>
      <c r="L8282" s="33">
        <v>7.0000000000000001E-3</v>
      </c>
      <c r="M8282" s="33">
        <v>48</v>
      </c>
      <c r="N8282" s="8">
        <v>-4.4000000000000004</v>
      </c>
      <c r="O8282" s="8">
        <v>1018.4</v>
      </c>
      <c r="P8282" s="8">
        <v>59</v>
      </c>
    </row>
    <row r="8283" spans="5:16" s="7" customFormat="1" ht="16" customHeight="1" x14ac:dyDescent="0.2">
      <c r="F8283" s="8">
        <v>5</v>
      </c>
      <c r="G8283" s="17"/>
      <c r="I8283" s="33">
        <v>5.0000000000000001E-3</v>
      </c>
      <c r="J8283" s="33">
        <v>0.5</v>
      </c>
      <c r="K8283" s="33">
        <v>2.4E-2</v>
      </c>
      <c r="L8283" s="33">
        <v>8.0000000000000002E-3</v>
      </c>
      <c r="M8283" s="33">
        <v>45</v>
      </c>
      <c r="N8283" s="8">
        <v>-4.7</v>
      </c>
      <c r="O8283" s="8">
        <v>1018.7</v>
      </c>
      <c r="P8283" s="8">
        <v>59</v>
      </c>
    </row>
    <row r="8284" spans="5:16" s="7" customFormat="1" ht="16" customHeight="1" x14ac:dyDescent="0.2">
      <c r="F8284" s="8">
        <v>6</v>
      </c>
      <c r="G8284" s="17"/>
      <c r="I8284" s="33">
        <v>5.0000000000000001E-3</v>
      </c>
      <c r="J8284" s="33">
        <v>0.4</v>
      </c>
      <c r="K8284" s="33">
        <v>2.1000000000000001E-2</v>
      </c>
      <c r="L8284" s="33">
        <v>1.2E-2</v>
      </c>
      <c r="M8284" s="33">
        <v>49</v>
      </c>
      <c r="N8284" s="8">
        <v>-4.3</v>
      </c>
      <c r="O8284" s="8">
        <v>1019.2</v>
      </c>
      <c r="P8284" s="8">
        <v>58</v>
      </c>
    </row>
    <row r="8285" spans="5:16" s="7" customFormat="1" ht="16" customHeight="1" x14ac:dyDescent="0.2">
      <c r="E8285" s="10"/>
      <c r="F8285" s="8">
        <v>7</v>
      </c>
      <c r="G8285" s="17"/>
      <c r="I8285" s="33">
        <v>5.0000000000000001E-3</v>
      </c>
      <c r="J8285" s="33">
        <v>0.7</v>
      </c>
      <c r="K8285" s="33">
        <v>1.2E-2</v>
      </c>
      <c r="L8285" s="33">
        <v>2.1999999999999999E-2</v>
      </c>
      <c r="M8285" s="33">
        <v>42</v>
      </c>
      <c r="N8285" s="8">
        <v>-3.6</v>
      </c>
      <c r="O8285" s="8">
        <v>1019.6</v>
      </c>
      <c r="P8285" s="8">
        <v>61</v>
      </c>
    </row>
    <row r="8286" spans="5:16" s="7" customFormat="1" ht="16" customHeight="1" x14ac:dyDescent="0.2">
      <c r="E8286" s="10"/>
      <c r="F8286" s="8">
        <v>8</v>
      </c>
      <c r="G8286" s="17"/>
      <c r="I8286" s="33">
        <v>5.0000000000000001E-3</v>
      </c>
      <c r="J8286" s="33">
        <v>0.6</v>
      </c>
      <c r="K8286" s="33">
        <v>5.0000000000000001E-3</v>
      </c>
      <c r="L8286" s="33">
        <v>2.9000000000000001E-2</v>
      </c>
      <c r="M8286" s="33">
        <v>45</v>
      </c>
      <c r="N8286" s="8">
        <v>-3.1</v>
      </c>
      <c r="O8286" s="8">
        <v>1020.3</v>
      </c>
      <c r="P8286" s="8">
        <v>64</v>
      </c>
    </row>
    <row r="8287" spans="5:16" s="7" customFormat="1" ht="16" customHeight="1" x14ac:dyDescent="0.2">
      <c r="E8287" s="10"/>
      <c r="F8287" s="8">
        <v>9</v>
      </c>
      <c r="G8287" s="17"/>
      <c r="I8287" s="33">
        <v>4.0000000000000001E-3</v>
      </c>
      <c r="J8287" s="33">
        <v>0.6</v>
      </c>
      <c r="K8287" s="33">
        <v>5.0000000000000001E-3</v>
      </c>
      <c r="L8287" s="33">
        <v>2.9000000000000001E-2</v>
      </c>
      <c r="M8287" s="33">
        <v>54</v>
      </c>
      <c r="N8287" s="8">
        <v>-2.2999999999999998</v>
      </c>
      <c r="O8287" s="8">
        <v>1020.6</v>
      </c>
      <c r="P8287" s="8">
        <v>64</v>
      </c>
    </row>
    <row r="8288" spans="5:16" s="7" customFormat="1" ht="16" customHeight="1" x14ac:dyDescent="0.2">
      <c r="E8288" s="10"/>
      <c r="F8288" s="8">
        <v>10</v>
      </c>
      <c r="G8288" s="17"/>
      <c r="I8288" s="33">
        <v>4.0000000000000001E-3</v>
      </c>
      <c r="J8288" s="33">
        <v>0.8</v>
      </c>
      <c r="K8288" s="33">
        <v>8.9999999999999993E-3</v>
      </c>
      <c r="L8288" s="33">
        <v>2.5999999999999999E-2</v>
      </c>
      <c r="M8288" s="33">
        <v>51</v>
      </c>
      <c r="N8288" s="8">
        <v>-1.1000000000000001</v>
      </c>
      <c r="O8288" s="8">
        <v>1020.9</v>
      </c>
      <c r="P8288" s="8">
        <v>63</v>
      </c>
    </row>
    <row r="8289" spans="1:31" s="7" customFormat="1" ht="16" customHeight="1" x14ac:dyDescent="0.2">
      <c r="E8289" s="10"/>
      <c r="F8289" s="8">
        <v>11</v>
      </c>
      <c r="G8289" s="17"/>
      <c r="I8289" s="33">
        <v>4.0000000000000001E-3</v>
      </c>
      <c r="J8289" s="33">
        <v>0.7</v>
      </c>
      <c r="K8289" s="33">
        <v>1.4E-2</v>
      </c>
      <c r="L8289" s="33">
        <v>2.1999999999999999E-2</v>
      </c>
      <c r="M8289" s="33">
        <v>43</v>
      </c>
      <c r="N8289" s="8">
        <v>-0.4</v>
      </c>
      <c r="O8289" s="8">
        <v>1021.3</v>
      </c>
      <c r="P8289" s="8">
        <v>63</v>
      </c>
    </row>
    <row r="8290" spans="1:31" s="7" customFormat="1" ht="16" customHeight="1" x14ac:dyDescent="0.2">
      <c r="E8290" s="10"/>
      <c r="F8290" s="8">
        <v>12</v>
      </c>
      <c r="G8290" s="17"/>
      <c r="I8290" s="33">
        <v>5.0000000000000001E-3</v>
      </c>
      <c r="J8290" s="33">
        <v>0.8</v>
      </c>
      <c r="K8290" s="33">
        <v>1.7000000000000001E-2</v>
      </c>
      <c r="L8290" s="33">
        <v>2.1000000000000001E-2</v>
      </c>
      <c r="M8290" s="33">
        <v>53</v>
      </c>
      <c r="N8290" s="8">
        <v>0.4</v>
      </c>
      <c r="O8290" s="8">
        <v>1021</v>
      </c>
      <c r="P8290" s="8">
        <v>62</v>
      </c>
    </row>
    <row r="8291" spans="1:31" s="7" customFormat="1" ht="16" customHeight="1" x14ac:dyDescent="0.2">
      <c r="E8291" s="10"/>
      <c r="F8291" s="8">
        <v>13</v>
      </c>
      <c r="G8291" s="17"/>
      <c r="I8291" s="33">
        <v>5.0000000000000001E-3</v>
      </c>
      <c r="J8291" s="33">
        <v>0.9</v>
      </c>
      <c r="K8291" s="33">
        <v>2.1999999999999999E-2</v>
      </c>
      <c r="L8291" s="33">
        <v>1.6E-2</v>
      </c>
      <c r="M8291" s="33">
        <v>62</v>
      </c>
      <c r="N8291" s="8">
        <v>1.4</v>
      </c>
      <c r="O8291" s="8">
        <v>1020.5</v>
      </c>
      <c r="P8291" s="8">
        <v>59</v>
      </c>
    </row>
    <row r="8292" spans="1:31" s="7" customFormat="1" ht="16" customHeight="1" x14ac:dyDescent="0.2">
      <c r="E8292" s="10"/>
      <c r="F8292" s="8">
        <v>14</v>
      </c>
      <c r="G8292" s="17"/>
      <c r="I8292" s="33">
        <v>5.0000000000000001E-3</v>
      </c>
      <c r="J8292" s="33">
        <v>0.8</v>
      </c>
      <c r="K8292" s="33">
        <v>2.8000000000000001E-2</v>
      </c>
      <c r="L8292" s="33">
        <v>1.4E-2</v>
      </c>
      <c r="M8292" s="33">
        <v>53</v>
      </c>
      <c r="N8292" s="8">
        <v>1.2</v>
      </c>
      <c r="O8292" s="8">
        <v>1020.7</v>
      </c>
      <c r="P8292" s="8">
        <v>64</v>
      </c>
    </row>
    <row r="8293" spans="1:31" s="7" customFormat="1" ht="16" customHeight="1" x14ac:dyDescent="0.2">
      <c r="E8293" s="10"/>
      <c r="F8293" s="8">
        <v>15</v>
      </c>
      <c r="G8293" s="17"/>
      <c r="I8293" s="33">
        <v>4.0000000000000001E-3</v>
      </c>
      <c r="J8293" s="33">
        <v>0.5</v>
      </c>
      <c r="K8293" s="33">
        <v>2.9000000000000001E-2</v>
      </c>
      <c r="L8293" s="33">
        <v>1.2E-2</v>
      </c>
      <c r="M8293" s="33">
        <v>57</v>
      </c>
      <c r="N8293" s="8">
        <v>0.8</v>
      </c>
      <c r="O8293" s="8">
        <v>1021</v>
      </c>
      <c r="P8293" s="8">
        <v>72</v>
      </c>
    </row>
    <row r="8294" spans="1:31" s="7" customFormat="1" ht="16" customHeight="1" x14ac:dyDescent="0.2">
      <c r="E8294" s="10"/>
      <c r="F8294" s="8">
        <v>16</v>
      </c>
      <c r="G8294" s="17"/>
      <c r="I8294" s="33">
        <v>4.0000000000000001E-3</v>
      </c>
      <c r="J8294" s="33">
        <v>0.5</v>
      </c>
      <c r="K8294" s="33">
        <v>2.5999999999999999E-2</v>
      </c>
      <c r="L8294" s="33">
        <v>1.7000000000000001E-2</v>
      </c>
      <c r="M8294" s="33">
        <v>42</v>
      </c>
      <c r="N8294" s="8">
        <v>0.7</v>
      </c>
      <c r="O8294" s="8">
        <v>1021.2</v>
      </c>
      <c r="P8294" s="8">
        <v>77</v>
      </c>
    </row>
    <row r="8295" spans="1:31" s="7" customFormat="1" ht="16" customHeight="1" x14ac:dyDescent="0.15">
      <c r="E8295" s="42">
        <v>42335</v>
      </c>
      <c r="F8295" s="16">
        <v>42715.749305555553</v>
      </c>
      <c r="G8295" s="44"/>
      <c r="I8295" s="33">
        <v>4.0000000000000001E-3</v>
      </c>
      <c r="J8295" s="33">
        <v>0.3</v>
      </c>
      <c r="K8295" s="33">
        <v>2.3E-2</v>
      </c>
      <c r="L8295" s="33">
        <v>1.7999999999999999E-2</v>
      </c>
      <c r="M8295" s="33">
        <v>50</v>
      </c>
      <c r="N8295" s="8">
        <v>0.6</v>
      </c>
      <c r="O8295" s="8">
        <v>1021.7</v>
      </c>
      <c r="P8295" s="8">
        <v>84</v>
      </c>
      <c r="R8295" s="35">
        <v>251</v>
      </c>
      <c r="S8295" s="37" t="str">
        <f>IF(R8295&gt;=296,"G",IF(AND(183&lt;=R8295,R8295&lt;296),"Y",IF(R8295&lt;185,"R")))</f>
        <v>Y</v>
      </c>
    </row>
    <row r="8296" spans="1:31" s="7" customFormat="1" ht="17" customHeight="1" x14ac:dyDescent="0.15">
      <c r="A8296" s="45">
        <v>332</v>
      </c>
      <c r="B8296" s="46">
        <v>42336</v>
      </c>
      <c r="C8296" s="47">
        <v>6</v>
      </c>
      <c r="D8296" s="47">
        <v>0</v>
      </c>
      <c r="E8296" s="46">
        <v>42335</v>
      </c>
      <c r="F8296" s="64">
        <v>42715.749305555553</v>
      </c>
      <c r="G8296" s="49"/>
      <c r="H8296" s="49"/>
      <c r="I8296" s="50">
        <v>4.0000000000000001E-3</v>
      </c>
      <c r="J8296" s="51">
        <v>0.3</v>
      </c>
      <c r="K8296" s="51">
        <v>2.3E-2</v>
      </c>
      <c r="L8296" s="51">
        <v>1.7999999999999999E-2</v>
      </c>
      <c r="M8296" s="51">
        <v>50</v>
      </c>
      <c r="N8296" s="52">
        <v>0.6</v>
      </c>
      <c r="O8296" s="52">
        <v>1021.7</v>
      </c>
      <c r="P8296" s="52">
        <v>84</v>
      </c>
      <c r="Q8296" s="53"/>
      <c r="R8296" s="116">
        <v>251</v>
      </c>
      <c r="S8296" s="61" t="str">
        <f>IF(R8296&gt;=296,"G",IF(AND(183&lt;=R8296,R8296&lt;296),"Y",IF(R8296&lt;185,"R")))</f>
        <v>Y</v>
      </c>
      <c r="T8296" s="61"/>
      <c r="U8296" s="61"/>
      <c r="V8296" s="61"/>
      <c r="W8296" s="61"/>
      <c r="X8296" s="61"/>
      <c r="Y8296" s="61"/>
      <c r="Z8296" s="61"/>
      <c r="AA8296" s="61"/>
      <c r="AB8296" s="61"/>
      <c r="AC8296" s="61"/>
      <c r="AD8296" s="61"/>
      <c r="AE8296" s="61"/>
    </row>
    <row r="8297" spans="1:31" s="7" customFormat="1" ht="16" customHeight="1" x14ac:dyDescent="0.15">
      <c r="F8297" s="8">
        <v>18</v>
      </c>
      <c r="G8297" s="56"/>
      <c r="H8297" s="60"/>
      <c r="I8297" s="33">
        <v>4.0000000000000001E-3</v>
      </c>
      <c r="K8297" s="33">
        <v>1.6E-2</v>
      </c>
      <c r="L8297" s="33">
        <v>2.5000000000000001E-2</v>
      </c>
      <c r="M8297" s="33">
        <v>33</v>
      </c>
      <c r="N8297" s="8">
        <v>0.6</v>
      </c>
      <c r="O8297" s="8">
        <v>1022.3</v>
      </c>
      <c r="P8297" s="8">
        <v>84</v>
      </c>
      <c r="R8297" s="107"/>
      <c r="S8297" s="108"/>
      <c r="T8297" s="36"/>
      <c r="U8297" s="36"/>
      <c r="V8297" s="36"/>
      <c r="W8297" s="36"/>
      <c r="X8297" s="36"/>
      <c r="Y8297" s="36"/>
      <c r="Z8297" s="36"/>
      <c r="AA8297" s="36"/>
      <c r="AB8297" s="36"/>
      <c r="AC8297" s="36"/>
      <c r="AD8297" s="36"/>
      <c r="AE8297" s="37"/>
    </row>
    <row r="8298" spans="1:31" s="7" customFormat="1" ht="16" customHeight="1" x14ac:dyDescent="0.2">
      <c r="F8298" s="8">
        <v>19</v>
      </c>
      <c r="G8298" s="17"/>
      <c r="I8298" s="33">
        <v>4.0000000000000001E-3</v>
      </c>
      <c r="J8298" s="33">
        <v>0.5</v>
      </c>
      <c r="K8298" s="33">
        <v>1.4999999999999999E-2</v>
      </c>
      <c r="L8298" s="33">
        <v>2.5000000000000001E-2</v>
      </c>
      <c r="M8298" s="33">
        <v>25</v>
      </c>
      <c r="N8298" s="8">
        <v>0.5</v>
      </c>
      <c r="O8298" s="8">
        <v>1022.9</v>
      </c>
      <c r="P8298" s="8">
        <v>89</v>
      </c>
    </row>
    <row r="8299" spans="1:31" s="7" customFormat="1" ht="16" customHeight="1" x14ac:dyDescent="0.2">
      <c r="F8299" s="8">
        <v>20</v>
      </c>
      <c r="G8299" s="17"/>
      <c r="I8299" s="33">
        <v>4.0000000000000001E-3</v>
      </c>
      <c r="J8299" s="33">
        <v>0.3</v>
      </c>
      <c r="K8299" s="33">
        <v>1.4E-2</v>
      </c>
      <c r="L8299" s="33">
        <v>2.7E-2</v>
      </c>
      <c r="M8299" s="33">
        <v>20</v>
      </c>
      <c r="N8299" s="8">
        <v>0.3</v>
      </c>
      <c r="O8299" s="8">
        <v>1023.1</v>
      </c>
      <c r="P8299" s="8">
        <v>69</v>
      </c>
    </row>
    <row r="8300" spans="1:31" s="7" customFormat="1" ht="16" customHeight="1" x14ac:dyDescent="0.2">
      <c r="F8300" s="8">
        <v>21</v>
      </c>
      <c r="G8300" s="17"/>
      <c r="I8300" s="33">
        <v>4.0000000000000001E-3</v>
      </c>
      <c r="J8300" s="33">
        <v>0.3</v>
      </c>
      <c r="K8300" s="33">
        <v>1.6E-2</v>
      </c>
      <c r="L8300" s="33">
        <v>2.3E-2</v>
      </c>
      <c r="M8300" s="33">
        <v>13</v>
      </c>
      <c r="N8300" s="8">
        <v>0.7</v>
      </c>
      <c r="O8300" s="8">
        <v>1023.5</v>
      </c>
      <c r="P8300" s="8">
        <v>59</v>
      </c>
    </row>
    <row r="8301" spans="1:31" s="7" customFormat="1" ht="16" customHeight="1" x14ac:dyDescent="0.2">
      <c r="F8301" s="8">
        <v>22</v>
      </c>
      <c r="G8301" s="17"/>
      <c r="I8301" s="33">
        <v>4.0000000000000001E-3</v>
      </c>
      <c r="J8301" s="33">
        <v>0.3</v>
      </c>
      <c r="K8301" s="33">
        <v>8.9999999999999993E-3</v>
      </c>
      <c r="L8301" s="33">
        <v>0.03</v>
      </c>
      <c r="M8301" s="33">
        <v>28</v>
      </c>
      <c r="N8301" s="8">
        <v>0.2</v>
      </c>
      <c r="O8301" s="8">
        <v>1024.0999999999999</v>
      </c>
      <c r="P8301" s="8">
        <v>57</v>
      </c>
    </row>
    <row r="8302" spans="1:31" s="7" customFormat="1" ht="16" customHeight="1" x14ac:dyDescent="0.2">
      <c r="F8302" s="8">
        <v>23</v>
      </c>
      <c r="G8302" s="17"/>
      <c r="I8302" s="33">
        <v>4.0000000000000001E-3</v>
      </c>
      <c r="J8302" s="33">
        <v>0.4</v>
      </c>
      <c r="K8302" s="33">
        <v>1.2E-2</v>
      </c>
      <c r="L8302" s="33">
        <v>2.5999999999999999E-2</v>
      </c>
      <c r="M8302" s="33">
        <v>30</v>
      </c>
      <c r="N8302" s="8">
        <v>-0.1</v>
      </c>
      <c r="O8302" s="8">
        <v>1024.5999999999999</v>
      </c>
      <c r="P8302" s="8">
        <v>57</v>
      </c>
    </row>
    <row r="8303" spans="1:31" s="7" customFormat="1" ht="16" customHeight="1" x14ac:dyDescent="0.2">
      <c r="F8303" s="8">
        <v>24</v>
      </c>
      <c r="G8303" s="17"/>
      <c r="I8303" s="33">
        <v>4.0000000000000001E-3</v>
      </c>
      <c r="J8303" s="33">
        <v>0.4</v>
      </c>
      <c r="K8303" s="33">
        <v>7.0000000000000001E-3</v>
      </c>
      <c r="L8303" s="33">
        <v>0.03</v>
      </c>
      <c r="M8303" s="33">
        <v>28</v>
      </c>
      <c r="N8303" s="8">
        <v>0.1</v>
      </c>
      <c r="O8303" s="8">
        <v>1024.8</v>
      </c>
      <c r="P8303" s="8">
        <v>58</v>
      </c>
    </row>
    <row r="8304" spans="1:31" s="7" customFormat="1" ht="16" customHeight="1" x14ac:dyDescent="0.2">
      <c r="F8304" s="8">
        <v>1</v>
      </c>
      <c r="G8304" s="17"/>
      <c r="I8304" s="33">
        <v>4.0000000000000001E-3</v>
      </c>
      <c r="J8304" s="33">
        <v>0.5</v>
      </c>
      <c r="K8304" s="33">
        <v>1.2E-2</v>
      </c>
      <c r="L8304" s="33">
        <v>2.4E-2</v>
      </c>
      <c r="M8304" s="33">
        <v>26</v>
      </c>
      <c r="N8304" s="8">
        <v>0.3</v>
      </c>
      <c r="O8304" s="8">
        <v>1025</v>
      </c>
      <c r="P8304" s="8">
        <v>55</v>
      </c>
    </row>
    <row r="8305" spans="5:16" s="7" customFormat="1" ht="16" customHeight="1" x14ac:dyDescent="0.2">
      <c r="F8305" s="8">
        <v>2</v>
      </c>
      <c r="G8305" s="17"/>
      <c r="I8305" s="33">
        <v>4.0000000000000001E-3</v>
      </c>
      <c r="J8305" s="33">
        <v>0.5</v>
      </c>
      <c r="K8305" s="33">
        <v>1.6E-2</v>
      </c>
      <c r="L8305" s="33">
        <v>2.1000000000000001E-2</v>
      </c>
      <c r="M8305" s="33">
        <v>13</v>
      </c>
      <c r="N8305" s="8">
        <v>0.2</v>
      </c>
      <c r="O8305" s="8">
        <v>1024.8</v>
      </c>
      <c r="P8305" s="8">
        <v>63</v>
      </c>
    </row>
    <row r="8306" spans="5:16" s="7" customFormat="1" ht="16" customHeight="1" x14ac:dyDescent="0.2">
      <c r="F8306" s="8">
        <v>3</v>
      </c>
      <c r="G8306" s="17"/>
      <c r="I8306" s="33">
        <v>4.0000000000000001E-3</v>
      </c>
      <c r="J8306" s="33">
        <v>0.7</v>
      </c>
      <c r="K8306" s="33">
        <v>6.0000000000000001E-3</v>
      </c>
      <c r="L8306" s="33">
        <v>3.3000000000000002E-2</v>
      </c>
      <c r="M8306" s="33">
        <v>24</v>
      </c>
      <c r="N8306" s="8">
        <v>0.2</v>
      </c>
      <c r="O8306" s="8">
        <v>1024.8</v>
      </c>
      <c r="P8306" s="8">
        <v>56</v>
      </c>
    </row>
    <row r="8307" spans="5:16" s="7" customFormat="1" ht="16" customHeight="1" x14ac:dyDescent="0.2">
      <c r="F8307" s="8">
        <v>4</v>
      </c>
      <c r="G8307" s="17"/>
      <c r="I8307" s="33">
        <v>4.0000000000000001E-3</v>
      </c>
      <c r="J8307" s="33">
        <v>0.7</v>
      </c>
      <c r="K8307" s="33">
        <v>5.0000000000000001E-3</v>
      </c>
      <c r="L8307" s="33">
        <v>0.03</v>
      </c>
      <c r="M8307" s="33">
        <v>31</v>
      </c>
      <c r="N8307" s="8">
        <v>0.1</v>
      </c>
      <c r="O8307" s="8">
        <v>1024.4000000000001</v>
      </c>
      <c r="P8307" s="8">
        <v>58</v>
      </c>
    </row>
    <row r="8308" spans="5:16" s="7" customFormat="1" ht="16" customHeight="1" x14ac:dyDescent="0.2">
      <c r="F8308" s="8">
        <v>5</v>
      </c>
      <c r="G8308" s="17"/>
      <c r="I8308" s="33">
        <v>4.0000000000000001E-3</v>
      </c>
      <c r="J8308" s="33">
        <v>0.6</v>
      </c>
      <c r="K8308" s="33">
        <v>7.0000000000000001E-3</v>
      </c>
      <c r="L8308" s="33">
        <v>2.9000000000000001E-2</v>
      </c>
      <c r="M8308" s="33">
        <v>32</v>
      </c>
      <c r="N8308" s="8">
        <v>0.2</v>
      </c>
      <c r="O8308" s="8">
        <v>1024.2</v>
      </c>
      <c r="P8308" s="8">
        <v>54</v>
      </c>
    </row>
    <row r="8309" spans="5:16" s="7" customFormat="1" ht="16" customHeight="1" x14ac:dyDescent="0.2">
      <c r="F8309" s="8">
        <v>6</v>
      </c>
      <c r="G8309" s="17"/>
      <c r="I8309" s="33">
        <v>4.0000000000000001E-3</v>
      </c>
      <c r="J8309" s="33">
        <v>0.6</v>
      </c>
      <c r="K8309" s="33">
        <v>8.9999999999999993E-3</v>
      </c>
      <c r="L8309" s="33">
        <v>2.7E-2</v>
      </c>
      <c r="M8309" s="33">
        <v>27</v>
      </c>
      <c r="N8309" s="8">
        <v>0.5</v>
      </c>
      <c r="O8309" s="8">
        <v>1024.2</v>
      </c>
      <c r="P8309" s="8">
        <v>54</v>
      </c>
    </row>
    <row r="8310" spans="5:16" s="7" customFormat="1" ht="16" customHeight="1" x14ac:dyDescent="0.2">
      <c r="F8310" s="8">
        <v>7</v>
      </c>
      <c r="G8310" s="17"/>
      <c r="I8310" s="33">
        <v>5.0000000000000001E-3</v>
      </c>
      <c r="J8310" s="33">
        <v>0.6</v>
      </c>
      <c r="K8310" s="33">
        <v>8.9999999999999993E-3</v>
      </c>
      <c r="L8310" s="33">
        <v>2.7E-2</v>
      </c>
      <c r="M8310" s="33">
        <v>40</v>
      </c>
      <c r="N8310" s="8">
        <v>0.4</v>
      </c>
      <c r="O8310" s="8">
        <v>1024.8</v>
      </c>
      <c r="P8310" s="8">
        <v>62</v>
      </c>
    </row>
    <row r="8311" spans="5:16" s="7" customFormat="1" ht="16" customHeight="1" x14ac:dyDescent="0.2">
      <c r="F8311" s="8">
        <v>8</v>
      </c>
      <c r="G8311" s="17"/>
      <c r="I8311" s="33">
        <v>6.0000000000000001E-3</v>
      </c>
      <c r="J8311" s="33">
        <v>0.6</v>
      </c>
      <c r="K8311" s="33">
        <v>1.0999999999999999E-2</v>
      </c>
      <c r="L8311" s="33">
        <v>2.5999999999999999E-2</v>
      </c>
      <c r="M8311" s="33">
        <v>41</v>
      </c>
      <c r="N8311" s="8">
        <v>0.6</v>
      </c>
      <c r="O8311" s="8">
        <v>1025.4000000000001</v>
      </c>
      <c r="P8311" s="8">
        <v>62</v>
      </c>
    </row>
    <row r="8312" spans="5:16" s="7" customFormat="1" ht="16" customHeight="1" x14ac:dyDescent="0.2">
      <c r="F8312" s="8">
        <v>9</v>
      </c>
      <c r="G8312" s="17"/>
      <c r="I8312" s="33">
        <v>6.0000000000000001E-3</v>
      </c>
      <c r="J8312" s="33">
        <v>0.6</v>
      </c>
      <c r="K8312" s="33">
        <v>5.0000000000000001E-3</v>
      </c>
      <c r="L8312" s="33">
        <v>3.2000000000000001E-2</v>
      </c>
      <c r="M8312" s="33">
        <v>41</v>
      </c>
      <c r="N8312" s="8">
        <v>1</v>
      </c>
      <c r="O8312" s="8">
        <v>1026.0999999999999</v>
      </c>
      <c r="P8312" s="8">
        <v>55</v>
      </c>
    </row>
    <row r="8313" spans="5:16" s="7" customFormat="1" ht="16" customHeight="1" x14ac:dyDescent="0.2">
      <c r="E8313" s="10"/>
      <c r="F8313" s="8">
        <v>10</v>
      </c>
      <c r="G8313" s="17"/>
      <c r="I8313" s="33">
        <v>6.0000000000000001E-3</v>
      </c>
      <c r="J8313" s="33">
        <v>0.7</v>
      </c>
      <c r="K8313" s="33">
        <v>7.0000000000000001E-3</v>
      </c>
      <c r="L8313" s="33">
        <v>3.2000000000000001E-2</v>
      </c>
      <c r="M8313" s="33">
        <v>55</v>
      </c>
      <c r="N8313" s="8">
        <v>1.5</v>
      </c>
      <c r="O8313" s="8">
        <v>1026.7</v>
      </c>
      <c r="P8313" s="8">
        <v>60</v>
      </c>
    </row>
    <row r="8314" spans="5:16" s="7" customFormat="1" ht="16" customHeight="1" x14ac:dyDescent="0.2">
      <c r="E8314" s="10"/>
      <c r="F8314" s="8">
        <v>11</v>
      </c>
      <c r="G8314" s="17"/>
      <c r="I8314" s="33">
        <v>6.0000000000000001E-3</v>
      </c>
      <c r="J8314" s="33">
        <v>0.7</v>
      </c>
      <c r="K8314" s="33">
        <v>6.0000000000000001E-3</v>
      </c>
      <c r="L8314" s="33">
        <v>3.4000000000000002E-2</v>
      </c>
      <c r="M8314" s="33">
        <v>56</v>
      </c>
      <c r="N8314" s="8">
        <v>1.1000000000000001</v>
      </c>
      <c r="O8314" s="8">
        <v>1027</v>
      </c>
      <c r="P8314" s="8">
        <v>68</v>
      </c>
    </row>
    <row r="8315" spans="5:16" s="7" customFormat="1" ht="16" customHeight="1" x14ac:dyDescent="0.2">
      <c r="E8315" s="10"/>
      <c r="F8315" s="8">
        <v>12</v>
      </c>
      <c r="G8315" s="17"/>
      <c r="I8315" s="33">
        <v>6.0000000000000001E-3</v>
      </c>
      <c r="J8315" s="33">
        <v>0.8</v>
      </c>
      <c r="K8315" s="33">
        <v>5.0000000000000001E-3</v>
      </c>
      <c r="L8315" s="33">
        <v>3.6999999999999998E-2</v>
      </c>
      <c r="M8315" s="33">
        <v>61</v>
      </c>
      <c r="N8315" s="8">
        <v>1.8</v>
      </c>
      <c r="O8315" s="8">
        <v>1026.5999999999999</v>
      </c>
      <c r="P8315" s="8">
        <v>68</v>
      </c>
    </row>
    <row r="8316" spans="5:16" s="7" customFormat="1" ht="16" customHeight="1" x14ac:dyDescent="0.2">
      <c r="E8316" s="10"/>
      <c r="F8316" s="8">
        <v>13</v>
      </c>
      <c r="G8316" s="17"/>
      <c r="I8316" s="33">
        <v>6.0000000000000001E-3</v>
      </c>
      <c r="J8316" s="33">
        <v>0.8</v>
      </c>
      <c r="K8316" s="33">
        <v>6.0000000000000001E-3</v>
      </c>
      <c r="L8316" s="33">
        <v>3.6999999999999998E-2</v>
      </c>
      <c r="M8316" s="33">
        <v>59</v>
      </c>
      <c r="N8316" s="8">
        <v>1.5</v>
      </c>
      <c r="O8316" s="8">
        <v>1026</v>
      </c>
      <c r="P8316" s="8">
        <v>77</v>
      </c>
    </row>
    <row r="8317" spans="5:16" s="7" customFormat="1" ht="16" customHeight="1" x14ac:dyDescent="0.2">
      <c r="E8317" s="10"/>
      <c r="F8317" s="8">
        <v>14</v>
      </c>
      <c r="G8317" s="17"/>
      <c r="I8317" s="33">
        <v>6.0000000000000001E-3</v>
      </c>
      <c r="J8317" s="33">
        <v>0.8</v>
      </c>
      <c r="K8317" s="33">
        <v>7.0000000000000001E-3</v>
      </c>
      <c r="L8317" s="33">
        <v>3.5000000000000003E-2</v>
      </c>
      <c r="M8317" s="33">
        <v>65</v>
      </c>
      <c r="N8317" s="8">
        <v>1.9</v>
      </c>
      <c r="O8317" s="8">
        <v>1025.5999999999999</v>
      </c>
      <c r="P8317" s="8">
        <v>79</v>
      </c>
    </row>
    <row r="8318" spans="5:16" s="7" customFormat="1" ht="16" customHeight="1" x14ac:dyDescent="0.2">
      <c r="E8318" s="10"/>
      <c r="F8318" s="8">
        <v>15</v>
      </c>
      <c r="G8318" s="17"/>
      <c r="I8318" s="33">
        <v>6.0000000000000001E-3</v>
      </c>
      <c r="J8318" s="33">
        <v>0.6</v>
      </c>
      <c r="K8318" s="33">
        <v>7.0000000000000001E-3</v>
      </c>
      <c r="L8318" s="33">
        <v>3.5000000000000003E-2</v>
      </c>
      <c r="M8318" s="33">
        <v>59</v>
      </c>
      <c r="N8318" s="8">
        <v>2.8</v>
      </c>
      <c r="O8318" s="8">
        <v>1025.5999999999999</v>
      </c>
      <c r="P8318" s="8">
        <v>75</v>
      </c>
    </row>
    <row r="8319" spans="5:16" s="7" customFormat="1" ht="16" customHeight="1" x14ac:dyDescent="0.2">
      <c r="E8319" s="10"/>
      <c r="F8319" s="8">
        <v>16</v>
      </c>
      <c r="G8319" s="17"/>
      <c r="I8319" s="33">
        <v>6.0000000000000001E-3</v>
      </c>
      <c r="J8319" s="33">
        <v>0.8</v>
      </c>
      <c r="K8319" s="33">
        <v>7.0000000000000001E-3</v>
      </c>
      <c r="L8319" s="33">
        <v>3.3000000000000002E-2</v>
      </c>
      <c r="M8319" s="33">
        <v>58</v>
      </c>
      <c r="N8319" s="8">
        <v>3.2</v>
      </c>
      <c r="O8319" s="8">
        <v>1025.5999999999999</v>
      </c>
      <c r="P8319" s="8">
        <v>75</v>
      </c>
    </row>
    <row r="8320" spans="5:16" s="7" customFormat="1" ht="16" customHeight="1" x14ac:dyDescent="0.2">
      <c r="E8320" s="10"/>
      <c r="F8320" s="8">
        <v>17</v>
      </c>
      <c r="G8320" s="17"/>
      <c r="I8320" s="33">
        <v>6.0000000000000001E-3</v>
      </c>
      <c r="J8320" s="33">
        <v>0.7</v>
      </c>
      <c r="K8320" s="33">
        <v>5.0000000000000001E-3</v>
      </c>
      <c r="L8320" s="33">
        <v>3.5999999999999997E-2</v>
      </c>
      <c r="M8320" s="33">
        <v>70</v>
      </c>
      <c r="N8320" s="8">
        <v>2.2999999999999998</v>
      </c>
      <c r="O8320" s="8">
        <v>1025.5999999999999</v>
      </c>
      <c r="P8320" s="8">
        <v>82</v>
      </c>
    </row>
    <row r="8321" spans="1:31" s="7" customFormat="1" ht="16" customHeight="1" x14ac:dyDescent="0.15">
      <c r="F8321" s="8">
        <v>18</v>
      </c>
      <c r="G8321" s="17"/>
      <c r="H8321" s="40"/>
      <c r="I8321" s="33">
        <v>6.0000000000000001E-3</v>
      </c>
      <c r="J8321" s="33">
        <v>0.5</v>
      </c>
      <c r="K8321" s="33">
        <v>2E-3</v>
      </c>
      <c r="L8321" s="33">
        <v>3.7999999999999999E-2</v>
      </c>
      <c r="M8321" s="33">
        <v>69</v>
      </c>
      <c r="N8321" s="8">
        <v>1</v>
      </c>
      <c r="O8321" s="8">
        <v>1025.8</v>
      </c>
      <c r="P8321" s="8">
        <v>91</v>
      </c>
      <c r="R8321" s="107"/>
      <c r="S8321" s="108"/>
      <c r="T8321" s="36"/>
      <c r="U8321" s="36"/>
      <c r="V8321" s="36"/>
      <c r="W8321" s="36"/>
      <c r="X8321" s="36"/>
      <c r="Y8321" s="36"/>
      <c r="Z8321" s="36"/>
      <c r="AA8321" s="36"/>
      <c r="AB8321" s="36"/>
      <c r="AC8321" s="36"/>
      <c r="AD8321" s="36"/>
      <c r="AE8321" s="37"/>
    </row>
    <row r="8322" spans="1:31" s="7" customFormat="1" ht="16" customHeight="1" x14ac:dyDescent="0.15">
      <c r="A8322" s="57"/>
      <c r="B8322" s="57"/>
      <c r="E8322" s="42">
        <v>42336</v>
      </c>
      <c r="F8322" s="16">
        <v>42715.811111111114</v>
      </c>
      <c r="G8322" s="44"/>
      <c r="I8322" s="33">
        <v>6.0000000000000001E-3</v>
      </c>
      <c r="J8322" s="33">
        <v>0.6</v>
      </c>
      <c r="K8322" s="33">
        <v>2E-3</v>
      </c>
      <c r="L8322" s="33">
        <v>0.04</v>
      </c>
      <c r="M8322" s="33">
        <v>59</v>
      </c>
      <c r="N8322" s="8">
        <v>1.6</v>
      </c>
      <c r="O8322" s="8">
        <v>1026.4000000000001</v>
      </c>
      <c r="P8322" s="8">
        <v>89</v>
      </c>
      <c r="Q8322" s="34"/>
      <c r="R8322" s="35">
        <v>275</v>
      </c>
      <c r="S8322" s="37" t="str">
        <f>IF(R8322&gt;=296,"G",IF(AND(183&lt;=R8322,R8322&lt;296),"Y",IF(R8322&lt;185,"R")))</f>
        <v>Y</v>
      </c>
      <c r="T8322" s="17"/>
      <c r="U8322" s="17"/>
      <c r="V8322" s="17"/>
      <c r="W8322" s="17"/>
      <c r="X8322" s="17"/>
      <c r="Y8322" s="17"/>
      <c r="Z8322" s="17"/>
      <c r="AA8322" s="17"/>
      <c r="AB8322" s="17"/>
      <c r="AC8322" s="17"/>
      <c r="AD8322" s="17"/>
      <c r="AE8322" s="17"/>
    </row>
    <row r="8323" spans="1:31" s="7" customFormat="1" ht="17" customHeight="1" x14ac:dyDescent="0.15">
      <c r="A8323" s="45">
        <v>333</v>
      </c>
      <c r="B8323" s="46">
        <v>42337</v>
      </c>
      <c r="C8323" s="47">
        <v>0</v>
      </c>
      <c r="D8323" s="47">
        <v>0</v>
      </c>
      <c r="E8323" s="46">
        <v>42336</v>
      </c>
      <c r="F8323" s="64">
        <v>42715.811111111114</v>
      </c>
      <c r="G8323" s="49"/>
      <c r="H8323" s="49"/>
      <c r="I8323" s="50">
        <v>6.0000000000000001E-3</v>
      </c>
      <c r="J8323" s="51">
        <v>0.6</v>
      </c>
      <c r="K8323" s="51">
        <v>2E-3</v>
      </c>
      <c r="L8323" s="51">
        <v>0.04</v>
      </c>
      <c r="M8323" s="51">
        <v>59</v>
      </c>
      <c r="N8323" s="52">
        <v>1.6</v>
      </c>
      <c r="O8323" s="52">
        <v>1026.4000000000001</v>
      </c>
      <c r="P8323" s="52">
        <v>89</v>
      </c>
      <c r="Q8323" s="53"/>
      <c r="R8323" s="58">
        <v>275</v>
      </c>
      <c r="S8323" s="61" t="str">
        <f>IF(R8323&gt;=296,"G",IF(AND(183&lt;=R8323,R8323&lt;296),"Y",IF(R8323&lt;185,"R")))</f>
        <v>Y</v>
      </c>
      <c r="T8323" s="61"/>
      <c r="U8323" s="61"/>
      <c r="V8323" s="61"/>
      <c r="W8323" s="61"/>
      <c r="X8323" s="61"/>
      <c r="Y8323" s="61"/>
      <c r="Z8323" s="61"/>
      <c r="AA8323" s="61"/>
      <c r="AB8323" s="61"/>
      <c r="AC8323" s="61"/>
      <c r="AD8323" s="61"/>
      <c r="AE8323" s="61"/>
    </row>
    <row r="8324" spans="1:31" s="7" customFormat="1" ht="16" customHeight="1" x14ac:dyDescent="0.2">
      <c r="F8324" s="8">
        <v>20</v>
      </c>
      <c r="G8324" s="56"/>
      <c r="I8324" s="33">
        <v>6.0000000000000001E-3</v>
      </c>
      <c r="J8324" s="33">
        <v>0.5</v>
      </c>
      <c r="K8324" s="33">
        <v>2E-3</v>
      </c>
      <c r="L8324" s="33">
        <v>3.9E-2</v>
      </c>
      <c r="M8324" s="33">
        <v>54</v>
      </c>
      <c r="N8324" s="8">
        <v>1.9</v>
      </c>
      <c r="O8324" s="8">
        <v>1026.5</v>
      </c>
      <c r="P8324" s="8">
        <v>87</v>
      </c>
    </row>
    <row r="8325" spans="1:31" s="7" customFormat="1" ht="16" customHeight="1" x14ac:dyDescent="0.2">
      <c r="F8325" s="8">
        <v>21</v>
      </c>
      <c r="G8325" s="17"/>
      <c r="I8325" s="33">
        <v>5.0000000000000001E-3</v>
      </c>
      <c r="J8325" s="33">
        <v>0.6</v>
      </c>
      <c r="K8325" s="33">
        <v>2E-3</v>
      </c>
      <c r="L8325" s="33">
        <v>3.9E-2</v>
      </c>
      <c r="M8325" s="33">
        <v>60</v>
      </c>
      <c r="N8325" s="8">
        <v>2.2999999999999998</v>
      </c>
      <c r="O8325" s="8">
        <v>1026.5</v>
      </c>
      <c r="P8325" s="8">
        <v>85</v>
      </c>
    </row>
    <row r="8326" spans="1:31" s="7" customFormat="1" ht="16" customHeight="1" x14ac:dyDescent="0.2">
      <c r="F8326" s="8">
        <v>22</v>
      </c>
      <c r="G8326" s="17"/>
      <c r="I8326" s="33">
        <v>6.0000000000000001E-3</v>
      </c>
      <c r="J8326" s="33">
        <v>0.6</v>
      </c>
      <c r="K8326" s="33">
        <v>2E-3</v>
      </c>
      <c r="L8326" s="33">
        <v>0.04</v>
      </c>
      <c r="M8326" s="33">
        <v>60</v>
      </c>
      <c r="N8326" s="8">
        <v>2.1</v>
      </c>
      <c r="O8326" s="8">
        <v>1026.5</v>
      </c>
      <c r="P8326" s="8">
        <v>85</v>
      </c>
    </row>
    <row r="8327" spans="1:31" s="7" customFormat="1" ht="16" customHeight="1" x14ac:dyDescent="0.2">
      <c r="F8327" s="8">
        <v>23</v>
      </c>
      <c r="G8327" s="17"/>
      <c r="I8327" s="33">
        <v>5.0000000000000001E-3</v>
      </c>
      <c r="J8327" s="33">
        <v>0.7</v>
      </c>
      <c r="K8327" s="33">
        <v>2E-3</v>
      </c>
      <c r="L8327" s="33">
        <v>3.7999999999999999E-2</v>
      </c>
      <c r="M8327" s="33">
        <v>60</v>
      </c>
      <c r="N8327" s="8">
        <v>2.1</v>
      </c>
      <c r="O8327" s="8">
        <v>1026.5</v>
      </c>
      <c r="P8327" s="8">
        <v>84</v>
      </c>
    </row>
    <row r="8328" spans="1:31" s="7" customFormat="1" ht="16" customHeight="1" x14ac:dyDescent="0.2">
      <c r="F8328" s="8">
        <v>24</v>
      </c>
      <c r="G8328" s="17"/>
      <c r="I8328" s="33">
        <v>5.0000000000000001E-3</v>
      </c>
      <c r="J8328" s="33">
        <v>0.7</v>
      </c>
      <c r="K8328" s="33">
        <v>2E-3</v>
      </c>
      <c r="L8328" s="33">
        <v>3.7999999999999999E-2</v>
      </c>
      <c r="M8328" s="33">
        <v>60</v>
      </c>
      <c r="N8328" s="8">
        <v>2.2000000000000002</v>
      </c>
      <c r="O8328" s="8">
        <v>1026.4000000000001</v>
      </c>
      <c r="P8328" s="8">
        <v>82</v>
      </c>
    </row>
    <row r="8329" spans="1:31" s="7" customFormat="1" ht="16" customHeight="1" x14ac:dyDescent="0.2">
      <c r="F8329" s="8">
        <v>1</v>
      </c>
      <c r="G8329" s="17"/>
      <c r="I8329" s="33">
        <v>5.0000000000000001E-3</v>
      </c>
      <c r="J8329" s="33">
        <v>0.6</v>
      </c>
      <c r="K8329" s="33">
        <v>2E-3</v>
      </c>
      <c r="L8329" s="33">
        <v>3.5999999999999997E-2</v>
      </c>
      <c r="M8329" s="33">
        <v>60</v>
      </c>
      <c r="N8329" s="8">
        <v>2.2999999999999998</v>
      </c>
      <c r="O8329" s="8">
        <v>1026.3</v>
      </c>
      <c r="P8329" s="8">
        <v>82</v>
      </c>
    </row>
    <row r="8330" spans="1:31" s="7" customFormat="1" ht="16" customHeight="1" x14ac:dyDescent="0.2">
      <c r="F8330" s="8">
        <v>2</v>
      </c>
      <c r="G8330" s="17"/>
      <c r="I8330" s="33">
        <v>4.0000000000000001E-3</v>
      </c>
      <c r="J8330" s="33">
        <v>0.5</v>
      </c>
      <c r="K8330" s="33">
        <v>2E-3</v>
      </c>
      <c r="L8330" s="33">
        <v>3.2000000000000001E-2</v>
      </c>
      <c r="M8330" s="33">
        <v>53</v>
      </c>
      <c r="N8330" s="8">
        <v>2.4</v>
      </c>
      <c r="O8330" s="8">
        <v>1025.9000000000001</v>
      </c>
      <c r="P8330" s="8">
        <v>82</v>
      </c>
    </row>
    <row r="8331" spans="1:31" s="7" customFormat="1" ht="16" customHeight="1" x14ac:dyDescent="0.2">
      <c r="F8331" s="8">
        <v>3</v>
      </c>
      <c r="G8331" s="17"/>
      <c r="I8331" s="33">
        <v>4.0000000000000001E-3</v>
      </c>
      <c r="J8331" s="33">
        <v>0.5</v>
      </c>
      <c r="K8331" s="33">
        <v>5.0000000000000001E-3</v>
      </c>
      <c r="L8331" s="33">
        <v>2.7E-2</v>
      </c>
      <c r="M8331" s="33">
        <v>46</v>
      </c>
      <c r="N8331" s="8">
        <v>2.5</v>
      </c>
      <c r="O8331" s="8">
        <v>1025.7</v>
      </c>
      <c r="P8331" s="8">
        <v>82</v>
      </c>
    </row>
    <row r="8332" spans="1:31" s="7" customFormat="1" ht="16" customHeight="1" x14ac:dyDescent="0.2">
      <c r="F8332" s="8">
        <v>4</v>
      </c>
      <c r="G8332" s="17"/>
      <c r="I8332" s="33">
        <v>4.0000000000000001E-3</v>
      </c>
      <c r="J8332" s="33">
        <v>0.5</v>
      </c>
      <c r="K8332" s="33">
        <v>6.0000000000000001E-3</v>
      </c>
      <c r="L8332" s="33">
        <v>2.5999999999999999E-2</v>
      </c>
      <c r="M8332" s="33">
        <v>38</v>
      </c>
      <c r="N8332" s="8">
        <v>2.7</v>
      </c>
      <c r="O8332" s="8">
        <v>1025.4000000000001</v>
      </c>
      <c r="P8332" s="8">
        <v>83</v>
      </c>
    </row>
    <row r="8333" spans="1:31" s="7" customFormat="1" ht="16" customHeight="1" x14ac:dyDescent="0.2">
      <c r="F8333" s="8">
        <v>5</v>
      </c>
      <c r="G8333" s="17"/>
      <c r="I8333" s="33">
        <v>4.0000000000000001E-3</v>
      </c>
      <c r="J8333" s="33">
        <v>0.5</v>
      </c>
      <c r="K8333" s="33">
        <v>8.0000000000000002E-3</v>
      </c>
      <c r="L8333" s="33">
        <v>2.3E-2</v>
      </c>
      <c r="M8333" s="33">
        <v>45</v>
      </c>
      <c r="N8333" s="8">
        <v>2.8</v>
      </c>
      <c r="O8333" s="8">
        <v>1024.9000000000001</v>
      </c>
      <c r="P8333" s="8">
        <v>82</v>
      </c>
    </row>
    <row r="8334" spans="1:31" s="7" customFormat="1" ht="16" customHeight="1" x14ac:dyDescent="0.2">
      <c r="F8334" s="8">
        <v>6</v>
      </c>
      <c r="G8334" s="17"/>
      <c r="I8334" s="33">
        <v>4.0000000000000001E-3</v>
      </c>
      <c r="J8334" s="33">
        <v>0.5</v>
      </c>
      <c r="K8334" s="33">
        <v>6.0000000000000001E-3</v>
      </c>
      <c r="L8334" s="33">
        <v>2.5000000000000001E-2</v>
      </c>
      <c r="M8334" s="33">
        <v>40</v>
      </c>
      <c r="N8334" s="8">
        <v>3</v>
      </c>
      <c r="O8334" s="8">
        <v>1024.5999999999999</v>
      </c>
      <c r="P8334" s="8">
        <v>84</v>
      </c>
    </row>
    <row r="8335" spans="1:31" s="7" customFormat="1" ht="16" customHeight="1" x14ac:dyDescent="0.2">
      <c r="F8335" s="8">
        <v>7</v>
      </c>
      <c r="G8335" s="17"/>
      <c r="I8335" s="33">
        <v>4.0000000000000001E-3</v>
      </c>
      <c r="J8335" s="33">
        <v>0.5</v>
      </c>
      <c r="K8335" s="33">
        <v>3.0000000000000001E-3</v>
      </c>
      <c r="L8335" s="33">
        <v>2.7E-2</v>
      </c>
      <c r="M8335" s="33">
        <v>38</v>
      </c>
      <c r="N8335" s="8">
        <v>3.1</v>
      </c>
      <c r="O8335" s="8">
        <v>1024.5999999999999</v>
      </c>
      <c r="P8335" s="8">
        <v>83</v>
      </c>
    </row>
    <row r="8336" spans="1:31" s="7" customFormat="1" ht="16" customHeight="1" x14ac:dyDescent="0.2">
      <c r="F8336" s="8">
        <v>8</v>
      </c>
      <c r="G8336" s="17"/>
      <c r="I8336" s="33">
        <v>4.0000000000000001E-3</v>
      </c>
      <c r="J8336" s="33">
        <v>0.6</v>
      </c>
      <c r="K8336" s="33">
        <v>2E-3</v>
      </c>
      <c r="L8336" s="33">
        <v>2.8000000000000001E-2</v>
      </c>
      <c r="M8336" s="33">
        <v>41</v>
      </c>
      <c r="N8336" s="8">
        <v>3.1</v>
      </c>
      <c r="O8336" s="8">
        <v>1024.8</v>
      </c>
      <c r="P8336" s="8">
        <v>84</v>
      </c>
    </row>
    <row r="8337" spans="1:31" s="7" customFormat="1" ht="16" customHeight="1" x14ac:dyDescent="0.2">
      <c r="F8337" s="8">
        <v>9</v>
      </c>
      <c r="G8337" s="17"/>
      <c r="I8337" s="33">
        <v>4.0000000000000001E-3</v>
      </c>
      <c r="J8337" s="33">
        <v>0.6</v>
      </c>
      <c r="K8337" s="33">
        <v>2E-3</v>
      </c>
      <c r="L8337" s="33">
        <v>2.8000000000000001E-2</v>
      </c>
      <c r="M8337" s="33">
        <v>38</v>
      </c>
      <c r="N8337" s="8">
        <v>3</v>
      </c>
      <c r="O8337" s="8">
        <v>1024.5</v>
      </c>
      <c r="P8337" s="8">
        <v>90</v>
      </c>
    </row>
    <row r="8338" spans="1:31" s="7" customFormat="1" ht="16" customHeight="1" x14ac:dyDescent="0.2">
      <c r="F8338" s="8">
        <v>10</v>
      </c>
      <c r="G8338" s="17"/>
      <c r="I8338" s="33">
        <v>4.0000000000000001E-3</v>
      </c>
      <c r="J8338" s="33">
        <v>0.6</v>
      </c>
      <c r="K8338" s="33">
        <v>3.0000000000000001E-3</v>
      </c>
      <c r="L8338" s="33">
        <v>2.9000000000000001E-2</v>
      </c>
      <c r="M8338" s="33">
        <v>38</v>
      </c>
      <c r="N8338" s="8">
        <v>3.1</v>
      </c>
      <c r="O8338" s="8">
        <v>1024.2</v>
      </c>
      <c r="P8338" s="8">
        <v>92</v>
      </c>
    </row>
    <row r="8339" spans="1:31" s="7" customFormat="1" ht="16" customHeight="1" x14ac:dyDescent="0.2">
      <c r="E8339" s="10"/>
      <c r="F8339" s="8">
        <v>11</v>
      </c>
      <c r="G8339" s="17"/>
      <c r="I8339" s="33">
        <v>4.0000000000000001E-3</v>
      </c>
      <c r="J8339" s="33">
        <v>0.6</v>
      </c>
      <c r="K8339" s="33">
        <v>3.0000000000000001E-3</v>
      </c>
      <c r="L8339" s="33">
        <v>3.1E-2</v>
      </c>
      <c r="M8339" s="33">
        <v>40</v>
      </c>
      <c r="N8339" s="8">
        <v>3.4</v>
      </c>
      <c r="O8339" s="8">
        <v>1023.9</v>
      </c>
      <c r="P8339" s="8">
        <v>95</v>
      </c>
    </row>
    <row r="8340" spans="1:31" s="7" customFormat="1" ht="16" customHeight="1" x14ac:dyDescent="0.2">
      <c r="E8340" s="10"/>
      <c r="F8340" s="8">
        <v>12</v>
      </c>
      <c r="G8340" s="17"/>
      <c r="I8340" s="33">
        <v>4.0000000000000001E-3</v>
      </c>
      <c r="J8340" s="33">
        <v>0.7</v>
      </c>
      <c r="K8340" s="33">
        <v>3.0000000000000001E-3</v>
      </c>
      <c r="L8340" s="33">
        <v>3.2000000000000001E-2</v>
      </c>
      <c r="M8340" s="33">
        <v>36</v>
      </c>
      <c r="N8340" s="8">
        <v>3.9</v>
      </c>
      <c r="O8340" s="8">
        <v>1023.2</v>
      </c>
      <c r="P8340" s="8">
        <v>92</v>
      </c>
    </row>
    <row r="8341" spans="1:31" s="7" customFormat="1" ht="16" customHeight="1" x14ac:dyDescent="0.2">
      <c r="E8341" s="10"/>
      <c r="F8341" s="8">
        <v>13</v>
      </c>
      <c r="G8341" s="17"/>
      <c r="I8341" s="33">
        <v>4.0000000000000001E-3</v>
      </c>
      <c r="J8341" s="33">
        <v>0.7</v>
      </c>
      <c r="K8341" s="33">
        <v>4.0000000000000001E-3</v>
      </c>
      <c r="L8341" s="33">
        <v>3.1E-2</v>
      </c>
      <c r="M8341" s="33">
        <v>41</v>
      </c>
      <c r="N8341" s="8">
        <v>4.2</v>
      </c>
      <c r="O8341" s="8">
        <v>1022.2</v>
      </c>
      <c r="P8341" s="8">
        <v>95</v>
      </c>
    </row>
    <row r="8342" spans="1:31" s="7" customFormat="1" ht="16" customHeight="1" x14ac:dyDescent="0.2">
      <c r="E8342" s="10"/>
      <c r="F8342" s="8">
        <v>14</v>
      </c>
      <c r="G8342" s="17"/>
      <c r="I8342" s="33">
        <v>4.0000000000000001E-3</v>
      </c>
      <c r="J8342" s="33">
        <v>0.8</v>
      </c>
      <c r="K8342" s="33">
        <v>5.0000000000000001E-3</v>
      </c>
      <c r="L8342" s="33">
        <v>3.2000000000000001E-2</v>
      </c>
      <c r="M8342" s="33">
        <v>43</v>
      </c>
      <c r="N8342" s="8">
        <v>4.3</v>
      </c>
      <c r="O8342" s="8">
        <v>1021.2</v>
      </c>
      <c r="P8342" s="8">
        <v>95</v>
      </c>
    </row>
    <row r="8343" spans="1:31" s="7" customFormat="1" ht="16" customHeight="1" x14ac:dyDescent="0.2">
      <c r="E8343" s="10"/>
      <c r="F8343" s="8">
        <v>15</v>
      </c>
      <c r="G8343" s="17"/>
      <c r="I8343" s="33">
        <v>5.0000000000000001E-3</v>
      </c>
      <c r="J8343" s="33">
        <v>0.7</v>
      </c>
      <c r="K8343" s="33">
        <v>5.0000000000000001E-3</v>
      </c>
      <c r="L8343" s="33">
        <v>3.3000000000000002E-2</v>
      </c>
      <c r="M8343" s="33">
        <v>49</v>
      </c>
      <c r="N8343" s="8">
        <v>4.3</v>
      </c>
      <c r="O8343" s="8">
        <v>1020.8</v>
      </c>
      <c r="P8343" s="8">
        <v>98</v>
      </c>
    </row>
    <row r="8344" spans="1:31" s="7" customFormat="1" ht="16" customHeight="1" x14ac:dyDescent="0.2">
      <c r="E8344" s="10"/>
      <c r="F8344" s="8">
        <v>16</v>
      </c>
      <c r="G8344" s="17"/>
      <c r="I8344" s="33">
        <v>5.0000000000000001E-3</v>
      </c>
      <c r="J8344" s="33">
        <v>0.8</v>
      </c>
      <c r="K8344" s="33">
        <v>3.0000000000000001E-3</v>
      </c>
      <c r="L8344" s="33">
        <v>3.5000000000000003E-2</v>
      </c>
      <c r="M8344" s="33">
        <v>61</v>
      </c>
      <c r="N8344" s="8">
        <v>4.5</v>
      </c>
      <c r="O8344" s="8">
        <v>1020.5</v>
      </c>
      <c r="P8344" s="8">
        <v>97</v>
      </c>
    </row>
    <row r="8345" spans="1:31" s="7" customFormat="1" ht="16" customHeight="1" x14ac:dyDescent="0.2">
      <c r="E8345" s="10"/>
      <c r="F8345" s="8">
        <v>17</v>
      </c>
      <c r="G8345" s="17"/>
      <c r="I8345" s="33">
        <v>4.0000000000000001E-3</v>
      </c>
      <c r="J8345" s="33">
        <v>0.6</v>
      </c>
      <c r="K8345" s="33">
        <v>2E-3</v>
      </c>
      <c r="L8345" s="33">
        <v>3.5999999999999997E-2</v>
      </c>
      <c r="M8345" s="33">
        <v>60</v>
      </c>
      <c r="N8345" s="8">
        <v>4.8</v>
      </c>
      <c r="O8345" s="8">
        <v>1020.4</v>
      </c>
      <c r="P8345" s="8">
        <v>95</v>
      </c>
    </row>
    <row r="8346" spans="1:31" s="7" customFormat="1" ht="16" customHeight="1" x14ac:dyDescent="0.15">
      <c r="E8346" s="42">
        <v>42337</v>
      </c>
      <c r="F8346" s="43">
        <v>42715.767361111109</v>
      </c>
      <c r="G8346" s="44"/>
      <c r="H8346" s="57"/>
      <c r="I8346" s="33">
        <v>4.0000000000000001E-3</v>
      </c>
      <c r="J8346" s="33">
        <v>0.6</v>
      </c>
      <c r="K8346" s="33">
        <v>2E-3</v>
      </c>
      <c r="L8346" s="33">
        <v>3.5999999999999997E-2</v>
      </c>
      <c r="M8346" s="33">
        <v>53</v>
      </c>
      <c r="N8346" s="8">
        <v>4.5999999999999996</v>
      </c>
      <c r="O8346" s="8">
        <v>1020.4</v>
      </c>
      <c r="P8346" s="8">
        <v>93</v>
      </c>
      <c r="R8346" s="35">
        <v>253</v>
      </c>
      <c r="S8346" s="36" t="str">
        <f>IF(R8346&gt;=296,"G",IF(AND(183&lt;=R8346,R8346&lt;296),"Y",IF(R8346&lt;185,"R")))</f>
        <v>Y</v>
      </c>
      <c r="T8346" s="36"/>
      <c r="U8346" s="36"/>
      <c r="V8346" s="36"/>
      <c r="W8346" s="36"/>
      <c r="X8346" s="36"/>
      <c r="Y8346" s="36"/>
      <c r="Z8346" s="36"/>
      <c r="AA8346" s="36"/>
      <c r="AB8346" s="36"/>
      <c r="AC8346" s="36"/>
      <c r="AD8346" s="36"/>
      <c r="AE8346" s="37"/>
    </row>
    <row r="8347" spans="1:31" s="7" customFormat="1" ht="17" customHeight="1" x14ac:dyDescent="0.15">
      <c r="A8347" s="45">
        <v>334</v>
      </c>
      <c r="B8347" s="46">
        <v>42338</v>
      </c>
      <c r="C8347" s="47">
        <v>1</v>
      </c>
      <c r="D8347" s="47">
        <v>0</v>
      </c>
      <c r="E8347" s="46">
        <v>42337</v>
      </c>
      <c r="F8347" s="48">
        <v>42715.767361111109</v>
      </c>
      <c r="G8347" s="49"/>
      <c r="H8347" s="49"/>
      <c r="I8347" s="50">
        <v>4.0000000000000001E-3</v>
      </c>
      <c r="J8347" s="51">
        <v>0.6</v>
      </c>
      <c r="K8347" s="51">
        <v>2E-3</v>
      </c>
      <c r="L8347" s="51">
        <v>3.5999999999999997E-2</v>
      </c>
      <c r="M8347" s="51">
        <v>53</v>
      </c>
      <c r="N8347" s="52">
        <v>4.5999999999999996</v>
      </c>
      <c r="O8347" s="52">
        <v>1020.4</v>
      </c>
      <c r="P8347" s="52">
        <v>93</v>
      </c>
      <c r="Q8347" s="53"/>
      <c r="R8347" s="58">
        <v>253</v>
      </c>
      <c r="S8347" s="61" t="str">
        <f>IF(R8347&gt;=296,"G",IF(AND(183&lt;=R8347,R8347&lt;296),"Y",IF(R8347&lt;185,"R")))</f>
        <v>Y</v>
      </c>
      <c r="T8347" s="61"/>
      <c r="U8347" s="61"/>
      <c r="V8347" s="61"/>
      <c r="W8347" s="61"/>
      <c r="X8347" s="61"/>
      <c r="Y8347" s="61"/>
      <c r="Z8347" s="61"/>
      <c r="AA8347" s="61"/>
      <c r="AB8347" s="61"/>
      <c r="AC8347" s="61"/>
      <c r="AD8347" s="61"/>
      <c r="AE8347" s="61"/>
    </row>
    <row r="8348" spans="1:31" s="7" customFormat="1" ht="16" customHeight="1" x14ac:dyDescent="0.2">
      <c r="A8348" s="60"/>
      <c r="B8348" s="60"/>
      <c r="F8348" s="26">
        <v>19</v>
      </c>
      <c r="G8348" s="56"/>
      <c r="I8348" s="33">
        <v>5.0000000000000001E-3</v>
      </c>
      <c r="J8348" s="33">
        <v>0.7</v>
      </c>
      <c r="K8348" s="33">
        <v>2E-3</v>
      </c>
      <c r="L8348" s="33">
        <v>3.7999999999999999E-2</v>
      </c>
      <c r="M8348" s="33">
        <v>42</v>
      </c>
      <c r="N8348" s="8">
        <v>4.9000000000000004</v>
      </c>
      <c r="O8348" s="8">
        <v>1020.2</v>
      </c>
      <c r="P8348" s="8">
        <v>91</v>
      </c>
      <c r="Q8348" s="17"/>
      <c r="R8348" s="17"/>
      <c r="S8348" s="17"/>
      <c r="T8348" s="17"/>
      <c r="U8348" s="17"/>
      <c r="V8348" s="17"/>
      <c r="W8348" s="17"/>
      <c r="X8348" s="17"/>
      <c r="Y8348" s="17"/>
      <c r="Z8348" s="17"/>
      <c r="AA8348" s="17"/>
      <c r="AB8348" s="17"/>
      <c r="AC8348" s="17"/>
      <c r="AD8348" s="17"/>
      <c r="AE8348" s="17"/>
    </row>
    <row r="8349" spans="1:31" s="7" customFormat="1" ht="16" customHeight="1" x14ac:dyDescent="0.2">
      <c r="F8349" s="8">
        <v>20</v>
      </c>
      <c r="G8349" s="17"/>
      <c r="I8349" s="33">
        <v>4.0000000000000001E-3</v>
      </c>
      <c r="J8349" s="33">
        <v>0.7</v>
      </c>
      <c r="K8349" s="33">
        <v>2E-3</v>
      </c>
      <c r="L8349" s="33">
        <v>3.7999999999999999E-2</v>
      </c>
      <c r="M8349" s="33">
        <v>48</v>
      </c>
      <c r="N8349" s="8">
        <v>4.8</v>
      </c>
      <c r="O8349" s="8">
        <v>1019.8</v>
      </c>
      <c r="P8349" s="8">
        <v>95</v>
      </c>
    </row>
    <row r="8350" spans="1:31" s="7" customFormat="1" ht="16" customHeight="1" x14ac:dyDescent="0.2">
      <c r="F8350" s="8">
        <v>21</v>
      </c>
      <c r="G8350" s="17"/>
      <c r="I8350" s="33">
        <v>5.0000000000000001E-3</v>
      </c>
      <c r="J8350" s="33">
        <v>0.6</v>
      </c>
      <c r="K8350" s="33">
        <v>2E-3</v>
      </c>
      <c r="L8350" s="33">
        <v>3.5999999999999997E-2</v>
      </c>
      <c r="M8350" s="33">
        <v>54</v>
      </c>
      <c r="N8350" s="8">
        <v>4.9000000000000004</v>
      </c>
      <c r="O8350" s="8">
        <v>1019.9</v>
      </c>
      <c r="P8350" s="8">
        <v>95</v>
      </c>
    </row>
    <row r="8351" spans="1:31" s="7" customFormat="1" ht="16" customHeight="1" x14ac:dyDescent="0.2">
      <c r="F8351" s="8">
        <v>22</v>
      </c>
      <c r="G8351" s="17"/>
      <c r="I8351" s="33">
        <v>6.0000000000000001E-3</v>
      </c>
      <c r="J8351" s="33">
        <v>0.6</v>
      </c>
      <c r="K8351" s="33">
        <v>2E-3</v>
      </c>
      <c r="L8351" s="33">
        <v>3.6999999999999998E-2</v>
      </c>
      <c r="M8351" s="33">
        <v>52</v>
      </c>
      <c r="N8351" s="8">
        <v>4.8</v>
      </c>
      <c r="O8351" s="8">
        <v>1019.3</v>
      </c>
      <c r="P8351" s="8">
        <v>100</v>
      </c>
    </row>
    <row r="8352" spans="1:31" s="7" customFormat="1" ht="16" customHeight="1" x14ac:dyDescent="0.2">
      <c r="F8352" s="8">
        <v>23</v>
      </c>
      <c r="G8352" s="17"/>
      <c r="I8352" s="33">
        <v>5.0000000000000001E-3</v>
      </c>
      <c r="J8352" s="33">
        <v>0.8</v>
      </c>
      <c r="K8352" s="33">
        <v>2E-3</v>
      </c>
      <c r="L8352" s="33">
        <v>0.04</v>
      </c>
      <c r="M8352" s="33">
        <v>53</v>
      </c>
      <c r="N8352" s="8">
        <v>5.3</v>
      </c>
      <c r="O8352" s="8">
        <v>1019.5</v>
      </c>
      <c r="P8352" s="8">
        <v>100</v>
      </c>
    </row>
    <row r="8353" spans="5:16" s="7" customFormat="1" ht="16" customHeight="1" x14ac:dyDescent="0.2">
      <c r="F8353" s="8">
        <v>24</v>
      </c>
      <c r="G8353" s="17"/>
      <c r="I8353" s="33">
        <v>5.0000000000000001E-3</v>
      </c>
      <c r="J8353" s="33">
        <v>0.8</v>
      </c>
      <c r="K8353" s="33">
        <v>2E-3</v>
      </c>
      <c r="L8353" s="33">
        <v>3.6999999999999998E-2</v>
      </c>
      <c r="M8353" s="33">
        <v>48</v>
      </c>
      <c r="N8353" s="8">
        <v>4.3</v>
      </c>
      <c r="O8353" s="8">
        <v>1019.2</v>
      </c>
      <c r="P8353" s="8">
        <v>100</v>
      </c>
    </row>
    <row r="8354" spans="5:16" s="7" customFormat="1" ht="16" customHeight="1" x14ac:dyDescent="0.2">
      <c r="F8354" s="8">
        <v>1</v>
      </c>
      <c r="G8354" s="17"/>
      <c r="I8354" s="33">
        <v>5.0000000000000001E-3</v>
      </c>
      <c r="J8354" s="33">
        <v>0.7</v>
      </c>
      <c r="K8354" s="33">
        <v>2E-3</v>
      </c>
      <c r="L8354" s="33">
        <v>3.7999999999999999E-2</v>
      </c>
      <c r="M8354" s="33">
        <v>47</v>
      </c>
      <c r="N8354" s="8">
        <v>4.5999999999999996</v>
      </c>
      <c r="O8354" s="8">
        <v>1018.9</v>
      </c>
      <c r="P8354" s="8">
        <v>100</v>
      </c>
    </row>
    <row r="8355" spans="5:16" s="7" customFormat="1" ht="16" customHeight="1" x14ac:dyDescent="0.2">
      <c r="F8355" s="8">
        <v>2</v>
      </c>
      <c r="G8355" s="17"/>
      <c r="I8355" s="33">
        <v>5.0000000000000001E-3</v>
      </c>
      <c r="J8355" s="33">
        <v>0.7</v>
      </c>
      <c r="K8355" s="33">
        <v>2E-3</v>
      </c>
      <c r="L8355" s="33">
        <v>3.3000000000000002E-2</v>
      </c>
      <c r="M8355" s="33">
        <v>47</v>
      </c>
      <c r="N8355" s="8">
        <v>5</v>
      </c>
      <c r="O8355" s="8">
        <v>1018.9</v>
      </c>
      <c r="P8355" s="8">
        <v>100</v>
      </c>
    </row>
    <row r="8356" spans="5:16" s="7" customFormat="1" ht="16" customHeight="1" x14ac:dyDescent="0.2">
      <c r="F8356" s="8">
        <v>3</v>
      </c>
      <c r="G8356" s="17"/>
      <c r="I8356" s="33">
        <v>5.0000000000000001E-3</v>
      </c>
      <c r="J8356" s="33">
        <v>0.7</v>
      </c>
      <c r="K8356" s="33">
        <v>2E-3</v>
      </c>
      <c r="L8356" s="33">
        <v>3.1E-2</v>
      </c>
      <c r="M8356" s="33">
        <v>46</v>
      </c>
      <c r="N8356" s="8">
        <v>5</v>
      </c>
      <c r="O8356" s="8">
        <v>1018.8</v>
      </c>
      <c r="P8356" s="8">
        <v>100</v>
      </c>
    </row>
    <row r="8357" spans="5:16" s="7" customFormat="1" ht="16" customHeight="1" x14ac:dyDescent="0.2">
      <c r="F8357" s="8">
        <v>4</v>
      </c>
      <c r="G8357" s="17"/>
      <c r="I8357" s="33">
        <v>5.0000000000000001E-3</v>
      </c>
      <c r="J8357" s="33">
        <v>0.7</v>
      </c>
      <c r="K8357" s="33">
        <v>2E-3</v>
      </c>
      <c r="L8357" s="33">
        <v>3.3000000000000002E-2</v>
      </c>
      <c r="M8357" s="33">
        <v>43</v>
      </c>
      <c r="N8357" s="8">
        <v>5.2</v>
      </c>
      <c r="O8357" s="8">
        <v>1018.7</v>
      </c>
      <c r="P8357" s="8">
        <v>100</v>
      </c>
    </row>
    <row r="8358" spans="5:16" s="7" customFormat="1" ht="16" customHeight="1" x14ac:dyDescent="0.2">
      <c r="F8358" s="8">
        <v>5</v>
      </c>
      <c r="G8358" s="17"/>
      <c r="I8358" s="33">
        <v>4.0000000000000001E-3</v>
      </c>
      <c r="J8358" s="33">
        <v>0.5</v>
      </c>
      <c r="K8358" s="33">
        <v>3.0000000000000001E-3</v>
      </c>
      <c r="L8358" s="33">
        <v>2.5999999999999999E-2</v>
      </c>
      <c r="M8358" s="33">
        <v>53</v>
      </c>
      <c r="N8358" s="8">
        <v>5.3</v>
      </c>
      <c r="O8358" s="8">
        <v>1018.8</v>
      </c>
      <c r="P8358" s="8">
        <v>100</v>
      </c>
    </row>
    <row r="8359" spans="5:16" s="7" customFormat="1" ht="16" customHeight="1" x14ac:dyDescent="0.2">
      <c r="F8359" s="8">
        <v>6</v>
      </c>
      <c r="G8359" s="17"/>
      <c r="I8359" s="33">
        <v>4.0000000000000001E-3</v>
      </c>
      <c r="J8359" s="33">
        <v>0.5</v>
      </c>
      <c r="K8359" s="33">
        <v>4.0000000000000001E-3</v>
      </c>
      <c r="L8359" s="33">
        <v>2.5000000000000001E-2</v>
      </c>
      <c r="M8359" s="33">
        <v>30</v>
      </c>
      <c r="N8359" s="8">
        <v>4.8</v>
      </c>
      <c r="O8359" s="8">
        <v>1018.9</v>
      </c>
      <c r="P8359" s="8">
        <v>100</v>
      </c>
    </row>
    <row r="8360" spans="5:16" s="7" customFormat="1" ht="16" customHeight="1" x14ac:dyDescent="0.2">
      <c r="F8360" s="8">
        <v>7</v>
      </c>
      <c r="G8360" s="17"/>
      <c r="I8360" s="33">
        <v>5.0000000000000001E-3</v>
      </c>
      <c r="J8360" s="33">
        <v>0.6</v>
      </c>
      <c r="K8360" s="33">
        <v>3.0000000000000001E-3</v>
      </c>
      <c r="L8360" s="33">
        <v>2.5999999999999999E-2</v>
      </c>
      <c r="M8360" s="33">
        <v>40</v>
      </c>
      <c r="N8360" s="8">
        <v>4</v>
      </c>
      <c r="O8360" s="8">
        <v>1019.5</v>
      </c>
      <c r="P8360" s="8">
        <v>100</v>
      </c>
    </row>
    <row r="8361" spans="5:16" s="7" customFormat="1" ht="16" customHeight="1" x14ac:dyDescent="0.2">
      <c r="F8361" s="8">
        <v>8</v>
      </c>
      <c r="G8361" s="17"/>
      <c r="I8361" s="33">
        <v>6.0000000000000001E-3</v>
      </c>
      <c r="J8361" s="33">
        <v>0.6</v>
      </c>
      <c r="K8361" s="33">
        <v>4.0000000000000001E-3</v>
      </c>
      <c r="L8361" s="33">
        <v>2.9000000000000001E-2</v>
      </c>
      <c r="M8361" s="33">
        <v>49</v>
      </c>
      <c r="N8361" s="8">
        <v>3.7</v>
      </c>
      <c r="O8361" s="8">
        <v>1020.4</v>
      </c>
      <c r="P8361" s="8">
        <v>100</v>
      </c>
    </row>
    <row r="8362" spans="5:16" s="7" customFormat="1" ht="16" customHeight="1" x14ac:dyDescent="0.2">
      <c r="F8362" s="8">
        <v>9</v>
      </c>
      <c r="G8362" s="17"/>
      <c r="I8362" s="33">
        <v>7.0000000000000001E-3</v>
      </c>
      <c r="J8362" s="33">
        <v>0.6</v>
      </c>
      <c r="K8362" s="33">
        <v>6.0000000000000001E-3</v>
      </c>
      <c r="L8362" s="33">
        <v>2.8000000000000001E-2</v>
      </c>
      <c r="M8362" s="33">
        <v>53</v>
      </c>
      <c r="N8362" s="8">
        <v>4.7</v>
      </c>
      <c r="O8362" s="8">
        <v>1020.7</v>
      </c>
      <c r="P8362" s="8">
        <v>90</v>
      </c>
    </row>
    <row r="8363" spans="5:16" s="7" customFormat="1" ht="16" customHeight="1" x14ac:dyDescent="0.2">
      <c r="F8363" s="8">
        <v>10</v>
      </c>
      <c r="G8363" s="17"/>
      <c r="I8363" s="33">
        <v>7.0000000000000001E-3</v>
      </c>
      <c r="J8363" s="33">
        <v>0.7</v>
      </c>
      <c r="K8363" s="33">
        <v>1.0999999999999999E-2</v>
      </c>
      <c r="L8363" s="33">
        <v>2.4E-2</v>
      </c>
      <c r="M8363" s="33">
        <v>54</v>
      </c>
      <c r="N8363" s="8">
        <v>6.2</v>
      </c>
      <c r="O8363" s="8">
        <v>1021.3</v>
      </c>
      <c r="P8363" s="8">
        <v>74</v>
      </c>
    </row>
    <row r="8364" spans="5:16" s="7" customFormat="1" ht="16" customHeight="1" x14ac:dyDescent="0.2">
      <c r="E8364" s="10"/>
      <c r="F8364" s="8">
        <v>11</v>
      </c>
      <c r="G8364" s="17"/>
      <c r="I8364" s="33">
        <v>8.0000000000000002E-3</v>
      </c>
      <c r="J8364" s="33">
        <v>0.7</v>
      </c>
      <c r="K8364" s="33">
        <v>1.7000000000000001E-2</v>
      </c>
      <c r="L8364" s="33">
        <v>1.7999999999999999E-2</v>
      </c>
      <c r="M8364" s="33">
        <v>60</v>
      </c>
      <c r="N8364" s="8">
        <v>7.1</v>
      </c>
      <c r="O8364" s="8">
        <v>1021.3</v>
      </c>
      <c r="P8364" s="8">
        <v>68</v>
      </c>
    </row>
    <row r="8365" spans="5:16" s="7" customFormat="1" ht="16" customHeight="1" x14ac:dyDescent="0.2">
      <c r="E8365" s="10"/>
      <c r="F8365" s="8">
        <v>12</v>
      </c>
      <c r="G8365" s="17"/>
      <c r="I8365" s="33">
        <v>7.0000000000000001E-3</v>
      </c>
      <c r="J8365" s="33">
        <v>0.8</v>
      </c>
      <c r="K8365" s="33">
        <v>1.7999999999999999E-2</v>
      </c>
      <c r="L8365" s="33">
        <v>2.1000000000000001E-2</v>
      </c>
      <c r="M8365" s="33">
        <v>65</v>
      </c>
      <c r="N8365" s="8">
        <v>8.1</v>
      </c>
      <c r="O8365" s="8">
        <v>1021</v>
      </c>
      <c r="P8365" s="8">
        <v>63</v>
      </c>
    </row>
    <row r="8366" spans="5:16" s="7" customFormat="1" ht="16" customHeight="1" x14ac:dyDescent="0.2">
      <c r="E8366" s="10"/>
      <c r="F8366" s="8">
        <v>13</v>
      </c>
      <c r="G8366" s="17"/>
      <c r="I8366" s="33">
        <v>7.0000000000000001E-3</v>
      </c>
      <c r="J8366" s="33">
        <v>0.7</v>
      </c>
      <c r="K8366" s="33">
        <v>0.02</v>
      </c>
      <c r="L8366" s="33">
        <v>2.1000000000000001E-2</v>
      </c>
      <c r="M8366" s="33">
        <v>61</v>
      </c>
      <c r="N8366" s="8">
        <v>8.4</v>
      </c>
      <c r="O8366" s="8">
        <v>1020.1</v>
      </c>
      <c r="P8366" s="8">
        <v>57</v>
      </c>
    </row>
    <row r="8367" spans="5:16" s="7" customFormat="1" ht="16" customHeight="1" x14ac:dyDescent="0.2">
      <c r="E8367" s="10"/>
      <c r="F8367" s="8">
        <v>14</v>
      </c>
      <c r="G8367" s="17"/>
      <c r="I8367" s="33">
        <v>6.0000000000000001E-3</v>
      </c>
      <c r="J8367" s="33">
        <v>0.7</v>
      </c>
      <c r="K8367" s="33">
        <v>2.1999999999999999E-2</v>
      </c>
      <c r="L8367" s="33">
        <v>2.1000000000000001E-2</v>
      </c>
      <c r="M8367" s="33">
        <v>57</v>
      </c>
      <c r="N8367" s="8">
        <v>8.6999999999999993</v>
      </c>
      <c r="O8367" s="8">
        <v>1019.7</v>
      </c>
      <c r="P8367" s="8">
        <v>51</v>
      </c>
    </row>
    <row r="8368" spans="5:16" s="7" customFormat="1" ht="16" customHeight="1" x14ac:dyDescent="0.2">
      <c r="E8368" s="10"/>
      <c r="F8368" s="8">
        <v>15</v>
      </c>
      <c r="G8368" s="17"/>
      <c r="I8368" s="33">
        <v>6.0000000000000001E-3</v>
      </c>
      <c r="J8368" s="33">
        <v>0.5</v>
      </c>
      <c r="K8368" s="33">
        <v>2.4E-2</v>
      </c>
      <c r="L8368" s="33">
        <v>1.9E-2</v>
      </c>
      <c r="M8368" s="33">
        <v>54</v>
      </c>
      <c r="N8368" s="8">
        <v>8.5</v>
      </c>
      <c r="O8368" s="8">
        <v>1019.5</v>
      </c>
      <c r="P8368" s="8">
        <v>45</v>
      </c>
    </row>
    <row r="8369" spans="1:31" s="7" customFormat="1" ht="16" customHeight="1" x14ac:dyDescent="0.2">
      <c r="E8369" s="10"/>
      <c r="F8369" s="8">
        <v>16</v>
      </c>
      <c r="G8369" s="17"/>
      <c r="I8369" s="33">
        <v>5.0000000000000001E-3</v>
      </c>
      <c r="J8369" s="33">
        <v>0.5</v>
      </c>
      <c r="K8369" s="33">
        <v>2.1999999999999999E-2</v>
      </c>
      <c r="L8369" s="33">
        <v>2.1999999999999999E-2</v>
      </c>
      <c r="M8369" s="33">
        <v>46</v>
      </c>
      <c r="N8369" s="8">
        <v>7</v>
      </c>
      <c r="O8369" s="8">
        <v>1019.8</v>
      </c>
      <c r="P8369" s="8">
        <v>49</v>
      </c>
    </row>
    <row r="8370" spans="1:31" s="7" customFormat="1" ht="16" customHeight="1" x14ac:dyDescent="0.2">
      <c r="E8370" s="10"/>
      <c r="F8370" s="8">
        <v>17</v>
      </c>
      <c r="G8370" s="17"/>
      <c r="I8370" s="33">
        <v>5.0000000000000001E-3</v>
      </c>
      <c r="J8370" s="33">
        <v>0.6</v>
      </c>
      <c r="K8370" s="33">
        <v>1.7000000000000001E-2</v>
      </c>
      <c r="L8370" s="33">
        <v>2.8000000000000001E-2</v>
      </c>
      <c r="M8370" s="33">
        <v>48</v>
      </c>
      <c r="N8370" s="8">
        <v>5.9</v>
      </c>
      <c r="O8370" s="8">
        <v>1020</v>
      </c>
      <c r="P8370" s="8">
        <v>57</v>
      </c>
    </row>
    <row r="8371" spans="1:31" s="7" customFormat="1" ht="16" customHeight="1" x14ac:dyDescent="0.15">
      <c r="E8371" s="42">
        <v>42338</v>
      </c>
      <c r="F8371" s="43">
        <v>42715.769444444442</v>
      </c>
      <c r="G8371" s="44"/>
      <c r="H8371" s="57"/>
      <c r="I8371" s="33">
        <v>5.0000000000000001E-3</v>
      </c>
      <c r="J8371" s="33">
        <v>0.6</v>
      </c>
      <c r="K8371" s="33">
        <v>1.2999999999999999E-2</v>
      </c>
      <c r="L8371" s="33">
        <v>3.1E-2</v>
      </c>
      <c r="M8371" s="33">
        <v>49</v>
      </c>
      <c r="N8371" s="8">
        <v>4.9000000000000004</v>
      </c>
      <c r="O8371" s="8">
        <v>1020.1</v>
      </c>
      <c r="P8371" s="8">
        <v>59</v>
      </c>
      <c r="R8371" s="35">
        <v>271</v>
      </c>
      <c r="S8371" s="36" t="str">
        <f>IF(R8371&gt;=296,"G",IF(AND(183&lt;=R8371,R8371&lt;296),"Y",IF(R8371&lt;185,"R")))</f>
        <v>Y</v>
      </c>
      <c r="T8371" s="36"/>
      <c r="U8371" s="36"/>
      <c r="V8371" s="36"/>
      <c r="W8371" s="36"/>
      <c r="X8371" s="36"/>
      <c r="Y8371" s="36"/>
      <c r="Z8371" s="36"/>
      <c r="AA8371" s="36"/>
      <c r="AB8371" s="36"/>
      <c r="AC8371" s="36"/>
      <c r="AD8371" s="36"/>
      <c r="AE8371" s="37"/>
    </row>
    <row r="8372" spans="1:31" s="7" customFormat="1" ht="17" customHeight="1" x14ac:dyDescent="0.15">
      <c r="A8372" s="45">
        <v>335</v>
      </c>
      <c r="B8372" s="46">
        <v>42339</v>
      </c>
      <c r="C8372" s="47">
        <v>2</v>
      </c>
      <c r="D8372" s="47">
        <v>0</v>
      </c>
      <c r="E8372" s="46">
        <v>42338</v>
      </c>
      <c r="F8372" s="48">
        <v>42715.769444444442</v>
      </c>
      <c r="G8372" s="49"/>
      <c r="H8372" s="49"/>
      <c r="I8372" s="50">
        <v>5.0000000000000001E-3</v>
      </c>
      <c r="J8372" s="51">
        <v>0.6</v>
      </c>
      <c r="K8372" s="51">
        <v>1.2999999999999999E-2</v>
      </c>
      <c r="L8372" s="51">
        <v>3.1E-2</v>
      </c>
      <c r="M8372" s="51">
        <v>49</v>
      </c>
      <c r="N8372" s="52">
        <v>4.9000000000000004</v>
      </c>
      <c r="O8372" s="52">
        <v>1020.1</v>
      </c>
      <c r="P8372" s="52">
        <v>59</v>
      </c>
      <c r="Q8372" s="53"/>
      <c r="R8372" s="58">
        <v>271</v>
      </c>
      <c r="S8372" s="61" t="str">
        <f>IF(R8372&gt;=296,"G",IF(AND(183&lt;=R8372,R8372&lt;296),"Y",IF(R8372&lt;185,"R")))</f>
        <v>Y</v>
      </c>
      <c r="T8372" s="61"/>
      <c r="U8372" s="61"/>
      <c r="V8372" s="61"/>
      <c r="W8372" s="61"/>
      <c r="X8372" s="61"/>
      <c r="Y8372" s="61"/>
      <c r="Z8372" s="61"/>
      <c r="AA8372" s="61"/>
      <c r="AB8372" s="61"/>
      <c r="AC8372" s="61"/>
      <c r="AD8372" s="61"/>
      <c r="AE8372" s="61"/>
    </row>
    <row r="8373" spans="1:31" s="7" customFormat="1" ht="16" customHeight="1" x14ac:dyDescent="0.2">
      <c r="A8373" s="60"/>
      <c r="B8373" s="60"/>
      <c r="F8373" s="26">
        <v>19</v>
      </c>
      <c r="G8373" s="56"/>
      <c r="I8373" s="33">
        <v>5.0000000000000001E-3</v>
      </c>
      <c r="J8373" s="33">
        <v>0.5</v>
      </c>
      <c r="K8373" s="33">
        <v>7.0000000000000001E-3</v>
      </c>
      <c r="L8373" s="33">
        <v>3.5000000000000003E-2</v>
      </c>
      <c r="M8373" s="33">
        <v>36</v>
      </c>
      <c r="N8373" s="8">
        <v>3.6</v>
      </c>
      <c r="O8373" s="8">
        <v>1020.8</v>
      </c>
      <c r="P8373" s="8">
        <v>66</v>
      </c>
      <c r="Q8373" s="17"/>
      <c r="R8373" s="17"/>
      <c r="S8373" s="17"/>
      <c r="T8373" s="17"/>
      <c r="U8373" s="17"/>
      <c r="V8373" s="17"/>
      <c r="W8373" s="17"/>
      <c r="X8373" s="17"/>
      <c r="Y8373" s="17"/>
      <c r="Z8373" s="17"/>
      <c r="AA8373" s="17"/>
      <c r="AB8373" s="17"/>
      <c r="AC8373" s="17"/>
      <c r="AD8373" s="17"/>
      <c r="AE8373" s="17"/>
    </row>
    <row r="8374" spans="1:31" s="7" customFormat="1" ht="16" customHeight="1" x14ac:dyDescent="0.2">
      <c r="F8374" s="8">
        <v>20</v>
      </c>
      <c r="G8374" s="17"/>
      <c r="I8374" s="33">
        <v>5.0000000000000001E-3</v>
      </c>
      <c r="J8374" s="33">
        <v>0.4</v>
      </c>
      <c r="K8374" s="33">
        <v>4.0000000000000001E-3</v>
      </c>
      <c r="L8374" s="33">
        <v>3.7999999999999999E-2</v>
      </c>
      <c r="M8374" s="33">
        <v>40</v>
      </c>
      <c r="N8374" s="8">
        <v>3.5</v>
      </c>
      <c r="O8374" s="8">
        <v>1021.3</v>
      </c>
      <c r="P8374" s="8">
        <v>68</v>
      </c>
    </row>
    <row r="8375" spans="1:31" s="7" customFormat="1" ht="16" customHeight="1" x14ac:dyDescent="0.2">
      <c r="F8375" s="8">
        <v>21</v>
      </c>
      <c r="G8375" s="17"/>
      <c r="I8375" s="33">
        <v>5.0000000000000001E-3</v>
      </c>
      <c r="J8375" s="33">
        <v>0.6</v>
      </c>
      <c r="K8375" s="33">
        <v>4.0000000000000001E-3</v>
      </c>
      <c r="L8375" s="33">
        <v>3.9E-2</v>
      </c>
      <c r="M8375" s="33">
        <v>59</v>
      </c>
      <c r="N8375" s="8">
        <v>2.4</v>
      </c>
      <c r="O8375" s="8">
        <v>1021.7</v>
      </c>
      <c r="P8375" s="8">
        <v>75</v>
      </c>
    </row>
    <row r="8376" spans="1:31" s="7" customFormat="1" ht="16" customHeight="1" x14ac:dyDescent="0.2">
      <c r="F8376" s="8">
        <v>22</v>
      </c>
      <c r="G8376" s="17"/>
      <c r="I8376" s="33">
        <v>6.0000000000000001E-3</v>
      </c>
      <c r="J8376" s="33">
        <v>0.7</v>
      </c>
      <c r="K8376" s="33">
        <v>2E-3</v>
      </c>
      <c r="L8376" s="33">
        <v>4.4999999999999998E-2</v>
      </c>
      <c r="M8376" s="33">
        <v>58</v>
      </c>
      <c r="N8376" s="8">
        <v>1</v>
      </c>
      <c r="O8376" s="8">
        <v>1022</v>
      </c>
      <c r="P8376" s="8">
        <v>88</v>
      </c>
    </row>
    <row r="8377" spans="1:31" s="7" customFormat="1" ht="16" customHeight="1" x14ac:dyDescent="0.2">
      <c r="F8377" s="8">
        <v>23</v>
      </c>
      <c r="G8377" s="17"/>
      <c r="I8377" s="33">
        <v>7.0000000000000001E-3</v>
      </c>
      <c r="J8377" s="33">
        <v>1</v>
      </c>
      <c r="K8377" s="33">
        <v>2E-3</v>
      </c>
      <c r="L8377" s="33">
        <v>5.0999999999999997E-2</v>
      </c>
      <c r="M8377" s="33">
        <v>68</v>
      </c>
      <c r="N8377" s="8">
        <v>0.1</v>
      </c>
      <c r="O8377" s="8">
        <v>1022.1</v>
      </c>
      <c r="P8377" s="8">
        <v>92</v>
      </c>
    </row>
    <row r="8378" spans="1:31" s="7" customFormat="1" ht="16" customHeight="1" x14ac:dyDescent="0.2">
      <c r="F8378" s="8">
        <v>24</v>
      </c>
      <c r="G8378" s="17"/>
      <c r="I8378" s="33">
        <v>7.0000000000000001E-3</v>
      </c>
      <c r="J8378" s="33">
        <v>1</v>
      </c>
      <c r="K8378" s="33">
        <v>2E-3</v>
      </c>
      <c r="L8378" s="33">
        <v>5.3999999999999999E-2</v>
      </c>
      <c r="M8378" s="33">
        <v>78</v>
      </c>
      <c r="N8378" s="8">
        <v>-0.3</v>
      </c>
      <c r="O8378" s="8">
        <v>1022.2</v>
      </c>
      <c r="P8378" s="8">
        <v>97</v>
      </c>
    </row>
    <row r="8379" spans="1:31" s="7" customFormat="1" ht="16" customHeight="1" x14ac:dyDescent="0.2">
      <c r="F8379" s="8">
        <v>1</v>
      </c>
      <c r="G8379" s="17"/>
      <c r="I8379" s="33">
        <v>7.0000000000000001E-3</v>
      </c>
      <c r="J8379" s="33">
        <v>0.7</v>
      </c>
      <c r="K8379" s="33">
        <v>2E-3</v>
      </c>
      <c r="L8379" s="33">
        <v>4.9000000000000002E-2</v>
      </c>
      <c r="M8379" s="33">
        <v>83</v>
      </c>
      <c r="N8379" s="8">
        <v>-1.2</v>
      </c>
      <c r="O8379" s="8">
        <v>1022.3</v>
      </c>
      <c r="P8379" s="8">
        <v>100</v>
      </c>
    </row>
    <row r="8380" spans="1:31" s="7" customFormat="1" ht="16" customHeight="1" x14ac:dyDescent="0.2">
      <c r="F8380" s="8">
        <v>2</v>
      </c>
      <c r="G8380" s="17"/>
      <c r="I8380" s="33">
        <v>6.0000000000000001E-3</v>
      </c>
      <c r="J8380" s="33">
        <v>0.7</v>
      </c>
      <c r="K8380" s="33">
        <v>2E-3</v>
      </c>
      <c r="L8380" s="33">
        <v>4.4999999999999998E-2</v>
      </c>
      <c r="M8380" s="33">
        <v>66</v>
      </c>
      <c r="N8380" s="8">
        <v>-1.2</v>
      </c>
      <c r="O8380" s="8">
        <v>1022.3</v>
      </c>
      <c r="P8380" s="8">
        <v>100</v>
      </c>
    </row>
    <row r="8381" spans="1:31" s="7" customFormat="1" ht="16" customHeight="1" x14ac:dyDescent="0.2">
      <c r="F8381" s="8">
        <v>3</v>
      </c>
      <c r="G8381" s="17"/>
      <c r="I8381" s="33">
        <v>6.0000000000000001E-3</v>
      </c>
      <c r="J8381" s="33">
        <v>0.6</v>
      </c>
      <c r="K8381" s="33">
        <v>2E-3</v>
      </c>
      <c r="L8381" s="33">
        <v>4.1000000000000002E-2</v>
      </c>
      <c r="M8381" s="33">
        <v>52</v>
      </c>
      <c r="N8381" s="8">
        <v>-1.3</v>
      </c>
      <c r="O8381" s="8">
        <v>1022.1</v>
      </c>
      <c r="P8381" s="8">
        <v>100</v>
      </c>
    </row>
    <row r="8382" spans="1:31" s="7" customFormat="1" ht="16" customHeight="1" x14ac:dyDescent="0.2">
      <c r="F8382" s="8">
        <v>4</v>
      </c>
      <c r="G8382" s="17"/>
      <c r="I8382" s="33">
        <v>6.0000000000000001E-3</v>
      </c>
      <c r="J8382" s="33">
        <v>0.6</v>
      </c>
      <c r="K8382" s="33">
        <v>2E-3</v>
      </c>
      <c r="L8382" s="33">
        <v>0.04</v>
      </c>
      <c r="M8382" s="33">
        <v>52</v>
      </c>
      <c r="N8382" s="8">
        <v>-1.6</v>
      </c>
      <c r="O8382" s="8">
        <v>1022</v>
      </c>
      <c r="P8382" s="8">
        <v>100</v>
      </c>
    </row>
    <row r="8383" spans="1:31" s="7" customFormat="1" ht="16" customHeight="1" x14ac:dyDescent="0.2">
      <c r="F8383" s="8">
        <v>5</v>
      </c>
      <c r="G8383" s="17"/>
      <c r="I8383" s="33">
        <v>6.0000000000000001E-3</v>
      </c>
      <c r="J8383" s="33">
        <v>0.7</v>
      </c>
      <c r="K8383" s="33">
        <v>2E-3</v>
      </c>
      <c r="L8383" s="33">
        <v>3.7999999999999999E-2</v>
      </c>
      <c r="M8383" s="33">
        <v>50</v>
      </c>
      <c r="N8383" s="8">
        <v>-1.8</v>
      </c>
      <c r="O8383" s="8">
        <v>1022</v>
      </c>
      <c r="P8383" s="8">
        <v>100</v>
      </c>
    </row>
    <row r="8384" spans="1:31" s="7" customFormat="1" ht="16" customHeight="1" x14ac:dyDescent="0.2">
      <c r="F8384" s="8">
        <v>6</v>
      </c>
      <c r="G8384" s="17"/>
      <c r="I8384" s="33">
        <v>5.0000000000000001E-3</v>
      </c>
      <c r="J8384" s="33">
        <v>0.6</v>
      </c>
      <c r="K8384" s="33">
        <v>2E-3</v>
      </c>
      <c r="L8384" s="33">
        <v>3.5999999999999997E-2</v>
      </c>
      <c r="M8384" s="33">
        <v>53</v>
      </c>
      <c r="N8384" s="8">
        <v>-1.6</v>
      </c>
      <c r="O8384" s="8">
        <v>1022.6</v>
      </c>
      <c r="P8384" s="8">
        <v>100</v>
      </c>
    </row>
    <row r="8385" spans="1:31" s="7" customFormat="1" ht="16" customHeight="1" x14ac:dyDescent="0.2">
      <c r="F8385" s="8">
        <v>7</v>
      </c>
      <c r="G8385" s="17"/>
      <c r="I8385" s="33">
        <v>6.0000000000000001E-3</v>
      </c>
      <c r="J8385" s="33">
        <v>0.7</v>
      </c>
      <c r="K8385" s="33">
        <v>2E-3</v>
      </c>
      <c r="L8385" s="33">
        <v>3.5000000000000003E-2</v>
      </c>
      <c r="M8385" s="33">
        <v>48</v>
      </c>
      <c r="N8385" s="8">
        <v>-1.8</v>
      </c>
      <c r="O8385" s="8">
        <v>1022.9</v>
      </c>
      <c r="P8385" s="8">
        <v>100</v>
      </c>
    </row>
    <row r="8386" spans="1:31" s="7" customFormat="1" ht="16" customHeight="1" x14ac:dyDescent="0.2">
      <c r="F8386" s="8">
        <v>8</v>
      </c>
      <c r="G8386" s="17"/>
      <c r="I8386" s="33">
        <v>6.0000000000000001E-3</v>
      </c>
      <c r="J8386" s="33">
        <v>0.8</v>
      </c>
      <c r="K8386" s="33">
        <v>2E-3</v>
      </c>
      <c r="L8386" s="33">
        <v>0.04</v>
      </c>
      <c r="M8386" s="33">
        <v>50</v>
      </c>
      <c r="N8386" s="8">
        <v>-0.6</v>
      </c>
      <c r="O8386" s="8">
        <v>1022.9</v>
      </c>
      <c r="P8386" s="8">
        <v>100</v>
      </c>
    </row>
    <row r="8387" spans="1:31" s="7" customFormat="1" ht="16" customHeight="1" x14ac:dyDescent="0.2">
      <c r="F8387" s="8">
        <v>9</v>
      </c>
      <c r="G8387" s="17"/>
      <c r="I8387" s="33">
        <v>6.0000000000000001E-3</v>
      </c>
      <c r="J8387" s="33">
        <v>0.8</v>
      </c>
      <c r="K8387" s="33">
        <v>2E-3</v>
      </c>
      <c r="L8387" s="33">
        <v>4.2000000000000003E-2</v>
      </c>
      <c r="M8387" s="33">
        <v>51</v>
      </c>
      <c r="N8387" s="8">
        <v>3.6</v>
      </c>
      <c r="O8387" s="8">
        <v>1023</v>
      </c>
      <c r="P8387" s="8">
        <v>77</v>
      </c>
    </row>
    <row r="8388" spans="1:31" s="7" customFormat="1" ht="16" customHeight="1" x14ac:dyDescent="0.2">
      <c r="F8388" s="8">
        <v>10</v>
      </c>
      <c r="G8388" s="17"/>
      <c r="I8388" s="33">
        <v>6.0000000000000001E-3</v>
      </c>
      <c r="J8388" s="33">
        <v>0.8</v>
      </c>
      <c r="K8388" s="33">
        <v>3.0000000000000001E-3</v>
      </c>
      <c r="L8388" s="33">
        <v>3.7999999999999999E-2</v>
      </c>
      <c r="M8388" s="33">
        <v>48</v>
      </c>
      <c r="N8388" s="8">
        <v>4.3</v>
      </c>
      <c r="O8388" s="8">
        <v>1023.1</v>
      </c>
      <c r="P8388" s="8">
        <v>66</v>
      </c>
    </row>
    <row r="8389" spans="1:31" s="7" customFormat="1" ht="16" customHeight="1" x14ac:dyDescent="0.2">
      <c r="E8389" s="10"/>
      <c r="F8389" s="8">
        <v>11</v>
      </c>
      <c r="G8389" s="17"/>
      <c r="I8389" s="33">
        <v>7.0000000000000001E-3</v>
      </c>
      <c r="J8389" s="33">
        <v>0.9</v>
      </c>
      <c r="K8389" s="33">
        <v>4.0000000000000001E-3</v>
      </c>
      <c r="L8389" s="33">
        <v>3.7999999999999999E-2</v>
      </c>
      <c r="M8389" s="33">
        <v>67</v>
      </c>
      <c r="N8389" s="8">
        <v>6.2</v>
      </c>
      <c r="O8389" s="8">
        <v>1023.1</v>
      </c>
      <c r="P8389" s="8">
        <v>61</v>
      </c>
    </row>
    <row r="8390" spans="1:31" s="7" customFormat="1" ht="16" customHeight="1" x14ac:dyDescent="0.2">
      <c r="E8390" s="10"/>
      <c r="F8390" s="8">
        <v>12</v>
      </c>
      <c r="G8390" s="17"/>
      <c r="I8390" s="33">
        <v>6.0000000000000001E-3</v>
      </c>
      <c r="J8390" s="33">
        <v>0.9</v>
      </c>
      <c r="K8390" s="33">
        <v>5.0000000000000001E-3</v>
      </c>
      <c r="L8390" s="33">
        <v>3.7999999999999999E-2</v>
      </c>
      <c r="M8390" s="33">
        <v>81</v>
      </c>
      <c r="N8390" s="8">
        <v>7.3</v>
      </c>
      <c r="O8390" s="8">
        <v>1022.3</v>
      </c>
      <c r="P8390" s="8">
        <v>57</v>
      </c>
    </row>
    <row r="8391" spans="1:31" s="7" customFormat="1" ht="16" customHeight="1" x14ac:dyDescent="0.2">
      <c r="E8391" s="10"/>
      <c r="F8391" s="8">
        <v>13</v>
      </c>
      <c r="G8391" s="17"/>
      <c r="I8391" s="33">
        <v>6.0000000000000001E-3</v>
      </c>
      <c r="J8391" s="33">
        <v>0.8</v>
      </c>
      <c r="K8391" s="33">
        <v>6.0000000000000001E-3</v>
      </c>
      <c r="L8391" s="33">
        <v>3.9E-2</v>
      </c>
      <c r="M8391" s="33">
        <v>83</v>
      </c>
      <c r="N8391" s="8">
        <v>8.6</v>
      </c>
      <c r="O8391" s="8">
        <v>1021.1</v>
      </c>
      <c r="P8391" s="8">
        <v>48</v>
      </c>
    </row>
    <row r="8392" spans="1:31" s="7" customFormat="1" ht="16" customHeight="1" x14ac:dyDescent="0.2">
      <c r="E8392" s="10"/>
      <c r="F8392" s="8">
        <v>14</v>
      </c>
      <c r="G8392" s="17"/>
      <c r="I8392" s="33">
        <v>6.0000000000000001E-3</v>
      </c>
      <c r="J8392" s="33">
        <v>0.8</v>
      </c>
      <c r="K8392" s="33">
        <v>6.0000000000000001E-3</v>
      </c>
      <c r="L8392" s="33">
        <v>0.04</v>
      </c>
      <c r="M8392" s="33">
        <v>81</v>
      </c>
      <c r="N8392" s="8">
        <v>9.3000000000000007</v>
      </c>
      <c r="O8392" s="8">
        <v>1019.9</v>
      </c>
      <c r="P8392" s="8">
        <v>42</v>
      </c>
    </row>
    <row r="8393" spans="1:31" s="7" customFormat="1" ht="16" customHeight="1" x14ac:dyDescent="0.2">
      <c r="E8393" s="10"/>
      <c r="F8393" s="8">
        <v>15</v>
      </c>
      <c r="G8393" s="17"/>
      <c r="I8393" s="33">
        <v>5.0000000000000001E-3</v>
      </c>
      <c r="J8393" s="33">
        <v>0.5</v>
      </c>
      <c r="K8393" s="33">
        <v>7.0000000000000001E-3</v>
      </c>
      <c r="L8393" s="33">
        <v>3.6999999999999998E-2</v>
      </c>
      <c r="M8393" s="33">
        <v>70</v>
      </c>
      <c r="N8393" s="8">
        <v>11</v>
      </c>
      <c r="O8393" s="8">
        <v>1019.7</v>
      </c>
      <c r="P8393" s="8">
        <v>35</v>
      </c>
    </row>
    <row r="8394" spans="1:31" s="7" customFormat="1" ht="16" customHeight="1" x14ac:dyDescent="0.2">
      <c r="E8394" s="10"/>
      <c r="F8394" s="8">
        <v>16</v>
      </c>
      <c r="G8394" s="17"/>
      <c r="I8394" s="33">
        <v>5.0000000000000001E-3</v>
      </c>
      <c r="J8394" s="33">
        <v>0.5</v>
      </c>
      <c r="K8394" s="33">
        <v>7.0000000000000001E-3</v>
      </c>
      <c r="L8394" s="33">
        <v>3.6999999999999998E-2</v>
      </c>
      <c r="M8394" s="33">
        <v>62</v>
      </c>
      <c r="N8394" s="8">
        <v>9.9</v>
      </c>
      <c r="O8394" s="8">
        <v>1019.3</v>
      </c>
      <c r="P8394" s="8">
        <v>27</v>
      </c>
    </row>
    <row r="8395" spans="1:31" s="7" customFormat="1" ht="16" customHeight="1" x14ac:dyDescent="0.2">
      <c r="E8395" s="10"/>
      <c r="F8395" s="8">
        <v>17</v>
      </c>
      <c r="G8395" s="17"/>
      <c r="I8395" s="33">
        <v>5.0000000000000001E-3</v>
      </c>
      <c r="J8395" s="33">
        <v>0.5</v>
      </c>
      <c r="K8395" s="33">
        <v>6.0000000000000001E-3</v>
      </c>
      <c r="L8395" s="33">
        <v>3.5000000000000003E-2</v>
      </c>
      <c r="M8395" s="33">
        <v>43</v>
      </c>
      <c r="N8395" s="8">
        <v>8</v>
      </c>
      <c r="O8395" s="8">
        <v>1019.1</v>
      </c>
      <c r="P8395" s="8">
        <v>40</v>
      </c>
    </row>
    <row r="8396" spans="1:31" s="7" customFormat="1" ht="16" customHeight="1" x14ac:dyDescent="0.15">
      <c r="E8396" s="42">
        <v>42339</v>
      </c>
      <c r="F8396" s="43">
        <v>42715.753472222219</v>
      </c>
      <c r="G8396" s="44"/>
      <c r="H8396" s="57"/>
      <c r="I8396" s="33">
        <v>5.0000000000000001E-3</v>
      </c>
      <c r="J8396" s="33">
        <v>0.7</v>
      </c>
      <c r="K8396" s="33">
        <v>3.0000000000000001E-3</v>
      </c>
      <c r="L8396" s="33">
        <v>0.04</v>
      </c>
      <c r="M8396" s="33">
        <v>39</v>
      </c>
      <c r="N8396" s="8">
        <v>5.5</v>
      </c>
      <c r="O8396" s="8">
        <v>1019.4</v>
      </c>
      <c r="P8396" s="8">
        <v>55</v>
      </c>
      <c r="R8396" s="35">
        <v>268</v>
      </c>
      <c r="S8396" s="36" t="str">
        <f>IF(R8396&gt;=296,"G",IF(AND(183&lt;=R8396,R8396&lt;296),"Y",IF(R8396&lt;185,"R")))</f>
        <v>Y</v>
      </c>
      <c r="T8396" s="36"/>
      <c r="U8396" s="36"/>
      <c r="V8396" s="36"/>
      <c r="W8396" s="36"/>
      <c r="X8396" s="36"/>
      <c r="Y8396" s="36"/>
      <c r="Z8396" s="36"/>
      <c r="AA8396" s="36"/>
      <c r="AB8396" s="36"/>
      <c r="AC8396" s="36"/>
      <c r="AD8396" s="36"/>
      <c r="AE8396" s="37"/>
    </row>
    <row r="8397" spans="1:31" s="7" customFormat="1" ht="17" customHeight="1" x14ac:dyDescent="0.15">
      <c r="A8397" s="45">
        <v>336</v>
      </c>
      <c r="B8397" s="46">
        <v>42340</v>
      </c>
      <c r="C8397" s="47">
        <v>3</v>
      </c>
      <c r="D8397" s="47">
        <v>0</v>
      </c>
      <c r="E8397" s="46">
        <v>42339</v>
      </c>
      <c r="F8397" s="48">
        <v>42715.753472222219</v>
      </c>
      <c r="G8397" s="49"/>
      <c r="H8397" s="49"/>
      <c r="I8397" s="50">
        <v>5.0000000000000001E-3</v>
      </c>
      <c r="J8397" s="51">
        <v>0.7</v>
      </c>
      <c r="K8397" s="51">
        <v>3.0000000000000001E-3</v>
      </c>
      <c r="L8397" s="51">
        <v>0.04</v>
      </c>
      <c r="M8397" s="51">
        <v>39</v>
      </c>
      <c r="N8397" s="52">
        <v>5.5</v>
      </c>
      <c r="O8397" s="52">
        <v>1019.4</v>
      </c>
      <c r="P8397" s="52">
        <v>55</v>
      </c>
      <c r="Q8397" s="53"/>
      <c r="R8397" s="58">
        <v>268</v>
      </c>
      <c r="S8397" s="61" t="str">
        <f>IF(R8397&gt;=296,"G",IF(AND(183&lt;=R8397,R8397&lt;296),"Y",IF(R8397&lt;185,"R")))</f>
        <v>Y</v>
      </c>
      <c r="T8397" s="61"/>
      <c r="U8397" s="61"/>
      <c r="V8397" s="61"/>
      <c r="W8397" s="61"/>
      <c r="X8397" s="61"/>
      <c r="Y8397" s="61"/>
      <c r="Z8397" s="61"/>
      <c r="AA8397" s="61"/>
      <c r="AB8397" s="61"/>
      <c r="AC8397" s="61"/>
      <c r="AD8397" s="61"/>
      <c r="AE8397" s="61"/>
    </row>
    <row r="8398" spans="1:31" s="7" customFormat="1" ht="16" customHeight="1" x14ac:dyDescent="0.2">
      <c r="A8398" s="60"/>
      <c r="B8398" s="60"/>
      <c r="F8398" s="26">
        <v>19</v>
      </c>
      <c r="G8398" s="56"/>
      <c r="I8398" s="33">
        <v>6.0000000000000001E-3</v>
      </c>
      <c r="J8398" s="33">
        <v>0.9</v>
      </c>
      <c r="K8398" s="33">
        <v>2E-3</v>
      </c>
      <c r="L8398" s="33">
        <v>4.7E-2</v>
      </c>
      <c r="M8398" s="33">
        <v>44</v>
      </c>
      <c r="N8398" s="8">
        <v>4.5</v>
      </c>
      <c r="O8398" s="8">
        <v>1019.1</v>
      </c>
      <c r="P8398" s="8">
        <v>62</v>
      </c>
      <c r="Q8398" s="17"/>
      <c r="R8398" s="17"/>
      <c r="S8398" s="17"/>
      <c r="T8398" s="17"/>
      <c r="U8398" s="17"/>
      <c r="V8398" s="17"/>
      <c r="W8398" s="17"/>
      <c r="X8398" s="17"/>
      <c r="Y8398" s="17"/>
      <c r="Z8398" s="17"/>
      <c r="AA8398" s="17"/>
      <c r="AB8398" s="17"/>
      <c r="AC8398" s="17"/>
      <c r="AD8398" s="17"/>
      <c r="AE8398" s="17"/>
    </row>
    <row r="8399" spans="1:31" s="7" customFormat="1" ht="16" customHeight="1" x14ac:dyDescent="0.2">
      <c r="F8399" s="8">
        <v>20</v>
      </c>
      <c r="G8399" s="17"/>
      <c r="I8399" s="33">
        <v>0.01</v>
      </c>
      <c r="J8399" s="33">
        <v>0.8</v>
      </c>
      <c r="K8399" s="33">
        <v>2E-3</v>
      </c>
      <c r="L8399" s="33">
        <v>5.0999999999999997E-2</v>
      </c>
      <c r="M8399" s="33">
        <v>65</v>
      </c>
      <c r="N8399" s="8">
        <v>3.4</v>
      </c>
      <c r="O8399" s="8">
        <v>1019.3</v>
      </c>
      <c r="P8399" s="8">
        <v>68</v>
      </c>
    </row>
    <row r="8400" spans="1:31" s="7" customFormat="1" ht="16" customHeight="1" x14ac:dyDescent="0.2">
      <c r="F8400" s="8">
        <v>21</v>
      </c>
      <c r="G8400" s="17"/>
      <c r="I8400" s="33">
        <v>1.9E-2</v>
      </c>
      <c r="J8400" s="33">
        <v>0.8</v>
      </c>
      <c r="K8400" s="33">
        <v>2E-3</v>
      </c>
      <c r="L8400" s="33">
        <v>5.5E-2</v>
      </c>
      <c r="M8400" s="33">
        <v>79</v>
      </c>
      <c r="N8400" s="8">
        <v>3</v>
      </c>
      <c r="O8400" s="8">
        <v>1019.1</v>
      </c>
      <c r="P8400" s="8">
        <v>70</v>
      </c>
    </row>
    <row r="8401" spans="5:16" s="7" customFormat="1" ht="16" customHeight="1" x14ac:dyDescent="0.2">
      <c r="F8401" s="8">
        <v>22</v>
      </c>
      <c r="G8401" s="17"/>
      <c r="I8401" s="33">
        <v>1.9E-2</v>
      </c>
      <c r="J8401" s="33">
        <v>0.8</v>
      </c>
      <c r="K8401" s="33">
        <v>2E-3</v>
      </c>
      <c r="L8401" s="33">
        <v>5.6000000000000001E-2</v>
      </c>
      <c r="M8401" s="33">
        <v>90</v>
      </c>
      <c r="N8401" s="8">
        <v>2.7</v>
      </c>
      <c r="O8401" s="8">
        <v>1019.1</v>
      </c>
      <c r="P8401" s="8">
        <v>72</v>
      </c>
    </row>
    <row r="8402" spans="5:16" s="7" customFormat="1" ht="16" customHeight="1" x14ac:dyDescent="0.2">
      <c r="F8402" s="8">
        <v>23</v>
      </c>
      <c r="G8402" s="17"/>
      <c r="I8402" s="33">
        <v>1.4999999999999999E-2</v>
      </c>
      <c r="J8402" s="33">
        <v>0.9</v>
      </c>
      <c r="K8402" s="33">
        <v>2E-3</v>
      </c>
      <c r="L8402" s="33">
        <v>5.8000000000000003E-2</v>
      </c>
      <c r="M8402" s="33">
        <v>80</v>
      </c>
      <c r="N8402" s="8">
        <v>2.4</v>
      </c>
      <c r="O8402" s="8">
        <v>1019.3</v>
      </c>
      <c r="P8402" s="8">
        <v>79</v>
      </c>
    </row>
    <row r="8403" spans="5:16" s="7" customFormat="1" ht="16" customHeight="1" x14ac:dyDescent="0.2">
      <c r="F8403" s="8">
        <v>24</v>
      </c>
      <c r="G8403" s="17"/>
      <c r="I8403" s="33">
        <v>0.01</v>
      </c>
      <c r="J8403" s="33">
        <v>1</v>
      </c>
      <c r="K8403" s="33">
        <v>2E-3</v>
      </c>
      <c r="L8403" s="33">
        <v>0.06</v>
      </c>
      <c r="M8403" s="33">
        <v>72</v>
      </c>
      <c r="N8403" s="8">
        <v>3</v>
      </c>
      <c r="O8403" s="8">
        <v>1018.9</v>
      </c>
      <c r="P8403" s="8">
        <v>77</v>
      </c>
    </row>
    <row r="8404" spans="5:16" s="7" customFormat="1" ht="16" customHeight="1" x14ac:dyDescent="0.2">
      <c r="F8404" s="8">
        <v>1</v>
      </c>
      <c r="G8404" s="17"/>
      <c r="I8404" s="33">
        <v>8.0000000000000002E-3</v>
      </c>
      <c r="J8404" s="33">
        <v>0.9</v>
      </c>
      <c r="K8404" s="33">
        <v>2E-3</v>
      </c>
      <c r="L8404" s="33">
        <v>5.8999999999999997E-2</v>
      </c>
      <c r="M8404" s="33">
        <v>80</v>
      </c>
      <c r="N8404" s="8">
        <v>4.2</v>
      </c>
      <c r="O8404" s="8">
        <v>1018.3</v>
      </c>
      <c r="P8404" s="8">
        <v>69</v>
      </c>
    </row>
    <row r="8405" spans="5:16" s="7" customFormat="1" ht="16" customHeight="1" x14ac:dyDescent="0.2">
      <c r="F8405" s="8">
        <v>2</v>
      </c>
      <c r="G8405" s="17"/>
      <c r="I8405" s="33">
        <v>7.0000000000000001E-3</v>
      </c>
      <c r="J8405" s="33">
        <v>0.6</v>
      </c>
      <c r="K8405" s="33">
        <v>2E-3</v>
      </c>
      <c r="L8405" s="33">
        <v>4.7E-2</v>
      </c>
      <c r="M8405" s="33">
        <v>62</v>
      </c>
      <c r="N8405" s="8">
        <v>5.0999999999999996</v>
      </c>
      <c r="O8405" s="8">
        <v>1017.3</v>
      </c>
      <c r="P8405" s="8">
        <v>66</v>
      </c>
    </row>
    <row r="8406" spans="5:16" s="7" customFormat="1" ht="16" customHeight="1" x14ac:dyDescent="0.2">
      <c r="F8406" s="8">
        <v>3</v>
      </c>
      <c r="G8406" s="17"/>
      <c r="I8406" s="33">
        <v>5.0000000000000001E-3</v>
      </c>
      <c r="J8406" s="33">
        <v>0.4</v>
      </c>
      <c r="K8406" s="33">
        <v>2E-3</v>
      </c>
      <c r="L8406" s="33">
        <v>3.5999999999999997E-2</v>
      </c>
      <c r="M8406" s="33">
        <v>57</v>
      </c>
      <c r="N8406" s="8">
        <v>5.6</v>
      </c>
      <c r="O8406" s="8">
        <v>1016.6</v>
      </c>
      <c r="P8406" s="8">
        <v>69</v>
      </c>
    </row>
    <row r="8407" spans="5:16" s="7" customFormat="1" ht="16" customHeight="1" x14ac:dyDescent="0.2">
      <c r="F8407" s="8">
        <v>4</v>
      </c>
      <c r="G8407" s="17"/>
      <c r="I8407" s="33">
        <v>6.0000000000000001E-3</v>
      </c>
      <c r="J8407" s="33">
        <v>0.5</v>
      </c>
      <c r="K8407" s="33">
        <v>2E-3</v>
      </c>
      <c r="L8407" s="33">
        <v>3.6999999999999998E-2</v>
      </c>
      <c r="M8407" s="33">
        <v>51</v>
      </c>
      <c r="N8407" s="8">
        <v>6.2</v>
      </c>
      <c r="O8407" s="8">
        <v>1015.8</v>
      </c>
      <c r="P8407" s="8">
        <v>69</v>
      </c>
    </row>
    <row r="8408" spans="5:16" s="7" customFormat="1" ht="16" customHeight="1" x14ac:dyDescent="0.2">
      <c r="F8408" s="8">
        <v>5</v>
      </c>
      <c r="G8408" s="17"/>
      <c r="I8408" s="33">
        <v>7.0000000000000001E-3</v>
      </c>
      <c r="J8408" s="33">
        <v>0.6</v>
      </c>
      <c r="K8408" s="33">
        <v>2E-3</v>
      </c>
      <c r="L8408" s="33">
        <v>3.3000000000000002E-2</v>
      </c>
      <c r="M8408" s="33">
        <v>52</v>
      </c>
      <c r="N8408" s="8">
        <v>6.5</v>
      </c>
      <c r="O8408" s="8">
        <v>1014.6</v>
      </c>
      <c r="P8408" s="8">
        <v>70</v>
      </c>
    </row>
    <row r="8409" spans="5:16" s="7" customFormat="1" ht="16" customHeight="1" x14ac:dyDescent="0.2">
      <c r="F8409" s="8">
        <v>6</v>
      </c>
      <c r="G8409" s="17"/>
      <c r="I8409" s="33">
        <v>6.0000000000000001E-3</v>
      </c>
      <c r="J8409" s="33">
        <v>0.6</v>
      </c>
      <c r="K8409" s="33">
        <v>4.0000000000000001E-3</v>
      </c>
      <c r="L8409" s="33">
        <v>0.03</v>
      </c>
      <c r="M8409" s="33">
        <v>60</v>
      </c>
      <c r="N8409" s="8">
        <v>6.5</v>
      </c>
      <c r="O8409" s="8">
        <v>1014</v>
      </c>
      <c r="P8409" s="8">
        <v>74</v>
      </c>
    </row>
    <row r="8410" spans="5:16" s="7" customFormat="1" ht="16" customHeight="1" x14ac:dyDescent="0.2">
      <c r="F8410" s="8">
        <v>7</v>
      </c>
      <c r="G8410" s="17"/>
      <c r="I8410" s="33">
        <v>7.0000000000000001E-3</v>
      </c>
      <c r="J8410" s="33">
        <v>0.6</v>
      </c>
      <c r="K8410" s="33">
        <v>3.0000000000000001E-3</v>
      </c>
      <c r="L8410" s="33">
        <v>3.4000000000000002E-2</v>
      </c>
      <c r="M8410" s="33">
        <v>56</v>
      </c>
      <c r="N8410" s="8">
        <v>6.8</v>
      </c>
      <c r="O8410" s="8">
        <v>1013.3</v>
      </c>
      <c r="P8410" s="8">
        <v>77</v>
      </c>
    </row>
    <row r="8411" spans="5:16" s="7" customFormat="1" ht="16" customHeight="1" x14ac:dyDescent="0.2">
      <c r="F8411" s="8">
        <v>8</v>
      </c>
      <c r="G8411" s="17"/>
      <c r="I8411" s="33">
        <v>5.0000000000000001E-3</v>
      </c>
      <c r="J8411" s="33">
        <v>0.7</v>
      </c>
      <c r="K8411" s="33">
        <v>2E-3</v>
      </c>
      <c r="L8411" s="33">
        <v>3.6999999999999998E-2</v>
      </c>
      <c r="M8411" s="33">
        <v>54</v>
      </c>
      <c r="N8411" s="8">
        <v>6.6</v>
      </c>
      <c r="O8411" s="8">
        <v>1013.3</v>
      </c>
      <c r="P8411" s="8">
        <v>96</v>
      </c>
    </row>
    <row r="8412" spans="5:16" s="7" customFormat="1" ht="16" customHeight="1" x14ac:dyDescent="0.2">
      <c r="F8412" s="8">
        <v>9</v>
      </c>
      <c r="G8412" s="17"/>
      <c r="I8412" s="33">
        <v>5.0000000000000001E-3</v>
      </c>
      <c r="J8412" s="33">
        <v>0.7</v>
      </c>
      <c r="K8412" s="33">
        <v>2E-3</v>
      </c>
      <c r="L8412" s="33">
        <v>3.7999999999999999E-2</v>
      </c>
      <c r="M8412" s="33">
        <v>46</v>
      </c>
      <c r="N8412" s="8">
        <v>7.3</v>
      </c>
      <c r="O8412" s="8">
        <v>1012.4</v>
      </c>
      <c r="P8412" s="8">
        <v>100</v>
      </c>
    </row>
    <row r="8413" spans="5:16" s="7" customFormat="1" ht="16" customHeight="1" x14ac:dyDescent="0.2">
      <c r="F8413" s="8">
        <v>10</v>
      </c>
      <c r="G8413" s="17"/>
      <c r="I8413" s="33">
        <v>5.0000000000000001E-3</v>
      </c>
      <c r="J8413" s="33">
        <v>0.7</v>
      </c>
      <c r="K8413" s="33">
        <v>3.0000000000000001E-3</v>
      </c>
      <c r="L8413" s="33">
        <v>3.7999999999999999E-2</v>
      </c>
      <c r="M8413" s="33">
        <v>30</v>
      </c>
      <c r="N8413" s="8">
        <v>8.1</v>
      </c>
      <c r="O8413" s="8">
        <v>1011.3</v>
      </c>
      <c r="P8413" s="8">
        <v>100</v>
      </c>
    </row>
    <row r="8414" spans="5:16" s="7" customFormat="1" ht="16" customHeight="1" x14ac:dyDescent="0.2">
      <c r="E8414" s="10"/>
      <c r="F8414" s="8">
        <v>11</v>
      </c>
      <c r="G8414" s="17"/>
      <c r="I8414" s="33">
        <v>5.0000000000000001E-3</v>
      </c>
      <c r="J8414" s="33">
        <v>0.6</v>
      </c>
      <c r="K8414" s="33">
        <v>1.0999999999999999E-2</v>
      </c>
      <c r="L8414" s="33">
        <v>0.03</v>
      </c>
      <c r="M8414" s="33">
        <v>37</v>
      </c>
      <c r="N8414" s="8">
        <v>8.5</v>
      </c>
      <c r="O8414" s="8">
        <v>1009.9</v>
      </c>
      <c r="P8414" s="8">
        <v>100</v>
      </c>
    </row>
    <row r="8415" spans="5:16" s="7" customFormat="1" ht="16" customHeight="1" x14ac:dyDescent="0.2">
      <c r="E8415" s="10"/>
      <c r="F8415" s="8">
        <v>12</v>
      </c>
      <c r="G8415" s="17"/>
      <c r="I8415" s="33">
        <v>5.0000000000000001E-3</v>
      </c>
      <c r="J8415" s="33">
        <v>0.8</v>
      </c>
      <c r="K8415" s="33">
        <v>6.0000000000000001E-3</v>
      </c>
      <c r="L8415" s="33">
        <v>3.3000000000000002E-2</v>
      </c>
      <c r="M8415" s="33">
        <v>43</v>
      </c>
      <c r="N8415" s="8">
        <v>8.6999999999999993</v>
      </c>
      <c r="O8415" s="8">
        <v>1009.8</v>
      </c>
      <c r="P8415" s="8">
        <v>100</v>
      </c>
    </row>
    <row r="8416" spans="5:16" s="7" customFormat="1" ht="16" customHeight="1" x14ac:dyDescent="0.2">
      <c r="E8416" s="10"/>
      <c r="F8416" s="8">
        <v>13</v>
      </c>
      <c r="G8416" s="17"/>
      <c r="I8416" s="33">
        <v>5.0000000000000001E-3</v>
      </c>
      <c r="J8416" s="33">
        <v>0.6</v>
      </c>
      <c r="K8416" s="33">
        <v>7.0000000000000001E-3</v>
      </c>
      <c r="L8416" s="33">
        <v>3.1E-2</v>
      </c>
      <c r="M8416" s="33">
        <v>59</v>
      </c>
      <c r="N8416" s="8">
        <v>8.6999999999999993</v>
      </c>
      <c r="O8416" s="8">
        <v>1009.2</v>
      </c>
      <c r="P8416" s="8">
        <v>100</v>
      </c>
    </row>
    <row r="8417" spans="1:31" s="7" customFormat="1" ht="16" customHeight="1" x14ac:dyDescent="0.2">
      <c r="E8417" s="10"/>
      <c r="F8417" s="8">
        <v>14</v>
      </c>
      <c r="G8417" s="17"/>
      <c r="I8417" s="33">
        <v>5.0000000000000001E-3</v>
      </c>
      <c r="J8417" s="33">
        <v>0.7</v>
      </c>
      <c r="K8417" s="33">
        <v>3.0000000000000001E-3</v>
      </c>
      <c r="L8417" s="33">
        <v>3.4000000000000002E-2</v>
      </c>
      <c r="M8417" s="33">
        <v>66</v>
      </c>
      <c r="N8417" s="8">
        <v>8.8000000000000007</v>
      </c>
      <c r="O8417" s="8">
        <v>1008.8</v>
      </c>
      <c r="P8417" s="8">
        <v>100</v>
      </c>
    </row>
    <row r="8418" spans="1:31" s="7" customFormat="1" ht="16" customHeight="1" x14ac:dyDescent="0.2">
      <c r="E8418" s="10"/>
      <c r="F8418" s="8">
        <v>15</v>
      </c>
      <c r="G8418" s="17"/>
      <c r="I8418" s="33">
        <v>7.0000000000000001E-3</v>
      </c>
      <c r="J8418" s="33">
        <v>0.8</v>
      </c>
      <c r="K8418" s="33">
        <v>8.9999999999999993E-3</v>
      </c>
      <c r="L8418" s="33">
        <v>2.8000000000000001E-2</v>
      </c>
      <c r="M8418" s="33">
        <v>87</v>
      </c>
      <c r="N8418" s="8">
        <v>8.8000000000000007</v>
      </c>
      <c r="O8418" s="8">
        <v>1008.7</v>
      </c>
      <c r="P8418" s="8">
        <v>92</v>
      </c>
    </row>
    <row r="8419" spans="1:31" s="7" customFormat="1" ht="16" customHeight="1" x14ac:dyDescent="0.2">
      <c r="E8419" s="10"/>
      <c r="F8419" s="8">
        <v>16</v>
      </c>
      <c r="G8419" s="17"/>
      <c r="I8419" s="33">
        <v>7.0000000000000001E-3</v>
      </c>
      <c r="J8419" s="33">
        <v>0.8</v>
      </c>
      <c r="K8419" s="33">
        <v>1.6E-2</v>
      </c>
      <c r="L8419" s="33">
        <v>2.4E-2</v>
      </c>
      <c r="M8419" s="33">
        <v>101</v>
      </c>
      <c r="N8419" s="8">
        <v>8.9</v>
      </c>
      <c r="O8419" s="8">
        <v>1008.8</v>
      </c>
      <c r="P8419" s="8">
        <v>81</v>
      </c>
    </row>
    <row r="8420" spans="1:31" s="7" customFormat="1" ht="15" customHeight="1" x14ac:dyDescent="0.2">
      <c r="E8420" s="10"/>
      <c r="F8420" s="8">
        <v>17</v>
      </c>
      <c r="G8420" s="17"/>
      <c r="I8420" s="73"/>
      <c r="J8420" s="73"/>
      <c r="K8420" s="73"/>
      <c r="L8420" s="73"/>
      <c r="M8420" s="73"/>
      <c r="N8420" s="8">
        <v>8</v>
      </c>
      <c r="O8420" s="8">
        <v>1009</v>
      </c>
      <c r="P8420" s="8">
        <v>76</v>
      </c>
    </row>
    <row r="8421" spans="1:31" s="7" customFormat="1" ht="16" customHeight="1" x14ac:dyDescent="0.15">
      <c r="E8421" s="42">
        <v>42340</v>
      </c>
      <c r="F8421" s="43">
        <v>42715.789583333331</v>
      </c>
      <c r="G8421" s="44"/>
      <c r="H8421" s="57"/>
      <c r="I8421" s="33">
        <v>5.0000000000000001E-3</v>
      </c>
      <c r="J8421" s="33">
        <v>0.8</v>
      </c>
      <c r="K8421" s="33">
        <v>1.7999999999999999E-2</v>
      </c>
      <c r="L8421" s="33">
        <v>2.1999999999999999E-2</v>
      </c>
      <c r="M8421" s="33">
        <v>81</v>
      </c>
      <c r="N8421" s="8">
        <v>7.7</v>
      </c>
      <c r="O8421" s="8">
        <v>1009.6</v>
      </c>
      <c r="P8421" s="8">
        <v>67</v>
      </c>
      <c r="R8421" s="35">
        <v>237</v>
      </c>
      <c r="S8421" s="36" t="str">
        <f>IF(R8421&gt;=296,"G",IF(AND(183&lt;=R8421,R8421&lt;296),"Y",IF(R8421&lt;185,"R")))</f>
        <v>Y</v>
      </c>
      <c r="T8421" s="36"/>
      <c r="U8421" s="36"/>
      <c r="V8421" s="36"/>
      <c r="W8421" s="36"/>
      <c r="X8421" s="36"/>
      <c r="Y8421" s="36"/>
      <c r="Z8421" s="36"/>
      <c r="AA8421" s="36"/>
      <c r="AB8421" s="36"/>
      <c r="AC8421" s="36"/>
      <c r="AD8421" s="36"/>
      <c r="AE8421" s="37"/>
    </row>
    <row r="8422" spans="1:31" s="7" customFormat="1" ht="17" customHeight="1" x14ac:dyDescent="0.15">
      <c r="A8422" s="45">
        <v>337</v>
      </c>
      <c r="B8422" s="46">
        <v>42341</v>
      </c>
      <c r="C8422" s="47">
        <v>4</v>
      </c>
      <c r="D8422" s="47">
        <v>0</v>
      </c>
      <c r="E8422" s="46">
        <v>42340</v>
      </c>
      <c r="F8422" s="48">
        <v>42715.789583333331</v>
      </c>
      <c r="G8422" s="49"/>
      <c r="H8422" s="49"/>
      <c r="I8422" s="50">
        <v>5.0000000000000001E-3</v>
      </c>
      <c r="J8422" s="51">
        <v>0.8</v>
      </c>
      <c r="K8422" s="51">
        <v>1.7999999999999999E-2</v>
      </c>
      <c r="L8422" s="51">
        <v>2.1999999999999999E-2</v>
      </c>
      <c r="M8422" s="51">
        <v>81</v>
      </c>
      <c r="N8422" s="52">
        <v>7.7</v>
      </c>
      <c r="O8422" s="52">
        <v>1009.6</v>
      </c>
      <c r="P8422" s="52">
        <v>67</v>
      </c>
      <c r="Q8422" s="53"/>
      <c r="R8422" s="58">
        <v>237</v>
      </c>
      <c r="S8422" s="61" t="str">
        <f>IF(R8422&gt;=296,"G",IF(AND(183&lt;=R8422,R8422&lt;296),"Y",IF(R8422&lt;185,"R")))</f>
        <v>Y</v>
      </c>
      <c r="T8422" s="61"/>
      <c r="U8422" s="61"/>
      <c r="V8422" s="61"/>
      <c r="W8422" s="61"/>
      <c r="X8422" s="61"/>
      <c r="Y8422" s="61"/>
      <c r="Z8422" s="61"/>
      <c r="AA8422" s="61"/>
      <c r="AB8422" s="61"/>
      <c r="AC8422" s="61"/>
      <c r="AD8422" s="61"/>
      <c r="AE8422" s="61"/>
    </row>
    <row r="8423" spans="1:31" s="7" customFormat="1" ht="16" customHeight="1" x14ac:dyDescent="0.2">
      <c r="A8423" s="60"/>
      <c r="B8423" s="60"/>
      <c r="F8423" s="26">
        <v>19</v>
      </c>
      <c r="G8423" s="56"/>
      <c r="I8423" s="33">
        <v>5.0000000000000001E-3</v>
      </c>
      <c r="J8423" s="33">
        <v>0.7</v>
      </c>
      <c r="K8423" s="33">
        <v>1.6E-2</v>
      </c>
      <c r="L8423" s="33">
        <v>2.1999999999999999E-2</v>
      </c>
      <c r="M8423" s="33">
        <v>98</v>
      </c>
      <c r="N8423" s="8">
        <v>6.8</v>
      </c>
      <c r="O8423" s="8">
        <v>1010.3</v>
      </c>
      <c r="P8423" s="8">
        <v>59</v>
      </c>
      <c r="Q8423" s="17"/>
      <c r="R8423" s="17"/>
      <c r="S8423" s="17"/>
      <c r="T8423" s="17"/>
      <c r="U8423" s="17"/>
      <c r="V8423" s="17"/>
      <c r="W8423" s="17"/>
      <c r="X8423" s="17"/>
      <c r="Y8423" s="17"/>
      <c r="Z8423" s="17"/>
      <c r="AA8423" s="17"/>
      <c r="AB8423" s="17"/>
      <c r="AC8423" s="17"/>
      <c r="AD8423" s="17"/>
      <c r="AE8423" s="17"/>
    </row>
    <row r="8424" spans="1:31" s="7" customFormat="1" ht="16" customHeight="1" x14ac:dyDescent="0.2">
      <c r="F8424" s="8">
        <v>20</v>
      </c>
      <c r="G8424" s="17"/>
      <c r="I8424" s="33">
        <v>4.0000000000000001E-3</v>
      </c>
      <c r="J8424" s="33">
        <v>0.5</v>
      </c>
      <c r="K8424" s="33">
        <v>0.02</v>
      </c>
      <c r="L8424" s="33">
        <v>1.7000000000000001E-2</v>
      </c>
      <c r="M8424" s="33">
        <v>68</v>
      </c>
      <c r="N8424" s="8">
        <v>6.3</v>
      </c>
      <c r="O8424" s="8">
        <v>1011</v>
      </c>
      <c r="P8424" s="8">
        <v>61</v>
      </c>
    </row>
    <row r="8425" spans="1:31" s="7" customFormat="1" ht="16" customHeight="1" x14ac:dyDescent="0.2">
      <c r="F8425" s="8">
        <v>21</v>
      </c>
      <c r="G8425" s="17"/>
      <c r="I8425" s="33">
        <v>4.0000000000000001E-3</v>
      </c>
      <c r="J8425" s="33">
        <v>0.6</v>
      </c>
      <c r="K8425" s="33">
        <v>1.7999999999999999E-2</v>
      </c>
      <c r="L8425" s="33">
        <v>1.7000000000000001E-2</v>
      </c>
      <c r="M8425" s="33">
        <v>40</v>
      </c>
      <c r="N8425" s="8">
        <v>6</v>
      </c>
      <c r="O8425" s="8">
        <v>1011.4</v>
      </c>
      <c r="P8425" s="8">
        <v>58</v>
      </c>
    </row>
    <row r="8426" spans="1:31" s="7" customFormat="1" ht="16" customHeight="1" x14ac:dyDescent="0.2">
      <c r="F8426" s="8">
        <v>22</v>
      </c>
      <c r="G8426" s="17"/>
      <c r="I8426" s="33">
        <v>4.0000000000000001E-3</v>
      </c>
      <c r="J8426" s="33">
        <v>0.5</v>
      </c>
      <c r="K8426" s="33">
        <v>1.6E-2</v>
      </c>
      <c r="L8426" s="33">
        <v>1.7000000000000001E-2</v>
      </c>
      <c r="M8426" s="33">
        <v>41</v>
      </c>
      <c r="N8426" s="8">
        <v>5.0999999999999996</v>
      </c>
      <c r="O8426" s="8">
        <v>1011.4</v>
      </c>
      <c r="P8426" s="8">
        <v>62</v>
      </c>
    </row>
    <row r="8427" spans="1:31" s="7" customFormat="1" ht="16" customHeight="1" x14ac:dyDescent="0.2">
      <c r="F8427" s="8">
        <v>23</v>
      </c>
      <c r="G8427" s="17"/>
      <c r="I8427" s="33">
        <v>3.0000000000000001E-3</v>
      </c>
      <c r="J8427" s="33">
        <v>0.5</v>
      </c>
      <c r="K8427" s="33">
        <v>2.1999999999999999E-2</v>
      </c>
      <c r="L8427" s="33">
        <v>0.01</v>
      </c>
      <c r="M8427" s="33">
        <v>28</v>
      </c>
      <c r="N8427" s="8">
        <v>5.4</v>
      </c>
      <c r="O8427" s="8">
        <v>1011.2</v>
      </c>
      <c r="P8427" s="8">
        <v>56</v>
      </c>
    </row>
    <row r="8428" spans="1:31" s="7" customFormat="1" ht="16" customHeight="1" x14ac:dyDescent="0.2">
      <c r="F8428" s="8">
        <v>24</v>
      </c>
      <c r="G8428" s="17"/>
      <c r="I8428" s="33">
        <v>3.0000000000000001E-3</v>
      </c>
      <c r="J8428" s="33">
        <v>0.5</v>
      </c>
      <c r="K8428" s="33">
        <v>2.4E-2</v>
      </c>
      <c r="L8428" s="33">
        <v>8.9999999999999993E-3</v>
      </c>
      <c r="M8428" s="33">
        <v>20</v>
      </c>
      <c r="N8428" s="8">
        <v>4.5</v>
      </c>
      <c r="O8428" s="8">
        <v>1011.3</v>
      </c>
      <c r="P8428" s="8">
        <v>63</v>
      </c>
    </row>
    <row r="8429" spans="1:31" s="7" customFormat="1" ht="16" customHeight="1" x14ac:dyDescent="0.2">
      <c r="F8429" s="8">
        <v>1</v>
      </c>
      <c r="G8429" s="17"/>
      <c r="I8429" s="33">
        <v>3.0000000000000001E-3</v>
      </c>
      <c r="J8429" s="33">
        <v>0.6</v>
      </c>
      <c r="K8429" s="33">
        <v>2.3E-2</v>
      </c>
      <c r="L8429" s="33">
        <v>1.2999999999999999E-2</v>
      </c>
      <c r="M8429" s="33">
        <v>23</v>
      </c>
      <c r="N8429" s="8">
        <v>1.8</v>
      </c>
      <c r="O8429" s="8">
        <v>1010.4</v>
      </c>
      <c r="P8429" s="8">
        <v>92</v>
      </c>
    </row>
    <row r="8430" spans="1:31" s="7" customFormat="1" ht="16" customHeight="1" x14ac:dyDescent="0.2">
      <c r="F8430" s="8">
        <v>2</v>
      </c>
      <c r="G8430" s="17"/>
      <c r="I8430" s="33">
        <v>3.0000000000000001E-3</v>
      </c>
      <c r="J8430" s="33">
        <v>0.5</v>
      </c>
      <c r="K8430" s="33">
        <v>2.4E-2</v>
      </c>
      <c r="L8430" s="33">
        <v>7.0000000000000001E-3</v>
      </c>
      <c r="M8430" s="33">
        <v>9</v>
      </c>
      <c r="N8430" s="8">
        <v>2.4</v>
      </c>
      <c r="O8430" s="8">
        <v>1009.9</v>
      </c>
      <c r="P8430" s="8">
        <v>91</v>
      </c>
    </row>
    <row r="8431" spans="1:31" s="7" customFormat="1" ht="16" customHeight="1" x14ac:dyDescent="0.2">
      <c r="F8431" s="8">
        <v>3</v>
      </c>
      <c r="G8431" s="17"/>
      <c r="I8431" s="33">
        <v>3.0000000000000001E-3</v>
      </c>
      <c r="J8431" s="33">
        <v>0.5</v>
      </c>
      <c r="K8431" s="33">
        <v>2.5000000000000001E-2</v>
      </c>
      <c r="L8431" s="33">
        <v>6.0000000000000001E-3</v>
      </c>
      <c r="M8431" s="33">
        <v>11</v>
      </c>
      <c r="N8431" s="8">
        <v>2.6</v>
      </c>
      <c r="O8431" s="8">
        <v>1010.3</v>
      </c>
      <c r="P8431" s="8">
        <v>83</v>
      </c>
    </row>
    <row r="8432" spans="1:31" s="7" customFormat="1" ht="16" customHeight="1" x14ac:dyDescent="0.2">
      <c r="F8432" s="8">
        <v>4</v>
      </c>
      <c r="G8432" s="17"/>
      <c r="I8432" s="33">
        <v>3.0000000000000001E-3</v>
      </c>
      <c r="J8432" s="33">
        <v>0.5</v>
      </c>
      <c r="K8432" s="33">
        <v>2.3E-2</v>
      </c>
      <c r="L8432" s="33">
        <v>6.0000000000000001E-3</v>
      </c>
      <c r="M8432" s="33">
        <v>8</v>
      </c>
      <c r="N8432" s="8">
        <v>1.4</v>
      </c>
      <c r="O8432" s="8">
        <v>1009.9</v>
      </c>
      <c r="P8432" s="8">
        <v>89</v>
      </c>
    </row>
    <row r="8433" spans="1:31" s="7" customFormat="1" ht="16" customHeight="1" x14ac:dyDescent="0.2">
      <c r="F8433" s="8">
        <v>5</v>
      </c>
      <c r="G8433" s="17"/>
      <c r="I8433" s="33">
        <v>4.0000000000000001E-3</v>
      </c>
      <c r="J8433" s="33">
        <v>0.6</v>
      </c>
      <c r="K8433" s="33">
        <v>2.1999999999999999E-2</v>
      </c>
      <c r="L8433" s="33">
        <v>7.0000000000000001E-3</v>
      </c>
      <c r="M8433" s="33">
        <v>12</v>
      </c>
      <c r="N8433" s="8">
        <v>0.5</v>
      </c>
      <c r="O8433" s="8">
        <v>1009.7</v>
      </c>
      <c r="P8433" s="8">
        <v>100</v>
      </c>
    </row>
    <row r="8434" spans="1:31" s="7" customFormat="1" ht="16" customHeight="1" x14ac:dyDescent="0.2">
      <c r="F8434" s="8">
        <v>6</v>
      </c>
      <c r="G8434" s="17"/>
      <c r="I8434" s="33">
        <v>3.0000000000000001E-3</v>
      </c>
      <c r="J8434" s="33">
        <v>0.6</v>
      </c>
      <c r="K8434" s="33">
        <v>1.4999999999999999E-2</v>
      </c>
      <c r="L8434" s="33">
        <v>1.4E-2</v>
      </c>
      <c r="M8434" s="33">
        <v>5</v>
      </c>
      <c r="N8434" s="8">
        <v>0.3</v>
      </c>
      <c r="O8434" s="8">
        <v>1009.1</v>
      </c>
      <c r="P8434" s="8">
        <v>100</v>
      </c>
    </row>
    <row r="8435" spans="1:31" s="7" customFormat="1" ht="16" customHeight="1" x14ac:dyDescent="0.2">
      <c r="F8435" s="8">
        <v>7</v>
      </c>
      <c r="G8435" s="17"/>
      <c r="I8435" s="33">
        <v>3.0000000000000001E-3</v>
      </c>
      <c r="J8435" s="33">
        <v>0.7</v>
      </c>
      <c r="K8435" s="33">
        <v>8.0000000000000002E-3</v>
      </c>
      <c r="L8435" s="33">
        <v>1.9E-2</v>
      </c>
      <c r="M8435" s="33">
        <v>14</v>
      </c>
      <c r="N8435" s="8">
        <v>0.5</v>
      </c>
      <c r="O8435" s="8">
        <v>1009</v>
      </c>
      <c r="P8435" s="8">
        <v>100</v>
      </c>
    </row>
    <row r="8436" spans="1:31" s="7" customFormat="1" ht="16" customHeight="1" x14ac:dyDescent="0.2">
      <c r="F8436" s="8">
        <v>8</v>
      </c>
      <c r="G8436" s="17"/>
      <c r="I8436" s="33">
        <v>3.0000000000000001E-3</v>
      </c>
      <c r="J8436" s="33">
        <v>0.7</v>
      </c>
      <c r="K8436" s="33">
        <v>3.0000000000000001E-3</v>
      </c>
      <c r="L8436" s="33">
        <v>2.4E-2</v>
      </c>
      <c r="M8436" s="33">
        <v>13</v>
      </c>
      <c r="N8436" s="8">
        <v>0.6</v>
      </c>
      <c r="O8436" s="8">
        <v>1009.3</v>
      </c>
      <c r="P8436" s="8">
        <v>100</v>
      </c>
    </row>
    <row r="8437" spans="1:31" s="7" customFormat="1" ht="16" customHeight="1" x14ac:dyDescent="0.2">
      <c r="F8437" s="8">
        <v>9</v>
      </c>
      <c r="G8437" s="17"/>
      <c r="I8437" s="33">
        <v>3.0000000000000001E-3</v>
      </c>
      <c r="J8437" s="33">
        <v>0.7</v>
      </c>
      <c r="K8437" s="33">
        <v>4.0000000000000001E-3</v>
      </c>
      <c r="L8437" s="33">
        <v>2.4E-2</v>
      </c>
      <c r="M8437" s="33">
        <v>6</v>
      </c>
      <c r="N8437" s="8">
        <v>0.8</v>
      </c>
      <c r="O8437" s="8">
        <v>1009.2</v>
      </c>
      <c r="P8437" s="8">
        <v>100</v>
      </c>
    </row>
    <row r="8438" spans="1:31" s="7" customFormat="1" ht="16" customHeight="1" x14ac:dyDescent="0.2">
      <c r="F8438" s="8">
        <v>10</v>
      </c>
      <c r="G8438" s="17"/>
      <c r="I8438" s="33">
        <v>3.0000000000000001E-3</v>
      </c>
      <c r="J8438" s="33">
        <v>0.6</v>
      </c>
      <c r="K8438" s="33">
        <v>5.0000000000000001E-3</v>
      </c>
      <c r="L8438" s="33">
        <v>2.1999999999999999E-2</v>
      </c>
      <c r="M8438" s="33">
        <v>8</v>
      </c>
      <c r="N8438" s="8">
        <v>1</v>
      </c>
      <c r="O8438" s="8">
        <v>1009</v>
      </c>
      <c r="P8438" s="8">
        <v>96</v>
      </c>
    </row>
    <row r="8439" spans="1:31" s="7" customFormat="1" ht="16" customHeight="1" x14ac:dyDescent="0.2">
      <c r="E8439" s="10"/>
      <c r="F8439" s="8">
        <v>11</v>
      </c>
      <c r="G8439" s="17"/>
      <c r="I8439" s="33">
        <v>3.0000000000000001E-3</v>
      </c>
      <c r="J8439" s="33">
        <v>0.6</v>
      </c>
      <c r="K8439" s="33">
        <v>6.0000000000000001E-3</v>
      </c>
      <c r="L8439" s="33">
        <v>2.1999999999999999E-2</v>
      </c>
      <c r="M8439" s="33">
        <v>13</v>
      </c>
      <c r="N8439" s="8">
        <v>1.5</v>
      </c>
      <c r="O8439" s="8">
        <v>1008.6</v>
      </c>
      <c r="P8439" s="8">
        <v>89</v>
      </c>
    </row>
    <row r="8440" spans="1:31" s="7" customFormat="1" ht="16" customHeight="1" x14ac:dyDescent="0.2">
      <c r="E8440" s="10"/>
      <c r="F8440" s="8">
        <v>12</v>
      </c>
      <c r="G8440" s="17"/>
      <c r="I8440" s="33">
        <v>3.0000000000000001E-3</v>
      </c>
      <c r="J8440" s="33">
        <v>0.7</v>
      </c>
      <c r="K8440" s="33">
        <v>7.0000000000000001E-3</v>
      </c>
      <c r="L8440" s="33">
        <v>2.1000000000000001E-2</v>
      </c>
      <c r="M8440" s="33">
        <v>8</v>
      </c>
      <c r="N8440" s="8">
        <v>1.3</v>
      </c>
      <c r="O8440" s="8">
        <v>1007.7</v>
      </c>
      <c r="P8440" s="8">
        <v>98</v>
      </c>
    </row>
    <row r="8441" spans="1:31" s="7" customFormat="1" ht="16" customHeight="1" x14ac:dyDescent="0.2">
      <c r="E8441" s="10"/>
      <c r="F8441" s="8">
        <v>13</v>
      </c>
      <c r="G8441" s="17"/>
      <c r="I8441" s="33">
        <v>3.0000000000000001E-3</v>
      </c>
      <c r="J8441" s="33">
        <v>0.6</v>
      </c>
      <c r="K8441" s="33">
        <v>1.4E-2</v>
      </c>
      <c r="L8441" s="33">
        <v>1.2999999999999999E-2</v>
      </c>
      <c r="M8441" s="33">
        <v>8</v>
      </c>
      <c r="N8441" s="8">
        <v>0.8</v>
      </c>
      <c r="O8441" s="8">
        <v>1007.2</v>
      </c>
      <c r="P8441" s="8">
        <v>99</v>
      </c>
    </row>
    <row r="8442" spans="1:31" s="7" customFormat="1" ht="16" customHeight="1" x14ac:dyDescent="0.2">
      <c r="E8442" s="10"/>
      <c r="F8442" s="8">
        <v>14</v>
      </c>
      <c r="G8442" s="17"/>
      <c r="I8442" s="33">
        <v>3.0000000000000001E-3</v>
      </c>
      <c r="J8442" s="33">
        <v>0.6</v>
      </c>
      <c r="K8442" s="33">
        <v>1.4E-2</v>
      </c>
      <c r="L8442" s="33">
        <v>1.4E-2</v>
      </c>
      <c r="M8442" s="33">
        <v>24</v>
      </c>
      <c r="N8442" s="8">
        <v>0.4</v>
      </c>
      <c r="O8442" s="8">
        <v>1006.9</v>
      </c>
      <c r="P8442" s="8">
        <v>100</v>
      </c>
    </row>
    <row r="8443" spans="1:31" s="7" customFormat="1" ht="16" customHeight="1" x14ac:dyDescent="0.2">
      <c r="E8443" s="10"/>
      <c r="F8443" s="8">
        <v>15</v>
      </c>
      <c r="G8443" s="17"/>
      <c r="I8443" s="33">
        <v>3.0000000000000001E-3</v>
      </c>
      <c r="J8443" s="33">
        <v>0.6</v>
      </c>
      <c r="K8443" s="33">
        <v>1.0999999999999999E-2</v>
      </c>
      <c r="L8443" s="33">
        <v>1.6E-2</v>
      </c>
      <c r="M8443" s="33">
        <v>24</v>
      </c>
      <c r="N8443" s="8">
        <v>0.4</v>
      </c>
      <c r="O8443" s="8">
        <v>1006.7</v>
      </c>
      <c r="P8443" s="8">
        <v>100</v>
      </c>
    </row>
    <row r="8444" spans="1:31" s="7" customFormat="1" ht="16" customHeight="1" x14ac:dyDescent="0.2">
      <c r="E8444" s="10"/>
      <c r="F8444" s="8">
        <v>16</v>
      </c>
      <c r="G8444" s="17"/>
      <c r="I8444" s="33">
        <v>3.0000000000000001E-3</v>
      </c>
      <c r="J8444" s="33">
        <v>0.6</v>
      </c>
      <c r="K8444" s="33">
        <v>1.2E-2</v>
      </c>
      <c r="L8444" s="33">
        <v>1.4E-2</v>
      </c>
      <c r="M8444" s="33">
        <v>14</v>
      </c>
      <c r="N8444" s="8">
        <v>0.4</v>
      </c>
      <c r="O8444" s="8">
        <v>1007.5</v>
      </c>
      <c r="P8444" s="8">
        <v>99</v>
      </c>
    </row>
    <row r="8445" spans="1:31" s="7" customFormat="1" ht="16" customHeight="1" x14ac:dyDescent="0.15">
      <c r="E8445" s="42">
        <v>42341</v>
      </c>
      <c r="F8445" s="43">
        <v>42715.729861111111</v>
      </c>
      <c r="G8445" s="44"/>
      <c r="I8445" s="33">
        <v>4.0000000000000001E-3</v>
      </c>
      <c r="J8445" s="33">
        <v>0.5</v>
      </c>
      <c r="K8445" s="33">
        <v>1.4999999999999999E-2</v>
      </c>
      <c r="L8445" s="33">
        <v>1.2E-2</v>
      </c>
      <c r="M8445" s="33">
        <v>15</v>
      </c>
      <c r="N8445" s="8">
        <v>-0.1</v>
      </c>
      <c r="O8445" s="8">
        <v>1008.6</v>
      </c>
      <c r="P8445" s="8">
        <v>85</v>
      </c>
      <c r="R8445" s="35">
        <v>273</v>
      </c>
      <c r="S8445" s="37" t="str">
        <f>IF(R8445&gt;=296,"G",IF(AND(183&lt;=R8445,R8445&lt;296),"Y",IF(R8445&lt;185,"R")))</f>
        <v>Y</v>
      </c>
    </row>
    <row r="8446" spans="1:31" s="7" customFormat="1" ht="17" customHeight="1" x14ac:dyDescent="0.15">
      <c r="A8446" s="45">
        <v>338</v>
      </c>
      <c r="B8446" s="46">
        <v>42342</v>
      </c>
      <c r="C8446" s="47">
        <v>5</v>
      </c>
      <c r="D8446" s="47">
        <v>0</v>
      </c>
      <c r="E8446" s="46">
        <v>42341</v>
      </c>
      <c r="F8446" s="48">
        <v>42715.729861111111</v>
      </c>
      <c r="G8446" s="49"/>
      <c r="H8446" s="49"/>
      <c r="I8446" s="50">
        <v>4.0000000000000001E-3</v>
      </c>
      <c r="J8446" s="51">
        <v>0.5</v>
      </c>
      <c r="K8446" s="51">
        <v>1.4999999999999999E-2</v>
      </c>
      <c r="L8446" s="51">
        <v>1.2E-2</v>
      </c>
      <c r="M8446" s="51">
        <v>15</v>
      </c>
      <c r="N8446" s="52">
        <v>-0.1</v>
      </c>
      <c r="O8446" s="52">
        <v>1008.6</v>
      </c>
      <c r="P8446" s="52">
        <v>85</v>
      </c>
      <c r="Q8446" s="53"/>
      <c r="R8446" s="116">
        <v>273</v>
      </c>
      <c r="S8446" s="61" t="str">
        <f>IF(R8446&gt;=296,"G",IF(AND(183&lt;=R8446,R8446&lt;296),"Y",IF(R8446&lt;185,"R")))</f>
        <v>Y</v>
      </c>
      <c r="T8446" s="61"/>
      <c r="U8446" s="61"/>
      <c r="V8446" s="61"/>
      <c r="W8446" s="61"/>
      <c r="X8446" s="61"/>
      <c r="Y8446" s="61"/>
      <c r="Z8446" s="61"/>
      <c r="AA8446" s="61"/>
      <c r="AB8446" s="61"/>
      <c r="AC8446" s="61"/>
      <c r="AD8446" s="61"/>
      <c r="AE8446" s="61"/>
    </row>
    <row r="8447" spans="1:31" s="7" customFormat="1" ht="16" customHeight="1" x14ac:dyDescent="0.15">
      <c r="F8447" s="26">
        <v>18</v>
      </c>
      <c r="G8447" s="56"/>
      <c r="H8447" s="60"/>
      <c r="I8447" s="33">
        <v>4.0000000000000001E-3</v>
      </c>
      <c r="J8447" s="33">
        <v>0.5</v>
      </c>
      <c r="K8447" s="33">
        <v>1.7000000000000001E-2</v>
      </c>
      <c r="L8447" s="33">
        <v>1.2E-2</v>
      </c>
      <c r="M8447" s="33">
        <v>28</v>
      </c>
      <c r="N8447" s="8">
        <v>-0.9</v>
      </c>
      <c r="O8447" s="8">
        <v>1009.9</v>
      </c>
      <c r="P8447" s="8">
        <v>77</v>
      </c>
      <c r="R8447" s="107"/>
      <c r="S8447" s="108"/>
      <c r="T8447" s="36"/>
      <c r="U8447" s="36"/>
      <c r="V8447" s="36"/>
      <c r="W8447" s="36"/>
      <c r="X8447" s="36"/>
      <c r="Y8447" s="36"/>
      <c r="Z8447" s="36"/>
      <c r="AA8447" s="36"/>
      <c r="AB8447" s="36"/>
      <c r="AC8447" s="36"/>
      <c r="AD8447" s="36"/>
      <c r="AE8447" s="37"/>
    </row>
    <row r="8448" spans="1:31" s="7" customFormat="1" ht="16" customHeight="1" x14ac:dyDescent="0.2">
      <c r="A8448" s="40"/>
      <c r="B8448" s="40"/>
      <c r="F8448" s="8">
        <v>19</v>
      </c>
      <c r="G8448" s="17"/>
      <c r="I8448" s="33">
        <v>4.0000000000000001E-3</v>
      </c>
      <c r="J8448" s="33">
        <v>0.4</v>
      </c>
      <c r="K8448" s="33">
        <v>0.02</v>
      </c>
      <c r="L8448" s="33">
        <v>1.2999999999999999E-2</v>
      </c>
      <c r="M8448" s="33">
        <v>29</v>
      </c>
      <c r="N8448" s="8">
        <v>-1.3</v>
      </c>
      <c r="O8448" s="8">
        <v>1011.2</v>
      </c>
      <c r="P8448" s="8">
        <v>73</v>
      </c>
      <c r="Q8448" s="17"/>
      <c r="R8448" s="38"/>
      <c r="S8448" s="17"/>
      <c r="T8448" s="17"/>
      <c r="U8448" s="17"/>
      <c r="V8448" s="17"/>
      <c r="W8448" s="17"/>
      <c r="X8448" s="17"/>
      <c r="Y8448" s="17"/>
      <c r="Z8448" s="17"/>
      <c r="AA8448" s="17"/>
      <c r="AB8448" s="17"/>
      <c r="AC8448" s="17"/>
      <c r="AD8448" s="17"/>
      <c r="AE8448" s="17"/>
    </row>
    <row r="8449" spans="5:16" s="7" customFormat="1" ht="16" customHeight="1" x14ac:dyDescent="0.2">
      <c r="F8449" s="8">
        <v>20</v>
      </c>
      <c r="G8449" s="17"/>
      <c r="I8449" s="33">
        <v>4.0000000000000001E-3</v>
      </c>
      <c r="J8449" s="33">
        <v>0.4</v>
      </c>
      <c r="K8449" s="33">
        <v>0.02</v>
      </c>
      <c r="L8449" s="33">
        <v>1.4E-2</v>
      </c>
      <c r="M8449" s="33">
        <v>33</v>
      </c>
      <c r="N8449" s="8">
        <v>-2.1</v>
      </c>
      <c r="O8449" s="8">
        <v>1012.2</v>
      </c>
      <c r="P8449" s="8">
        <v>73</v>
      </c>
    </row>
    <row r="8450" spans="5:16" s="7" customFormat="1" ht="16" customHeight="1" x14ac:dyDescent="0.2">
      <c r="F8450" s="8">
        <v>21</v>
      </c>
      <c r="G8450" s="17"/>
      <c r="I8450" s="33">
        <v>4.0000000000000001E-3</v>
      </c>
      <c r="J8450" s="33">
        <v>0.6</v>
      </c>
      <c r="K8450" s="33">
        <v>1.7999999999999999E-2</v>
      </c>
      <c r="L8450" s="33">
        <v>1.4E-2</v>
      </c>
      <c r="M8450" s="33">
        <v>42</v>
      </c>
      <c r="N8450" s="8">
        <v>-1.9</v>
      </c>
      <c r="O8450" s="8">
        <v>1012.7</v>
      </c>
      <c r="P8450" s="8">
        <v>69</v>
      </c>
    </row>
    <row r="8451" spans="5:16" s="7" customFormat="1" ht="16" customHeight="1" x14ac:dyDescent="0.2">
      <c r="F8451" s="8">
        <v>22</v>
      </c>
      <c r="G8451" s="17"/>
      <c r="I8451" s="33">
        <v>4.0000000000000001E-3</v>
      </c>
      <c r="J8451" s="33">
        <v>0.6</v>
      </c>
      <c r="K8451" s="33">
        <v>1.9E-2</v>
      </c>
      <c r="L8451" s="33">
        <v>1.2999999999999999E-2</v>
      </c>
      <c r="M8451" s="33">
        <v>44</v>
      </c>
      <c r="N8451" s="8">
        <v>-1.8</v>
      </c>
      <c r="O8451" s="8">
        <v>1013.1</v>
      </c>
      <c r="P8451" s="8">
        <v>73</v>
      </c>
    </row>
    <row r="8452" spans="5:16" s="7" customFormat="1" ht="16" customHeight="1" x14ac:dyDescent="0.2">
      <c r="F8452" s="8">
        <v>23</v>
      </c>
      <c r="G8452" s="17"/>
      <c r="I8452" s="33">
        <v>4.0000000000000001E-3</v>
      </c>
      <c r="J8452" s="33">
        <v>0.6</v>
      </c>
      <c r="K8452" s="33">
        <v>0.02</v>
      </c>
      <c r="L8452" s="33">
        <v>1.0999999999999999E-2</v>
      </c>
      <c r="M8452" s="33">
        <v>49</v>
      </c>
      <c r="N8452" s="8">
        <v>-1.8</v>
      </c>
      <c r="O8452" s="8">
        <v>1013.6</v>
      </c>
      <c r="P8452" s="8">
        <v>73</v>
      </c>
    </row>
    <row r="8453" spans="5:16" s="7" customFormat="1" ht="16" customHeight="1" x14ac:dyDescent="0.2">
      <c r="F8453" s="8">
        <v>24</v>
      </c>
      <c r="G8453" s="17"/>
      <c r="I8453" s="33">
        <v>4.0000000000000001E-3</v>
      </c>
      <c r="J8453" s="33">
        <v>0.6</v>
      </c>
      <c r="K8453" s="33">
        <v>2.1000000000000001E-2</v>
      </c>
      <c r="L8453" s="33">
        <v>0.01</v>
      </c>
      <c r="M8453" s="33">
        <v>48</v>
      </c>
      <c r="N8453" s="8">
        <v>-1.9</v>
      </c>
      <c r="O8453" s="8">
        <v>1014</v>
      </c>
      <c r="P8453" s="8">
        <v>74</v>
      </c>
    </row>
    <row r="8454" spans="5:16" s="7" customFormat="1" ht="16" customHeight="1" x14ac:dyDescent="0.2">
      <c r="F8454" s="8">
        <v>1</v>
      </c>
      <c r="G8454" s="17"/>
      <c r="I8454" s="33">
        <v>4.0000000000000001E-3</v>
      </c>
      <c r="J8454" s="33">
        <v>0.7</v>
      </c>
      <c r="K8454" s="33">
        <v>2.3E-2</v>
      </c>
      <c r="L8454" s="33">
        <v>8.0000000000000002E-3</v>
      </c>
      <c r="M8454" s="33">
        <v>49</v>
      </c>
      <c r="N8454" s="8">
        <v>-2.2000000000000002</v>
      </c>
      <c r="O8454" s="8">
        <v>1014.2</v>
      </c>
      <c r="P8454" s="8">
        <v>74</v>
      </c>
    </row>
    <row r="8455" spans="5:16" s="7" customFormat="1" ht="16" customHeight="1" x14ac:dyDescent="0.2">
      <c r="F8455" s="8">
        <v>2</v>
      </c>
      <c r="G8455" s="17"/>
      <c r="I8455" s="33">
        <v>4.0000000000000001E-3</v>
      </c>
      <c r="J8455" s="33">
        <v>0.7</v>
      </c>
      <c r="K8455" s="33">
        <v>2.3E-2</v>
      </c>
      <c r="L8455" s="33">
        <v>7.0000000000000001E-3</v>
      </c>
      <c r="M8455" s="33">
        <v>44</v>
      </c>
      <c r="N8455" s="8">
        <v>-2.4</v>
      </c>
      <c r="O8455" s="8">
        <v>1014.6</v>
      </c>
      <c r="P8455" s="8">
        <v>71</v>
      </c>
    </row>
    <row r="8456" spans="5:16" s="7" customFormat="1" ht="16" customHeight="1" x14ac:dyDescent="0.2">
      <c r="F8456" s="8">
        <v>3</v>
      </c>
      <c r="G8456" s="17"/>
      <c r="I8456" s="33">
        <v>4.0000000000000001E-3</v>
      </c>
      <c r="J8456" s="33">
        <v>0.7</v>
      </c>
      <c r="K8456" s="33">
        <v>2.4E-2</v>
      </c>
      <c r="L8456" s="33">
        <v>6.0000000000000001E-3</v>
      </c>
      <c r="M8456" s="33">
        <v>45</v>
      </c>
      <c r="N8456" s="8">
        <v>-2.6</v>
      </c>
      <c r="O8456" s="8">
        <v>1015.1</v>
      </c>
      <c r="P8456" s="8">
        <v>70</v>
      </c>
    </row>
    <row r="8457" spans="5:16" s="7" customFormat="1" ht="16" customHeight="1" x14ac:dyDescent="0.2">
      <c r="F8457" s="8">
        <v>4</v>
      </c>
      <c r="G8457" s="17"/>
      <c r="I8457" s="33">
        <v>4.0000000000000001E-3</v>
      </c>
      <c r="J8457" s="33">
        <v>0.7</v>
      </c>
      <c r="K8457" s="33">
        <v>2.3E-2</v>
      </c>
      <c r="L8457" s="33">
        <v>6.0000000000000001E-3</v>
      </c>
      <c r="M8457" s="33">
        <v>41</v>
      </c>
      <c r="N8457" s="8">
        <v>-3.5</v>
      </c>
      <c r="O8457" s="8">
        <v>1015.7</v>
      </c>
      <c r="P8457" s="8">
        <v>75</v>
      </c>
    </row>
    <row r="8458" spans="5:16" s="7" customFormat="1" ht="16" customHeight="1" x14ac:dyDescent="0.2">
      <c r="F8458" s="8">
        <v>5</v>
      </c>
      <c r="G8458" s="17"/>
      <c r="I8458" s="33">
        <v>4.0000000000000001E-3</v>
      </c>
      <c r="J8458" s="33">
        <v>0.6</v>
      </c>
      <c r="K8458" s="33">
        <v>2.1999999999999999E-2</v>
      </c>
      <c r="L8458" s="33">
        <v>7.0000000000000001E-3</v>
      </c>
      <c r="M8458" s="33">
        <v>39</v>
      </c>
      <c r="N8458" s="8">
        <v>-3.3</v>
      </c>
      <c r="O8458" s="8">
        <v>1015.8</v>
      </c>
      <c r="P8458" s="8">
        <v>79</v>
      </c>
    </row>
    <row r="8459" spans="5:16" s="7" customFormat="1" ht="16" customHeight="1" x14ac:dyDescent="0.2">
      <c r="F8459" s="8">
        <v>6</v>
      </c>
      <c r="G8459" s="17"/>
      <c r="I8459" s="33">
        <v>4.0000000000000001E-3</v>
      </c>
      <c r="J8459" s="33">
        <v>0.7</v>
      </c>
      <c r="K8459" s="33">
        <v>1.9E-2</v>
      </c>
      <c r="L8459" s="33">
        <v>1.2E-2</v>
      </c>
      <c r="M8459" s="33">
        <v>40</v>
      </c>
      <c r="N8459" s="8">
        <v>-4</v>
      </c>
      <c r="O8459" s="8">
        <v>1016.6</v>
      </c>
      <c r="P8459" s="8">
        <v>81</v>
      </c>
    </row>
    <row r="8460" spans="5:16" s="7" customFormat="1" ht="16" customHeight="1" x14ac:dyDescent="0.2">
      <c r="F8460" s="8">
        <v>7</v>
      </c>
      <c r="G8460" s="17"/>
      <c r="I8460" s="33">
        <v>4.0000000000000001E-3</v>
      </c>
      <c r="J8460" s="33">
        <v>0.8</v>
      </c>
      <c r="K8460" s="33">
        <v>0.01</v>
      </c>
      <c r="L8460" s="33">
        <v>2.1999999999999999E-2</v>
      </c>
      <c r="M8460" s="33">
        <v>33</v>
      </c>
      <c r="N8460" s="8">
        <v>-4</v>
      </c>
      <c r="O8460" s="8">
        <v>1017.2</v>
      </c>
      <c r="P8460" s="8">
        <v>82</v>
      </c>
    </row>
    <row r="8461" spans="5:16" s="7" customFormat="1" ht="16" customHeight="1" x14ac:dyDescent="0.2">
      <c r="F8461" s="8">
        <v>8</v>
      </c>
      <c r="G8461" s="17"/>
      <c r="I8461" s="33">
        <v>4.0000000000000001E-3</v>
      </c>
      <c r="J8461" s="33">
        <v>0.7</v>
      </c>
      <c r="K8461" s="33">
        <v>7.0000000000000001E-3</v>
      </c>
      <c r="L8461" s="33">
        <v>2.5999999999999999E-2</v>
      </c>
      <c r="M8461" s="33">
        <v>41</v>
      </c>
      <c r="N8461" s="8">
        <v>-3.9</v>
      </c>
      <c r="O8461" s="8">
        <v>1018</v>
      </c>
      <c r="P8461" s="8">
        <v>88</v>
      </c>
    </row>
    <row r="8462" spans="5:16" s="7" customFormat="1" ht="16" customHeight="1" x14ac:dyDescent="0.2">
      <c r="F8462" s="8">
        <v>9</v>
      </c>
      <c r="G8462" s="17"/>
      <c r="I8462" s="33">
        <v>4.0000000000000001E-3</v>
      </c>
      <c r="J8462" s="33">
        <v>0.8</v>
      </c>
      <c r="K8462" s="33">
        <v>5.0000000000000001E-3</v>
      </c>
      <c r="L8462" s="33">
        <v>2.9000000000000001E-2</v>
      </c>
      <c r="M8462" s="33">
        <v>38</v>
      </c>
      <c r="N8462" s="8">
        <v>-1.6</v>
      </c>
      <c r="O8462" s="8">
        <v>1018.8</v>
      </c>
      <c r="P8462" s="8">
        <v>70</v>
      </c>
    </row>
    <row r="8463" spans="5:16" s="7" customFormat="1" ht="16" customHeight="1" x14ac:dyDescent="0.2">
      <c r="F8463" s="8">
        <v>10</v>
      </c>
      <c r="G8463" s="17"/>
      <c r="I8463" s="33">
        <v>4.0000000000000001E-3</v>
      </c>
      <c r="J8463" s="33">
        <v>0.8</v>
      </c>
      <c r="K8463" s="33">
        <v>0.01</v>
      </c>
      <c r="L8463" s="33">
        <v>2.1999999999999999E-2</v>
      </c>
      <c r="M8463" s="33">
        <v>39</v>
      </c>
      <c r="N8463" s="8">
        <v>-0.1</v>
      </c>
      <c r="O8463" s="8">
        <v>1019.2</v>
      </c>
      <c r="P8463" s="8">
        <v>65</v>
      </c>
    </row>
    <row r="8464" spans="5:16" s="7" customFormat="1" ht="16" customHeight="1" x14ac:dyDescent="0.2">
      <c r="E8464" s="10"/>
      <c r="F8464" s="8">
        <v>11</v>
      </c>
      <c r="G8464" s="17"/>
      <c r="I8464" s="33">
        <v>4.0000000000000001E-3</v>
      </c>
      <c r="J8464" s="33">
        <v>0.8</v>
      </c>
      <c r="K8464" s="33">
        <v>1.0999999999999999E-2</v>
      </c>
      <c r="L8464" s="33">
        <v>2.4E-2</v>
      </c>
      <c r="M8464" s="33">
        <v>61</v>
      </c>
      <c r="N8464" s="8">
        <v>1.2</v>
      </c>
      <c r="O8464" s="8">
        <v>1019.4</v>
      </c>
      <c r="P8464" s="8">
        <v>61</v>
      </c>
    </row>
    <row r="8465" spans="1:31" s="7" customFormat="1" ht="16" customHeight="1" x14ac:dyDescent="0.2">
      <c r="E8465" s="10"/>
      <c r="F8465" s="8">
        <v>12</v>
      </c>
      <c r="G8465" s="17"/>
      <c r="I8465" s="33">
        <v>5.0000000000000001E-3</v>
      </c>
      <c r="J8465" s="33">
        <v>1</v>
      </c>
      <c r="K8465" s="33">
        <v>1.2999999999999999E-2</v>
      </c>
      <c r="L8465" s="33">
        <v>2.3E-2</v>
      </c>
      <c r="M8465" s="33">
        <v>66</v>
      </c>
      <c r="N8465" s="8">
        <v>0.1</v>
      </c>
      <c r="O8465" s="8">
        <v>1018.9</v>
      </c>
      <c r="P8465" s="8">
        <v>74</v>
      </c>
    </row>
    <row r="8466" spans="1:31" s="7" customFormat="1" ht="16" customHeight="1" x14ac:dyDescent="0.2">
      <c r="E8466" s="10"/>
      <c r="F8466" s="8">
        <v>13</v>
      </c>
      <c r="G8466" s="17"/>
      <c r="I8466" s="33">
        <v>5.0000000000000001E-3</v>
      </c>
      <c r="J8466" s="33">
        <v>0.7</v>
      </c>
      <c r="K8466" s="33">
        <v>1.4E-2</v>
      </c>
      <c r="L8466" s="33">
        <v>2.1999999999999999E-2</v>
      </c>
      <c r="M8466" s="33">
        <v>80</v>
      </c>
      <c r="N8466" s="8">
        <v>0.8</v>
      </c>
      <c r="O8466" s="8">
        <v>1018.4</v>
      </c>
      <c r="P8466" s="8">
        <v>72</v>
      </c>
    </row>
    <row r="8467" spans="1:31" s="7" customFormat="1" ht="16" customHeight="1" x14ac:dyDescent="0.2">
      <c r="E8467" s="10"/>
      <c r="F8467" s="8">
        <v>14</v>
      </c>
      <c r="G8467" s="17"/>
      <c r="I8467" s="33">
        <v>4.0000000000000001E-3</v>
      </c>
      <c r="J8467" s="33">
        <v>0.8</v>
      </c>
      <c r="K8467" s="33">
        <v>1.7999999999999999E-2</v>
      </c>
      <c r="L8467" s="33">
        <v>1.7999999999999999E-2</v>
      </c>
      <c r="M8467" s="33">
        <v>73</v>
      </c>
      <c r="N8467" s="8">
        <v>0.9</v>
      </c>
      <c r="O8467" s="8">
        <v>1018.3</v>
      </c>
      <c r="P8467" s="8">
        <v>79</v>
      </c>
    </row>
    <row r="8468" spans="1:31" s="7" customFormat="1" ht="16" customHeight="1" x14ac:dyDescent="0.2">
      <c r="E8468" s="10"/>
      <c r="F8468" s="8">
        <v>15</v>
      </c>
      <c r="G8468" s="17"/>
      <c r="I8468" s="33">
        <v>4.0000000000000001E-3</v>
      </c>
      <c r="J8468" s="33">
        <v>0.6</v>
      </c>
      <c r="K8468" s="33">
        <v>1.2999999999999999E-2</v>
      </c>
      <c r="L8468" s="33">
        <v>2.3E-2</v>
      </c>
      <c r="M8468" s="33">
        <v>50</v>
      </c>
      <c r="N8468" s="8">
        <v>0.9</v>
      </c>
      <c r="O8468" s="8">
        <v>1018.4</v>
      </c>
      <c r="P8468" s="8">
        <v>86</v>
      </c>
    </row>
    <row r="8469" spans="1:31" s="7" customFormat="1" ht="16" customHeight="1" x14ac:dyDescent="0.2">
      <c r="E8469" s="10"/>
      <c r="F8469" s="8">
        <v>16</v>
      </c>
      <c r="G8469" s="17"/>
      <c r="I8469" s="33">
        <v>5.0000000000000001E-3</v>
      </c>
      <c r="J8469" s="33">
        <v>0.6</v>
      </c>
      <c r="K8469" s="33">
        <v>7.0000000000000001E-3</v>
      </c>
      <c r="L8469" s="33">
        <v>2.8000000000000001E-2</v>
      </c>
      <c r="M8469" s="33">
        <v>72</v>
      </c>
      <c r="N8469" s="8">
        <v>0.8</v>
      </c>
      <c r="O8469" s="8">
        <v>1018.6</v>
      </c>
      <c r="P8469" s="8">
        <v>89</v>
      </c>
    </row>
    <row r="8470" spans="1:31" s="7" customFormat="1" ht="16" customHeight="1" x14ac:dyDescent="0.2">
      <c r="E8470" s="10"/>
      <c r="F8470" s="8">
        <v>17</v>
      </c>
      <c r="G8470" s="17"/>
      <c r="I8470" s="33">
        <v>5.0000000000000001E-3</v>
      </c>
      <c r="J8470" s="33">
        <v>0.6</v>
      </c>
      <c r="K8470" s="33">
        <v>4.0000000000000001E-3</v>
      </c>
      <c r="L8470" s="33">
        <v>3.1E-2</v>
      </c>
      <c r="M8470" s="33">
        <v>69</v>
      </c>
      <c r="N8470" s="8">
        <v>0.6</v>
      </c>
      <c r="O8470" s="8">
        <v>1018.6</v>
      </c>
      <c r="P8470" s="8">
        <v>94</v>
      </c>
    </row>
    <row r="8471" spans="1:31" s="7" customFormat="1" ht="16" customHeight="1" x14ac:dyDescent="0.15">
      <c r="E8471" s="42">
        <v>42342</v>
      </c>
      <c r="F8471" s="43">
        <v>42715.754861111112</v>
      </c>
      <c r="G8471" s="44"/>
      <c r="H8471" s="57"/>
      <c r="I8471" s="33">
        <v>5.0000000000000001E-3</v>
      </c>
      <c r="J8471" s="33">
        <v>0.6</v>
      </c>
      <c r="K8471" s="33">
        <v>3.0000000000000001E-3</v>
      </c>
      <c r="L8471" s="33">
        <v>3.4000000000000002E-2</v>
      </c>
      <c r="M8471" s="33">
        <v>58</v>
      </c>
      <c r="N8471" s="8">
        <v>-0.4</v>
      </c>
      <c r="O8471" s="8">
        <v>1019.2</v>
      </c>
      <c r="P8471" s="8">
        <v>99</v>
      </c>
      <c r="R8471" s="35">
        <v>267</v>
      </c>
      <c r="S8471" s="36" t="str">
        <f>IF(R8471&gt;=296,"G",IF(AND(183&lt;=R8471,R8471&lt;296),"Y",IF(R8471&lt;185,"R")))</f>
        <v>Y</v>
      </c>
      <c r="T8471" s="36"/>
      <c r="U8471" s="36"/>
      <c r="V8471" s="36"/>
      <c r="W8471" s="36"/>
      <c r="X8471" s="36"/>
      <c r="Y8471" s="36"/>
      <c r="Z8471" s="36"/>
      <c r="AA8471" s="36"/>
      <c r="AB8471" s="36"/>
      <c r="AC8471" s="36"/>
      <c r="AD8471" s="36"/>
      <c r="AE8471" s="37"/>
    </row>
    <row r="8472" spans="1:31" s="7" customFormat="1" ht="17" customHeight="1" x14ac:dyDescent="0.15">
      <c r="A8472" s="45">
        <v>339</v>
      </c>
      <c r="B8472" s="46">
        <v>42343</v>
      </c>
      <c r="C8472" s="47">
        <v>6</v>
      </c>
      <c r="D8472" s="47">
        <v>0</v>
      </c>
      <c r="E8472" s="46">
        <v>42342</v>
      </c>
      <c r="F8472" s="48">
        <v>42715.754861111112</v>
      </c>
      <c r="G8472" s="49"/>
      <c r="H8472" s="49"/>
      <c r="I8472" s="50">
        <v>5.0000000000000001E-3</v>
      </c>
      <c r="J8472" s="51">
        <v>0.6</v>
      </c>
      <c r="K8472" s="51">
        <v>3.0000000000000001E-3</v>
      </c>
      <c r="L8472" s="51">
        <v>3.4000000000000002E-2</v>
      </c>
      <c r="M8472" s="51">
        <v>58</v>
      </c>
      <c r="N8472" s="52">
        <v>-0.4</v>
      </c>
      <c r="O8472" s="52">
        <v>1019.2</v>
      </c>
      <c r="P8472" s="52">
        <v>99</v>
      </c>
      <c r="Q8472" s="53"/>
      <c r="R8472" s="58">
        <v>267</v>
      </c>
      <c r="S8472" s="61" t="str">
        <f>IF(R8472&gt;=296,"G",IF(AND(183&lt;=R8472,R8472&lt;296),"Y",IF(R8472&lt;185,"R")))</f>
        <v>Y</v>
      </c>
      <c r="T8472" s="61"/>
      <c r="U8472" s="61"/>
      <c r="V8472" s="61"/>
      <c r="W8472" s="61"/>
      <c r="X8472" s="61"/>
      <c r="Y8472" s="61"/>
      <c r="Z8472" s="61"/>
      <c r="AA8472" s="61"/>
      <c r="AB8472" s="61"/>
      <c r="AC8472" s="61"/>
      <c r="AD8472" s="61"/>
      <c r="AE8472" s="61"/>
    </row>
    <row r="8473" spans="1:31" s="7" customFormat="1" ht="16" customHeight="1" x14ac:dyDescent="0.2">
      <c r="A8473" s="60"/>
      <c r="B8473" s="60"/>
      <c r="F8473" s="26">
        <v>19</v>
      </c>
      <c r="G8473" s="56"/>
      <c r="I8473" s="33">
        <v>5.0000000000000001E-3</v>
      </c>
      <c r="J8473" s="33">
        <v>0.6</v>
      </c>
      <c r="K8473" s="33">
        <v>3.0000000000000001E-3</v>
      </c>
      <c r="L8473" s="33">
        <v>3.4000000000000002E-2</v>
      </c>
      <c r="M8473" s="33">
        <v>48</v>
      </c>
      <c r="N8473" s="8">
        <v>-0.7</v>
      </c>
      <c r="O8473" s="8">
        <v>1019.7</v>
      </c>
      <c r="P8473" s="8">
        <v>100</v>
      </c>
      <c r="Q8473" s="17"/>
      <c r="R8473" s="17"/>
      <c r="S8473" s="17"/>
      <c r="T8473" s="17"/>
      <c r="U8473" s="17"/>
      <c r="V8473" s="17"/>
      <c r="W8473" s="17"/>
      <c r="X8473" s="17"/>
      <c r="Y8473" s="17"/>
      <c r="Z8473" s="17"/>
      <c r="AA8473" s="17"/>
      <c r="AB8473" s="17"/>
      <c r="AC8473" s="17"/>
      <c r="AD8473" s="17"/>
      <c r="AE8473" s="17"/>
    </row>
    <row r="8474" spans="1:31" s="7" customFormat="1" ht="16" customHeight="1" x14ac:dyDescent="0.2">
      <c r="F8474" s="8">
        <v>20</v>
      </c>
      <c r="G8474" s="17"/>
      <c r="I8474" s="33">
        <v>5.0000000000000001E-3</v>
      </c>
      <c r="J8474" s="33">
        <v>0.6</v>
      </c>
      <c r="K8474" s="33">
        <v>3.0000000000000001E-3</v>
      </c>
      <c r="L8474" s="33">
        <v>3.5000000000000003E-2</v>
      </c>
      <c r="M8474" s="33">
        <v>44</v>
      </c>
      <c r="N8474" s="8">
        <v>-0.1</v>
      </c>
      <c r="O8474" s="8">
        <v>1019.6</v>
      </c>
      <c r="P8474" s="8">
        <v>100</v>
      </c>
    </row>
    <row r="8475" spans="1:31" s="7" customFormat="1" ht="16" customHeight="1" x14ac:dyDescent="0.2">
      <c r="F8475" s="8">
        <v>21</v>
      </c>
      <c r="G8475" s="17"/>
      <c r="I8475" s="33">
        <v>5.0000000000000001E-3</v>
      </c>
      <c r="J8475" s="33">
        <v>0.8</v>
      </c>
      <c r="K8475" s="33">
        <v>2E-3</v>
      </c>
      <c r="L8475" s="33">
        <v>3.9E-2</v>
      </c>
      <c r="M8475" s="33">
        <v>47</v>
      </c>
      <c r="N8475" s="8">
        <v>0</v>
      </c>
      <c r="O8475" s="8">
        <v>1019.7</v>
      </c>
      <c r="P8475" s="8">
        <v>100</v>
      </c>
    </row>
    <row r="8476" spans="1:31" s="7" customFormat="1" ht="16" customHeight="1" x14ac:dyDescent="0.2">
      <c r="F8476" s="8">
        <v>22</v>
      </c>
      <c r="G8476" s="17"/>
      <c r="I8476" s="33">
        <v>7.0000000000000001E-3</v>
      </c>
      <c r="J8476" s="33">
        <v>0.7</v>
      </c>
      <c r="K8476" s="33">
        <v>2E-3</v>
      </c>
      <c r="L8476" s="33">
        <v>3.7999999999999999E-2</v>
      </c>
      <c r="M8476" s="33">
        <v>51</v>
      </c>
      <c r="N8476" s="8">
        <v>0.5</v>
      </c>
      <c r="O8476" s="8">
        <v>1019.3</v>
      </c>
      <c r="P8476" s="8">
        <v>100</v>
      </c>
    </row>
    <row r="8477" spans="1:31" s="7" customFormat="1" ht="16" customHeight="1" x14ac:dyDescent="0.2">
      <c r="F8477" s="8">
        <v>23</v>
      </c>
      <c r="G8477" s="17"/>
      <c r="I8477" s="33">
        <v>1.2999999999999999E-2</v>
      </c>
      <c r="J8477" s="33">
        <v>0.8</v>
      </c>
      <c r="K8477" s="33">
        <v>2E-3</v>
      </c>
      <c r="L8477" s="33">
        <v>4.1000000000000002E-2</v>
      </c>
      <c r="M8477" s="33">
        <v>54</v>
      </c>
      <c r="N8477" s="8">
        <v>0.7</v>
      </c>
      <c r="O8477" s="8">
        <v>1019.5</v>
      </c>
      <c r="P8477" s="8">
        <v>100</v>
      </c>
    </row>
    <row r="8478" spans="1:31" s="7" customFormat="1" ht="16" customHeight="1" x14ac:dyDescent="0.2">
      <c r="F8478" s="8">
        <v>24</v>
      </c>
      <c r="G8478" s="17"/>
      <c r="I8478" s="33">
        <v>0.01</v>
      </c>
      <c r="J8478" s="33">
        <v>0.9</v>
      </c>
      <c r="K8478" s="33">
        <v>2E-3</v>
      </c>
      <c r="L8478" s="33">
        <v>4.1000000000000002E-2</v>
      </c>
      <c r="M8478" s="33">
        <v>57</v>
      </c>
      <c r="N8478" s="8">
        <v>0.7</v>
      </c>
      <c r="O8478" s="8">
        <v>1019.2</v>
      </c>
      <c r="P8478" s="8">
        <v>100</v>
      </c>
    </row>
    <row r="8479" spans="1:31" s="7" customFormat="1" ht="16" customHeight="1" x14ac:dyDescent="0.2">
      <c r="F8479" s="8">
        <v>1</v>
      </c>
      <c r="G8479" s="17"/>
      <c r="I8479" s="33">
        <v>7.0000000000000001E-3</v>
      </c>
      <c r="J8479" s="33">
        <v>0.8</v>
      </c>
      <c r="K8479" s="33">
        <v>2E-3</v>
      </c>
      <c r="L8479" s="33">
        <v>3.9E-2</v>
      </c>
      <c r="M8479" s="33">
        <v>61</v>
      </c>
      <c r="N8479" s="8">
        <v>1</v>
      </c>
      <c r="O8479" s="8">
        <v>1018.9</v>
      </c>
      <c r="P8479" s="8">
        <v>99</v>
      </c>
    </row>
    <row r="8480" spans="1:31" s="7" customFormat="1" ht="16" customHeight="1" x14ac:dyDescent="0.2">
      <c r="F8480" s="8">
        <v>2</v>
      </c>
      <c r="G8480" s="17"/>
      <c r="I8480" s="33">
        <v>6.0000000000000001E-3</v>
      </c>
      <c r="J8480" s="33">
        <v>0.7</v>
      </c>
      <c r="K8480" s="33">
        <v>2E-3</v>
      </c>
      <c r="L8480" s="33">
        <v>3.6999999999999998E-2</v>
      </c>
      <c r="M8480" s="33">
        <v>54</v>
      </c>
      <c r="N8480" s="8">
        <v>1.4</v>
      </c>
      <c r="O8480" s="8">
        <v>1018.8</v>
      </c>
      <c r="P8480" s="8">
        <v>97</v>
      </c>
    </row>
    <row r="8481" spans="5:31" s="7" customFormat="1" ht="16" customHeight="1" x14ac:dyDescent="0.2">
      <c r="F8481" s="8">
        <v>3</v>
      </c>
      <c r="G8481" s="17"/>
      <c r="I8481" s="33">
        <v>7.0000000000000001E-3</v>
      </c>
      <c r="J8481" s="33">
        <v>0.7</v>
      </c>
      <c r="K8481" s="33">
        <v>2E-3</v>
      </c>
      <c r="L8481" s="33">
        <v>3.6999999999999998E-2</v>
      </c>
      <c r="M8481" s="33">
        <v>55</v>
      </c>
      <c r="N8481" s="8">
        <v>1.3</v>
      </c>
      <c r="O8481" s="8">
        <v>1018.7</v>
      </c>
      <c r="P8481" s="8">
        <v>99</v>
      </c>
    </row>
    <row r="8482" spans="5:31" s="7" customFormat="1" ht="16" customHeight="1" x14ac:dyDescent="0.2">
      <c r="F8482" s="8">
        <v>4</v>
      </c>
      <c r="G8482" s="17"/>
      <c r="I8482" s="33">
        <v>1.0999999999999999E-2</v>
      </c>
      <c r="J8482" s="33">
        <v>0.7</v>
      </c>
      <c r="K8482" s="33">
        <v>2E-3</v>
      </c>
      <c r="L8482" s="33">
        <v>3.5000000000000003E-2</v>
      </c>
      <c r="M8482" s="33">
        <v>54</v>
      </c>
      <c r="N8482" s="8">
        <v>1.2</v>
      </c>
      <c r="O8482" s="8">
        <v>1018.6</v>
      </c>
      <c r="P8482" s="8">
        <v>100</v>
      </c>
    </row>
    <row r="8483" spans="5:31" s="7" customFormat="1" ht="16" customHeight="1" x14ac:dyDescent="0.2">
      <c r="F8483" s="8">
        <v>5</v>
      </c>
      <c r="G8483" s="17"/>
      <c r="I8483" s="33">
        <v>1.7000000000000001E-2</v>
      </c>
      <c r="J8483" s="33">
        <v>0.7</v>
      </c>
      <c r="K8483" s="33">
        <v>2E-3</v>
      </c>
      <c r="L8483" s="33">
        <v>3.4000000000000002E-2</v>
      </c>
      <c r="M8483" s="33">
        <v>51</v>
      </c>
      <c r="N8483" s="8">
        <v>1.5</v>
      </c>
      <c r="O8483" s="8">
        <v>1018.4</v>
      </c>
      <c r="P8483" s="8">
        <v>100</v>
      </c>
    </row>
    <row r="8484" spans="5:31" s="7" customFormat="1" ht="16" customHeight="1" x14ac:dyDescent="0.2">
      <c r="F8484" s="8">
        <v>6</v>
      </c>
      <c r="G8484" s="17"/>
      <c r="I8484" s="33">
        <v>1.2999999999999999E-2</v>
      </c>
      <c r="J8484" s="33">
        <v>0.9</v>
      </c>
      <c r="K8484" s="33">
        <v>2E-3</v>
      </c>
      <c r="L8484" s="33">
        <v>3.4000000000000002E-2</v>
      </c>
      <c r="M8484" s="33">
        <v>48</v>
      </c>
      <c r="N8484" s="8">
        <v>1.5</v>
      </c>
      <c r="O8484" s="8">
        <v>1018.6</v>
      </c>
      <c r="P8484" s="8">
        <v>100</v>
      </c>
    </row>
    <row r="8485" spans="5:31" s="7" customFormat="1" ht="16" customHeight="1" x14ac:dyDescent="0.2">
      <c r="F8485" s="8">
        <v>7</v>
      </c>
      <c r="G8485" s="17"/>
      <c r="I8485" s="33">
        <v>8.9999999999999993E-3</v>
      </c>
      <c r="J8485" s="33">
        <v>0.9</v>
      </c>
      <c r="K8485" s="33">
        <v>2E-3</v>
      </c>
      <c r="L8485" s="33">
        <v>3.6999999999999998E-2</v>
      </c>
      <c r="M8485" s="33">
        <v>51</v>
      </c>
      <c r="N8485" s="8">
        <v>2.2000000000000002</v>
      </c>
      <c r="O8485" s="8">
        <v>1018.9</v>
      </c>
      <c r="P8485" s="8">
        <v>100</v>
      </c>
    </row>
    <row r="8486" spans="5:31" s="7" customFormat="1" ht="16" customHeight="1" x14ac:dyDescent="0.2">
      <c r="F8486" s="8">
        <v>8</v>
      </c>
      <c r="G8486" s="17"/>
      <c r="I8486" s="33">
        <v>7.0000000000000001E-3</v>
      </c>
      <c r="J8486" s="33">
        <v>0.7</v>
      </c>
      <c r="K8486" s="33">
        <v>2E-3</v>
      </c>
      <c r="L8486" s="33">
        <v>3.4000000000000002E-2</v>
      </c>
      <c r="M8486" s="33">
        <v>52</v>
      </c>
      <c r="N8486" s="8">
        <v>1.6</v>
      </c>
      <c r="O8486" s="8">
        <v>1019.7</v>
      </c>
      <c r="P8486" s="8">
        <v>100</v>
      </c>
    </row>
    <row r="8487" spans="5:31" s="7" customFormat="1" ht="16" customHeight="1" x14ac:dyDescent="0.2">
      <c r="F8487" s="8">
        <v>9</v>
      </c>
      <c r="G8487" s="17"/>
      <c r="I8487" s="33">
        <v>7.0000000000000001E-3</v>
      </c>
      <c r="J8487" s="33">
        <v>0.7</v>
      </c>
      <c r="K8487" s="33">
        <v>3.0000000000000001E-3</v>
      </c>
      <c r="L8487" s="33">
        <v>3.2000000000000001E-2</v>
      </c>
      <c r="M8487" s="33">
        <v>42</v>
      </c>
      <c r="N8487" s="8">
        <v>4.5999999999999996</v>
      </c>
      <c r="O8487" s="8">
        <v>1020.1</v>
      </c>
      <c r="P8487" s="8">
        <v>85</v>
      </c>
    </row>
    <row r="8488" spans="5:31" s="7" customFormat="1" ht="16" customHeight="1" x14ac:dyDescent="0.2">
      <c r="F8488" s="8">
        <v>10</v>
      </c>
      <c r="G8488" s="17"/>
      <c r="I8488" s="33">
        <v>7.0000000000000001E-3</v>
      </c>
      <c r="J8488" s="33">
        <v>0.6</v>
      </c>
      <c r="K8488" s="33">
        <v>0.01</v>
      </c>
      <c r="L8488" s="33">
        <v>2.3E-2</v>
      </c>
      <c r="M8488" s="33">
        <v>46</v>
      </c>
      <c r="N8488" s="8">
        <v>7</v>
      </c>
      <c r="O8488" s="8">
        <v>1020.6</v>
      </c>
      <c r="P8488" s="8">
        <v>59</v>
      </c>
    </row>
    <row r="8489" spans="5:31" s="7" customFormat="1" ht="16" customHeight="1" x14ac:dyDescent="0.2">
      <c r="E8489" s="10"/>
      <c r="F8489" s="8">
        <v>11</v>
      </c>
      <c r="G8489" s="17"/>
      <c r="I8489" s="33">
        <v>6.0000000000000001E-3</v>
      </c>
      <c r="J8489" s="33">
        <v>0.6</v>
      </c>
      <c r="K8489" s="33">
        <v>2.1000000000000001E-2</v>
      </c>
      <c r="L8489" s="33">
        <v>1.2999999999999999E-2</v>
      </c>
      <c r="M8489" s="33">
        <v>48</v>
      </c>
      <c r="N8489" s="8">
        <v>7.8</v>
      </c>
      <c r="O8489" s="8">
        <v>1020.9</v>
      </c>
      <c r="P8489" s="8">
        <v>53</v>
      </c>
    </row>
    <row r="8490" spans="5:31" s="7" customFormat="1" ht="16" customHeight="1" x14ac:dyDescent="0.2">
      <c r="E8490" s="10"/>
      <c r="F8490" s="8">
        <v>12</v>
      </c>
      <c r="G8490" s="17"/>
      <c r="I8490" s="33">
        <v>4.0000000000000001E-3</v>
      </c>
      <c r="J8490" s="33">
        <v>0.7</v>
      </c>
      <c r="K8490" s="33">
        <v>2.5999999999999999E-2</v>
      </c>
      <c r="L8490" s="33">
        <v>1.2E-2</v>
      </c>
      <c r="M8490" s="33">
        <v>42</v>
      </c>
      <c r="N8490" s="8">
        <v>7.6</v>
      </c>
      <c r="O8490" s="8">
        <v>1020.5</v>
      </c>
      <c r="P8490" s="8">
        <v>46</v>
      </c>
    </row>
    <row r="8491" spans="5:31" s="7" customFormat="1" ht="16" customHeight="1" x14ac:dyDescent="0.2">
      <c r="E8491" s="10"/>
      <c r="F8491" s="8">
        <v>13</v>
      </c>
      <c r="G8491" s="17"/>
      <c r="I8491" s="33">
        <v>4.0000000000000001E-3</v>
      </c>
      <c r="J8491" s="33">
        <v>0.7</v>
      </c>
      <c r="K8491" s="33">
        <v>2.5000000000000001E-2</v>
      </c>
      <c r="L8491" s="33">
        <v>1.4E-2</v>
      </c>
      <c r="M8491" s="33">
        <v>46</v>
      </c>
      <c r="N8491" s="8">
        <v>8.1999999999999993</v>
      </c>
      <c r="O8491" s="8">
        <v>1019.9</v>
      </c>
      <c r="P8491" s="8">
        <v>41</v>
      </c>
    </row>
    <row r="8492" spans="5:31" s="7" customFormat="1" ht="16" customHeight="1" x14ac:dyDescent="0.2">
      <c r="E8492" s="10"/>
      <c r="F8492" s="8">
        <v>14</v>
      </c>
      <c r="G8492" s="17"/>
      <c r="I8492" s="33">
        <v>4.0000000000000001E-3</v>
      </c>
      <c r="J8492" s="33">
        <v>0.8</v>
      </c>
      <c r="K8492" s="33">
        <v>2.5999999999999999E-2</v>
      </c>
      <c r="L8492" s="33">
        <v>1.4E-2</v>
      </c>
      <c r="M8492" s="33">
        <v>29</v>
      </c>
      <c r="N8492" s="8">
        <v>8.4</v>
      </c>
      <c r="O8492" s="8">
        <v>1020.2</v>
      </c>
      <c r="P8492" s="8">
        <v>40</v>
      </c>
    </row>
    <row r="8493" spans="5:31" s="7" customFormat="1" ht="16" customHeight="1" x14ac:dyDescent="0.2">
      <c r="E8493" s="10"/>
      <c r="F8493" s="8">
        <v>15</v>
      </c>
      <c r="G8493" s="17"/>
      <c r="I8493" s="33">
        <v>4.0000000000000001E-3</v>
      </c>
      <c r="J8493" s="33">
        <v>0.6</v>
      </c>
      <c r="K8493" s="33">
        <v>2.7E-2</v>
      </c>
      <c r="L8493" s="33">
        <v>1.2999999999999999E-2</v>
      </c>
      <c r="M8493" s="33">
        <v>40</v>
      </c>
      <c r="N8493" s="8">
        <v>7.4</v>
      </c>
      <c r="O8493" s="8">
        <v>1020.5</v>
      </c>
      <c r="P8493" s="8">
        <v>43</v>
      </c>
    </row>
    <row r="8494" spans="5:31" s="7" customFormat="1" ht="16" customHeight="1" x14ac:dyDescent="0.2">
      <c r="E8494" s="10"/>
      <c r="F8494" s="8">
        <v>16</v>
      </c>
      <c r="G8494" s="17"/>
      <c r="I8494" s="33">
        <v>4.0000000000000001E-3</v>
      </c>
      <c r="J8494" s="33">
        <v>0.7</v>
      </c>
      <c r="K8494" s="33">
        <v>2.5999999999999999E-2</v>
      </c>
      <c r="L8494" s="33">
        <v>1.4999999999999999E-2</v>
      </c>
      <c r="M8494" s="33">
        <v>44</v>
      </c>
      <c r="N8494" s="8">
        <v>6.7</v>
      </c>
      <c r="O8494" s="8">
        <v>1021</v>
      </c>
      <c r="P8494" s="8">
        <v>39</v>
      </c>
    </row>
    <row r="8495" spans="5:31" s="7" customFormat="1" ht="16" customHeight="1" x14ac:dyDescent="0.2">
      <c r="E8495" s="10"/>
      <c r="F8495" s="8">
        <v>17</v>
      </c>
      <c r="G8495" s="17"/>
      <c r="I8495" s="33">
        <v>4.0000000000000001E-3</v>
      </c>
      <c r="J8495" s="33">
        <v>0.6</v>
      </c>
      <c r="K8495" s="33">
        <v>2.5000000000000001E-2</v>
      </c>
      <c r="L8495" s="33">
        <v>1.7000000000000001E-2</v>
      </c>
      <c r="M8495" s="33">
        <v>34</v>
      </c>
      <c r="N8495" s="8">
        <v>5.6</v>
      </c>
      <c r="O8495" s="8">
        <v>1021.5</v>
      </c>
      <c r="P8495" s="8">
        <v>44</v>
      </c>
    </row>
    <row r="8496" spans="5:31" s="7" customFormat="1" ht="16" customHeight="1" x14ac:dyDescent="0.15">
      <c r="E8496" s="42">
        <v>42343</v>
      </c>
      <c r="F8496" s="43">
        <v>42715.762499999997</v>
      </c>
      <c r="G8496" s="44"/>
      <c r="H8496" s="57"/>
      <c r="I8496" s="33">
        <v>4.0000000000000001E-3</v>
      </c>
      <c r="J8496" s="33">
        <v>0.5</v>
      </c>
      <c r="K8496" s="33">
        <v>0.02</v>
      </c>
      <c r="L8496" s="33">
        <v>2.1999999999999999E-2</v>
      </c>
      <c r="M8496" s="33">
        <v>20</v>
      </c>
      <c r="N8496" s="8">
        <v>4.5</v>
      </c>
      <c r="O8496" s="8">
        <v>1022</v>
      </c>
      <c r="P8496" s="8">
        <v>48</v>
      </c>
      <c r="R8496" s="35">
        <v>242</v>
      </c>
      <c r="S8496" s="36" t="str">
        <f>IF(R8496&gt;=296,"G",IF(AND(183&lt;=R8496,R8496&lt;296),"Y",IF(R8496&lt;185,"R")))</f>
        <v>Y</v>
      </c>
      <c r="T8496" s="36"/>
      <c r="U8496" s="36"/>
      <c r="V8496" s="36"/>
      <c r="W8496" s="36"/>
      <c r="X8496" s="36"/>
      <c r="Y8496" s="36"/>
      <c r="Z8496" s="36"/>
      <c r="AA8496" s="36"/>
      <c r="AB8496" s="36"/>
      <c r="AC8496" s="36"/>
      <c r="AD8496" s="36"/>
      <c r="AE8496" s="37"/>
    </row>
    <row r="8497" spans="1:31" s="7" customFormat="1" ht="17" customHeight="1" x14ac:dyDescent="0.15">
      <c r="A8497" s="45">
        <v>340</v>
      </c>
      <c r="B8497" s="46">
        <v>42344</v>
      </c>
      <c r="C8497" s="47">
        <v>0</v>
      </c>
      <c r="D8497" s="47">
        <v>0</v>
      </c>
      <c r="E8497" s="46">
        <v>42343</v>
      </c>
      <c r="F8497" s="48">
        <v>42715.762499999997</v>
      </c>
      <c r="G8497" s="49"/>
      <c r="H8497" s="49"/>
      <c r="I8497" s="50">
        <v>4.0000000000000001E-3</v>
      </c>
      <c r="J8497" s="51">
        <v>0.5</v>
      </c>
      <c r="K8497" s="51">
        <v>0.02</v>
      </c>
      <c r="L8497" s="51">
        <v>2.1999999999999999E-2</v>
      </c>
      <c r="M8497" s="51">
        <v>20</v>
      </c>
      <c r="N8497" s="52">
        <v>4.5</v>
      </c>
      <c r="O8497" s="52">
        <v>1022</v>
      </c>
      <c r="P8497" s="52">
        <v>48</v>
      </c>
      <c r="Q8497" s="53"/>
      <c r="R8497" s="58">
        <v>242</v>
      </c>
      <c r="S8497" s="61" t="str">
        <f>IF(R8497&gt;=296,"G",IF(AND(183&lt;=R8497,R8497&lt;296),"Y",IF(R8497&lt;185,"R")))</f>
        <v>Y</v>
      </c>
      <c r="T8497" s="61"/>
      <c r="U8497" s="61"/>
      <c r="V8497" s="61"/>
      <c r="W8497" s="61"/>
      <c r="X8497" s="61"/>
      <c r="Y8497" s="61"/>
      <c r="Z8497" s="61"/>
      <c r="AA8497" s="61"/>
      <c r="AB8497" s="61"/>
      <c r="AC8497" s="61"/>
      <c r="AD8497" s="61"/>
      <c r="AE8497" s="61"/>
    </row>
    <row r="8498" spans="1:31" s="7" customFormat="1" ht="16" customHeight="1" x14ac:dyDescent="0.2">
      <c r="A8498" s="60"/>
      <c r="B8498" s="60"/>
      <c r="F8498" s="26">
        <v>19</v>
      </c>
      <c r="G8498" s="56"/>
      <c r="I8498" s="33">
        <v>4.0000000000000001E-3</v>
      </c>
      <c r="J8498" s="33">
        <v>0.6</v>
      </c>
      <c r="K8498" s="33">
        <v>1.4E-2</v>
      </c>
      <c r="L8498" s="33">
        <v>2.5999999999999999E-2</v>
      </c>
      <c r="M8498" s="33">
        <v>27</v>
      </c>
      <c r="N8498" s="8">
        <v>3.7</v>
      </c>
      <c r="O8498" s="8">
        <v>1022.7</v>
      </c>
      <c r="P8498" s="8">
        <v>55</v>
      </c>
      <c r="Q8498" s="17"/>
      <c r="R8498" s="17"/>
      <c r="S8498" s="17"/>
      <c r="T8498" s="17"/>
      <c r="U8498" s="17"/>
      <c r="V8498" s="17"/>
      <c r="W8498" s="17"/>
      <c r="X8498" s="17"/>
      <c r="Y8498" s="17"/>
      <c r="Z8498" s="17"/>
      <c r="AA8498" s="17"/>
      <c r="AB8498" s="17"/>
      <c r="AC8498" s="17"/>
      <c r="AD8498" s="17"/>
      <c r="AE8498" s="17"/>
    </row>
    <row r="8499" spans="1:31" s="7" customFormat="1" ht="16" customHeight="1" x14ac:dyDescent="0.2">
      <c r="F8499" s="8">
        <v>20</v>
      </c>
      <c r="G8499" s="17"/>
      <c r="I8499" s="33">
        <v>4.0000000000000001E-3</v>
      </c>
      <c r="J8499" s="33">
        <v>0.5</v>
      </c>
      <c r="K8499" s="33">
        <v>1.0999999999999999E-2</v>
      </c>
      <c r="L8499" s="33">
        <v>2.5999999999999999E-2</v>
      </c>
      <c r="M8499" s="33">
        <v>26</v>
      </c>
      <c r="N8499" s="8">
        <v>4</v>
      </c>
      <c r="O8499" s="8">
        <v>1023.1</v>
      </c>
      <c r="P8499" s="8">
        <v>50</v>
      </c>
    </row>
    <row r="8500" spans="1:31" s="7" customFormat="1" ht="16" customHeight="1" x14ac:dyDescent="0.2">
      <c r="F8500" s="8">
        <v>21</v>
      </c>
      <c r="G8500" s="17"/>
      <c r="I8500" s="33">
        <v>4.0000000000000001E-3</v>
      </c>
      <c r="J8500" s="33">
        <v>0.6</v>
      </c>
      <c r="K8500" s="33">
        <v>1.7999999999999999E-2</v>
      </c>
      <c r="L8500" s="33">
        <v>1.9E-2</v>
      </c>
      <c r="M8500" s="33">
        <v>40</v>
      </c>
      <c r="N8500" s="8">
        <v>3.3</v>
      </c>
      <c r="O8500" s="8">
        <v>1024.2</v>
      </c>
      <c r="P8500" s="8">
        <v>46</v>
      </c>
    </row>
    <row r="8501" spans="1:31" s="7" customFormat="1" ht="16" customHeight="1" x14ac:dyDescent="0.2">
      <c r="F8501" s="8">
        <v>22</v>
      </c>
      <c r="G8501" s="17"/>
      <c r="I8501" s="33">
        <v>4.0000000000000001E-3</v>
      </c>
      <c r="J8501" s="33">
        <v>0.5</v>
      </c>
      <c r="K8501" s="33">
        <v>1.7999999999999999E-2</v>
      </c>
      <c r="L8501" s="33">
        <v>1.7999999999999999E-2</v>
      </c>
      <c r="M8501" s="33">
        <v>39</v>
      </c>
      <c r="N8501" s="8">
        <v>2.2999999999999998</v>
      </c>
      <c r="O8501" s="8">
        <v>1024.3</v>
      </c>
      <c r="P8501" s="8">
        <v>47</v>
      </c>
    </row>
    <row r="8502" spans="1:31" s="7" customFormat="1" ht="16" customHeight="1" x14ac:dyDescent="0.2">
      <c r="F8502" s="8">
        <v>23</v>
      </c>
      <c r="G8502" s="17"/>
      <c r="I8502" s="33">
        <v>4.0000000000000001E-3</v>
      </c>
      <c r="J8502" s="33">
        <v>0.6</v>
      </c>
      <c r="K8502" s="33">
        <v>1.2E-2</v>
      </c>
      <c r="L8502" s="33">
        <v>2.3E-2</v>
      </c>
      <c r="M8502" s="33">
        <v>36</v>
      </c>
      <c r="N8502" s="8">
        <v>1.6</v>
      </c>
      <c r="O8502" s="8">
        <v>1024.5</v>
      </c>
      <c r="P8502" s="8">
        <v>55</v>
      </c>
    </row>
    <row r="8503" spans="1:31" s="7" customFormat="1" ht="16" customHeight="1" x14ac:dyDescent="0.2">
      <c r="F8503" s="8">
        <v>24</v>
      </c>
      <c r="G8503" s="17"/>
      <c r="I8503" s="33">
        <v>5.0000000000000001E-3</v>
      </c>
      <c r="J8503" s="33">
        <v>0.5</v>
      </c>
      <c r="K8503" s="33">
        <v>1.4999999999999999E-2</v>
      </c>
      <c r="L8503" s="33">
        <v>1.7999999999999999E-2</v>
      </c>
      <c r="M8503" s="33">
        <v>30</v>
      </c>
      <c r="N8503" s="8">
        <v>1.6</v>
      </c>
      <c r="O8503" s="8">
        <v>1024.5999999999999</v>
      </c>
      <c r="P8503" s="8">
        <v>49</v>
      </c>
    </row>
    <row r="8504" spans="1:31" s="7" customFormat="1" ht="16" customHeight="1" x14ac:dyDescent="0.2">
      <c r="F8504" s="8">
        <v>1</v>
      </c>
      <c r="G8504" s="17"/>
      <c r="I8504" s="33">
        <v>5.0000000000000001E-3</v>
      </c>
      <c r="J8504" s="33">
        <v>0.5</v>
      </c>
      <c r="K8504" s="33">
        <v>2.3E-2</v>
      </c>
      <c r="L8504" s="33">
        <v>0.01</v>
      </c>
      <c r="M8504" s="33">
        <v>34</v>
      </c>
      <c r="N8504" s="8">
        <v>1.3</v>
      </c>
      <c r="O8504" s="8">
        <v>1024.5</v>
      </c>
      <c r="P8504" s="8">
        <v>51</v>
      </c>
    </row>
    <row r="8505" spans="1:31" s="7" customFormat="1" ht="16" customHeight="1" x14ac:dyDescent="0.2">
      <c r="F8505" s="8">
        <v>2</v>
      </c>
      <c r="G8505" s="17"/>
      <c r="I8505" s="33">
        <v>5.0000000000000001E-3</v>
      </c>
      <c r="J8505" s="33">
        <v>0.5</v>
      </c>
      <c r="K8505" s="33">
        <v>2.1000000000000001E-2</v>
      </c>
      <c r="L8505" s="33">
        <v>1.2E-2</v>
      </c>
      <c r="M8505" s="33">
        <v>31</v>
      </c>
      <c r="N8505" s="8">
        <v>1</v>
      </c>
      <c r="O8505" s="8">
        <v>1024.3</v>
      </c>
      <c r="P8505" s="8">
        <v>52</v>
      </c>
    </row>
    <row r="8506" spans="1:31" s="7" customFormat="1" ht="16" customHeight="1" x14ac:dyDescent="0.2">
      <c r="F8506" s="8">
        <v>3</v>
      </c>
      <c r="G8506" s="17"/>
      <c r="I8506" s="33">
        <v>5.0000000000000001E-3</v>
      </c>
      <c r="J8506" s="33">
        <v>0.6</v>
      </c>
      <c r="K8506" s="33">
        <v>0.02</v>
      </c>
      <c r="L8506" s="33">
        <v>1.2999999999999999E-2</v>
      </c>
      <c r="M8506" s="33">
        <v>31</v>
      </c>
      <c r="N8506" s="8">
        <v>0.6</v>
      </c>
      <c r="O8506" s="8">
        <v>1024.5</v>
      </c>
      <c r="P8506" s="8">
        <v>54</v>
      </c>
    </row>
    <row r="8507" spans="1:31" s="7" customFormat="1" ht="16" customHeight="1" x14ac:dyDescent="0.2">
      <c r="F8507" s="8">
        <v>4</v>
      </c>
      <c r="G8507" s="17"/>
      <c r="I8507" s="33">
        <v>5.0000000000000001E-3</v>
      </c>
      <c r="J8507" s="33">
        <v>0.6</v>
      </c>
      <c r="K8507" s="33">
        <v>1.7000000000000001E-2</v>
      </c>
      <c r="L8507" s="33">
        <v>1.6E-2</v>
      </c>
      <c r="M8507" s="33">
        <v>30</v>
      </c>
      <c r="N8507" s="8">
        <v>0.3</v>
      </c>
      <c r="O8507" s="8">
        <v>1023.8</v>
      </c>
      <c r="P8507" s="8">
        <v>52</v>
      </c>
    </row>
    <row r="8508" spans="1:31" s="7" customFormat="1" ht="16" customHeight="1" x14ac:dyDescent="0.2">
      <c r="F8508" s="8">
        <v>5</v>
      </c>
      <c r="G8508" s="17"/>
      <c r="I8508" s="33">
        <v>5.0000000000000001E-3</v>
      </c>
      <c r="J8508" s="33">
        <v>0.6</v>
      </c>
      <c r="K8508" s="33">
        <v>0.02</v>
      </c>
      <c r="L8508" s="33">
        <v>1.0999999999999999E-2</v>
      </c>
      <c r="M8508" s="33">
        <v>30</v>
      </c>
      <c r="N8508" s="8">
        <v>0.4</v>
      </c>
      <c r="O8508" s="8">
        <v>1023.5</v>
      </c>
      <c r="P8508" s="8">
        <v>50</v>
      </c>
    </row>
    <row r="8509" spans="1:31" s="7" customFormat="1" ht="16" customHeight="1" x14ac:dyDescent="0.2">
      <c r="F8509" s="8">
        <v>6</v>
      </c>
      <c r="G8509" s="17"/>
      <c r="I8509" s="33">
        <v>5.0000000000000001E-3</v>
      </c>
      <c r="J8509" s="33">
        <v>0.6</v>
      </c>
      <c r="K8509" s="33">
        <v>2.1000000000000001E-2</v>
      </c>
      <c r="L8509" s="33">
        <v>1.2E-2</v>
      </c>
      <c r="M8509" s="33">
        <v>30</v>
      </c>
      <c r="N8509" s="8">
        <v>-0.1</v>
      </c>
      <c r="O8509" s="8">
        <v>1023.4</v>
      </c>
      <c r="P8509" s="8">
        <v>56</v>
      </c>
    </row>
    <row r="8510" spans="1:31" s="7" customFormat="1" ht="16" customHeight="1" x14ac:dyDescent="0.2">
      <c r="F8510" s="8">
        <v>7</v>
      </c>
      <c r="G8510" s="17"/>
      <c r="I8510" s="33">
        <v>5.0000000000000001E-3</v>
      </c>
      <c r="J8510" s="33">
        <v>0.7</v>
      </c>
      <c r="K8510" s="33">
        <v>1.4E-2</v>
      </c>
      <c r="L8510" s="33">
        <v>1.9E-2</v>
      </c>
      <c r="M8510" s="33">
        <v>26</v>
      </c>
      <c r="N8510" s="8">
        <v>0</v>
      </c>
      <c r="O8510" s="8">
        <v>1024.3</v>
      </c>
      <c r="P8510" s="8">
        <v>60</v>
      </c>
    </row>
    <row r="8511" spans="1:31" s="7" customFormat="1" ht="16" customHeight="1" x14ac:dyDescent="0.2">
      <c r="F8511" s="8">
        <v>8</v>
      </c>
      <c r="G8511" s="17"/>
      <c r="I8511" s="33">
        <v>5.0000000000000001E-3</v>
      </c>
      <c r="J8511" s="33">
        <v>0.7</v>
      </c>
      <c r="K8511" s="33">
        <v>4.0000000000000001E-3</v>
      </c>
      <c r="L8511" s="33">
        <v>2.9000000000000001E-2</v>
      </c>
      <c r="M8511" s="33">
        <v>33</v>
      </c>
      <c r="N8511" s="8">
        <v>-0.5</v>
      </c>
      <c r="O8511" s="8">
        <v>1025</v>
      </c>
      <c r="P8511" s="8">
        <v>63</v>
      </c>
    </row>
    <row r="8512" spans="1:31" s="7" customFormat="1" ht="16" customHeight="1" x14ac:dyDescent="0.2">
      <c r="F8512" s="8">
        <v>9</v>
      </c>
      <c r="G8512" s="17"/>
      <c r="I8512" s="33">
        <v>5.0000000000000001E-3</v>
      </c>
      <c r="J8512" s="33">
        <v>0.7</v>
      </c>
      <c r="K8512" s="33">
        <v>5.0000000000000001E-3</v>
      </c>
      <c r="L8512" s="33">
        <v>2.9000000000000001E-2</v>
      </c>
      <c r="M8512" s="33">
        <v>38</v>
      </c>
      <c r="N8512" s="8">
        <v>0.5</v>
      </c>
      <c r="O8512" s="8">
        <v>1025.4000000000001</v>
      </c>
      <c r="P8512" s="8">
        <v>54</v>
      </c>
    </row>
    <row r="8513" spans="1:31" s="7" customFormat="1" ht="16" customHeight="1" x14ac:dyDescent="0.2">
      <c r="F8513" s="8">
        <v>10</v>
      </c>
      <c r="G8513" s="17"/>
      <c r="I8513" s="33">
        <v>6.0000000000000001E-3</v>
      </c>
      <c r="J8513" s="33">
        <v>0.8</v>
      </c>
      <c r="K8513" s="33">
        <v>8.0000000000000002E-3</v>
      </c>
      <c r="L8513" s="33">
        <v>2.5000000000000001E-2</v>
      </c>
      <c r="M8513" s="33">
        <v>30</v>
      </c>
      <c r="N8513" s="8">
        <v>2.8</v>
      </c>
      <c r="O8513" s="8">
        <v>1025.5999999999999</v>
      </c>
      <c r="P8513" s="8">
        <v>53</v>
      </c>
    </row>
    <row r="8514" spans="1:31" s="7" customFormat="1" ht="16" customHeight="1" x14ac:dyDescent="0.2">
      <c r="E8514" s="10"/>
      <c r="F8514" s="8">
        <v>11</v>
      </c>
      <c r="G8514" s="17"/>
      <c r="I8514" s="33">
        <v>5.0000000000000001E-3</v>
      </c>
      <c r="J8514" s="33">
        <v>0.8</v>
      </c>
      <c r="K8514" s="33">
        <v>1.2999999999999999E-2</v>
      </c>
      <c r="L8514" s="33">
        <v>2.1000000000000001E-2</v>
      </c>
      <c r="M8514" s="33">
        <v>37</v>
      </c>
      <c r="N8514" s="8">
        <v>3.6</v>
      </c>
      <c r="O8514" s="8">
        <v>1025.5999999999999</v>
      </c>
      <c r="P8514" s="8">
        <v>43</v>
      </c>
    </row>
    <row r="8515" spans="1:31" s="7" customFormat="1" ht="16" customHeight="1" x14ac:dyDescent="0.2">
      <c r="E8515" s="10"/>
      <c r="F8515" s="8">
        <v>12</v>
      </c>
      <c r="G8515" s="17"/>
      <c r="I8515" s="33">
        <v>5.0000000000000001E-3</v>
      </c>
      <c r="J8515" s="33">
        <v>0.9</v>
      </c>
      <c r="K8515" s="33">
        <v>1.7000000000000001E-2</v>
      </c>
      <c r="L8515" s="33">
        <v>1.9E-2</v>
      </c>
      <c r="M8515" s="33">
        <v>41</v>
      </c>
      <c r="N8515" s="8">
        <v>3.8</v>
      </c>
      <c r="O8515" s="8">
        <v>1025.2</v>
      </c>
      <c r="P8515" s="8">
        <v>41</v>
      </c>
    </row>
    <row r="8516" spans="1:31" s="7" customFormat="1" ht="16" customHeight="1" x14ac:dyDescent="0.2">
      <c r="E8516" s="10"/>
      <c r="F8516" s="8">
        <v>13</v>
      </c>
      <c r="G8516" s="17"/>
      <c r="I8516" s="33">
        <v>5.0000000000000001E-3</v>
      </c>
      <c r="J8516" s="33">
        <v>0.8</v>
      </c>
      <c r="K8516" s="33">
        <v>1.9E-2</v>
      </c>
      <c r="L8516" s="33">
        <v>1.7999999999999999E-2</v>
      </c>
      <c r="M8516" s="33">
        <v>62</v>
      </c>
      <c r="N8516" s="8">
        <v>5.5</v>
      </c>
      <c r="O8516" s="8">
        <v>1024.2</v>
      </c>
      <c r="P8516" s="8">
        <v>34</v>
      </c>
    </row>
    <row r="8517" spans="1:31" s="7" customFormat="1" ht="16" customHeight="1" x14ac:dyDescent="0.2">
      <c r="E8517" s="10"/>
      <c r="F8517" s="8">
        <v>14</v>
      </c>
      <c r="G8517" s="17"/>
      <c r="I8517" s="33">
        <v>4.0000000000000001E-3</v>
      </c>
      <c r="J8517" s="33">
        <v>0.8</v>
      </c>
      <c r="K8517" s="33">
        <v>2.3E-2</v>
      </c>
      <c r="L8517" s="33">
        <v>1.4999999999999999E-2</v>
      </c>
      <c r="M8517" s="33">
        <v>54</v>
      </c>
      <c r="N8517" s="8">
        <v>6.3</v>
      </c>
      <c r="O8517" s="8">
        <v>1023.9</v>
      </c>
      <c r="P8517" s="8">
        <v>35</v>
      </c>
    </row>
    <row r="8518" spans="1:31" s="7" customFormat="1" ht="16" customHeight="1" x14ac:dyDescent="0.2">
      <c r="E8518" s="10"/>
      <c r="F8518" s="8">
        <v>15</v>
      </c>
      <c r="G8518" s="17"/>
      <c r="I8518" s="33">
        <v>4.0000000000000001E-3</v>
      </c>
      <c r="J8518" s="33">
        <v>0.7</v>
      </c>
      <c r="K8518" s="33">
        <v>0.02</v>
      </c>
      <c r="L8518" s="33">
        <v>2.1000000000000001E-2</v>
      </c>
      <c r="M8518" s="33">
        <v>45</v>
      </c>
      <c r="N8518" s="8">
        <v>6.7</v>
      </c>
      <c r="O8518" s="8">
        <v>1023.5</v>
      </c>
      <c r="P8518" s="8">
        <v>30</v>
      </c>
    </row>
    <row r="8519" spans="1:31" s="7" customFormat="1" ht="16" customHeight="1" x14ac:dyDescent="0.2">
      <c r="E8519" s="10"/>
      <c r="F8519" s="8">
        <v>16</v>
      </c>
      <c r="G8519" s="17"/>
      <c r="I8519" s="33">
        <v>4.0000000000000001E-3</v>
      </c>
      <c r="J8519" s="33">
        <v>0.7</v>
      </c>
      <c r="K8519" s="33">
        <v>1.4999999999999999E-2</v>
      </c>
      <c r="L8519" s="33">
        <v>2.5999999999999999E-2</v>
      </c>
      <c r="M8519" s="33">
        <v>41</v>
      </c>
      <c r="N8519" s="8">
        <v>5.7</v>
      </c>
      <c r="O8519" s="8">
        <v>1023.6</v>
      </c>
      <c r="P8519" s="8">
        <v>31</v>
      </c>
    </row>
    <row r="8520" spans="1:31" s="7" customFormat="1" ht="16" customHeight="1" x14ac:dyDescent="0.2">
      <c r="E8520" s="10"/>
      <c r="F8520" s="8">
        <v>17</v>
      </c>
      <c r="G8520" s="17"/>
      <c r="I8520" s="33">
        <v>4.0000000000000001E-3</v>
      </c>
      <c r="J8520" s="33">
        <v>0.6</v>
      </c>
      <c r="K8520" s="33">
        <v>1.2E-2</v>
      </c>
      <c r="L8520" s="33">
        <v>2.7E-2</v>
      </c>
      <c r="M8520" s="33">
        <v>49</v>
      </c>
      <c r="N8520" s="8">
        <v>4.8</v>
      </c>
      <c r="O8520" s="8">
        <v>1023.8</v>
      </c>
      <c r="P8520" s="8">
        <v>38</v>
      </c>
    </row>
    <row r="8521" spans="1:31" s="7" customFormat="1" ht="16" customHeight="1" x14ac:dyDescent="0.15">
      <c r="F8521" s="8">
        <v>18</v>
      </c>
      <c r="G8521" s="17"/>
      <c r="H8521" s="40"/>
      <c r="I8521" s="33">
        <v>4.0000000000000001E-3</v>
      </c>
      <c r="J8521" s="33">
        <v>0.6</v>
      </c>
      <c r="K8521" s="33">
        <v>5.0000000000000001E-3</v>
      </c>
      <c r="L8521" s="33">
        <v>3.5000000000000003E-2</v>
      </c>
      <c r="M8521" s="33">
        <v>31</v>
      </c>
      <c r="N8521" s="8">
        <v>2.9</v>
      </c>
      <c r="O8521" s="8">
        <v>1024.5</v>
      </c>
      <c r="P8521" s="8">
        <v>54</v>
      </c>
      <c r="R8521" s="107"/>
      <c r="S8521" s="108"/>
      <c r="T8521" s="36"/>
      <c r="U8521" s="36"/>
      <c r="V8521" s="36"/>
      <c r="W8521" s="36"/>
      <c r="X8521" s="36"/>
      <c r="Y8521" s="36"/>
      <c r="Z8521" s="36"/>
      <c r="AA8521" s="36"/>
      <c r="AB8521" s="36"/>
      <c r="AC8521" s="36"/>
      <c r="AD8521" s="36"/>
      <c r="AE8521" s="37"/>
    </row>
    <row r="8522" spans="1:31" s="7" customFormat="1" ht="16" customHeight="1" x14ac:dyDescent="0.15">
      <c r="E8522" s="10"/>
      <c r="F8522" s="8">
        <v>19</v>
      </c>
      <c r="G8522" s="17"/>
      <c r="H8522" s="40"/>
      <c r="I8522" s="33">
        <v>4.0000000000000001E-3</v>
      </c>
      <c r="J8522" s="33">
        <v>0.6</v>
      </c>
      <c r="K8522" s="33">
        <v>2E-3</v>
      </c>
      <c r="L8522" s="33">
        <v>3.6999999999999998E-2</v>
      </c>
      <c r="M8522" s="33">
        <v>23</v>
      </c>
      <c r="N8522" s="8">
        <v>1.5</v>
      </c>
      <c r="O8522" s="8">
        <v>1025</v>
      </c>
      <c r="P8522" s="8">
        <v>65</v>
      </c>
      <c r="R8522" s="107"/>
      <c r="S8522" s="108"/>
      <c r="T8522" s="36"/>
      <c r="U8522" s="36"/>
      <c r="V8522" s="36"/>
      <c r="W8522" s="36"/>
      <c r="X8522" s="36"/>
      <c r="Y8522" s="36"/>
      <c r="Z8522" s="36"/>
      <c r="AA8522" s="36"/>
      <c r="AB8522" s="36"/>
      <c r="AC8522" s="36"/>
      <c r="AD8522" s="36"/>
      <c r="AE8522" s="37"/>
    </row>
    <row r="8523" spans="1:31" s="7" customFormat="1" ht="16" customHeight="1" x14ac:dyDescent="0.15">
      <c r="E8523" s="10"/>
      <c r="F8523" s="8">
        <v>20</v>
      </c>
      <c r="G8523" s="17"/>
      <c r="H8523" s="40"/>
      <c r="I8523" s="33">
        <v>5.0000000000000001E-3</v>
      </c>
      <c r="J8523" s="33">
        <v>0.6</v>
      </c>
      <c r="K8523" s="33">
        <v>2E-3</v>
      </c>
      <c r="L8523" s="33">
        <v>0.04</v>
      </c>
      <c r="M8523" s="33">
        <v>30</v>
      </c>
      <c r="N8523" s="8">
        <v>0.2</v>
      </c>
      <c r="O8523" s="8">
        <v>1025.2</v>
      </c>
      <c r="P8523" s="8">
        <v>72</v>
      </c>
      <c r="R8523" s="107"/>
      <c r="S8523" s="108"/>
      <c r="T8523" s="36"/>
      <c r="U8523" s="36"/>
      <c r="V8523" s="36"/>
      <c r="W8523" s="36"/>
      <c r="X8523" s="36"/>
      <c r="Y8523" s="36"/>
      <c r="Z8523" s="36"/>
      <c r="AA8523" s="36"/>
      <c r="AB8523" s="36"/>
      <c r="AC8523" s="36"/>
      <c r="AD8523" s="36"/>
      <c r="AE8523" s="37"/>
    </row>
    <row r="8524" spans="1:31" s="7" customFormat="1" ht="16" customHeight="1" x14ac:dyDescent="0.15">
      <c r="E8524" s="10"/>
      <c r="F8524" s="8">
        <v>21</v>
      </c>
      <c r="G8524" s="17"/>
      <c r="H8524" s="40"/>
      <c r="I8524" s="33">
        <v>5.0000000000000001E-3</v>
      </c>
      <c r="J8524" s="33">
        <v>0.7</v>
      </c>
      <c r="K8524" s="33">
        <v>2E-3</v>
      </c>
      <c r="L8524" s="33">
        <v>0.04</v>
      </c>
      <c r="M8524" s="33">
        <v>41</v>
      </c>
      <c r="N8524" s="8">
        <v>-0.9</v>
      </c>
      <c r="O8524" s="8">
        <v>1025.5</v>
      </c>
      <c r="P8524" s="8">
        <v>78</v>
      </c>
      <c r="R8524" s="107"/>
      <c r="S8524" s="108"/>
      <c r="T8524" s="36"/>
      <c r="U8524" s="36"/>
      <c r="V8524" s="36"/>
      <c r="W8524" s="36"/>
      <c r="X8524" s="36"/>
      <c r="Y8524" s="36"/>
      <c r="Z8524" s="36"/>
      <c r="AA8524" s="36"/>
      <c r="AB8524" s="36"/>
      <c r="AC8524" s="36"/>
      <c r="AD8524" s="36"/>
      <c r="AE8524" s="37"/>
    </row>
    <row r="8525" spans="1:31" s="7" customFormat="1" ht="16" customHeight="1" x14ac:dyDescent="0.15">
      <c r="E8525" s="42">
        <v>42344</v>
      </c>
      <c r="F8525" s="67">
        <v>22</v>
      </c>
      <c r="G8525" s="44"/>
      <c r="H8525" s="57"/>
      <c r="I8525" s="33">
        <v>5.0000000000000001E-3</v>
      </c>
      <c r="J8525" s="33">
        <v>0.6</v>
      </c>
      <c r="K8525" s="33">
        <v>2E-3</v>
      </c>
      <c r="L8525" s="33">
        <v>3.7999999999999999E-2</v>
      </c>
      <c r="M8525" s="33">
        <v>40</v>
      </c>
      <c r="N8525" s="8">
        <v>-1.2</v>
      </c>
      <c r="O8525" s="8">
        <v>1025.7</v>
      </c>
      <c r="P8525" s="8">
        <v>88</v>
      </c>
      <c r="R8525" s="35">
        <v>256</v>
      </c>
      <c r="S8525" s="36" t="str">
        <f>IF(R8525&gt;=296,"G",IF(AND(183&lt;=R8525,R8525&lt;296),"Y",IF(R8525&lt;185,"R")))</f>
        <v>Y</v>
      </c>
      <c r="T8525" s="36"/>
      <c r="U8525" s="36"/>
      <c r="V8525" s="36"/>
      <c r="W8525" s="36"/>
      <c r="X8525" s="36"/>
      <c r="Y8525" s="36"/>
      <c r="Z8525" s="36"/>
      <c r="AA8525" s="36"/>
      <c r="AB8525" s="36"/>
      <c r="AC8525" s="36"/>
      <c r="AD8525" s="36"/>
      <c r="AE8525" s="37"/>
    </row>
    <row r="8526" spans="1:31" s="7" customFormat="1" ht="17" customHeight="1" x14ac:dyDescent="0.15">
      <c r="A8526" s="156">
        <v>341</v>
      </c>
      <c r="B8526" s="137">
        <v>42345</v>
      </c>
      <c r="C8526" s="157">
        <v>1</v>
      </c>
      <c r="D8526" s="157">
        <v>0</v>
      </c>
      <c r="E8526" s="137">
        <v>42344</v>
      </c>
      <c r="F8526" s="158"/>
      <c r="G8526" s="159"/>
      <c r="H8526" s="159"/>
      <c r="I8526" s="160"/>
      <c r="J8526" s="161"/>
      <c r="K8526" s="161"/>
      <c r="L8526" s="161"/>
      <c r="M8526" s="161"/>
      <c r="N8526" s="162"/>
      <c r="O8526" s="162"/>
      <c r="P8526" s="162"/>
      <c r="Q8526" s="162"/>
      <c r="R8526" s="163"/>
      <c r="S8526" s="164"/>
      <c r="T8526" s="165"/>
      <c r="U8526" s="165"/>
      <c r="V8526" s="165"/>
      <c r="W8526" s="165"/>
      <c r="X8526" s="165"/>
      <c r="Y8526" s="165"/>
      <c r="Z8526" s="165"/>
      <c r="AA8526" s="165"/>
      <c r="AB8526" s="165"/>
      <c r="AC8526" s="165"/>
      <c r="AD8526" s="165"/>
      <c r="AE8526" s="165"/>
    </row>
    <row r="8527" spans="1:31" s="7" customFormat="1" ht="17" customHeight="1" x14ac:dyDescent="0.15">
      <c r="A8527" s="156">
        <v>342</v>
      </c>
      <c r="B8527" s="137">
        <v>42346</v>
      </c>
      <c r="C8527" s="157">
        <v>2</v>
      </c>
      <c r="D8527" s="159"/>
      <c r="E8527" s="137"/>
      <c r="F8527" s="158"/>
      <c r="G8527" s="159"/>
      <c r="H8527" s="159"/>
      <c r="I8527" s="160"/>
      <c r="J8527" s="161"/>
      <c r="K8527" s="161"/>
      <c r="L8527" s="161"/>
      <c r="M8527" s="161"/>
      <c r="N8527" s="162"/>
      <c r="O8527" s="162"/>
      <c r="P8527" s="162"/>
      <c r="Q8527" s="162"/>
      <c r="R8527" s="166"/>
      <c r="S8527" s="164"/>
      <c r="T8527" s="164"/>
      <c r="U8527" s="164"/>
      <c r="V8527" s="164"/>
      <c r="W8527" s="164"/>
      <c r="X8527" s="164"/>
      <c r="Y8527" s="164"/>
      <c r="Z8527" s="164"/>
      <c r="AA8527" s="164"/>
      <c r="AB8527" s="164"/>
      <c r="AC8527" s="164"/>
      <c r="AD8527" s="164"/>
      <c r="AE8527" s="164"/>
    </row>
    <row r="8528" spans="1:31" s="7" customFormat="1" ht="17" customHeight="1" x14ac:dyDescent="0.15">
      <c r="A8528" s="123">
        <v>343</v>
      </c>
      <c r="B8528" s="124">
        <v>42347</v>
      </c>
      <c r="C8528" s="125">
        <v>3</v>
      </c>
      <c r="D8528" s="127"/>
      <c r="E8528" s="124"/>
      <c r="F8528" s="126"/>
      <c r="G8528" s="127"/>
      <c r="H8528" s="127"/>
      <c r="I8528" s="167"/>
      <c r="J8528" s="168"/>
      <c r="K8528" s="168"/>
      <c r="L8528" s="168"/>
      <c r="M8528" s="168"/>
      <c r="N8528" s="131"/>
      <c r="O8528" s="131"/>
      <c r="P8528" s="131"/>
      <c r="Q8528" s="131"/>
      <c r="R8528" s="169"/>
      <c r="S8528" s="134"/>
      <c r="T8528" s="134"/>
      <c r="U8528" s="134"/>
      <c r="V8528" s="134"/>
      <c r="W8528" s="134"/>
      <c r="X8528" s="134"/>
      <c r="Y8528" s="134"/>
      <c r="Z8528" s="134"/>
      <c r="AA8528" s="134"/>
      <c r="AB8528" s="134"/>
      <c r="AC8528" s="134"/>
      <c r="AD8528" s="134"/>
      <c r="AE8528" s="134"/>
    </row>
    <row r="8529" spans="6:16" s="7" customFormat="1" ht="16" customHeight="1" x14ac:dyDescent="0.2">
      <c r="F8529" s="26">
        <v>19</v>
      </c>
      <c r="G8529" s="56"/>
      <c r="I8529" s="33">
        <v>6.0000000000000001E-3</v>
      </c>
      <c r="J8529" s="33">
        <v>0.7</v>
      </c>
      <c r="K8529" s="33">
        <v>2E-3</v>
      </c>
      <c r="L8529" s="33">
        <v>5.6000000000000001E-2</v>
      </c>
      <c r="M8529" s="33">
        <v>62</v>
      </c>
      <c r="N8529" s="8">
        <v>2.2000000000000002</v>
      </c>
      <c r="O8529" s="8">
        <v>1028.5</v>
      </c>
      <c r="P8529" s="8">
        <v>69</v>
      </c>
    </row>
    <row r="8530" spans="6:16" s="7" customFormat="1" ht="16" customHeight="1" x14ac:dyDescent="0.2">
      <c r="F8530" s="8">
        <v>20</v>
      </c>
      <c r="G8530" s="17"/>
      <c r="I8530" s="33">
        <v>6.0000000000000001E-3</v>
      </c>
      <c r="J8530" s="33">
        <v>0.8</v>
      </c>
      <c r="K8530" s="33">
        <v>2E-3</v>
      </c>
      <c r="L8530" s="33">
        <v>5.8999999999999997E-2</v>
      </c>
      <c r="M8530" s="33">
        <v>93</v>
      </c>
      <c r="N8530" s="8">
        <v>1.3</v>
      </c>
      <c r="O8530" s="8">
        <v>1029.0999999999999</v>
      </c>
      <c r="P8530" s="8">
        <v>74</v>
      </c>
    </row>
    <row r="8531" spans="6:16" s="7" customFormat="1" ht="16" customHeight="1" x14ac:dyDescent="0.2">
      <c r="F8531" s="8">
        <v>21</v>
      </c>
      <c r="G8531" s="17"/>
      <c r="I8531" s="33">
        <v>7.0000000000000001E-3</v>
      </c>
      <c r="J8531" s="33">
        <v>0.9</v>
      </c>
      <c r="K8531" s="33">
        <v>2E-3</v>
      </c>
      <c r="L8531" s="33">
        <v>6.0999999999999999E-2</v>
      </c>
      <c r="M8531" s="33">
        <v>98</v>
      </c>
      <c r="N8531" s="8">
        <v>0.7</v>
      </c>
      <c r="O8531" s="8">
        <v>1029.3</v>
      </c>
      <c r="P8531" s="8">
        <v>84</v>
      </c>
    </row>
    <row r="8532" spans="6:16" s="7" customFormat="1" ht="16" customHeight="1" x14ac:dyDescent="0.2">
      <c r="F8532" s="8">
        <v>22</v>
      </c>
      <c r="G8532" s="17"/>
      <c r="I8532" s="33">
        <v>7.0000000000000001E-3</v>
      </c>
      <c r="J8532" s="33">
        <v>1.1000000000000001</v>
      </c>
      <c r="K8532" s="33">
        <v>2E-3</v>
      </c>
      <c r="L8532" s="33">
        <v>6.9000000000000006E-2</v>
      </c>
      <c r="M8532" s="33">
        <v>113</v>
      </c>
      <c r="N8532" s="8">
        <v>0</v>
      </c>
      <c r="O8532" s="8">
        <v>1029.4000000000001</v>
      </c>
      <c r="P8532" s="8">
        <v>87</v>
      </c>
    </row>
    <row r="8533" spans="6:16" s="7" customFormat="1" ht="16" customHeight="1" x14ac:dyDescent="0.2">
      <c r="F8533" s="8">
        <v>23</v>
      </c>
      <c r="G8533" s="17"/>
      <c r="I8533" s="33">
        <v>8.0000000000000002E-3</v>
      </c>
      <c r="J8533" s="33">
        <v>1</v>
      </c>
      <c r="K8533" s="33">
        <v>2E-3</v>
      </c>
      <c r="L8533" s="33">
        <v>7.0000000000000007E-2</v>
      </c>
      <c r="M8533" s="33">
        <v>116</v>
      </c>
      <c r="N8533" s="8">
        <v>-0.1</v>
      </c>
      <c r="O8533" s="8">
        <v>1029.5</v>
      </c>
      <c r="P8533" s="8">
        <v>91</v>
      </c>
    </row>
    <row r="8534" spans="6:16" s="7" customFormat="1" ht="16" customHeight="1" x14ac:dyDescent="0.2">
      <c r="F8534" s="8">
        <v>24</v>
      </c>
      <c r="G8534" s="17"/>
      <c r="I8534" s="33">
        <v>8.0000000000000002E-3</v>
      </c>
      <c r="J8534" s="33">
        <v>1</v>
      </c>
      <c r="K8534" s="33">
        <v>2E-3</v>
      </c>
      <c r="L8534" s="33">
        <v>7.0000000000000007E-2</v>
      </c>
      <c r="M8534" s="33">
        <v>105</v>
      </c>
      <c r="N8534" s="8">
        <v>-0.9</v>
      </c>
      <c r="O8534" s="8">
        <v>1029.3</v>
      </c>
      <c r="P8534" s="8">
        <v>95</v>
      </c>
    </row>
    <row r="8535" spans="6:16" s="7" customFormat="1" ht="16" customHeight="1" x14ac:dyDescent="0.2">
      <c r="F8535" s="8">
        <v>1</v>
      </c>
      <c r="G8535" s="17"/>
      <c r="I8535" s="33">
        <v>7.0000000000000001E-3</v>
      </c>
      <c r="J8535" s="33">
        <v>0.8</v>
      </c>
      <c r="K8535" s="33">
        <v>2E-3</v>
      </c>
      <c r="L8535" s="33">
        <v>6.2E-2</v>
      </c>
      <c r="M8535" s="33">
        <v>97</v>
      </c>
      <c r="N8535" s="8">
        <v>-1.5</v>
      </c>
      <c r="O8535" s="8">
        <v>1028.5</v>
      </c>
      <c r="P8535" s="8">
        <v>97</v>
      </c>
    </row>
    <row r="8536" spans="6:16" s="7" customFormat="1" ht="16" customHeight="1" x14ac:dyDescent="0.2">
      <c r="F8536" s="8">
        <v>2</v>
      </c>
      <c r="G8536" s="17"/>
      <c r="I8536" s="33">
        <v>8.0000000000000002E-3</v>
      </c>
      <c r="J8536" s="33">
        <v>0.7</v>
      </c>
      <c r="K8536" s="33">
        <v>2E-3</v>
      </c>
      <c r="L8536" s="33">
        <v>6.0999999999999999E-2</v>
      </c>
      <c r="M8536" s="33">
        <v>83</v>
      </c>
      <c r="N8536" s="8">
        <v>-1.1000000000000001</v>
      </c>
      <c r="O8536" s="8">
        <v>1028.4000000000001</v>
      </c>
      <c r="P8536" s="8">
        <v>95</v>
      </c>
    </row>
    <row r="8537" spans="6:16" s="7" customFormat="1" ht="16" customHeight="1" x14ac:dyDescent="0.2">
      <c r="F8537" s="8">
        <v>3</v>
      </c>
      <c r="G8537" s="17"/>
      <c r="I8537" s="33">
        <v>7.0000000000000001E-3</v>
      </c>
      <c r="J8537" s="33">
        <v>0.9</v>
      </c>
      <c r="K8537" s="33">
        <v>2E-3</v>
      </c>
      <c r="L8537" s="33">
        <v>6.0999999999999999E-2</v>
      </c>
      <c r="M8537" s="33">
        <v>76</v>
      </c>
      <c r="N8537" s="8">
        <v>-1.8</v>
      </c>
      <c r="O8537" s="8">
        <v>1028.3</v>
      </c>
      <c r="P8537" s="8">
        <v>96</v>
      </c>
    </row>
    <row r="8538" spans="6:16" s="7" customFormat="1" ht="16" customHeight="1" x14ac:dyDescent="0.2">
      <c r="F8538" s="8">
        <v>4</v>
      </c>
      <c r="G8538" s="17"/>
      <c r="I8538" s="33">
        <v>7.0000000000000001E-3</v>
      </c>
      <c r="J8538" s="33">
        <v>1</v>
      </c>
      <c r="K8538" s="33">
        <v>2E-3</v>
      </c>
      <c r="L8538" s="33">
        <v>6.3E-2</v>
      </c>
      <c r="M8538" s="33">
        <v>80</v>
      </c>
      <c r="N8538" s="8">
        <v>-1.6</v>
      </c>
      <c r="O8538" s="8">
        <v>1028</v>
      </c>
      <c r="P8538" s="8">
        <v>95</v>
      </c>
    </row>
    <row r="8539" spans="6:16" s="7" customFormat="1" ht="16" customHeight="1" x14ac:dyDescent="0.2">
      <c r="F8539" s="8">
        <v>5</v>
      </c>
      <c r="G8539" s="17"/>
      <c r="I8539" s="33">
        <v>7.0000000000000001E-3</v>
      </c>
      <c r="J8539" s="33">
        <v>0.9</v>
      </c>
      <c r="K8539" s="33">
        <v>2E-3</v>
      </c>
      <c r="L8539" s="33">
        <v>6.2E-2</v>
      </c>
      <c r="M8539" s="33">
        <v>77</v>
      </c>
      <c r="N8539" s="8">
        <v>-1.4</v>
      </c>
      <c r="O8539" s="8">
        <v>1028.4000000000001</v>
      </c>
      <c r="P8539" s="8">
        <v>93</v>
      </c>
    </row>
    <row r="8540" spans="6:16" s="7" customFormat="1" ht="16" customHeight="1" x14ac:dyDescent="0.2">
      <c r="F8540" s="8">
        <v>6</v>
      </c>
      <c r="G8540" s="17"/>
      <c r="I8540" s="33">
        <v>6.0000000000000001E-3</v>
      </c>
      <c r="J8540" s="33">
        <v>0.8</v>
      </c>
      <c r="K8540" s="33">
        <v>2E-3</v>
      </c>
      <c r="L8540" s="33">
        <v>5.8000000000000003E-2</v>
      </c>
      <c r="M8540" s="33">
        <v>74</v>
      </c>
      <c r="N8540" s="8">
        <v>-1.4</v>
      </c>
      <c r="O8540" s="8">
        <v>1028.5</v>
      </c>
      <c r="P8540" s="8">
        <v>93</v>
      </c>
    </row>
    <row r="8541" spans="6:16" s="7" customFormat="1" ht="16" customHeight="1" x14ac:dyDescent="0.2">
      <c r="F8541" s="8">
        <v>7</v>
      </c>
      <c r="G8541" s="17"/>
      <c r="I8541" s="33">
        <v>6.0000000000000001E-3</v>
      </c>
      <c r="J8541" s="33">
        <v>0.8</v>
      </c>
      <c r="K8541" s="33">
        <v>2E-3</v>
      </c>
      <c r="L8541" s="33">
        <v>5.6000000000000001E-2</v>
      </c>
      <c r="M8541" s="33">
        <v>83</v>
      </c>
      <c r="N8541" s="8">
        <v>-1.3</v>
      </c>
      <c r="O8541" s="8">
        <v>1028.4000000000001</v>
      </c>
      <c r="P8541" s="8">
        <v>96</v>
      </c>
    </row>
    <row r="8542" spans="6:16" s="7" customFormat="1" ht="16" customHeight="1" x14ac:dyDescent="0.2">
      <c r="F8542" s="8">
        <v>8</v>
      </c>
      <c r="G8542" s="17"/>
      <c r="I8542" s="33">
        <v>6.0000000000000001E-3</v>
      </c>
      <c r="J8542" s="33">
        <v>0.7</v>
      </c>
      <c r="K8542" s="33">
        <v>2E-3</v>
      </c>
      <c r="L8542" s="33">
        <v>5.3999999999999999E-2</v>
      </c>
      <c r="M8542" s="33">
        <v>84</v>
      </c>
      <c r="N8542" s="8">
        <v>-0.2</v>
      </c>
      <c r="O8542" s="8">
        <v>1028.3</v>
      </c>
      <c r="P8542" s="8">
        <v>94</v>
      </c>
    </row>
    <row r="8543" spans="6:16" s="7" customFormat="1" ht="16" customHeight="1" x14ac:dyDescent="0.2">
      <c r="F8543" s="8">
        <v>9</v>
      </c>
      <c r="G8543" s="17"/>
      <c r="I8543" s="33">
        <v>7.0000000000000001E-3</v>
      </c>
      <c r="J8543" s="33">
        <v>1</v>
      </c>
      <c r="K8543" s="33">
        <v>2E-3</v>
      </c>
      <c r="L8543" s="33">
        <v>5.8000000000000003E-2</v>
      </c>
      <c r="M8543" s="33">
        <v>77</v>
      </c>
      <c r="N8543" s="8">
        <v>2.8</v>
      </c>
      <c r="O8543" s="8">
        <v>1028.0999999999999</v>
      </c>
      <c r="P8543" s="8">
        <v>68</v>
      </c>
    </row>
    <row r="8544" spans="6:16" s="7" customFormat="1" ht="16" customHeight="1" x14ac:dyDescent="0.2">
      <c r="F8544" s="8">
        <v>10</v>
      </c>
      <c r="G8544" s="17"/>
      <c r="I8544" s="33">
        <v>7.0000000000000001E-3</v>
      </c>
      <c r="J8544" s="33">
        <v>1.1000000000000001</v>
      </c>
      <c r="K8544" s="33">
        <v>2E-3</v>
      </c>
      <c r="L8544" s="33">
        <v>5.8999999999999997E-2</v>
      </c>
      <c r="M8544" s="33">
        <v>81</v>
      </c>
      <c r="N8544" s="8">
        <v>5.8</v>
      </c>
      <c r="O8544" s="8">
        <v>1027.8</v>
      </c>
      <c r="P8544" s="8">
        <v>53</v>
      </c>
    </row>
    <row r="8545" spans="1:31" s="7" customFormat="1" ht="16" customHeight="1" x14ac:dyDescent="0.2">
      <c r="F8545" s="8">
        <v>11</v>
      </c>
      <c r="G8545" s="17"/>
      <c r="I8545" s="33">
        <v>7.0000000000000001E-3</v>
      </c>
      <c r="J8545" s="33">
        <v>1</v>
      </c>
      <c r="K8545" s="33">
        <v>3.0000000000000001E-3</v>
      </c>
      <c r="L8545" s="33">
        <v>5.7000000000000002E-2</v>
      </c>
      <c r="M8545" s="33">
        <v>95</v>
      </c>
      <c r="N8545" s="8">
        <v>7.3</v>
      </c>
      <c r="O8545" s="8">
        <v>1027.2</v>
      </c>
      <c r="P8545" s="8">
        <v>50</v>
      </c>
    </row>
    <row r="8546" spans="1:31" s="7" customFormat="1" ht="16" customHeight="1" x14ac:dyDescent="0.2">
      <c r="F8546" s="8">
        <v>12</v>
      </c>
      <c r="G8546" s="17"/>
      <c r="I8546" s="73"/>
      <c r="J8546" s="73"/>
      <c r="K8546" s="73"/>
      <c r="L8546" s="73"/>
      <c r="M8546" s="33">
        <v>105</v>
      </c>
      <c r="N8546" s="8">
        <v>8.8000000000000007</v>
      </c>
      <c r="O8546" s="8">
        <v>1026.5</v>
      </c>
      <c r="P8546" s="8">
        <v>45</v>
      </c>
    </row>
    <row r="8547" spans="1:31" s="7" customFormat="1" ht="16" customHeight="1" x14ac:dyDescent="0.2">
      <c r="F8547" s="8">
        <v>13</v>
      </c>
      <c r="G8547" s="17"/>
      <c r="I8547" s="33">
        <v>8.0000000000000002E-3</v>
      </c>
      <c r="J8547" s="33">
        <v>0.8</v>
      </c>
      <c r="K8547" s="33">
        <v>4.0000000000000001E-3</v>
      </c>
      <c r="L8547" s="33">
        <v>6.2E-2</v>
      </c>
      <c r="M8547" s="33">
        <v>103</v>
      </c>
      <c r="N8547" s="8">
        <v>11.8</v>
      </c>
      <c r="O8547" s="8">
        <v>1025.5</v>
      </c>
      <c r="P8547" s="8">
        <v>41</v>
      </c>
    </row>
    <row r="8548" spans="1:31" s="7" customFormat="1" ht="16" customHeight="1" x14ac:dyDescent="0.2">
      <c r="F8548" s="8">
        <v>14</v>
      </c>
      <c r="G8548" s="17"/>
      <c r="I8548" s="33">
        <v>8.0000000000000002E-3</v>
      </c>
      <c r="J8548" s="33">
        <v>0.8</v>
      </c>
      <c r="K8548" s="33">
        <v>4.0000000000000001E-3</v>
      </c>
      <c r="L8548" s="33">
        <v>6.0999999999999999E-2</v>
      </c>
      <c r="M8548" s="33">
        <v>106</v>
      </c>
      <c r="N8548" s="8">
        <v>12.1</v>
      </c>
      <c r="O8548" s="8">
        <v>1024.4000000000001</v>
      </c>
      <c r="P8548" s="8">
        <v>43</v>
      </c>
    </row>
    <row r="8549" spans="1:31" s="7" customFormat="1" ht="16" customHeight="1" x14ac:dyDescent="0.2">
      <c r="F8549" s="8">
        <v>15</v>
      </c>
      <c r="G8549" s="17"/>
      <c r="I8549" s="33">
        <v>7.0000000000000001E-3</v>
      </c>
      <c r="J8549" s="33">
        <v>0.4</v>
      </c>
      <c r="K8549" s="33">
        <v>6.0000000000000001E-3</v>
      </c>
      <c r="L8549" s="33">
        <v>4.4999999999999998E-2</v>
      </c>
      <c r="M8549" s="33">
        <v>73</v>
      </c>
      <c r="N8549" s="8">
        <v>12.8</v>
      </c>
      <c r="O8549" s="8">
        <v>1023.5</v>
      </c>
      <c r="P8549" s="8">
        <v>47</v>
      </c>
    </row>
    <row r="8550" spans="1:31" s="7" customFormat="1" ht="16" customHeight="1" x14ac:dyDescent="0.2">
      <c r="F8550" s="8">
        <v>16</v>
      </c>
      <c r="G8550" s="17"/>
      <c r="I8550" s="33">
        <v>7.0000000000000001E-3</v>
      </c>
      <c r="J8550" s="33">
        <v>0.4</v>
      </c>
      <c r="K8550" s="33">
        <v>8.9999999999999993E-3</v>
      </c>
      <c r="L8550" s="33">
        <v>4.2999999999999997E-2</v>
      </c>
      <c r="M8550" s="33">
        <v>45</v>
      </c>
      <c r="N8550" s="8">
        <v>11.9</v>
      </c>
      <c r="O8550" s="8">
        <v>1023.3</v>
      </c>
      <c r="P8550" s="8">
        <v>52</v>
      </c>
    </row>
    <row r="8551" spans="1:31" s="7" customFormat="1" ht="16" customHeight="1" x14ac:dyDescent="0.2">
      <c r="F8551" s="8">
        <v>17</v>
      </c>
      <c r="G8551" s="17"/>
      <c r="I8551" s="33">
        <v>7.0000000000000001E-3</v>
      </c>
      <c r="J8551" s="33">
        <v>1.1000000000000001</v>
      </c>
      <c r="K8551" s="33">
        <v>3.0000000000000001E-3</v>
      </c>
      <c r="L8551" s="33">
        <v>6.3E-2</v>
      </c>
      <c r="M8551" s="33">
        <v>85</v>
      </c>
      <c r="N8551" s="8">
        <v>9.6999999999999993</v>
      </c>
      <c r="O8551" s="8">
        <v>1023.8</v>
      </c>
      <c r="P8551" s="8">
        <v>58</v>
      </c>
    </row>
    <row r="8552" spans="1:31" s="7" customFormat="1" ht="16" customHeight="1" x14ac:dyDescent="0.15">
      <c r="E8552" s="74">
        <v>42347</v>
      </c>
      <c r="F8552" s="43">
        <v>42715.762499999997</v>
      </c>
      <c r="G8552" s="44"/>
      <c r="I8552" s="33">
        <v>8.0000000000000002E-3</v>
      </c>
      <c r="J8552" s="33">
        <v>1.6</v>
      </c>
      <c r="K8552" s="33">
        <v>2E-3</v>
      </c>
      <c r="L8552" s="33">
        <v>6.6000000000000003E-2</v>
      </c>
      <c r="M8552" s="33">
        <v>99</v>
      </c>
      <c r="N8552" s="8">
        <v>8</v>
      </c>
      <c r="O8552" s="8">
        <v>1023.9</v>
      </c>
      <c r="P8552" s="8">
        <v>65</v>
      </c>
      <c r="R8552" s="35">
        <v>243</v>
      </c>
      <c r="S8552" s="37" t="str">
        <f>IF(R8552&gt;=296,"G",IF(AND(183&lt;=R8552,R8552&lt;296),"Y",IF(R8552&lt;185,"R")))</f>
        <v>Y</v>
      </c>
    </row>
    <row r="8553" spans="1:31" s="7" customFormat="1" ht="17" customHeight="1" x14ac:dyDescent="0.15">
      <c r="A8553" s="45">
        <v>344</v>
      </c>
      <c r="B8553" s="46">
        <v>42348</v>
      </c>
      <c r="C8553" s="47">
        <v>4</v>
      </c>
      <c r="D8553" s="49"/>
      <c r="E8553" s="46">
        <v>42347</v>
      </c>
      <c r="F8553" s="48">
        <v>42715.762499999997</v>
      </c>
      <c r="G8553" s="49"/>
      <c r="H8553" s="49"/>
      <c r="I8553" s="50">
        <v>8.0000000000000002E-3</v>
      </c>
      <c r="J8553" s="51">
        <v>1.6</v>
      </c>
      <c r="K8553" s="51">
        <v>2E-3</v>
      </c>
      <c r="L8553" s="51">
        <v>6.6000000000000003E-2</v>
      </c>
      <c r="M8553" s="51">
        <v>99</v>
      </c>
      <c r="N8553" s="52">
        <v>8</v>
      </c>
      <c r="O8553" s="52">
        <v>1023.9</v>
      </c>
      <c r="P8553" s="52">
        <v>65</v>
      </c>
      <c r="Q8553" s="53"/>
      <c r="R8553" s="58">
        <v>243</v>
      </c>
      <c r="S8553" s="61" t="str">
        <f>IF(R8553&gt;=296,"G",IF(AND(183&lt;=R8553,R8553&lt;296),"Y",IF(R8553&lt;185,"R")))</f>
        <v>Y</v>
      </c>
      <c r="T8553" s="59"/>
      <c r="U8553" s="59"/>
      <c r="V8553" s="59"/>
      <c r="W8553" s="59"/>
      <c r="X8553" s="59"/>
      <c r="Y8553" s="59"/>
      <c r="Z8553" s="59"/>
      <c r="AA8553" s="59"/>
      <c r="AB8553" s="59"/>
      <c r="AC8553" s="59"/>
      <c r="AD8553" s="59"/>
      <c r="AE8553" s="59"/>
    </row>
    <row r="8554" spans="1:31" s="7" customFormat="1" ht="16" customHeight="1" x14ac:dyDescent="0.2">
      <c r="A8554" s="60"/>
      <c r="B8554" s="60"/>
      <c r="F8554" s="26">
        <v>19</v>
      </c>
      <c r="G8554" s="56"/>
      <c r="I8554" s="33">
        <v>8.0000000000000002E-3</v>
      </c>
      <c r="J8554" s="33">
        <v>1.3</v>
      </c>
      <c r="K8554" s="33">
        <v>2E-3</v>
      </c>
      <c r="L8554" s="33">
        <v>7.3999999999999996E-2</v>
      </c>
      <c r="M8554" s="33">
        <v>95</v>
      </c>
      <c r="N8554" s="8">
        <v>7.3</v>
      </c>
      <c r="O8554" s="8">
        <v>1024.2</v>
      </c>
      <c r="P8554" s="8">
        <v>66</v>
      </c>
      <c r="Q8554" s="17"/>
      <c r="R8554" s="17"/>
      <c r="S8554" s="17"/>
      <c r="T8554" s="17"/>
      <c r="U8554" s="17"/>
      <c r="V8554" s="17"/>
      <c r="W8554" s="17"/>
      <c r="X8554" s="17"/>
      <c r="Y8554" s="17"/>
      <c r="Z8554" s="17"/>
      <c r="AA8554" s="17"/>
      <c r="AB8554" s="17"/>
      <c r="AC8554" s="17"/>
      <c r="AD8554" s="17"/>
      <c r="AE8554" s="17"/>
    </row>
    <row r="8555" spans="1:31" s="7" customFormat="1" ht="16" customHeight="1" x14ac:dyDescent="0.2">
      <c r="F8555" s="8">
        <v>20</v>
      </c>
      <c r="G8555" s="17"/>
      <c r="I8555" s="33">
        <v>7.0000000000000001E-3</v>
      </c>
      <c r="J8555" s="33">
        <v>0.8</v>
      </c>
      <c r="K8555" s="33">
        <v>2E-3</v>
      </c>
      <c r="L8555" s="33">
        <v>6.2E-2</v>
      </c>
      <c r="M8555" s="33">
        <v>96</v>
      </c>
      <c r="N8555" s="8">
        <v>6.2</v>
      </c>
      <c r="O8555" s="8">
        <v>1023.6</v>
      </c>
      <c r="P8555" s="8">
        <v>70</v>
      </c>
    </row>
    <row r="8556" spans="1:31" s="7" customFormat="1" ht="16" customHeight="1" x14ac:dyDescent="0.2">
      <c r="F8556" s="8">
        <v>21</v>
      </c>
      <c r="G8556" s="17"/>
      <c r="I8556" s="33">
        <v>6.0000000000000001E-3</v>
      </c>
      <c r="J8556" s="33">
        <v>0.7</v>
      </c>
      <c r="K8556" s="33">
        <v>2E-3</v>
      </c>
      <c r="L8556" s="33">
        <v>5.8999999999999997E-2</v>
      </c>
      <c r="M8556" s="33">
        <v>78</v>
      </c>
      <c r="N8556" s="8">
        <v>7</v>
      </c>
      <c r="O8556" s="8">
        <v>1023.2</v>
      </c>
      <c r="P8556" s="8">
        <v>69</v>
      </c>
    </row>
    <row r="8557" spans="1:31" s="7" customFormat="1" ht="16" customHeight="1" x14ac:dyDescent="0.2">
      <c r="F8557" s="8">
        <v>22</v>
      </c>
      <c r="G8557" s="17"/>
      <c r="I8557" s="33">
        <v>6.0000000000000001E-3</v>
      </c>
      <c r="J8557" s="33">
        <v>0.7</v>
      </c>
      <c r="K8557" s="33">
        <v>2E-3</v>
      </c>
      <c r="L8557" s="33">
        <v>5.6000000000000001E-2</v>
      </c>
      <c r="M8557" s="33">
        <v>77</v>
      </c>
      <c r="N8557" s="8">
        <v>7.1</v>
      </c>
      <c r="O8557" s="8">
        <v>1023.3</v>
      </c>
      <c r="P8557" s="8">
        <v>69</v>
      </c>
    </row>
    <row r="8558" spans="1:31" s="7" customFormat="1" ht="16" customHeight="1" x14ac:dyDescent="0.2">
      <c r="F8558" s="8">
        <v>23</v>
      </c>
      <c r="G8558" s="17"/>
      <c r="I8558" s="33">
        <v>7.0000000000000001E-3</v>
      </c>
      <c r="J8558" s="33">
        <v>1.1000000000000001</v>
      </c>
      <c r="K8558" s="33">
        <v>2E-3</v>
      </c>
      <c r="L8558" s="33">
        <v>6.2E-2</v>
      </c>
      <c r="M8558" s="33">
        <v>72</v>
      </c>
      <c r="N8558" s="8">
        <v>7.3</v>
      </c>
      <c r="O8558" s="8">
        <v>1022.7</v>
      </c>
      <c r="P8558" s="8">
        <v>67</v>
      </c>
    </row>
    <row r="8559" spans="1:31" s="7" customFormat="1" ht="16" customHeight="1" x14ac:dyDescent="0.2">
      <c r="F8559" s="8">
        <v>24</v>
      </c>
      <c r="G8559" s="17"/>
      <c r="I8559" s="33">
        <v>7.0000000000000001E-3</v>
      </c>
      <c r="J8559" s="33">
        <v>1.2</v>
      </c>
      <c r="K8559" s="33">
        <v>2E-3</v>
      </c>
      <c r="L8559" s="33">
        <v>6.3E-2</v>
      </c>
      <c r="M8559" s="33">
        <v>74</v>
      </c>
      <c r="N8559" s="8">
        <v>7.9</v>
      </c>
      <c r="O8559" s="8">
        <v>1022.5</v>
      </c>
      <c r="P8559" s="8">
        <v>65</v>
      </c>
    </row>
    <row r="8560" spans="1:31" s="7" customFormat="1" ht="16" customHeight="1" x14ac:dyDescent="0.2">
      <c r="F8560" s="8">
        <v>1</v>
      </c>
      <c r="G8560" s="17"/>
      <c r="I8560" s="33">
        <v>7.0000000000000001E-3</v>
      </c>
      <c r="J8560" s="33">
        <v>0.9</v>
      </c>
      <c r="K8560" s="33">
        <v>2E-3</v>
      </c>
      <c r="L8560" s="33">
        <v>5.8999999999999997E-2</v>
      </c>
      <c r="M8560" s="33">
        <v>76</v>
      </c>
      <c r="N8560" s="8">
        <v>8</v>
      </c>
      <c r="O8560" s="8">
        <v>1022.1</v>
      </c>
      <c r="P8560" s="8">
        <v>65</v>
      </c>
    </row>
    <row r="8561" spans="5:16" s="7" customFormat="1" ht="16" customHeight="1" x14ac:dyDescent="0.2">
      <c r="F8561" s="8">
        <v>2</v>
      </c>
      <c r="G8561" s="17"/>
      <c r="I8561" s="33">
        <v>6.0000000000000001E-3</v>
      </c>
      <c r="J8561" s="33">
        <v>0.8</v>
      </c>
      <c r="K8561" s="33">
        <v>2E-3</v>
      </c>
      <c r="L8561" s="33">
        <v>5.2999999999999999E-2</v>
      </c>
      <c r="M8561" s="33">
        <v>63</v>
      </c>
      <c r="N8561" s="8">
        <v>8</v>
      </c>
      <c r="O8561" s="8">
        <v>1021.2</v>
      </c>
      <c r="P8561" s="8">
        <v>64</v>
      </c>
    </row>
    <row r="8562" spans="5:16" s="7" customFormat="1" ht="16" customHeight="1" x14ac:dyDescent="0.2">
      <c r="F8562" s="8">
        <v>3</v>
      </c>
      <c r="G8562" s="17"/>
      <c r="I8562" s="33">
        <v>6.0000000000000001E-3</v>
      </c>
      <c r="J8562" s="33">
        <v>0.9</v>
      </c>
      <c r="K8562" s="33">
        <v>2E-3</v>
      </c>
      <c r="L8562" s="33">
        <v>5.0999999999999997E-2</v>
      </c>
      <c r="M8562" s="33">
        <v>60</v>
      </c>
      <c r="N8562" s="8">
        <v>7.9</v>
      </c>
      <c r="O8562" s="8">
        <v>1020.5</v>
      </c>
      <c r="P8562" s="8">
        <v>65</v>
      </c>
    </row>
    <row r="8563" spans="5:16" s="7" customFormat="1" ht="16" customHeight="1" x14ac:dyDescent="0.2">
      <c r="F8563" s="8">
        <v>4</v>
      </c>
      <c r="G8563" s="17"/>
      <c r="I8563" s="33">
        <v>6.0000000000000001E-3</v>
      </c>
      <c r="J8563" s="33">
        <v>0.8</v>
      </c>
      <c r="K8563" s="33">
        <v>2E-3</v>
      </c>
      <c r="L8563" s="33">
        <v>4.5999999999999999E-2</v>
      </c>
      <c r="M8563" s="33">
        <v>50</v>
      </c>
      <c r="N8563" s="8">
        <v>8.6</v>
      </c>
      <c r="O8563" s="8">
        <v>1019.8</v>
      </c>
      <c r="P8563" s="8">
        <v>61</v>
      </c>
    </row>
    <row r="8564" spans="5:16" s="7" customFormat="1" ht="16" customHeight="1" x14ac:dyDescent="0.2">
      <c r="F8564" s="8">
        <v>5</v>
      </c>
      <c r="G8564" s="17"/>
      <c r="I8564" s="33">
        <v>6.0000000000000001E-3</v>
      </c>
      <c r="J8564" s="33">
        <v>0.8</v>
      </c>
      <c r="K8564" s="33">
        <v>2E-3</v>
      </c>
      <c r="L8564" s="33">
        <v>4.3999999999999997E-2</v>
      </c>
      <c r="M8564" s="33">
        <v>50</v>
      </c>
      <c r="N8564" s="8">
        <v>8.6</v>
      </c>
      <c r="O8564" s="8">
        <v>1018.9</v>
      </c>
      <c r="P8564" s="8">
        <v>62</v>
      </c>
    </row>
    <row r="8565" spans="5:16" s="7" customFormat="1" ht="16" customHeight="1" x14ac:dyDescent="0.2">
      <c r="F8565" s="8">
        <v>6</v>
      </c>
      <c r="G8565" s="17"/>
      <c r="I8565" s="33">
        <v>5.0000000000000001E-3</v>
      </c>
      <c r="J8565" s="33">
        <v>0.7</v>
      </c>
      <c r="K8565" s="33">
        <v>2E-3</v>
      </c>
      <c r="L8565" s="33">
        <v>4.2000000000000003E-2</v>
      </c>
      <c r="M8565" s="33">
        <v>47</v>
      </c>
      <c r="N8565" s="8">
        <v>8.8000000000000007</v>
      </c>
      <c r="O8565" s="8">
        <v>1018.2</v>
      </c>
      <c r="P8565" s="8">
        <v>64</v>
      </c>
    </row>
    <row r="8566" spans="5:16" s="7" customFormat="1" ht="16" customHeight="1" x14ac:dyDescent="0.2">
      <c r="F8566" s="8">
        <v>7</v>
      </c>
      <c r="G8566" s="17"/>
      <c r="I8566" s="33">
        <v>6.0000000000000001E-3</v>
      </c>
      <c r="J8566" s="33">
        <v>0.8</v>
      </c>
      <c r="K8566" s="33">
        <v>2E-3</v>
      </c>
      <c r="L8566" s="33">
        <v>4.2999999999999997E-2</v>
      </c>
      <c r="M8566" s="33">
        <v>47</v>
      </c>
      <c r="N8566" s="8">
        <v>8.9</v>
      </c>
      <c r="O8566" s="8">
        <v>1018.1</v>
      </c>
      <c r="P8566" s="8">
        <v>64</v>
      </c>
    </row>
    <row r="8567" spans="5:16" s="7" customFormat="1" ht="16" customHeight="1" x14ac:dyDescent="0.2">
      <c r="F8567" s="8">
        <v>8</v>
      </c>
      <c r="G8567" s="17"/>
      <c r="I8567" s="33">
        <v>6.0000000000000001E-3</v>
      </c>
      <c r="J8567" s="33">
        <v>0.8</v>
      </c>
      <c r="K8567" s="33">
        <v>2E-3</v>
      </c>
      <c r="L8567" s="33">
        <v>4.2999999999999997E-2</v>
      </c>
      <c r="M8567" s="33">
        <v>42</v>
      </c>
      <c r="N8567" s="8">
        <v>9.1</v>
      </c>
      <c r="O8567" s="8">
        <v>1018.1</v>
      </c>
      <c r="P8567" s="8">
        <v>65</v>
      </c>
    </row>
    <row r="8568" spans="5:16" s="7" customFormat="1" ht="16" customHeight="1" x14ac:dyDescent="0.2">
      <c r="F8568" s="8">
        <v>9</v>
      </c>
      <c r="G8568" s="17"/>
      <c r="I8568" s="33">
        <v>6.0000000000000001E-3</v>
      </c>
      <c r="J8568" s="33">
        <v>0.9</v>
      </c>
      <c r="K8568" s="33">
        <v>2E-3</v>
      </c>
      <c r="L8568" s="33">
        <v>4.5999999999999999E-2</v>
      </c>
      <c r="M8568" s="33">
        <v>46</v>
      </c>
      <c r="N8568" s="8">
        <v>9.4</v>
      </c>
      <c r="O8568" s="8">
        <v>1018.2</v>
      </c>
      <c r="P8568" s="8">
        <v>67</v>
      </c>
    </row>
    <row r="8569" spans="5:16" s="7" customFormat="1" ht="16" customHeight="1" x14ac:dyDescent="0.2">
      <c r="F8569" s="8">
        <v>10</v>
      </c>
      <c r="G8569" s="17"/>
      <c r="I8569" s="33">
        <v>7.0000000000000001E-3</v>
      </c>
      <c r="J8569" s="33">
        <v>1</v>
      </c>
      <c r="K8569" s="33">
        <v>2E-3</v>
      </c>
      <c r="L8569" s="33">
        <v>4.9000000000000002E-2</v>
      </c>
      <c r="M8569" s="33">
        <v>55</v>
      </c>
      <c r="N8569" s="8">
        <v>9.5</v>
      </c>
      <c r="O8569" s="8">
        <v>1018.2</v>
      </c>
      <c r="P8569" s="8">
        <v>69</v>
      </c>
    </row>
    <row r="8570" spans="5:16" s="7" customFormat="1" ht="16" customHeight="1" x14ac:dyDescent="0.2">
      <c r="E8570" s="10"/>
      <c r="F8570" s="8">
        <v>11</v>
      </c>
      <c r="G8570" s="17"/>
      <c r="I8570" s="33">
        <v>7.0000000000000001E-3</v>
      </c>
      <c r="J8570" s="33">
        <v>0.8</v>
      </c>
      <c r="K8570" s="33">
        <v>2E-3</v>
      </c>
      <c r="L8570" s="33">
        <v>4.4999999999999998E-2</v>
      </c>
      <c r="M8570" s="33">
        <v>48</v>
      </c>
      <c r="N8570" s="8">
        <v>9.6999999999999993</v>
      </c>
      <c r="O8570" s="8">
        <v>1017.3</v>
      </c>
      <c r="P8570" s="8">
        <v>73</v>
      </c>
    </row>
    <row r="8571" spans="5:16" s="7" customFormat="1" ht="16" customHeight="1" x14ac:dyDescent="0.2">
      <c r="E8571" s="10"/>
      <c r="F8571" s="8">
        <v>12</v>
      </c>
      <c r="G8571" s="17"/>
      <c r="I8571" s="33">
        <v>7.0000000000000001E-3</v>
      </c>
      <c r="J8571" s="33">
        <v>0.7</v>
      </c>
      <c r="K8571" s="33">
        <v>2E-3</v>
      </c>
      <c r="L8571" s="33">
        <v>4.2999999999999997E-2</v>
      </c>
      <c r="M8571" s="33">
        <v>44</v>
      </c>
      <c r="N8571" s="8">
        <v>9.6999999999999993</v>
      </c>
      <c r="O8571" s="8">
        <v>1016</v>
      </c>
      <c r="P8571" s="8">
        <v>83</v>
      </c>
    </row>
    <row r="8572" spans="5:16" s="7" customFormat="1" ht="16" customHeight="1" x14ac:dyDescent="0.2">
      <c r="E8572" s="10"/>
      <c r="F8572" s="8">
        <v>13</v>
      </c>
      <c r="G8572" s="17"/>
      <c r="I8572" s="33">
        <v>7.0000000000000001E-3</v>
      </c>
      <c r="J8572" s="33">
        <v>1</v>
      </c>
      <c r="K8572" s="33">
        <v>2E-3</v>
      </c>
      <c r="L8572" s="33">
        <v>5.1999999999999998E-2</v>
      </c>
      <c r="M8572" s="33">
        <v>58</v>
      </c>
      <c r="N8572" s="8">
        <v>10</v>
      </c>
      <c r="O8572" s="8">
        <v>1014.5</v>
      </c>
      <c r="P8572" s="8">
        <v>85</v>
      </c>
    </row>
    <row r="8573" spans="5:16" s="7" customFormat="1" ht="16" customHeight="1" x14ac:dyDescent="0.2">
      <c r="E8573" s="10"/>
      <c r="F8573" s="8">
        <v>14</v>
      </c>
      <c r="G8573" s="17"/>
      <c r="I8573" s="33">
        <v>6.0000000000000001E-3</v>
      </c>
      <c r="J8573" s="33">
        <v>1</v>
      </c>
      <c r="K8573" s="33">
        <v>2E-3</v>
      </c>
      <c r="L8573" s="33">
        <v>5.1999999999999998E-2</v>
      </c>
      <c r="M8573" s="33">
        <v>62</v>
      </c>
      <c r="N8573" s="8">
        <v>10.4</v>
      </c>
      <c r="O8573" s="8">
        <v>1013.7</v>
      </c>
      <c r="P8573" s="8">
        <v>83</v>
      </c>
    </row>
    <row r="8574" spans="5:16" s="7" customFormat="1" ht="16" customHeight="1" x14ac:dyDescent="0.2">
      <c r="E8574" s="10"/>
      <c r="F8574" s="8">
        <v>15</v>
      </c>
      <c r="G8574" s="17"/>
      <c r="I8574" s="33">
        <v>6.0000000000000001E-3</v>
      </c>
      <c r="J8574" s="33">
        <v>1</v>
      </c>
      <c r="K8574" s="33">
        <v>2E-3</v>
      </c>
      <c r="L8574" s="33">
        <v>5.5E-2</v>
      </c>
      <c r="M8574" s="33">
        <v>60</v>
      </c>
      <c r="N8574" s="8">
        <v>10.7</v>
      </c>
      <c r="O8574" s="8">
        <v>1013.1</v>
      </c>
      <c r="P8574" s="8">
        <v>84</v>
      </c>
    </row>
    <row r="8575" spans="5:16" s="7" customFormat="1" ht="16" customHeight="1" x14ac:dyDescent="0.2">
      <c r="E8575" s="10"/>
      <c r="F8575" s="8">
        <v>16</v>
      </c>
      <c r="G8575" s="17"/>
      <c r="I8575" s="33">
        <v>7.0000000000000001E-3</v>
      </c>
      <c r="J8575" s="33">
        <v>1.1000000000000001</v>
      </c>
      <c r="K8575" s="33">
        <v>2E-3</v>
      </c>
      <c r="L8575" s="33">
        <v>5.2999999999999999E-2</v>
      </c>
      <c r="M8575" s="33">
        <v>101</v>
      </c>
      <c r="N8575" s="8">
        <v>10.5</v>
      </c>
      <c r="O8575" s="8">
        <v>1012.8</v>
      </c>
      <c r="P8575" s="8">
        <v>88</v>
      </c>
    </row>
    <row r="8576" spans="5:16" s="7" customFormat="1" ht="16" customHeight="1" x14ac:dyDescent="0.2">
      <c r="E8576" s="10"/>
      <c r="F8576" s="8">
        <v>17</v>
      </c>
      <c r="G8576" s="17"/>
      <c r="I8576" s="33">
        <v>5.0000000000000001E-3</v>
      </c>
      <c r="J8576" s="33">
        <v>0.7</v>
      </c>
      <c r="K8576" s="33">
        <v>2E-3</v>
      </c>
      <c r="L8576" s="33">
        <v>4.2999999999999997E-2</v>
      </c>
      <c r="M8576" s="33">
        <v>69</v>
      </c>
      <c r="N8576" s="8">
        <v>10</v>
      </c>
      <c r="O8576" s="8">
        <v>1012.3</v>
      </c>
      <c r="P8576" s="8">
        <v>86</v>
      </c>
    </row>
    <row r="8577" spans="1:31" s="7" customFormat="1" ht="16" customHeight="1" x14ac:dyDescent="0.15">
      <c r="F8577" s="8">
        <v>18</v>
      </c>
      <c r="G8577" s="17"/>
      <c r="H8577" s="40"/>
      <c r="I8577" s="33">
        <v>5.0000000000000001E-3</v>
      </c>
      <c r="J8577" s="33">
        <v>0.7</v>
      </c>
      <c r="K8577" s="33">
        <v>2E-3</v>
      </c>
      <c r="L8577" s="33">
        <v>4.1000000000000002E-2</v>
      </c>
      <c r="M8577" s="33">
        <v>60</v>
      </c>
      <c r="N8577" s="8">
        <v>9.6999999999999993</v>
      </c>
      <c r="O8577" s="8">
        <v>1011.8</v>
      </c>
      <c r="P8577" s="8">
        <v>88</v>
      </c>
      <c r="R8577" s="107"/>
      <c r="S8577" s="108"/>
      <c r="T8577" s="108"/>
      <c r="U8577" s="36"/>
      <c r="V8577" s="36"/>
      <c r="W8577" s="36"/>
      <c r="X8577" s="36"/>
      <c r="Y8577" s="36"/>
      <c r="Z8577" s="36"/>
      <c r="AA8577" s="36"/>
      <c r="AB8577" s="36"/>
      <c r="AC8577" s="36"/>
      <c r="AD8577" s="36"/>
      <c r="AE8577" s="37"/>
    </row>
    <row r="8578" spans="1:31" s="7" customFormat="1" ht="16" customHeight="1" x14ac:dyDescent="0.2">
      <c r="A8578" s="40"/>
      <c r="B8578" s="40"/>
      <c r="F8578" s="8">
        <v>19</v>
      </c>
      <c r="G8578" s="17"/>
      <c r="I8578" s="33">
        <v>6.0000000000000001E-3</v>
      </c>
      <c r="J8578" s="33">
        <v>1</v>
      </c>
      <c r="K8578" s="33">
        <v>2E-3</v>
      </c>
      <c r="L8578" s="33">
        <v>4.4999999999999998E-2</v>
      </c>
      <c r="M8578" s="33">
        <v>59</v>
      </c>
      <c r="N8578" s="8">
        <v>9.1999999999999993</v>
      </c>
      <c r="O8578" s="8">
        <v>1011.6</v>
      </c>
      <c r="P8578" s="8">
        <v>90</v>
      </c>
      <c r="Q8578" s="17"/>
      <c r="R8578" s="38"/>
      <c r="S8578" s="17"/>
      <c r="T8578" s="17"/>
      <c r="U8578" s="17"/>
      <c r="V8578" s="17"/>
      <c r="W8578" s="17"/>
      <c r="X8578" s="17"/>
      <c r="Y8578" s="17"/>
      <c r="Z8578" s="17"/>
      <c r="AA8578" s="17"/>
      <c r="AB8578" s="17"/>
      <c r="AC8578" s="17"/>
      <c r="AD8578" s="17"/>
      <c r="AE8578" s="17"/>
    </row>
    <row r="8579" spans="1:31" s="7" customFormat="1" ht="16" customHeight="1" x14ac:dyDescent="0.2">
      <c r="F8579" s="8">
        <v>20</v>
      </c>
      <c r="G8579" s="17"/>
      <c r="I8579" s="33">
        <v>6.0000000000000001E-3</v>
      </c>
      <c r="J8579" s="33">
        <v>0.9</v>
      </c>
      <c r="K8579" s="33">
        <v>2E-3</v>
      </c>
      <c r="L8579" s="33">
        <v>4.3999999999999997E-2</v>
      </c>
      <c r="M8579" s="33">
        <v>62</v>
      </c>
      <c r="N8579" s="8">
        <v>9.1999999999999993</v>
      </c>
      <c r="O8579" s="8">
        <v>1011.2</v>
      </c>
      <c r="P8579" s="8">
        <v>91</v>
      </c>
    </row>
    <row r="8580" spans="1:31" s="7" customFormat="1" ht="16" customHeight="1" x14ac:dyDescent="0.15">
      <c r="E8580" s="42">
        <v>42348</v>
      </c>
      <c r="F8580" s="43">
        <v>42715.879166666666</v>
      </c>
      <c r="G8580" s="44"/>
      <c r="I8580" s="33">
        <v>5.0000000000000001E-3</v>
      </c>
      <c r="J8580" s="33">
        <v>0.5</v>
      </c>
      <c r="K8580" s="33">
        <v>2E-3</v>
      </c>
      <c r="L8580" s="33">
        <v>3.5999999999999997E-2</v>
      </c>
      <c r="M8580" s="33">
        <v>54</v>
      </c>
      <c r="N8580" s="8">
        <v>9.1999999999999993</v>
      </c>
      <c r="O8580" s="8">
        <v>1010.5</v>
      </c>
      <c r="P8580" s="8">
        <v>86</v>
      </c>
      <c r="R8580" s="35">
        <v>255</v>
      </c>
      <c r="S8580" s="37" t="str">
        <f>IF(R8580&gt;=296,"G",IF(AND(183&lt;=R8580,R8580&lt;296),"Y",IF(R8580&lt;185,"R")))</f>
        <v>Y</v>
      </c>
    </row>
    <row r="8581" spans="1:31" s="7" customFormat="1" ht="17" customHeight="1" x14ac:dyDescent="0.15">
      <c r="A8581" s="45">
        <v>345</v>
      </c>
      <c r="B8581" s="46">
        <v>42349</v>
      </c>
      <c r="C8581" s="47">
        <v>5</v>
      </c>
      <c r="D8581" s="47">
        <v>0</v>
      </c>
      <c r="E8581" s="46">
        <v>42348</v>
      </c>
      <c r="F8581" s="48">
        <v>42715.879166666666</v>
      </c>
      <c r="G8581" s="49"/>
      <c r="H8581" s="49"/>
      <c r="I8581" s="50">
        <v>5.0000000000000001E-3</v>
      </c>
      <c r="J8581" s="51">
        <v>0.5</v>
      </c>
      <c r="K8581" s="51">
        <v>2E-3</v>
      </c>
      <c r="L8581" s="51">
        <v>3.5999999999999997E-2</v>
      </c>
      <c r="M8581" s="51">
        <v>54</v>
      </c>
      <c r="N8581" s="52">
        <v>9.1999999999999993</v>
      </c>
      <c r="O8581" s="52">
        <v>1010.5</v>
      </c>
      <c r="P8581" s="52">
        <v>86</v>
      </c>
      <c r="Q8581" s="53"/>
      <c r="R8581" s="58">
        <v>255</v>
      </c>
      <c r="S8581" s="61" t="str">
        <f>IF(R8581&gt;=296,"G",IF(AND(183&lt;=R8581,R8581&lt;296),"Y",IF(R8581&lt;185,"R")))</f>
        <v>Y</v>
      </c>
      <c r="T8581" s="59"/>
      <c r="U8581" s="61"/>
      <c r="V8581" s="61"/>
      <c r="W8581" s="61"/>
      <c r="X8581" s="61"/>
      <c r="Y8581" s="61"/>
      <c r="Z8581" s="61"/>
      <c r="AA8581" s="61"/>
      <c r="AB8581" s="61"/>
      <c r="AC8581" s="61"/>
      <c r="AD8581" s="61"/>
      <c r="AE8581" s="61"/>
    </row>
    <row r="8582" spans="1:31" s="7" customFormat="1" ht="16" customHeight="1" x14ac:dyDescent="0.2">
      <c r="F8582" s="26">
        <v>22</v>
      </c>
      <c r="G8582" s="56"/>
      <c r="I8582" s="33">
        <v>4.0000000000000001E-3</v>
      </c>
      <c r="J8582" s="33">
        <v>0.4</v>
      </c>
      <c r="K8582" s="33">
        <v>5.0000000000000001E-3</v>
      </c>
      <c r="L8582" s="33">
        <v>2.5999999999999999E-2</v>
      </c>
      <c r="M8582" s="33">
        <v>39</v>
      </c>
      <c r="N8582" s="8">
        <v>8.3000000000000007</v>
      </c>
      <c r="O8582" s="8">
        <v>1009.7</v>
      </c>
      <c r="P8582" s="8">
        <v>91</v>
      </c>
    </row>
    <row r="8583" spans="1:31" s="7" customFormat="1" ht="16" customHeight="1" x14ac:dyDescent="0.2">
      <c r="F8583" s="8">
        <v>23</v>
      </c>
      <c r="G8583" s="17"/>
      <c r="I8583" s="33">
        <v>4.0000000000000001E-3</v>
      </c>
      <c r="J8583" s="33">
        <v>0.7</v>
      </c>
      <c r="K8583" s="33">
        <v>4.0000000000000001E-3</v>
      </c>
      <c r="L8583" s="33">
        <v>2.8000000000000001E-2</v>
      </c>
      <c r="M8583" s="33">
        <v>29</v>
      </c>
      <c r="N8583" s="8">
        <v>8.3000000000000007</v>
      </c>
      <c r="O8583" s="8">
        <v>1009.2</v>
      </c>
      <c r="P8583" s="8">
        <v>90</v>
      </c>
    </row>
    <row r="8584" spans="1:31" s="7" customFormat="1" ht="16" customHeight="1" x14ac:dyDescent="0.2">
      <c r="F8584" s="8">
        <v>24</v>
      </c>
      <c r="G8584" s="17"/>
      <c r="I8584" s="33">
        <v>4.0000000000000001E-3</v>
      </c>
      <c r="J8584" s="33">
        <v>0.6</v>
      </c>
      <c r="K8584" s="33">
        <v>6.0000000000000001E-3</v>
      </c>
      <c r="L8584" s="33">
        <v>2.5000000000000001E-2</v>
      </c>
      <c r="M8584" s="33">
        <v>29</v>
      </c>
      <c r="N8584" s="8">
        <v>7.7</v>
      </c>
      <c r="O8584" s="8">
        <v>1008.8</v>
      </c>
      <c r="P8584" s="8">
        <v>90</v>
      </c>
    </row>
    <row r="8585" spans="1:31" s="7" customFormat="1" ht="16" customHeight="1" x14ac:dyDescent="0.2">
      <c r="F8585" s="8">
        <v>1</v>
      </c>
      <c r="G8585" s="17"/>
      <c r="I8585" s="33">
        <v>3.0000000000000001E-3</v>
      </c>
      <c r="J8585" s="33">
        <v>0.6</v>
      </c>
      <c r="K8585" s="33">
        <v>6.0000000000000001E-3</v>
      </c>
      <c r="L8585" s="33">
        <v>2.5999999999999999E-2</v>
      </c>
      <c r="M8585" s="33">
        <v>33</v>
      </c>
      <c r="N8585" s="8">
        <v>6.9</v>
      </c>
      <c r="O8585" s="8">
        <v>1008.2</v>
      </c>
      <c r="P8585" s="8">
        <v>91</v>
      </c>
    </row>
    <row r="8586" spans="1:31" s="7" customFormat="1" ht="16" customHeight="1" x14ac:dyDescent="0.2">
      <c r="F8586" s="8">
        <v>2</v>
      </c>
      <c r="G8586" s="17"/>
      <c r="I8586" s="33">
        <v>3.0000000000000001E-3</v>
      </c>
      <c r="J8586" s="33">
        <v>0.6</v>
      </c>
      <c r="K8586" s="33">
        <v>6.0000000000000001E-3</v>
      </c>
      <c r="L8586" s="33">
        <v>2.4E-2</v>
      </c>
      <c r="M8586" s="33">
        <v>32</v>
      </c>
      <c r="N8586" s="8">
        <v>6.3</v>
      </c>
      <c r="O8586" s="8">
        <v>1007.8</v>
      </c>
      <c r="P8586" s="8">
        <v>90</v>
      </c>
    </row>
    <row r="8587" spans="1:31" s="7" customFormat="1" ht="16" customHeight="1" x14ac:dyDescent="0.2">
      <c r="F8587" s="8">
        <v>3</v>
      </c>
      <c r="G8587" s="17"/>
      <c r="I8587" s="33">
        <v>3.0000000000000001E-3</v>
      </c>
      <c r="J8587" s="33">
        <v>0.6</v>
      </c>
      <c r="K8587" s="33">
        <v>1.2E-2</v>
      </c>
      <c r="L8587" s="33">
        <v>1.7999999999999999E-2</v>
      </c>
      <c r="M8587" s="33">
        <v>32</v>
      </c>
      <c r="N8587" s="8">
        <v>5.4</v>
      </c>
      <c r="O8587" s="8">
        <v>1008.1</v>
      </c>
      <c r="P8587" s="8">
        <v>89</v>
      </c>
    </row>
    <row r="8588" spans="1:31" s="7" customFormat="1" ht="16" customHeight="1" x14ac:dyDescent="0.2">
      <c r="F8588" s="8">
        <v>4</v>
      </c>
      <c r="G8588" s="17"/>
      <c r="I8588" s="33">
        <v>3.0000000000000001E-3</v>
      </c>
      <c r="J8588" s="33">
        <v>0.6</v>
      </c>
      <c r="K8588" s="33">
        <v>1.4999999999999999E-2</v>
      </c>
      <c r="L8588" s="33">
        <v>1.4999999999999999E-2</v>
      </c>
      <c r="M8588" s="33">
        <v>30</v>
      </c>
      <c r="N8588" s="8">
        <v>4.5</v>
      </c>
      <c r="O8588" s="8">
        <v>1008.3</v>
      </c>
      <c r="P8588" s="8">
        <v>90</v>
      </c>
    </row>
    <row r="8589" spans="1:31" s="7" customFormat="1" ht="16" customHeight="1" x14ac:dyDescent="0.2">
      <c r="F8589" s="8">
        <v>5</v>
      </c>
      <c r="G8589" s="17"/>
      <c r="I8589" s="33">
        <v>3.0000000000000001E-3</v>
      </c>
      <c r="J8589" s="33">
        <v>0.6</v>
      </c>
      <c r="K8589" s="33">
        <v>1.4E-2</v>
      </c>
      <c r="L8589" s="33">
        <v>1.6E-2</v>
      </c>
      <c r="M8589" s="33">
        <v>27</v>
      </c>
      <c r="N8589" s="8">
        <v>4.4000000000000004</v>
      </c>
      <c r="O8589" s="8">
        <v>1008.8</v>
      </c>
      <c r="P8589" s="8">
        <v>88</v>
      </c>
    </row>
    <row r="8590" spans="1:31" s="7" customFormat="1" ht="16" customHeight="1" x14ac:dyDescent="0.2">
      <c r="F8590" s="8">
        <v>6</v>
      </c>
      <c r="G8590" s="17"/>
      <c r="I8590" s="33">
        <v>3.0000000000000001E-3</v>
      </c>
      <c r="J8590" s="33">
        <v>0.6</v>
      </c>
      <c r="K8590" s="33">
        <v>7.0000000000000001E-3</v>
      </c>
      <c r="L8590" s="33">
        <v>2.3E-2</v>
      </c>
      <c r="M8590" s="33">
        <v>29</v>
      </c>
      <c r="N8590" s="8">
        <v>4.4000000000000004</v>
      </c>
      <c r="O8590" s="8">
        <v>1009.3</v>
      </c>
      <c r="P8590" s="8">
        <v>88</v>
      </c>
    </row>
    <row r="8591" spans="1:31" s="7" customFormat="1" ht="16" customHeight="1" x14ac:dyDescent="0.2">
      <c r="F8591" s="8">
        <v>7</v>
      </c>
      <c r="G8591" s="17"/>
      <c r="I8591" s="33">
        <v>4.0000000000000001E-3</v>
      </c>
      <c r="J8591" s="33">
        <v>0.8</v>
      </c>
      <c r="K8591" s="33">
        <v>2E-3</v>
      </c>
      <c r="L8591" s="33">
        <v>3.1E-2</v>
      </c>
      <c r="M8591" s="33">
        <v>29</v>
      </c>
      <c r="N8591" s="8">
        <v>4.4000000000000004</v>
      </c>
      <c r="O8591" s="8">
        <v>1009.8</v>
      </c>
      <c r="P8591" s="8">
        <v>89</v>
      </c>
    </row>
    <row r="8592" spans="1:31" s="7" customFormat="1" ht="16" customHeight="1" x14ac:dyDescent="0.2">
      <c r="F8592" s="8">
        <v>8</v>
      </c>
      <c r="G8592" s="17"/>
      <c r="I8592" s="33">
        <v>4.0000000000000001E-3</v>
      </c>
      <c r="J8592" s="33">
        <v>0.8</v>
      </c>
      <c r="K8592" s="33">
        <v>2E-3</v>
      </c>
      <c r="L8592" s="33">
        <v>3.4000000000000002E-2</v>
      </c>
      <c r="M8592" s="33">
        <v>36</v>
      </c>
      <c r="N8592" s="8">
        <v>4.2</v>
      </c>
      <c r="O8592" s="8">
        <v>1011</v>
      </c>
      <c r="P8592" s="8">
        <v>91</v>
      </c>
    </row>
    <row r="8593" spans="1:31" s="7" customFormat="1" ht="16" customHeight="1" x14ac:dyDescent="0.2">
      <c r="F8593" s="8">
        <v>9</v>
      </c>
      <c r="G8593" s="17"/>
      <c r="I8593" s="33">
        <v>5.0000000000000001E-3</v>
      </c>
      <c r="J8593" s="33">
        <v>0.9</v>
      </c>
      <c r="K8593" s="33">
        <v>2E-3</v>
      </c>
      <c r="L8593" s="33">
        <v>3.9E-2</v>
      </c>
      <c r="M8593" s="33">
        <v>41</v>
      </c>
      <c r="N8593" s="8">
        <v>5.6</v>
      </c>
      <c r="O8593" s="8">
        <v>1012.1</v>
      </c>
      <c r="P8593" s="8">
        <v>89</v>
      </c>
    </row>
    <row r="8594" spans="1:31" s="7" customFormat="1" ht="16" customHeight="1" x14ac:dyDescent="0.2">
      <c r="F8594" s="8">
        <v>10</v>
      </c>
      <c r="G8594" s="17"/>
      <c r="I8594" s="33">
        <v>5.0000000000000001E-3</v>
      </c>
      <c r="J8594" s="33">
        <v>1</v>
      </c>
      <c r="K8594" s="33">
        <v>3.0000000000000001E-3</v>
      </c>
      <c r="L8594" s="33">
        <v>4.1000000000000002E-2</v>
      </c>
      <c r="M8594" s="33">
        <v>48</v>
      </c>
      <c r="N8594" s="8">
        <v>8.6</v>
      </c>
      <c r="O8594" s="8">
        <v>1012.8</v>
      </c>
      <c r="P8594" s="8">
        <v>78</v>
      </c>
    </row>
    <row r="8595" spans="1:31" s="7" customFormat="1" ht="16" customHeight="1" x14ac:dyDescent="0.2">
      <c r="E8595" s="10"/>
      <c r="F8595" s="8">
        <v>11</v>
      </c>
      <c r="G8595" s="17"/>
      <c r="I8595" s="33">
        <v>6.0000000000000001E-3</v>
      </c>
      <c r="J8595" s="33">
        <v>0.9</v>
      </c>
      <c r="K8595" s="33">
        <v>4.0000000000000001E-3</v>
      </c>
      <c r="L8595" s="33">
        <v>4.2999999999999997E-2</v>
      </c>
      <c r="M8595" s="33">
        <v>60</v>
      </c>
      <c r="N8595" s="8">
        <v>10</v>
      </c>
      <c r="O8595" s="8">
        <v>1013.6</v>
      </c>
      <c r="P8595" s="8">
        <v>57</v>
      </c>
    </row>
    <row r="8596" spans="1:31" s="7" customFormat="1" ht="16" customHeight="1" x14ac:dyDescent="0.2">
      <c r="E8596" s="10"/>
      <c r="F8596" s="8">
        <v>12</v>
      </c>
      <c r="G8596" s="17"/>
      <c r="I8596" s="33">
        <v>6.0000000000000001E-3</v>
      </c>
      <c r="J8596" s="33">
        <v>1</v>
      </c>
      <c r="K8596" s="33">
        <v>1.2999999999999999E-2</v>
      </c>
      <c r="L8596" s="33">
        <v>2.5999999999999999E-2</v>
      </c>
      <c r="M8596" s="33">
        <v>66</v>
      </c>
      <c r="N8596" s="8">
        <v>11.9</v>
      </c>
      <c r="O8596" s="8">
        <v>1013.4</v>
      </c>
      <c r="P8596" s="8">
        <v>47</v>
      </c>
    </row>
    <row r="8597" spans="1:31" s="7" customFormat="1" ht="16" customHeight="1" x14ac:dyDescent="0.2">
      <c r="E8597" s="10"/>
      <c r="F8597" s="8">
        <v>13</v>
      </c>
      <c r="G8597" s="17"/>
      <c r="I8597" s="33">
        <v>5.0000000000000001E-3</v>
      </c>
      <c r="J8597" s="33">
        <v>0.6</v>
      </c>
      <c r="K8597" s="33">
        <v>2.5000000000000001E-2</v>
      </c>
      <c r="L8597" s="33">
        <v>1.7000000000000001E-2</v>
      </c>
      <c r="M8597" s="33">
        <v>52</v>
      </c>
      <c r="N8597" s="8">
        <v>12.2</v>
      </c>
      <c r="O8597" s="8">
        <v>1013.3</v>
      </c>
      <c r="P8597" s="8">
        <v>44</v>
      </c>
    </row>
    <row r="8598" spans="1:31" s="7" customFormat="1" ht="16" customHeight="1" x14ac:dyDescent="0.2">
      <c r="E8598" s="10"/>
      <c r="F8598" s="8">
        <v>14</v>
      </c>
      <c r="G8598" s="17"/>
      <c r="I8598" s="33">
        <v>5.0000000000000001E-3</v>
      </c>
      <c r="J8598" s="33">
        <v>0.6</v>
      </c>
      <c r="K8598" s="33">
        <v>2.5999999999999999E-2</v>
      </c>
      <c r="L8598" s="33">
        <v>1.9E-2</v>
      </c>
      <c r="M8598" s="33">
        <v>43</v>
      </c>
      <c r="N8598" s="8">
        <v>12.8</v>
      </c>
      <c r="O8598" s="8">
        <v>1013.4</v>
      </c>
      <c r="P8598" s="8">
        <v>43</v>
      </c>
    </row>
    <row r="8599" spans="1:31" s="7" customFormat="1" ht="16" customHeight="1" x14ac:dyDescent="0.2">
      <c r="E8599" s="10"/>
      <c r="F8599" s="8">
        <v>15</v>
      </c>
      <c r="G8599" s="17"/>
      <c r="I8599" s="33">
        <v>5.0000000000000001E-3</v>
      </c>
      <c r="J8599" s="33">
        <v>0.8</v>
      </c>
      <c r="K8599" s="33">
        <v>2.4E-2</v>
      </c>
      <c r="L8599" s="33">
        <v>0.02</v>
      </c>
      <c r="M8599" s="33">
        <v>43</v>
      </c>
      <c r="N8599" s="8">
        <v>12.2</v>
      </c>
      <c r="O8599" s="8">
        <v>1014.1</v>
      </c>
      <c r="P8599" s="8">
        <v>42</v>
      </c>
    </row>
    <row r="8600" spans="1:31" s="7" customFormat="1" ht="16" customHeight="1" x14ac:dyDescent="0.2">
      <c r="E8600" s="10"/>
      <c r="F8600" s="8">
        <v>16</v>
      </c>
      <c r="G8600" s="17"/>
      <c r="I8600" s="33">
        <v>5.0000000000000001E-3</v>
      </c>
      <c r="J8600" s="33">
        <v>0.7</v>
      </c>
      <c r="K8600" s="33">
        <v>2.3E-2</v>
      </c>
      <c r="L8600" s="33">
        <v>2.1000000000000001E-2</v>
      </c>
      <c r="M8600" s="33">
        <v>47</v>
      </c>
      <c r="N8600" s="8">
        <v>11.3</v>
      </c>
      <c r="O8600" s="8">
        <v>1014.9</v>
      </c>
      <c r="P8600" s="8">
        <v>41</v>
      </c>
    </row>
    <row r="8601" spans="1:31" s="7" customFormat="1" ht="16" customHeight="1" x14ac:dyDescent="0.2">
      <c r="E8601" s="10"/>
      <c r="F8601" s="8">
        <v>17</v>
      </c>
      <c r="G8601" s="17"/>
      <c r="I8601" s="33">
        <v>4.0000000000000001E-3</v>
      </c>
      <c r="J8601" s="33">
        <v>0.6</v>
      </c>
      <c r="K8601" s="33">
        <v>1.7999999999999999E-2</v>
      </c>
      <c r="L8601" s="33">
        <v>2.3E-2</v>
      </c>
      <c r="M8601" s="33">
        <v>48</v>
      </c>
      <c r="N8601" s="8">
        <v>10.4</v>
      </c>
      <c r="O8601" s="8">
        <v>1015.9</v>
      </c>
      <c r="P8601" s="8">
        <v>42</v>
      </c>
    </row>
    <row r="8602" spans="1:31" s="7" customFormat="1" ht="16" customHeight="1" x14ac:dyDescent="0.15">
      <c r="E8602" s="42">
        <v>42349</v>
      </c>
      <c r="F8602" s="43">
        <v>42715.781944444447</v>
      </c>
      <c r="G8602" s="44"/>
      <c r="H8602" s="57"/>
      <c r="I8602" s="33">
        <v>4.0000000000000001E-3</v>
      </c>
      <c r="J8602" s="33">
        <v>0.7</v>
      </c>
      <c r="K8602" s="33">
        <v>1.2999999999999999E-2</v>
      </c>
      <c r="L8602" s="33">
        <v>2.8000000000000001E-2</v>
      </c>
      <c r="M8602" s="33">
        <v>44</v>
      </c>
      <c r="N8602" s="8">
        <v>9.4</v>
      </c>
      <c r="O8602" s="8">
        <v>1017.1</v>
      </c>
      <c r="P8602" s="8">
        <v>43</v>
      </c>
      <c r="R8602" s="35">
        <v>258</v>
      </c>
      <c r="S8602" s="36" t="str">
        <f>IF(R8602&gt;=296,"G",IF(AND(183&lt;=R8602,R8602&lt;296),"Y",IF(R8602&lt;185,"R")))</f>
        <v>Y</v>
      </c>
      <c r="T8602" s="108"/>
      <c r="U8602" s="36"/>
      <c r="V8602" s="36"/>
      <c r="W8602" s="36"/>
      <c r="X8602" s="36"/>
      <c r="Y8602" s="36"/>
      <c r="Z8602" s="36"/>
      <c r="AA8602" s="36"/>
      <c r="AB8602" s="36"/>
      <c r="AC8602" s="36"/>
      <c r="AD8602" s="36"/>
      <c r="AE8602" s="37"/>
    </row>
    <row r="8603" spans="1:31" s="7" customFormat="1" ht="17" customHeight="1" x14ac:dyDescent="0.15">
      <c r="A8603" s="45">
        <v>346</v>
      </c>
      <c r="B8603" s="46">
        <v>42350</v>
      </c>
      <c r="C8603" s="47">
        <v>6</v>
      </c>
      <c r="D8603" s="47">
        <v>0</v>
      </c>
      <c r="E8603" s="46">
        <v>42349</v>
      </c>
      <c r="F8603" s="48">
        <v>42715.781944444447</v>
      </c>
      <c r="G8603" s="49"/>
      <c r="H8603" s="49"/>
      <c r="I8603" s="50">
        <v>4.0000000000000001E-3</v>
      </c>
      <c r="J8603" s="51">
        <v>0.7</v>
      </c>
      <c r="K8603" s="51">
        <v>1.2999999999999999E-2</v>
      </c>
      <c r="L8603" s="51">
        <v>2.8000000000000001E-2</v>
      </c>
      <c r="M8603" s="51">
        <v>44</v>
      </c>
      <c r="N8603" s="52">
        <v>9.4</v>
      </c>
      <c r="O8603" s="52">
        <v>1017.1</v>
      </c>
      <c r="P8603" s="52">
        <v>43</v>
      </c>
      <c r="Q8603" s="53"/>
      <c r="R8603" s="58">
        <v>258</v>
      </c>
      <c r="S8603" s="61" t="str">
        <f>IF(R8603&gt;=296,"G",IF(AND(183&lt;=R8603,R8603&lt;296),"Y",IF(R8603&lt;185,"R")))</f>
        <v>Y</v>
      </c>
      <c r="T8603" s="59"/>
      <c r="U8603" s="61"/>
      <c r="V8603" s="61"/>
      <c r="W8603" s="61"/>
      <c r="X8603" s="61"/>
      <c r="Y8603" s="61"/>
      <c r="Z8603" s="61"/>
      <c r="AA8603" s="61"/>
      <c r="AB8603" s="61"/>
      <c r="AC8603" s="61"/>
      <c r="AD8603" s="61"/>
      <c r="AE8603" s="61"/>
    </row>
    <row r="8604" spans="1:31" s="7" customFormat="1" ht="16" customHeight="1" x14ac:dyDescent="0.2">
      <c r="A8604" s="60"/>
      <c r="B8604" s="60"/>
      <c r="F8604" s="26">
        <v>19</v>
      </c>
      <c r="G8604" s="56"/>
      <c r="I8604" s="33">
        <v>4.0000000000000001E-3</v>
      </c>
      <c r="J8604" s="33">
        <v>0.7</v>
      </c>
      <c r="K8604" s="33">
        <v>0.01</v>
      </c>
      <c r="L8604" s="33">
        <v>3.2000000000000001E-2</v>
      </c>
      <c r="M8604" s="33">
        <v>36</v>
      </c>
      <c r="N8604" s="8">
        <v>8.4</v>
      </c>
      <c r="O8604" s="8">
        <v>1017.7</v>
      </c>
      <c r="P8604" s="8">
        <v>44</v>
      </c>
      <c r="Q8604" s="17"/>
      <c r="R8604" s="17"/>
      <c r="S8604" s="17"/>
      <c r="T8604" s="17"/>
      <c r="U8604" s="17"/>
      <c r="V8604" s="17"/>
      <c r="W8604" s="17"/>
      <c r="X8604" s="17"/>
      <c r="Y8604" s="17"/>
      <c r="Z8604" s="17"/>
      <c r="AA8604" s="17"/>
      <c r="AB8604" s="17"/>
      <c r="AC8604" s="17"/>
      <c r="AD8604" s="17"/>
      <c r="AE8604" s="17"/>
    </row>
    <row r="8605" spans="1:31" s="7" customFormat="1" ht="16" customHeight="1" x14ac:dyDescent="0.2">
      <c r="F8605" s="8">
        <v>20</v>
      </c>
      <c r="G8605" s="17"/>
      <c r="I8605" s="33">
        <v>3.0000000000000001E-3</v>
      </c>
      <c r="J8605" s="33">
        <v>0.6</v>
      </c>
      <c r="K8605" s="33">
        <v>0.01</v>
      </c>
      <c r="L8605" s="33">
        <v>2.9000000000000001E-2</v>
      </c>
      <c r="M8605" s="33">
        <v>38</v>
      </c>
      <c r="N8605" s="8">
        <v>7.5</v>
      </c>
      <c r="O8605" s="8">
        <v>1018.6</v>
      </c>
      <c r="P8605" s="8">
        <v>41</v>
      </c>
    </row>
    <row r="8606" spans="1:31" s="7" customFormat="1" ht="16" customHeight="1" x14ac:dyDescent="0.2">
      <c r="F8606" s="8">
        <v>21</v>
      </c>
      <c r="G8606" s="17"/>
      <c r="I8606" s="33">
        <v>3.0000000000000001E-3</v>
      </c>
      <c r="J8606" s="33">
        <v>0.6</v>
      </c>
      <c r="K8606" s="33">
        <v>1.4999999999999999E-2</v>
      </c>
      <c r="L8606" s="33">
        <v>2.5999999999999999E-2</v>
      </c>
      <c r="M8606" s="33">
        <v>30</v>
      </c>
      <c r="N8606" s="8">
        <v>6.8</v>
      </c>
      <c r="O8606" s="8">
        <v>1019.1</v>
      </c>
      <c r="P8606" s="8">
        <v>42</v>
      </c>
    </row>
    <row r="8607" spans="1:31" s="7" customFormat="1" ht="16" customHeight="1" x14ac:dyDescent="0.2">
      <c r="F8607" s="8">
        <v>22</v>
      </c>
      <c r="G8607" s="17"/>
      <c r="I8607" s="33">
        <v>3.0000000000000001E-3</v>
      </c>
      <c r="J8607" s="33">
        <v>0.5</v>
      </c>
      <c r="K8607" s="33">
        <v>1.7999999999999999E-2</v>
      </c>
      <c r="L8607" s="33">
        <v>2.1999999999999999E-2</v>
      </c>
      <c r="M8607" s="33">
        <v>29</v>
      </c>
      <c r="N8607" s="8">
        <v>5.6</v>
      </c>
      <c r="O8607" s="8">
        <v>1019.6</v>
      </c>
      <c r="P8607" s="8">
        <v>47</v>
      </c>
    </row>
    <row r="8608" spans="1:31" s="7" customFormat="1" ht="16" customHeight="1" x14ac:dyDescent="0.2">
      <c r="F8608" s="8">
        <v>23</v>
      </c>
      <c r="G8608" s="17"/>
      <c r="I8608" s="33">
        <v>4.0000000000000001E-3</v>
      </c>
      <c r="J8608" s="33">
        <v>0.6</v>
      </c>
      <c r="K8608" s="33">
        <v>0.02</v>
      </c>
      <c r="L8608" s="33">
        <v>0.02</v>
      </c>
      <c r="M8608" s="33">
        <v>28</v>
      </c>
      <c r="N8608" s="8">
        <v>5.6</v>
      </c>
      <c r="O8608" s="8">
        <v>1019.9</v>
      </c>
      <c r="P8608" s="8">
        <v>46</v>
      </c>
    </row>
    <row r="8609" spans="5:16" s="7" customFormat="1" ht="16" customHeight="1" x14ac:dyDescent="0.2">
      <c r="F8609" s="8">
        <v>24</v>
      </c>
      <c r="G8609" s="17"/>
      <c r="I8609" s="33">
        <v>3.0000000000000001E-3</v>
      </c>
      <c r="J8609" s="33">
        <v>0.6</v>
      </c>
      <c r="K8609" s="33">
        <v>1.7999999999999999E-2</v>
      </c>
      <c r="L8609" s="33">
        <v>2.1000000000000001E-2</v>
      </c>
      <c r="M8609" s="33">
        <v>25</v>
      </c>
      <c r="N8609" s="8">
        <v>4.5</v>
      </c>
      <c r="O8609" s="8">
        <v>1020.3</v>
      </c>
      <c r="P8609" s="8">
        <v>49</v>
      </c>
    </row>
    <row r="8610" spans="5:16" s="7" customFormat="1" ht="16" customHeight="1" x14ac:dyDescent="0.2">
      <c r="F8610" s="8">
        <v>1</v>
      </c>
      <c r="G8610" s="17"/>
      <c r="I8610" s="33">
        <v>3.0000000000000001E-3</v>
      </c>
      <c r="J8610" s="33">
        <v>0.6</v>
      </c>
      <c r="K8610" s="33">
        <v>2.1999999999999999E-2</v>
      </c>
      <c r="L8610" s="33">
        <v>1.7999999999999999E-2</v>
      </c>
      <c r="M8610" s="33">
        <v>25</v>
      </c>
      <c r="N8610" s="8">
        <v>3.8</v>
      </c>
      <c r="O8610" s="8">
        <v>1020.4</v>
      </c>
      <c r="P8610" s="8">
        <v>52</v>
      </c>
    </row>
    <row r="8611" spans="5:16" s="7" customFormat="1" ht="16" customHeight="1" x14ac:dyDescent="0.2">
      <c r="F8611" s="8">
        <v>2</v>
      </c>
      <c r="G8611" s="17"/>
      <c r="I8611" s="33">
        <v>3.0000000000000001E-3</v>
      </c>
      <c r="J8611" s="33">
        <v>0.6</v>
      </c>
      <c r="K8611" s="33">
        <v>2.1000000000000001E-2</v>
      </c>
      <c r="L8611" s="33">
        <v>1.7999999999999999E-2</v>
      </c>
      <c r="M8611" s="33">
        <v>23</v>
      </c>
      <c r="N8611" s="8">
        <v>3.7</v>
      </c>
      <c r="O8611" s="8">
        <v>1020.6</v>
      </c>
      <c r="P8611" s="8">
        <v>53</v>
      </c>
    </row>
    <row r="8612" spans="5:16" s="7" customFormat="1" ht="16" customHeight="1" x14ac:dyDescent="0.2">
      <c r="F8612" s="8">
        <v>3</v>
      </c>
      <c r="G8612" s="17"/>
      <c r="I8612" s="33">
        <v>3.0000000000000001E-3</v>
      </c>
      <c r="J8612" s="33">
        <v>0.7</v>
      </c>
      <c r="K8612" s="33">
        <v>1.7000000000000001E-2</v>
      </c>
      <c r="L8612" s="33">
        <v>0.02</v>
      </c>
      <c r="M8612" s="33">
        <v>20</v>
      </c>
      <c r="N8612" s="8">
        <v>3.1</v>
      </c>
      <c r="O8612" s="8">
        <v>1020.7</v>
      </c>
      <c r="P8612" s="8">
        <v>56</v>
      </c>
    </row>
    <row r="8613" spans="5:16" s="7" customFormat="1" ht="16" customHeight="1" x14ac:dyDescent="0.2">
      <c r="F8613" s="8">
        <v>4</v>
      </c>
      <c r="G8613" s="17"/>
      <c r="I8613" s="33">
        <v>3.0000000000000001E-3</v>
      </c>
      <c r="J8613" s="33">
        <v>0.6</v>
      </c>
      <c r="K8613" s="33">
        <v>1.9E-2</v>
      </c>
      <c r="L8613" s="33">
        <v>1.7000000000000001E-2</v>
      </c>
      <c r="M8613" s="33">
        <v>23</v>
      </c>
      <c r="N8613" s="8">
        <v>2.4</v>
      </c>
      <c r="O8613" s="8">
        <v>1021</v>
      </c>
      <c r="P8613" s="8">
        <v>59</v>
      </c>
    </row>
    <row r="8614" spans="5:16" s="7" customFormat="1" ht="16" customHeight="1" x14ac:dyDescent="0.2">
      <c r="F8614" s="8">
        <v>5</v>
      </c>
      <c r="G8614" s="17"/>
      <c r="I8614" s="33">
        <v>3.0000000000000001E-3</v>
      </c>
      <c r="J8614" s="33">
        <v>0.6</v>
      </c>
      <c r="K8614" s="33">
        <v>0.02</v>
      </c>
      <c r="L8614" s="33">
        <v>1.7999999999999999E-2</v>
      </c>
      <c r="M8614" s="33">
        <v>22</v>
      </c>
      <c r="N8614" s="8">
        <v>0.8</v>
      </c>
      <c r="O8614" s="8">
        <v>1021.5</v>
      </c>
      <c r="P8614" s="8">
        <v>67</v>
      </c>
    </row>
    <row r="8615" spans="5:16" s="7" customFormat="1" ht="16" customHeight="1" x14ac:dyDescent="0.2">
      <c r="F8615" s="8">
        <v>6</v>
      </c>
      <c r="G8615" s="17"/>
      <c r="I8615" s="33">
        <v>3.0000000000000001E-3</v>
      </c>
      <c r="J8615" s="33">
        <v>0.6</v>
      </c>
      <c r="K8615" s="33">
        <v>1.4999999999999999E-2</v>
      </c>
      <c r="L8615" s="33">
        <v>2.3E-2</v>
      </c>
      <c r="M8615" s="33">
        <v>21</v>
      </c>
      <c r="N8615" s="8">
        <v>0.6</v>
      </c>
      <c r="O8615" s="8">
        <v>1022</v>
      </c>
      <c r="P8615" s="8">
        <v>72</v>
      </c>
    </row>
    <row r="8616" spans="5:16" s="7" customFormat="1" ht="16" customHeight="1" x14ac:dyDescent="0.2">
      <c r="F8616" s="8">
        <v>7</v>
      </c>
      <c r="G8616" s="17"/>
      <c r="I8616" s="33">
        <v>3.0000000000000001E-3</v>
      </c>
      <c r="J8616" s="33">
        <v>0.6</v>
      </c>
      <c r="K8616" s="33">
        <v>7.0000000000000001E-3</v>
      </c>
      <c r="L8616" s="33">
        <v>0.03</v>
      </c>
      <c r="M8616" s="33">
        <v>25</v>
      </c>
      <c r="N8616" s="8">
        <v>1.9</v>
      </c>
      <c r="O8616" s="8">
        <v>1022.3</v>
      </c>
      <c r="P8616" s="8">
        <v>62</v>
      </c>
    </row>
    <row r="8617" spans="5:16" s="7" customFormat="1" ht="16" customHeight="1" x14ac:dyDescent="0.2">
      <c r="F8617" s="8">
        <v>8</v>
      </c>
      <c r="G8617" s="17"/>
      <c r="I8617" s="33">
        <v>4.0000000000000001E-3</v>
      </c>
      <c r="J8617" s="33">
        <v>0.7</v>
      </c>
      <c r="K8617" s="33">
        <v>2E-3</v>
      </c>
      <c r="L8617" s="33">
        <v>3.5999999999999997E-2</v>
      </c>
      <c r="M8617" s="33">
        <v>26</v>
      </c>
      <c r="N8617" s="8">
        <v>2.2999999999999998</v>
      </c>
      <c r="O8617" s="8">
        <v>1022.8</v>
      </c>
      <c r="P8617" s="8">
        <v>60</v>
      </c>
    </row>
    <row r="8618" spans="5:16" s="7" customFormat="1" ht="16" customHeight="1" x14ac:dyDescent="0.2">
      <c r="F8618" s="8">
        <v>9</v>
      </c>
      <c r="G8618" s="17"/>
      <c r="I8618" s="33">
        <v>4.0000000000000001E-3</v>
      </c>
      <c r="J8618" s="33">
        <v>0.7</v>
      </c>
      <c r="K8618" s="33">
        <v>3.0000000000000001E-3</v>
      </c>
      <c r="L8618" s="33">
        <v>3.5999999999999997E-2</v>
      </c>
      <c r="M8618" s="33">
        <v>35</v>
      </c>
      <c r="N8618" s="8">
        <v>4.5999999999999996</v>
      </c>
      <c r="O8618" s="8">
        <v>1023</v>
      </c>
      <c r="P8618" s="8">
        <v>54</v>
      </c>
    </row>
    <row r="8619" spans="5:16" s="7" customFormat="1" ht="16" customHeight="1" x14ac:dyDescent="0.2">
      <c r="F8619" s="8">
        <v>10</v>
      </c>
      <c r="G8619" s="17"/>
      <c r="I8619" s="33">
        <v>4.0000000000000001E-3</v>
      </c>
      <c r="J8619" s="33">
        <v>0.8</v>
      </c>
      <c r="K8619" s="33">
        <v>6.0000000000000001E-3</v>
      </c>
      <c r="L8619" s="33">
        <v>3.2000000000000001E-2</v>
      </c>
      <c r="M8619" s="33">
        <v>29</v>
      </c>
      <c r="N8619" s="8">
        <v>5.9</v>
      </c>
      <c r="O8619" s="8">
        <v>1022.9</v>
      </c>
      <c r="P8619" s="8">
        <v>49</v>
      </c>
    </row>
    <row r="8620" spans="5:16" s="7" customFormat="1" ht="16" customHeight="1" x14ac:dyDescent="0.2">
      <c r="E8620" s="10"/>
      <c r="F8620" s="8">
        <v>11</v>
      </c>
      <c r="G8620" s="17"/>
      <c r="I8620" s="33">
        <v>4.0000000000000001E-3</v>
      </c>
      <c r="J8620" s="33">
        <v>0.8</v>
      </c>
      <c r="K8620" s="33">
        <v>0.01</v>
      </c>
      <c r="L8620" s="33">
        <v>2.8000000000000001E-2</v>
      </c>
      <c r="M8620" s="33">
        <v>55</v>
      </c>
      <c r="N8620" s="8">
        <v>7.5</v>
      </c>
      <c r="O8620" s="8">
        <v>1022.3</v>
      </c>
      <c r="P8620" s="8">
        <v>46</v>
      </c>
    </row>
    <row r="8621" spans="5:16" s="7" customFormat="1" ht="16" customHeight="1" x14ac:dyDescent="0.2">
      <c r="E8621" s="10"/>
      <c r="F8621" s="8">
        <v>12</v>
      </c>
      <c r="G8621" s="17"/>
      <c r="I8621" s="33">
        <v>4.0000000000000001E-3</v>
      </c>
      <c r="J8621" s="33">
        <v>0.9</v>
      </c>
      <c r="K8621" s="33">
        <v>1.2E-2</v>
      </c>
      <c r="L8621" s="33">
        <v>2.8000000000000001E-2</v>
      </c>
      <c r="M8621" s="33">
        <v>55</v>
      </c>
      <c r="N8621" s="8">
        <v>8.5</v>
      </c>
      <c r="O8621" s="8">
        <v>1021.3</v>
      </c>
      <c r="P8621" s="8">
        <v>43</v>
      </c>
    </row>
    <row r="8622" spans="5:16" s="7" customFormat="1" ht="16" customHeight="1" x14ac:dyDescent="0.2">
      <c r="E8622" s="10"/>
      <c r="F8622" s="8">
        <v>13</v>
      </c>
      <c r="G8622" s="17"/>
      <c r="I8622" s="33">
        <v>4.0000000000000001E-3</v>
      </c>
      <c r="J8622" s="33">
        <v>0.7</v>
      </c>
      <c r="K8622" s="33">
        <v>1.7000000000000001E-2</v>
      </c>
      <c r="L8622" s="33">
        <v>2.1000000000000001E-2</v>
      </c>
      <c r="M8622" s="33">
        <v>54</v>
      </c>
      <c r="N8622" s="8">
        <v>9.5</v>
      </c>
      <c r="O8622" s="8">
        <v>1020.3</v>
      </c>
      <c r="P8622" s="8">
        <v>42</v>
      </c>
    </row>
    <row r="8623" spans="5:16" s="7" customFormat="1" ht="16" customHeight="1" x14ac:dyDescent="0.2">
      <c r="E8623" s="10"/>
      <c r="F8623" s="8">
        <v>14</v>
      </c>
      <c r="G8623" s="17"/>
      <c r="I8623" s="33">
        <v>3.0000000000000001E-3</v>
      </c>
      <c r="J8623" s="33">
        <v>0.7</v>
      </c>
      <c r="K8623" s="33">
        <v>0.02</v>
      </c>
      <c r="L8623" s="33">
        <v>2.1000000000000001E-2</v>
      </c>
      <c r="M8623" s="33">
        <v>43</v>
      </c>
      <c r="N8623" s="8">
        <v>9.9</v>
      </c>
      <c r="O8623" s="8">
        <v>1019.4</v>
      </c>
      <c r="P8623" s="8">
        <v>42</v>
      </c>
    </row>
    <row r="8624" spans="5:16" s="7" customFormat="1" ht="16" customHeight="1" x14ac:dyDescent="0.2">
      <c r="E8624" s="10"/>
      <c r="F8624" s="8">
        <v>15</v>
      </c>
      <c r="G8624" s="17"/>
      <c r="I8624" s="33">
        <v>3.0000000000000001E-3</v>
      </c>
      <c r="J8624" s="33">
        <v>0.7</v>
      </c>
      <c r="K8624" s="33">
        <v>0.02</v>
      </c>
      <c r="L8624" s="33">
        <v>2.1999999999999999E-2</v>
      </c>
      <c r="M8624" s="33">
        <v>39</v>
      </c>
      <c r="N8624" s="8">
        <v>10.199999999999999</v>
      </c>
      <c r="O8624" s="8">
        <v>1019</v>
      </c>
      <c r="P8624" s="8">
        <v>41</v>
      </c>
    </row>
    <row r="8625" spans="1:31" s="7" customFormat="1" ht="16" customHeight="1" x14ac:dyDescent="0.2">
      <c r="E8625" s="10"/>
      <c r="F8625" s="8">
        <v>16</v>
      </c>
      <c r="G8625" s="17"/>
      <c r="I8625" s="33">
        <v>3.0000000000000001E-3</v>
      </c>
      <c r="J8625" s="33">
        <v>0.6</v>
      </c>
      <c r="K8625" s="33">
        <v>1.7999999999999999E-2</v>
      </c>
      <c r="L8625" s="33">
        <v>2.5000000000000001E-2</v>
      </c>
      <c r="M8625" s="33">
        <v>42</v>
      </c>
      <c r="N8625" s="8">
        <v>9.6</v>
      </c>
      <c r="O8625" s="8">
        <v>1019.1</v>
      </c>
      <c r="P8625" s="8">
        <v>42</v>
      </c>
    </row>
    <row r="8626" spans="1:31" s="7" customFormat="1" ht="16" customHeight="1" x14ac:dyDescent="0.2">
      <c r="E8626" s="10"/>
      <c r="F8626" s="8">
        <v>17</v>
      </c>
      <c r="G8626" s="17"/>
      <c r="I8626" s="33">
        <v>3.0000000000000001E-3</v>
      </c>
      <c r="J8626" s="33">
        <v>0.7</v>
      </c>
      <c r="K8626" s="33">
        <v>0.01</v>
      </c>
      <c r="L8626" s="33">
        <v>3.4000000000000002E-2</v>
      </c>
      <c r="M8626" s="33">
        <v>54</v>
      </c>
      <c r="N8626" s="8">
        <v>8.6</v>
      </c>
      <c r="O8626" s="8">
        <v>1019.1</v>
      </c>
      <c r="P8626" s="8">
        <v>47</v>
      </c>
    </row>
    <row r="8627" spans="1:31" s="7" customFormat="1" ht="16" customHeight="1" x14ac:dyDescent="0.15">
      <c r="E8627" s="42">
        <v>42350</v>
      </c>
      <c r="F8627" s="43">
        <v>42715.754861111112</v>
      </c>
      <c r="G8627" s="44"/>
      <c r="H8627" s="57"/>
      <c r="I8627" s="33">
        <v>3.0000000000000001E-3</v>
      </c>
      <c r="J8627" s="33">
        <v>0.8</v>
      </c>
      <c r="K8627" s="33">
        <v>3.0000000000000001E-3</v>
      </c>
      <c r="L8627" s="33">
        <v>4.1000000000000002E-2</v>
      </c>
      <c r="M8627" s="33">
        <v>35</v>
      </c>
      <c r="N8627" s="8">
        <v>8.1999999999999993</v>
      </c>
      <c r="O8627" s="8">
        <v>1019.6</v>
      </c>
      <c r="P8627" s="8">
        <v>50</v>
      </c>
      <c r="R8627" s="35">
        <v>267</v>
      </c>
      <c r="S8627" s="36" t="str">
        <f>IF(R8627&gt;=296,"G",IF(AND(183&lt;=R8627,R8627&lt;296),"Y",IF(R8627&lt;185,"R")))</f>
        <v>Y</v>
      </c>
      <c r="T8627" s="108"/>
      <c r="U8627" s="36"/>
      <c r="V8627" s="36"/>
      <c r="W8627" s="36"/>
      <c r="X8627" s="36"/>
      <c r="Y8627" s="36"/>
      <c r="Z8627" s="36"/>
      <c r="AA8627" s="36"/>
      <c r="AB8627" s="36"/>
      <c r="AC8627" s="36"/>
      <c r="AD8627" s="36"/>
      <c r="AE8627" s="37"/>
    </row>
    <row r="8628" spans="1:31" s="7" customFormat="1" ht="17" customHeight="1" x14ac:dyDescent="0.15">
      <c r="A8628" s="45">
        <v>347</v>
      </c>
      <c r="B8628" s="46">
        <v>42351</v>
      </c>
      <c r="C8628" s="47">
        <v>0</v>
      </c>
      <c r="D8628" s="47">
        <v>0</v>
      </c>
      <c r="E8628" s="46">
        <v>42350</v>
      </c>
      <c r="F8628" s="48">
        <v>42715.754861111112</v>
      </c>
      <c r="G8628" s="49"/>
      <c r="H8628" s="49"/>
      <c r="I8628" s="50">
        <v>3.0000000000000001E-3</v>
      </c>
      <c r="J8628" s="51">
        <v>0.8</v>
      </c>
      <c r="K8628" s="51">
        <v>3.0000000000000001E-3</v>
      </c>
      <c r="L8628" s="51">
        <v>4.1000000000000002E-2</v>
      </c>
      <c r="M8628" s="51">
        <v>35</v>
      </c>
      <c r="N8628" s="52">
        <v>8.1999999999999993</v>
      </c>
      <c r="O8628" s="52">
        <v>1019.6</v>
      </c>
      <c r="P8628" s="52">
        <v>50</v>
      </c>
      <c r="Q8628" s="53"/>
      <c r="R8628" s="58">
        <v>267</v>
      </c>
      <c r="S8628" s="61" t="str">
        <f>IF(R8628&gt;=296,"G",IF(AND(183&lt;=R8628,R8628&lt;296),"Y",IF(R8628&lt;185,"R")))</f>
        <v>Y</v>
      </c>
      <c r="T8628" s="59"/>
      <c r="U8628" s="61"/>
      <c r="V8628" s="61"/>
      <c r="W8628" s="61"/>
      <c r="X8628" s="61"/>
      <c r="Y8628" s="61"/>
      <c r="Z8628" s="61"/>
      <c r="AA8628" s="61"/>
      <c r="AB8628" s="61"/>
      <c r="AC8628" s="61"/>
      <c r="AD8628" s="61"/>
      <c r="AE8628" s="61"/>
    </row>
    <row r="8629" spans="1:31" s="7" customFormat="1" ht="16" customHeight="1" x14ac:dyDescent="0.2">
      <c r="A8629" s="60"/>
      <c r="B8629" s="60"/>
      <c r="F8629" s="26">
        <v>19</v>
      </c>
      <c r="G8629" s="56"/>
      <c r="I8629" s="33">
        <v>4.0000000000000001E-3</v>
      </c>
      <c r="J8629" s="33">
        <v>0.9</v>
      </c>
      <c r="K8629" s="33">
        <v>2E-3</v>
      </c>
      <c r="L8629" s="33">
        <v>4.3999999999999997E-2</v>
      </c>
      <c r="M8629" s="33">
        <v>43</v>
      </c>
      <c r="N8629" s="8">
        <v>7.3</v>
      </c>
      <c r="O8629" s="8">
        <v>1019.9</v>
      </c>
      <c r="P8629" s="8">
        <v>56</v>
      </c>
      <c r="Q8629" s="17"/>
      <c r="R8629" s="17"/>
      <c r="S8629" s="17"/>
      <c r="T8629" s="17"/>
      <c r="U8629" s="17"/>
      <c r="V8629" s="17"/>
      <c r="W8629" s="17"/>
      <c r="X8629" s="17"/>
      <c r="Y8629" s="17"/>
      <c r="Z8629" s="17"/>
      <c r="AA8629" s="17"/>
      <c r="AB8629" s="17"/>
      <c r="AC8629" s="17"/>
      <c r="AD8629" s="17"/>
      <c r="AE8629" s="17"/>
    </row>
    <row r="8630" spans="1:31" s="7" customFormat="1" ht="16" customHeight="1" x14ac:dyDescent="0.2">
      <c r="F8630" s="8">
        <v>20</v>
      </c>
      <c r="G8630" s="17"/>
      <c r="I8630" s="33">
        <v>5.0000000000000001E-3</v>
      </c>
      <c r="J8630" s="33">
        <v>1</v>
      </c>
      <c r="K8630" s="33">
        <v>2E-3</v>
      </c>
      <c r="L8630" s="33">
        <v>4.8000000000000001E-2</v>
      </c>
      <c r="M8630" s="33">
        <v>60</v>
      </c>
      <c r="N8630" s="8">
        <v>8</v>
      </c>
      <c r="O8630" s="8">
        <v>1020.2</v>
      </c>
      <c r="P8630" s="8">
        <v>53</v>
      </c>
    </row>
    <row r="8631" spans="1:31" s="7" customFormat="1" ht="16" customHeight="1" x14ac:dyDescent="0.2">
      <c r="F8631" s="8">
        <v>21</v>
      </c>
      <c r="G8631" s="17"/>
      <c r="I8631" s="33">
        <v>4.0000000000000001E-3</v>
      </c>
      <c r="J8631" s="33">
        <v>0.6</v>
      </c>
      <c r="K8631" s="33">
        <v>2E-3</v>
      </c>
      <c r="L8631" s="33">
        <v>4.1000000000000002E-2</v>
      </c>
      <c r="M8631" s="33">
        <v>68</v>
      </c>
      <c r="N8631" s="8">
        <v>7.5</v>
      </c>
      <c r="O8631" s="8">
        <v>1020.3</v>
      </c>
      <c r="P8631" s="8">
        <v>59</v>
      </c>
    </row>
    <row r="8632" spans="1:31" s="7" customFormat="1" ht="16" customHeight="1" x14ac:dyDescent="0.2">
      <c r="F8632" s="8">
        <v>22</v>
      </c>
      <c r="G8632" s="17"/>
      <c r="I8632" s="33">
        <v>4.0000000000000001E-3</v>
      </c>
      <c r="J8632" s="33">
        <v>0.6</v>
      </c>
      <c r="K8632" s="33">
        <v>2E-3</v>
      </c>
      <c r="L8632" s="33">
        <v>4.3999999999999997E-2</v>
      </c>
      <c r="M8632" s="33">
        <v>53</v>
      </c>
      <c r="N8632" s="8">
        <v>7.4</v>
      </c>
      <c r="O8632" s="8">
        <v>1020.1</v>
      </c>
      <c r="P8632" s="8">
        <v>58</v>
      </c>
    </row>
    <row r="8633" spans="1:31" s="7" customFormat="1" ht="16" customHeight="1" x14ac:dyDescent="0.2">
      <c r="F8633" s="8">
        <v>23</v>
      </c>
      <c r="G8633" s="17"/>
      <c r="I8633" s="33">
        <v>5.0000000000000001E-3</v>
      </c>
      <c r="J8633" s="33">
        <v>0.7</v>
      </c>
      <c r="K8633" s="33">
        <v>2E-3</v>
      </c>
      <c r="L8633" s="33">
        <v>4.3999999999999997E-2</v>
      </c>
      <c r="M8633" s="33">
        <v>68</v>
      </c>
      <c r="N8633" s="8">
        <v>5</v>
      </c>
      <c r="O8633" s="8">
        <v>1019.9</v>
      </c>
      <c r="P8633" s="8">
        <v>70</v>
      </c>
    </row>
    <row r="8634" spans="1:31" s="7" customFormat="1" ht="16" customHeight="1" x14ac:dyDescent="0.2">
      <c r="F8634" s="8">
        <v>24</v>
      </c>
      <c r="G8634" s="17"/>
      <c r="I8634" s="33">
        <v>4.0000000000000001E-3</v>
      </c>
      <c r="J8634" s="33">
        <v>0.6</v>
      </c>
      <c r="K8634" s="33">
        <v>2E-3</v>
      </c>
      <c r="L8634" s="33">
        <v>4.1000000000000002E-2</v>
      </c>
      <c r="M8634" s="33">
        <v>50</v>
      </c>
      <c r="N8634" s="8">
        <v>5</v>
      </c>
      <c r="O8634" s="8">
        <v>1020</v>
      </c>
      <c r="P8634" s="8">
        <v>66</v>
      </c>
    </row>
    <row r="8635" spans="1:31" s="7" customFormat="1" ht="16" customHeight="1" x14ac:dyDescent="0.2">
      <c r="F8635" s="8">
        <v>1</v>
      </c>
      <c r="G8635" s="17"/>
      <c r="I8635" s="33">
        <v>4.0000000000000001E-3</v>
      </c>
      <c r="J8635" s="33">
        <v>0.9</v>
      </c>
      <c r="K8635" s="33">
        <v>2E-3</v>
      </c>
      <c r="L8635" s="33">
        <v>4.5999999999999999E-2</v>
      </c>
      <c r="M8635" s="33">
        <v>46</v>
      </c>
      <c r="N8635" s="8">
        <v>3.6</v>
      </c>
      <c r="O8635" s="8">
        <v>1020.2</v>
      </c>
      <c r="P8635" s="8">
        <v>71</v>
      </c>
    </row>
    <row r="8636" spans="1:31" s="7" customFormat="1" ht="16" customHeight="1" x14ac:dyDescent="0.2">
      <c r="F8636" s="8">
        <v>2</v>
      </c>
      <c r="G8636" s="17"/>
      <c r="I8636" s="33">
        <v>5.0000000000000001E-3</v>
      </c>
      <c r="J8636" s="33">
        <v>1</v>
      </c>
      <c r="K8636" s="33">
        <v>2E-3</v>
      </c>
      <c r="L8636" s="33">
        <v>4.8000000000000001E-2</v>
      </c>
      <c r="M8636" s="33">
        <v>50</v>
      </c>
      <c r="N8636" s="8">
        <v>5</v>
      </c>
      <c r="O8636" s="8">
        <v>1020.6</v>
      </c>
      <c r="P8636" s="8">
        <v>67</v>
      </c>
    </row>
    <row r="8637" spans="1:31" s="7" customFormat="1" ht="16" customHeight="1" x14ac:dyDescent="0.2">
      <c r="F8637" s="8">
        <v>3</v>
      </c>
      <c r="G8637" s="17"/>
      <c r="I8637" s="33">
        <v>5.0000000000000001E-3</v>
      </c>
      <c r="J8637" s="33">
        <v>0.9</v>
      </c>
      <c r="K8637" s="33">
        <v>2E-3</v>
      </c>
      <c r="L8637" s="33">
        <v>4.4999999999999998E-2</v>
      </c>
      <c r="M8637" s="33">
        <v>56</v>
      </c>
      <c r="N8637" s="8">
        <v>5</v>
      </c>
      <c r="O8637" s="8">
        <v>1020.2</v>
      </c>
      <c r="P8637" s="8">
        <v>69</v>
      </c>
    </row>
    <row r="8638" spans="1:31" s="7" customFormat="1" ht="16" customHeight="1" x14ac:dyDescent="0.2">
      <c r="F8638" s="8">
        <v>4</v>
      </c>
      <c r="G8638" s="17"/>
      <c r="I8638" s="33">
        <v>4.0000000000000001E-3</v>
      </c>
      <c r="J8638" s="33">
        <v>0.7</v>
      </c>
      <c r="K8638" s="33">
        <v>2E-3</v>
      </c>
      <c r="L8638" s="33">
        <v>0.04</v>
      </c>
      <c r="M8638" s="33">
        <v>50</v>
      </c>
      <c r="N8638" s="8">
        <v>4.8</v>
      </c>
      <c r="O8638" s="8">
        <v>1019.8</v>
      </c>
      <c r="P8638" s="8">
        <v>68</v>
      </c>
    </row>
    <row r="8639" spans="1:31" s="7" customFormat="1" ht="16" customHeight="1" x14ac:dyDescent="0.2">
      <c r="F8639" s="8">
        <v>5</v>
      </c>
      <c r="G8639" s="17"/>
      <c r="I8639" s="33">
        <v>4.0000000000000001E-3</v>
      </c>
      <c r="J8639" s="33">
        <v>0.9</v>
      </c>
      <c r="K8639" s="33">
        <v>2E-3</v>
      </c>
      <c r="L8639" s="33">
        <v>3.9E-2</v>
      </c>
      <c r="M8639" s="33">
        <v>51</v>
      </c>
      <c r="N8639" s="8">
        <v>5</v>
      </c>
      <c r="O8639" s="8">
        <v>1019.3</v>
      </c>
      <c r="P8639" s="8">
        <v>66</v>
      </c>
    </row>
    <row r="8640" spans="1:31" s="7" customFormat="1" ht="16" customHeight="1" x14ac:dyDescent="0.2">
      <c r="F8640" s="8">
        <v>6</v>
      </c>
      <c r="G8640" s="17"/>
      <c r="I8640" s="33">
        <v>4.0000000000000001E-3</v>
      </c>
      <c r="J8640" s="33">
        <v>0.9</v>
      </c>
      <c r="K8640" s="33">
        <v>2E-3</v>
      </c>
      <c r="L8640" s="33">
        <v>3.6999999999999998E-2</v>
      </c>
      <c r="M8640" s="33">
        <v>52</v>
      </c>
      <c r="N8640" s="8">
        <v>4.8</v>
      </c>
      <c r="O8640" s="8">
        <v>1019.7</v>
      </c>
      <c r="P8640" s="8">
        <v>67</v>
      </c>
    </row>
    <row r="8641" spans="1:31" s="7" customFormat="1" ht="16" customHeight="1" x14ac:dyDescent="0.2">
      <c r="F8641" s="8">
        <v>7</v>
      </c>
      <c r="G8641" s="17"/>
      <c r="I8641" s="33">
        <v>4.0000000000000001E-3</v>
      </c>
      <c r="J8641" s="33">
        <v>0.8</v>
      </c>
      <c r="K8641" s="33">
        <v>2E-3</v>
      </c>
      <c r="L8641" s="33">
        <v>3.5999999999999997E-2</v>
      </c>
      <c r="M8641" s="33">
        <v>52</v>
      </c>
      <c r="N8641" s="8">
        <v>4</v>
      </c>
      <c r="O8641" s="8">
        <v>1019.8</v>
      </c>
      <c r="P8641" s="8">
        <v>72</v>
      </c>
    </row>
    <row r="8642" spans="1:31" s="7" customFormat="1" ht="16" customHeight="1" x14ac:dyDescent="0.2">
      <c r="F8642" s="8">
        <v>8</v>
      </c>
      <c r="G8642" s="17"/>
      <c r="I8642" s="33">
        <v>4.0000000000000001E-3</v>
      </c>
      <c r="J8642" s="33">
        <v>0.7</v>
      </c>
      <c r="K8642" s="33">
        <v>2E-3</v>
      </c>
      <c r="L8642" s="33">
        <v>3.5999999999999997E-2</v>
      </c>
      <c r="M8642" s="33">
        <v>42</v>
      </c>
      <c r="N8642" s="8">
        <v>3</v>
      </c>
      <c r="O8642" s="8">
        <v>1020</v>
      </c>
      <c r="P8642" s="8">
        <v>73</v>
      </c>
    </row>
    <row r="8643" spans="1:31" s="7" customFormat="1" ht="16" customHeight="1" x14ac:dyDescent="0.2">
      <c r="F8643" s="8">
        <v>9</v>
      </c>
      <c r="G8643" s="17"/>
      <c r="I8643" s="33">
        <v>4.0000000000000001E-3</v>
      </c>
      <c r="J8643" s="33">
        <v>0.9</v>
      </c>
      <c r="K8643" s="33">
        <v>2E-3</v>
      </c>
      <c r="L8643" s="33">
        <v>0.04</v>
      </c>
      <c r="M8643" s="33">
        <v>47</v>
      </c>
      <c r="N8643" s="8">
        <v>4.3</v>
      </c>
      <c r="O8643" s="8">
        <v>1020.5</v>
      </c>
      <c r="P8643" s="8">
        <v>66</v>
      </c>
    </row>
    <row r="8644" spans="1:31" s="7" customFormat="1" ht="16" customHeight="1" x14ac:dyDescent="0.2">
      <c r="F8644" s="8">
        <v>10</v>
      </c>
      <c r="G8644" s="17"/>
      <c r="I8644" s="33">
        <v>5.0000000000000001E-3</v>
      </c>
      <c r="J8644" s="33">
        <v>1</v>
      </c>
      <c r="K8644" s="33">
        <v>3.0000000000000001E-3</v>
      </c>
      <c r="L8644" s="33">
        <v>4.3999999999999997E-2</v>
      </c>
      <c r="M8644" s="33">
        <v>51</v>
      </c>
      <c r="N8644" s="8">
        <v>7.9</v>
      </c>
      <c r="O8644" s="8">
        <v>1020.7</v>
      </c>
      <c r="P8644" s="8">
        <v>50</v>
      </c>
    </row>
    <row r="8645" spans="1:31" s="7" customFormat="1" ht="16" customHeight="1" x14ac:dyDescent="0.2">
      <c r="E8645" s="10"/>
      <c r="F8645" s="8">
        <v>11</v>
      </c>
      <c r="G8645" s="17"/>
      <c r="I8645" s="33">
        <v>6.0000000000000001E-3</v>
      </c>
      <c r="J8645" s="33">
        <v>0.9</v>
      </c>
      <c r="K8645" s="33">
        <v>4.0000000000000001E-3</v>
      </c>
      <c r="L8645" s="33">
        <v>4.5999999999999999E-2</v>
      </c>
      <c r="M8645" s="33">
        <v>74</v>
      </c>
      <c r="N8645" s="8">
        <v>9.6</v>
      </c>
      <c r="O8645" s="8">
        <v>1020.7</v>
      </c>
      <c r="P8645" s="8">
        <v>47</v>
      </c>
    </row>
    <row r="8646" spans="1:31" s="7" customFormat="1" ht="16" customHeight="1" x14ac:dyDescent="0.2">
      <c r="E8646" s="10"/>
      <c r="F8646" s="8">
        <v>12</v>
      </c>
      <c r="G8646" s="17"/>
      <c r="I8646" s="33">
        <v>5.0000000000000001E-3</v>
      </c>
      <c r="J8646" s="33">
        <v>0.9</v>
      </c>
      <c r="K8646" s="33">
        <v>6.0000000000000001E-3</v>
      </c>
      <c r="L8646" s="33">
        <v>4.2000000000000003E-2</v>
      </c>
      <c r="M8646" s="33">
        <v>79</v>
      </c>
      <c r="N8646" s="8">
        <v>10.9</v>
      </c>
      <c r="O8646" s="8">
        <v>1020</v>
      </c>
      <c r="P8646" s="8">
        <v>42</v>
      </c>
    </row>
    <row r="8647" spans="1:31" s="7" customFormat="1" ht="16" customHeight="1" x14ac:dyDescent="0.2">
      <c r="E8647" s="10"/>
      <c r="F8647" s="8">
        <v>13</v>
      </c>
      <c r="G8647" s="17"/>
      <c r="I8647" s="33">
        <v>4.0000000000000001E-3</v>
      </c>
      <c r="J8647" s="33">
        <v>0.6</v>
      </c>
      <c r="K8647" s="33">
        <v>1.2E-2</v>
      </c>
      <c r="L8647" s="33">
        <v>3.1E-2</v>
      </c>
      <c r="M8647" s="33">
        <v>70</v>
      </c>
      <c r="N8647" s="8">
        <v>11.3</v>
      </c>
      <c r="O8647" s="8">
        <v>1019.2</v>
      </c>
      <c r="P8647" s="8">
        <v>36</v>
      </c>
    </row>
    <row r="8648" spans="1:31" s="7" customFormat="1" ht="16" customHeight="1" x14ac:dyDescent="0.2">
      <c r="E8648" s="10"/>
      <c r="F8648" s="8">
        <v>14</v>
      </c>
      <c r="G8648" s="17"/>
      <c r="I8648" s="33">
        <v>3.0000000000000001E-3</v>
      </c>
      <c r="J8648" s="33">
        <v>0.5</v>
      </c>
      <c r="K8648" s="33">
        <v>2.5000000000000001E-2</v>
      </c>
      <c r="L8648" s="33">
        <v>1.9E-2</v>
      </c>
      <c r="M8648" s="33">
        <v>49</v>
      </c>
      <c r="N8648" s="8">
        <v>12</v>
      </c>
      <c r="O8648" s="8">
        <v>1018.6</v>
      </c>
      <c r="P8648" s="8">
        <v>35</v>
      </c>
    </row>
    <row r="8649" spans="1:31" s="7" customFormat="1" ht="16" customHeight="1" x14ac:dyDescent="0.2">
      <c r="E8649" s="10"/>
      <c r="F8649" s="8">
        <v>15</v>
      </c>
      <c r="G8649" s="17"/>
      <c r="I8649" s="33">
        <v>3.0000000000000001E-3</v>
      </c>
      <c r="J8649" s="33">
        <v>0.7</v>
      </c>
      <c r="K8649" s="33">
        <v>2.4E-2</v>
      </c>
      <c r="L8649" s="33">
        <v>2.1000000000000001E-2</v>
      </c>
      <c r="M8649" s="33">
        <v>36</v>
      </c>
      <c r="N8649" s="8">
        <v>11.8</v>
      </c>
      <c r="O8649" s="8">
        <v>1018.3</v>
      </c>
      <c r="P8649" s="8">
        <v>34</v>
      </c>
    </row>
    <row r="8650" spans="1:31" s="7" customFormat="1" ht="16" customHeight="1" x14ac:dyDescent="0.2">
      <c r="E8650" s="10"/>
      <c r="F8650" s="8">
        <v>16</v>
      </c>
      <c r="G8650" s="17"/>
      <c r="I8650" s="33">
        <v>3.0000000000000001E-3</v>
      </c>
      <c r="J8650" s="33">
        <v>0.7</v>
      </c>
      <c r="K8650" s="33">
        <v>2.3E-2</v>
      </c>
      <c r="L8650" s="33">
        <v>2.3E-2</v>
      </c>
      <c r="M8650" s="33">
        <v>43</v>
      </c>
      <c r="N8650" s="8">
        <v>10.4</v>
      </c>
      <c r="O8650" s="8">
        <v>1018.6</v>
      </c>
      <c r="P8650" s="8">
        <v>35</v>
      </c>
    </row>
    <row r="8651" spans="1:31" s="7" customFormat="1" ht="16" customHeight="1" x14ac:dyDescent="0.2">
      <c r="E8651" s="10"/>
      <c r="F8651" s="8">
        <v>17</v>
      </c>
      <c r="G8651" s="17"/>
      <c r="I8651" s="33">
        <v>3.0000000000000001E-3</v>
      </c>
      <c r="J8651" s="33">
        <v>0.7</v>
      </c>
      <c r="K8651" s="33">
        <v>0.02</v>
      </c>
      <c r="L8651" s="33">
        <v>2.4E-2</v>
      </c>
      <c r="M8651" s="33">
        <v>36</v>
      </c>
      <c r="N8651" s="8">
        <v>8.8000000000000007</v>
      </c>
      <c r="O8651" s="8">
        <v>1018.6</v>
      </c>
      <c r="P8651" s="8">
        <v>43</v>
      </c>
    </row>
    <row r="8652" spans="1:31" s="7" customFormat="1" ht="16" customHeight="1" x14ac:dyDescent="0.15">
      <c r="E8652" s="42">
        <v>42351</v>
      </c>
      <c r="F8652" s="43">
        <v>42715.750694444447</v>
      </c>
      <c r="G8652" s="44"/>
      <c r="H8652" s="57"/>
      <c r="I8652" s="33">
        <v>3.0000000000000001E-3</v>
      </c>
      <c r="J8652" s="33">
        <v>0.7</v>
      </c>
      <c r="K8652" s="33">
        <v>1.4E-2</v>
      </c>
      <c r="L8652" s="33">
        <v>2.8000000000000001E-2</v>
      </c>
      <c r="M8652" s="33">
        <v>40</v>
      </c>
      <c r="N8652" s="8">
        <v>7.6</v>
      </c>
      <c r="O8652" s="8">
        <v>1019.1</v>
      </c>
      <c r="P8652" s="8">
        <v>47</v>
      </c>
      <c r="R8652" s="35">
        <v>254</v>
      </c>
      <c r="S8652" s="36" t="str">
        <f>IF(R8652&gt;=296,"G",IF(AND(183&lt;=R8652,R8652&lt;296),"Y",IF(R8652&lt;185,"R")))</f>
        <v>Y</v>
      </c>
      <c r="T8652" s="108"/>
      <c r="U8652" s="36"/>
      <c r="V8652" s="36"/>
      <c r="W8652" s="36"/>
      <c r="X8652" s="36"/>
      <c r="Y8652" s="36"/>
      <c r="Z8652" s="36"/>
      <c r="AA8652" s="36"/>
      <c r="AB8652" s="36"/>
      <c r="AC8652" s="36"/>
      <c r="AD8652" s="36"/>
      <c r="AE8652" s="37"/>
    </row>
    <row r="8653" spans="1:31" s="7" customFormat="1" ht="17" customHeight="1" x14ac:dyDescent="0.15">
      <c r="A8653" s="45">
        <v>348</v>
      </c>
      <c r="B8653" s="46">
        <v>42352</v>
      </c>
      <c r="C8653" s="47">
        <v>1</v>
      </c>
      <c r="D8653" s="47">
        <v>0</v>
      </c>
      <c r="E8653" s="46">
        <v>42351</v>
      </c>
      <c r="F8653" s="48">
        <v>42715.750694444447</v>
      </c>
      <c r="G8653" s="49"/>
      <c r="H8653" s="49"/>
      <c r="I8653" s="50">
        <v>3.0000000000000001E-3</v>
      </c>
      <c r="J8653" s="51">
        <v>0.7</v>
      </c>
      <c r="K8653" s="51">
        <v>1.4E-2</v>
      </c>
      <c r="L8653" s="51">
        <v>2.8000000000000001E-2</v>
      </c>
      <c r="M8653" s="51">
        <v>40</v>
      </c>
      <c r="N8653" s="52">
        <v>7.6</v>
      </c>
      <c r="O8653" s="52">
        <v>1019.1</v>
      </c>
      <c r="P8653" s="52">
        <v>47</v>
      </c>
      <c r="Q8653" s="53"/>
      <c r="R8653" s="58">
        <v>254</v>
      </c>
      <c r="S8653" s="61" t="str">
        <f>IF(R8653&gt;=296,"G",IF(AND(183&lt;=R8653,R8653&lt;296),"Y",IF(R8653&lt;185,"R")))</f>
        <v>Y</v>
      </c>
      <c r="T8653" s="59"/>
      <c r="U8653" s="61"/>
      <c r="V8653" s="61"/>
      <c r="W8653" s="61"/>
      <c r="X8653" s="61"/>
      <c r="Y8653" s="61"/>
      <c r="Z8653" s="61"/>
      <c r="AA8653" s="61"/>
      <c r="AB8653" s="61"/>
      <c r="AC8653" s="61"/>
      <c r="AD8653" s="61"/>
      <c r="AE8653" s="61"/>
    </row>
    <row r="8654" spans="1:31" s="7" customFormat="1" ht="16" customHeight="1" x14ac:dyDescent="0.2">
      <c r="A8654" s="60"/>
      <c r="B8654" s="60"/>
      <c r="F8654" s="26">
        <v>19</v>
      </c>
      <c r="G8654" s="56"/>
      <c r="I8654" s="33">
        <v>3.0000000000000001E-3</v>
      </c>
      <c r="J8654" s="33">
        <v>0.7</v>
      </c>
      <c r="K8654" s="33">
        <v>0.01</v>
      </c>
      <c r="L8654" s="33">
        <v>3.2000000000000001E-2</v>
      </c>
      <c r="M8654" s="33">
        <v>24</v>
      </c>
      <c r="N8654" s="8">
        <v>6.7</v>
      </c>
      <c r="O8654" s="8">
        <v>1019.1</v>
      </c>
      <c r="P8654" s="8">
        <v>52</v>
      </c>
      <c r="Q8654" s="17"/>
      <c r="R8654" s="17"/>
      <c r="S8654" s="17"/>
      <c r="T8654" s="17"/>
      <c r="U8654" s="17"/>
      <c r="V8654" s="17"/>
      <c r="W8654" s="17"/>
      <c r="X8654" s="17"/>
      <c r="Y8654" s="17"/>
      <c r="Z8654" s="17"/>
      <c r="AA8654" s="17"/>
      <c r="AB8654" s="17"/>
      <c r="AC8654" s="17"/>
      <c r="AD8654" s="17"/>
      <c r="AE8654" s="17"/>
    </row>
    <row r="8655" spans="1:31" s="7" customFormat="1" ht="16" customHeight="1" x14ac:dyDescent="0.2">
      <c r="F8655" s="8">
        <v>20</v>
      </c>
      <c r="G8655" s="17"/>
      <c r="I8655" s="33">
        <v>3.0000000000000001E-3</v>
      </c>
      <c r="J8655" s="33">
        <v>0.7</v>
      </c>
      <c r="K8655" s="33">
        <v>8.0000000000000002E-3</v>
      </c>
      <c r="L8655" s="33">
        <v>3.5000000000000003E-2</v>
      </c>
      <c r="M8655" s="33">
        <v>43</v>
      </c>
      <c r="N8655" s="8">
        <v>6.2</v>
      </c>
      <c r="O8655" s="8">
        <v>1019.2</v>
      </c>
      <c r="P8655" s="8">
        <v>48</v>
      </c>
    </row>
    <row r="8656" spans="1:31" s="7" customFormat="1" ht="16" customHeight="1" x14ac:dyDescent="0.2">
      <c r="F8656" s="8">
        <v>21</v>
      </c>
      <c r="G8656" s="17"/>
      <c r="I8656" s="33">
        <v>4.0000000000000001E-3</v>
      </c>
      <c r="J8656" s="33">
        <v>0.8</v>
      </c>
      <c r="K8656" s="33">
        <v>2E-3</v>
      </c>
      <c r="L8656" s="33">
        <v>4.2000000000000003E-2</v>
      </c>
      <c r="M8656" s="33">
        <v>57</v>
      </c>
      <c r="N8656" s="8">
        <v>3.4</v>
      </c>
      <c r="O8656" s="8">
        <v>1019.7</v>
      </c>
      <c r="P8656" s="8">
        <v>63</v>
      </c>
    </row>
    <row r="8657" spans="5:16" s="7" customFormat="1" ht="16" customHeight="1" x14ac:dyDescent="0.2">
      <c r="F8657" s="8">
        <v>22</v>
      </c>
      <c r="G8657" s="17"/>
      <c r="I8657" s="33">
        <v>5.0000000000000001E-3</v>
      </c>
      <c r="J8657" s="33">
        <v>1.1000000000000001</v>
      </c>
      <c r="K8657" s="33">
        <v>2E-3</v>
      </c>
      <c r="L8657" s="33">
        <v>4.7E-2</v>
      </c>
      <c r="M8657" s="33">
        <v>51</v>
      </c>
      <c r="N8657" s="8">
        <v>3.1</v>
      </c>
      <c r="O8657" s="8">
        <v>1019.4</v>
      </c>
      <c r="P8657" s="8">
        <v>68</v>
      </c>
    </row>
    <row r="8658" spans="5:16" s="7" customFormat="1" ht="16" customHeight="1" x14ac:dyDescent="0.2">
      <c r="F8658" s="8">
        <v>23</v>
      </c>
      <c r="G8658" s="17"/>
      <c r="I8658" s="33">
        <v>6.0000000000000001E-3</v>
      </c>
      <c r="J8658" s="33">
        <v>1.2</v>
      </c>
      <c r="K8658" s="33">
        <v>2E-3</v>
      </c>
      <c r="L8658" s="33">
        <v>5.1999999999999998E-2</v>
      </c>
      <c r="M8658" s="33">
        <v>73</v>
      </c>
      <c r="N8658" s="8">
        <v>2</v>
      </c>
      <c r="O8658" s="8">
        <v>1019.6</v>
      </c>
      <c r="P8658" s="8">
        <v>74</v>
      </c>
    </row>
    <row r="8659" spans="5:16" s="7" customFormat="1" ht="16" customHeight="1" x14ac:dyDescent="0.2">
      <c r="F8659" s="8">
        <v>24</v>
      </c>
      <c r="G8659" s="17"/>
      <c r="I8659" s="33">
        <v>6.0000000000000001E-3</v>
      </c>
      <c r="J8659" s="33">
        <v>1.1000000000000001</v>
      </c>
      <c r="K8659" s="33">
        <v>2E-3</v>
      </c>
      <c r="L8659" s="33">
        <v>4.9000000000000002E-2</v>
      </c>
      <c r="M8659" s="33">
        <v>71</v>
      </c>
      <c r="N8659" s="8">
        <v>2.6</v>
      </c>
      <c r="O8659" s="8">
        <v>1019.4</v>
      </c>
      <c r="P8659" s="8">
        <v>77</v>
      </c>
    </row>
    <row r="8660" spans="5:16" s="7" customFormat="1" ht="16" customHeight="1" x14ac:dyDescent="0.2">
      <c r="F8660" s="8">
        <v>1</v>
      </c>
      <c r="G8660" s="17"/>
      <c r="I8660" s="33">
        <v>6.0000000000000001E-3</v>
      </c>
      <c r="J8660" s="33">
        <v>1</v>
      </c>
      <c r="K8660" s="33">
        <v>2E-3</v>
      </c>
      <c r="L8660" s="33">
        <v>0.05</v>
      </c>
      <c r="M8660" s="33">
        <v>68</v>
      </c>
      <c r="N8660" s="8">
        <v>2.2000000000000002</v>
      </c>
      <c r="O8660" s="8">
        <v>1019.2</v>
      </c>
      <c r="P8660" s="8">
        <v>77</v>
      </c>
    </row>
    <row r="8661" spans="5:16" s="7" customFormat="1" ht="16" customHeight="1" x14ac:dyDescent="0.2">
      <c r="F8661" s="8">
        <v>2</v>
      </c>
      <c r="G8661" s="17"/>
      <c r="I8661" s="33">
        <v>6.0000000000000001E-3</v>
      </c>
      <c r="J8661" s="33">
        <v>0.8</v>
      </c>
      <c r="K8661" s="33">
        <v>2E-3</v>
      </c>
      <c r="L8661" s="33">
        <v>4.2999999999999997E-2</v>
      </c>
      <c r="M8661" s="33">
        <v>64</v>
      </c>
      <c r="N8661" s="8">
        <v>2.7</v>
      </c>
      <c r="O8661" s="8">
        <v>1019.2</v>
      </c>
      <c r="P8661" s="8">
        <v>76</v>
      </c>
    </row>
    <row r="8662" spans="5:16" s="7" customFormat="1" ht="16" customHeight="1" x14ac:dyDescent="0.2">
      <c r="F8662" s="8">
        <v>3</v>
      </c>
      <c r="G8662" s="17"/>
      <c r="I8662" s="33">
        <v>5.0000000000000001E-3</v>
      </c>
      <c r="J8662" s="33">
        <v>0.8</v>
      </c>
      <c r="K8662" s="33">
        <v>2E-3</v>
      </c>
      <c r="L8662" s="33">
        <v>4.2000000000000003E-2</v>
      </c>
      <c r="M8662" s="33">
        <v>51</v>
      </c>
      <c r="N8662" s="8">
        <v>3.4</v>
      </c>
      <c r="O8662" s="8">
        <v>1019.3</v>
      </c>
      <c r="P8662" s="8">
        <v>76</v>
      </c>
    </row>
    <row r="8663" spans="5:16" s="7" customFormat="1" ht="16" customHeight="1" x14ac:dyDescent="0.2">
      <c r="F8663" s="8">
        <v>4</v>
      </c>
      <c r="G8663" s="17"/>
      <c r="I8663" s="33">
        <v>7.0000000000000001E-3</v>
      </c>
      <c r="J8663" s="33">
        <v>0.7</v>
      </c>
      <c r="K8663" s="33">
        <v>2E-3</v>
      </c>
      <c r="L8663" s="33">
        <v>3.9E-2</v>
      </c>
      <c r="M8663" s="33">
        <v>51</v>
      </c>
      <c r="N8663" s="8">
        <v>4</v>
      </c>
      <c r="O8663" s="8">
        <v>1018.9</v>
      </c>
      <c r="P8663" s="8">
        <v>77</v>
      </c>
    </row>
    <row r="8664" spans="5:16" s="7" customFormat="1" ht="16" customHeight="1" x14ac:dyDescent="0.2">
      <c r="F8664" s="8">
        <v>5</v>
      </c>
      <c r="G8664" s="17"/>
      <c r="I8664" s="33">
        <v>6.0000000000000001E-3</v>
      </c>
      <c r="J8664" s="33">
        <v>0.7</v>
      </c>
      <c r="K8664" s="33">
        <v>2E-3</v>
      </c>
      <c r="L8664" s="33">
        <v>3.7999999999999999E-2</v>
      </c>
      <c r="M8664" s="33">
        <v>51</v>
      </c>
      <c r="N8664" s="8">
        <v>5</v>
      </c>
      <c r="O8664" s="8">
        <v>1018.4</v>
      </c>
      <c r="P8664" s="8">
        <v>67</v>
      </c>
    </row>
    <row r="8665" spans="5:16" s="7" customFormat="1" ht="16" customHeight="1" x14ac:dyDescent="0.2">
      <c r="F8665" s="8">
        <v>6</v>
      </c>
      <c r="G8665" s="17"/>
      <c r="I8665" s="33">
        <v>4.0000000000000001E-3</v>
      </c>
      <c r="J8665" s="33">
        <v>0.7</v>
      </c>
      <c r="K8665" s="33">
        <v>2E-3</v>
      </c>
      <c r="L8665" s="33">
        <v>3.5000000000000003E-2</v>
      </c>
      <c r="M8665" s="33">
        <v>46</v>
      </c>
      <c r="N8665" s="8">
        <v>5.3</v>
      </c>
      <c r="O8665" s="8">
        <v>1018.5</v>
      </c>
      <c r="P8665" s="8">
        <v>64</v>
      </c>
    </row>
    <row r="8666" spans="5:16" s="7" customFormat="1" ht="16" customHeight="1" x14ac:dyDescent="0.2">
      <c r="F8666" s="8">
        <v>7</v>
      </c>
      <c r="G8666" s="17"/>
      <c r="I8666" s="33">
        <v>5.0000000000000001E-3</v>
      </c>
      <c r="J8666" s="33">
        <v>0.8</v>
      </c>
      <c r="K8666" s="33">
        <v>2E-3</v>
      </c>
      <c r="L8666" s="33">
        <v>3.7999999999999999E-2</v>
      </c>
      <c r="M8666" s="33">
        <v>49</v>
      </c>
      <c r="N8666" s="8">
        <v>5.9</v>
      </c>
      <c r="O8666" s="8">
        <v>1018.3</v>
      </c>
      <c r="P8666" s="8">
        <v>58</v>
      </c>
    </row>
    <row r="8667" spans="5:16" s="7" customFormat="1" ht="16" customHeight="1" x14ac:dyDescent="0.2">
      <c r="F8667" s="8">
        <v>8</v>
      </c>
      <c r="G8667" s="17"/>
      <c r="I8667" s="33">
        <v>5.0000000000000001E-3</v>
      </c>
      <c r="J8667" s="33">
        <v>0.8</v>
      </c>
      <c r="K8667" s="33">
        <v>2E-3</v>
      </c>
      <c r="L8667" s="33">
        <v>3.9E-2</v>
      </c>
      <c r="M8667" s="33">
        <v>54</v>
      </c>
      <c r="N8667" s="8">
        <v>6.1</v>
      </c>
      <c r="O8667" s="8">
        <v>1018.3</v>
      </c>
      <c r="P8667" s="8">
        <v>59</v>
      </c>
    </row>
    <row r="8668" spans="5:16" s="7" customFormat="1" ht="16" customHeight="1" x14ac:dyDescent="0.2">
      <c r="F8668" s="8">
        <v>9</v>
      </c>
      <c r="G8668" s="17"/>
      <c r="I8668" s="33">
        <v>5.0000000000000001E-3</v>
      </c>
      <c r="J8668" s="33">
        <v>0.8</v>
      </c>
      <c r="K8668" s="33">
        <v>2E-3</v>
      </c>
      <c r="L8668" s="33">
        <v>3.9E-2</v>
      </c>
      <c r="M8668" s="33">
        <v>51</v>
      </c>
      <c r="N8668" s="8">
        <v>6.4</v>
      </c>
      <c r="O8668" s="8">
        <v>1018.1</v>
      </c>
      <c r="P8668" s="8">
        <v>61</v>
      </c>
    </row>
    <row r="8669" spans="5:16" s="7" customFormat="1" ht="16" customHeight="1" x14ac:dyDescent="0.2">
      <c r="F8669" s="8">
        <v>10</v>
      </c>
      <c r="G8669" s="17"/>
      <c r="I8669" s="33">
        <v>5.0000000000000001E-3</v>
      </c>
      <c r="J8669" s="33">
        <v>0.9</v>
      </c>
      <c r="K8669" s="33">
        <v>2E-3</v>
      </c>
      <c r="L8669" s="33">
        <v>3.7999999999999999E-2</v>
      </c>
      <c r="M8669" s="33">
        <v>53</v>
      </c>
      <c r="N8669" s="8">
        <v>6.7</v>
      </c>
      <c r="O8669" s="8">
        <v>1018</v>
      </c>
      <c r="P8669" s="8">
        <v>64</v>
      </c>
    </row>
    <row r="8670" spans="5:16" s="7" customFormat="1" ht="16" customHeight="1" x14ac:dyDescent="0.2">
      <c r="E8670" s="10"/>
      <c r="F8670" s="8">
        <v>11</v>
      </c>
      <c r="G8670" s="17"/>
      <c r="I8670" s="33">
        <v>5.0000000000000001E-3</v>
      </c>
      <c r="J8670" s="33">
        <v>0.9</v>
      </c>
      <c r="K8670" s="33">
        <v>3.0000000000000001E-3</v>
      </c>
      <c r="L8670" s="33">
        <v>3.9E-2</v>
      </c>
      <c r="M8670" s="33">
        <v>59</v>
      </c>
      <c r="N8670" s="8">
        <v>7.7</v>
      </c>
      <c r="O8670" s="8">
        <v>1017.5</v>
      </c>
      <c r="P8670" s="8">
        <v>60</v>
      </c>
    </row>
    <row r="8671" spans="5:16" s="7" customFormat="1" ht="16" customHeight="1" x14ac:dyDescent="0.2">
      <c r="E8671" s="10"/>
      <c r="F8671" s="8">
        <v>12</v>
      </c>
      <c r="G8671" s="17"/>
      <c r="I8671" s="33">
        <v>5.0000000000000001E-3</v>
      </c>
      <c r="J8671" s="33">
        <v>0.9</v>
      </c>
      <c r="K8671" s="33">
        <v>2E-3</v>
      </c>
      <c r="L8671" s="33">
        <v>4.2000000000000003E-2</v>
      </c>
      <c r="M8671" s="33">
        <v>71</v>
      </c>
      <c r="N8671" s="8">
        <v>7.5</v>
      </c>
      <c r="O8671" s="8">
        <v>1016.7</v>
      </c>
      <c r="P8671" s="8">
        <v>70</v>
      </c>
    </row>
    <row r="8672" spans="5:16" s="7" customFormat="1" ht="16" customHeight="1" x14ac:dyDescent="0.2">
      <c r="E8672" s="10"/>
      <c r="F8672" s="8">
        <v>13</v>
      </c>
      <c r="G8672" s="17"/>
      <c r="I8672" s="33">
        <v>5.0000000000000001E-3</v>
      </c>
      <c r="J8672" s="33">
        <v>0.9</v>
      </c>
      <c r="K8672" s="33">
        <v>2E-3</v>
      </c>
      <c r="L8672" s="33">
        <v>4.2999999999999997E-2</v>
      </c>
      <c r="M8672" s="33">
        <v>74</v>
      </c>
      <c r="N8672" s="8">
        <v>7.7</v>
      </c>
      <c r="O8672" s="8">
        <v>1016.2</v>
      </c>
      <c r="P8672" s="8">
        <v>74</v>
      </c>
    </row>
    <row r="8673" spans="1:31" s="7" customFormat="1" ht="16" customHeight="1" x14ac:dyDescent="0.2">
      <c r="E8673" s="10"/>
      <c r="F8673" s="8">
        <v>14</v>
      </c>
      <c r="G8673" s="17"/>
      <c r="I8673" s="33">
        <v>5.0000000000000001E-3</v>
      </c>
      <c r="J8673" s="33">
        <v>0.9</v>
      </c>
      <c r="K8673" s="33">
        <v>2E-3</v>
      </c>
      <c r="L8673" s="33">
        <v>4.4999999999999998E-2</v>
      </c>
      <c r="M8673" s="33">
        <v>78</v>
      </c>
      <c r="N8673" s="8">
        <v>7.4</v>
      </c>
      <c r="O8673" s="8">
        <v>1015.7</v>
      </c>
      <c r="P8673" s="8">
        <v>88</v>
      </c>
    </row>
    <row r="8674" spans="1:31" s="7" customFormat="1" ht="16" customHeight="1" x14ac:dyDescent="0.2">
      <c r="E8674" s="10"/>
      <c r="F8674" s="8">
        <v>15</v>
      </c>
      <c r="G8674" s="17"/>
      <c r="I8674" s="33">
        <v>5.0000000000000001E-3</v>
      </c>
      <c r="J8674" s="33">
        <v>0.7</v>
      </c>
      <c r="K8674" s="33">
        <v>2E-3</v>
      </c>
      <c r="L8674" s="33">
        <v>4.1000000000000002E-2</v>
      </c>
      <c r="M8674" s="33">
        <v>68</v>
      </c>
      <c r="N8674" s="8">
        <v>7</v>
      </c>
      <c r="O8674" s="8">
        <v>1015.3</v>
      </c>
      <c r="P8674" s="8">
        <v>93</v>
      </c>
    </row>
    <row r="8675" spans="1:31" s="7" customFormat="1" ht="16" customHeight="1" x14ac:dyDescent="0.2">
      <c r="E8675" s="10"/>
      <c r="F8675" s="8">
        <v>16</v>
      </c>
      <c r="G8675" s="17"/>
      <c r="I8675" s="33">
        <v>5.0000000000000001E-3</v>
      </c>
      <c r="J8675" s="33">
        <v>0.7</v>
      </c>
      <c r="K8675" s="33">
        <v>2E-3</v>
      </c>
      <c r="L8675" s="33">
        <v>4.2999999999999997E-2</v>
      </c>
      <c r="M8675" s="33">
        <v>52</v>
      </c>
      <c r="N8675" s="8">
        <v>6.8</v>
      </c>
      <c r="O8675" s="8">
        <v>1015.5</v>
      </c>
      <c r="P8675" s="8">
        <v>98</v>
      </c>
    </row>
    <row r="8676" spans="1:31" s="7" customFormat="1" ht="16" customHeight="1" x14ac:dyDescent="0.2">
      <c r="E8676" s="10"/>
      <c r="F8676" s="8">
        <v>17</v>
      </c>
      <c r="G8676" s="17"/>
      <c r="I8676" s="33">
        <v>4.0000000000000001E-3</v>
      </c>
      <c r="J8676" s="33">
        <v>0.7</v>
      </c>
      <c r="K8676" s="33">
        <v>2E-3</v>
      </c>
      <c r="L8676" s="33">
        <v>4.1000000000000002E-2</v>
      </c>
      <c r="M8676" s="33">
        <v>56</v>
      </c>
      <c r="N8676" s="8">
        <v>6.5</v>
      </c>
      <c r="O8676" s="8">
        <v>1015.4</v>
      </c>
      <c r="P8676" s="8">
        <v>98</v>
      </c>
    </row>
    <row r="8677" spans="1:31" s="7" customFormat="1" ht="16" customHeight="1" x14ac:dyDescent="0.15">
      <c r="E8677" s="42">
        <v>42352</v>
      </c>
      <c r="F8677" s="43">
        <v>42715.765972222223</v>
      </c>
      <c r="G8677" s="44"/>
      <c r="H8677" s="57"/>
      <c r="I8677" s="33">
        <v>4.0000000000000001E-3</v>
      </c>
      <c r="J8677" s="33">
        <v>0.7</v>
      </c>
      <c r="K8677" s="33">
        <v>2E-3</v>
      </c>
      <c r="L8677" s="33">
        <v>4.1000000000000002E-2</v>
      </c>
      <c r="M8677" s="33">
        <v>57</v>
      </c>
      <c r="N8677" s="8">
        <v>6.3</v>
      </c>
      <c r="O8677" s="8">
        <v>1014.9</v>
      </c>
      <c r="P8677" s="8">
        <v>98</v>
      </c>
      <c r="R8677" s="35">
        <v>256</v>
      </c>
      <c r="S8677" s="36" t="str">
        <f>IF(R8677&gt;=296,"G",IF(AND(183&lt;=R8677,R8677&lt;296),"Y",IF(R8677&lt;185,"R")))</f>
        <v>Y</v>
      </c>
      <c r="T8677" s="108"/>
      <c r="U8677" s="36"/>
      <c r="V8677" s="36"/>
      <c r="W8677" s="36"/>
      <c r="X8677" s="36"/>
      <c r="Y8677" s="36"/>
      <c r="Z8677" s="36"/>
      <c r="AA8677" s="36"/>
      <c r="AB8677" s="36"/>
      <c r="AC8677" s="36"/>
      <c r="AD8677" s="36"/>
      <c r="AE8677" s="37"/>
    </row>
    <row r="8678" spans="1:31" s="7" customFormat="1" ht="17" customHeight="1" x14ac:dyDescent="0.15">
      <c r="A8678" s="45">
        <v>349</v>
      </c>
      <c r="B8678" s="46">
        <v>42353</v>
      </c>
      <c r="C8678" s="47">
        <v>2</v>
      </c>
      <c r="D8678" s="47">
        <v>0</v>
      </c>
      <c r="E8678" s="46">
        <v>42352</v>
      </c>
      <c r="F8678" s="48">
        <v>42715.765972222223</v>
      </c>
      <c r="G8678" s="49"/>
      <c r="H8678" s="49"/>
      <c r="I8678" s="50">
        <v>4.0000000000000001E-3</v>
      </c>
      <c r="J8678" s="51">
        <v>0.7</v>
      </c>
      <c r="K8678" s="51">
        <v>2E-3</v>
      </c>
      <c r="L8678" s="51">
        <v>4.1000000000000002E-2</v>
      </c>
      <c r="M8678" s="51">
        <v>57</v>
      </c>
      <c r="N8678" s="52">
        <v>6.3</v>
      </c>
      <c r="O8678" s="52">
        <v>1014.9</v>
      </c>
      <c r="P8678" s="52">
        <v>98</v>
      </c>
      <c r="Q8678" s="53"/>
      <c r="R8678" s="58">
        <v>256</v>
      </c>
      <c r="S8678" s="61" t="str">
        <f>IF(R8678&gt;=296,"G",IF(AND(183&lt;=R8678,R8678&lt;296),"Y",IF(R8678&lt;185,"R")))</f>
        <v>Y</v>
      </c>
      <c r="T8678" s="59"/>
      <c r="U8678" s="61"/>
      <c r="V8678" s="61"/>
      <c r="W8678" s="61"/>
      <c r="X8678" s="61"/>
      <c r="Y8678" s="61"/>
      <c r="Z8678" s="61"/>
      <c r="AA8678" s="61"/>
      <c r="AB8678" s="61"/>
      <c r="AC8678" s="61"/>
      <c r="AD8678" s="61"/>
      <c r="AE8678" s="61"/>
    </row>
    <row r="8679" spans="1:31" s="7" customFormat="1" ht="16" customHeight="1" x14ac:dyDescent="0.2">
      <c r="A8679" s="60"/>
      <c r="B8679" s="60"/>
      <c r="F8679" s="26">
        <v>19</v>
      </c>
      <c r="G8679" s="56"/>
      <c r="I8679" s="33">
        <v>4.0000000000000001E-3</v>
      </c>
      <c r="J8679" s="33">
        <v>0.8</v>
      </c>
      <c r="K8679" s="33">
        <v>2E-3</v>
      </c>
      <c r="L8679" s="33">
        <v>4.1000000000000002E-2</v>
      </c>
      <c r="M8679" s="33">
        <v>60</v>
      </c>
      <c r="N8679" s="8">
        <v>6.3</v>
      </c>
      <c r="O8679" s="8">
        <v>1015.4</v>
      </c>
      <c r="P8679" s="8">
        <v>98</v>
      </c>
      <c r="Q8679" s="17"/>
      <c r="R8679" s="17"/>
      <c r="S8679" s="17"/>
      <c r="T8679" s="17"/>
      <c r="U8679" s="17"/>
      <c r="V8679" s="17"/>
      <c r="W8679" s="17"/>
      <c r="X8679" s="17"/>
      <c r="Y8679" s="17"/>
      <c r="Z8679" s="17"/>
      <c r="AA8679" s="17"/>
      <c r="AB8679" s="17"/>
      <c r="AC8679" s="17"/>
      <c r="AD8679" s="17"/>
      <c r="AE8679" s="17"/>
    </row>
    <row r="8680" spans="1:31" s="7" customFormat="1" ht="16" customHeight="1" x14ac:dyDescent="0.2">
      <c r="F8680" s="8">
        <v>20</v>
      </c>
      <c r="G8680" s="17"/>
      <c r="I8680" s="33">
        <v>4.0000000000000001E-3</v>
      </c>
      <c r="J8680" s="33">
        <v>0.8</v>
      </c>
      <c r="K8680" s="33">
        <v>2E-3</v>
      </c>
      <c r="L8680" s="33">
        <v>0.04</v>
      </c>
      <c r="M8680" s="33">
        <v>41</v>
      </c>
      <c r="N8680" s="8">
        <v>6.2</v>
      </c>
      <c r="O8680" s="8">
        <v>1015.2</v>
      </c>
      <c r="P8680" s="8">
        <v>100</v>
      </c>
    </row>
    <row r="8681" spans="1:31" s="7" customFormat="1" ht="16" customHeight="1" x14ac:dyDescent="0.2">
      <c r="F8681" s="8">
        <v>21</v>
      </c>
      <c r="G8681" s="17"/>
      <c r="I8681" s="33">
        <v>4.0000000000000001E-3</v>
      </c>
      <c r="J8681" s="33">
        <v>0.8</v>
      </c>
      <c r="K8681" s="33">
        <v>2E-3</v>
      </c>
      <c r="L8681" s="33">
        <v>3.9E-2</v>
      </c>
      <c r="M8681" s="33">
        <v>57</v>
      </c>
      <c r="N8681" s="8">
        <v>6.2</v>
      </c>
      <c r="O8681" s="8">
        <v>1015.1</v>
      </c>
      <c r="P8681" s="8">
        <v>100</v>
      </c>
    </row>
    <row r="8682" spans="1:31" s="7" customFormat="1" ht="16" customHeight="1" x14ac:dyDescent="0.2">
      <c r="F8682" s="8">
        <v>22</v>
      </c>
      <c r="G8682" s="17"/>
      <c r="I8682" s="33">
        <v>5.0000000000000001E-3</v>
      </c>
      <c r="J8682" s="33">
        <v>0.8</v>
      </c>
      <c r="K8682" s="33">
        <v>2E-3</v>
      </c>
      <c r="L8682" s="33">
        <v>4.1000000000000002E-2</v>
      </c>
      <c r="M8682" s="33">
        <v>60</v>
      </c>
      <c r="N8682" s="8">
        <v>6.2</v>
      </c>
      <c r="O8682" s="8">
        <v>1014.6</v>
      </c>
      <c r="P8682" s="8">
        <v>100</v>
      </c>
    </row>
    <row r="8683" spans="1:31" s="7" customFormat="1" ht="16" customHeight="1" x14ac:dyDescent="0.2">
      <c r="F8683" s="8">
        <v>23</v>
      </c>
      <c r="G8683" s="17"/>
      <c r="I8683" s="33">
        <v>5.0000000000000001E-3</v>
      </c>
      <c r="J8683" s="33">
        <v>0.9</v>
      </c>
      <c r="K8683" s="33">
        <v>2E-3</v>
      </c>
      <c r="L8683" s="33">
        <v>4.2000000000000003E-2</v>
      </c>
      <c r="M8683" s="33">
        <v>58</v>
      </c>
      <c r="N8683" s="8">
        <v>6.3</v>
      </c>
      <c r="O8683" s="8">
        <v>1015.1</v>
      </c>
      <c r="P8683" s="8">
        <v>100</v>
      </c>
    </row>
    <row r="8684" spans="1:31" s="7" customFormat="1" ht="16" customHeight="1" x14ac:dyDescent="0.2">
      <c r="F8684" s="8">
        <v>24</v>
      </c>
      <c r="G8684" s="17"/>
      <c r="I8684" s="33">
        <v>5.0000000000000001E-3</v>
      </c>
      <c r="J8684" s="33">
        <v>0.8</v>
      </c>
      <c r="K8684" s="33">
        <v>2E-3</v>
      </c>
      <c r="L8684" s="33">
        <v>0.04</v>
      </c>
      <c r="M8684" s="33">
        <v>62</v>
      </c>
      <c r="N8684" s="8">
        <v>6.4</v>
      </c>
      <c r="O8684" s="8">
        <v>1015</v>
      </c>
      <c r="P8684" s="8">
        <v>100</v>
      </c>
    </row>
    <row r="8685" spans="1:31" s="7" customFormat="1" ht="16" customHeight="1" x14ac:dyDescent="0.2">
      <c r="F8685" s="8">
        <v>1</v>
      </c>
      <c r="G8685" s="17"/>
      <c r="I8685" s="33">
        <v>4.0000000000000001E-3</v>
      </c>
      <c r="J8685" s="33">
        <v>0.6</v>
      </c>
      <c r="K8685" s="33">
        <v>2E-3</v>
      </c>
      <c r="L8685" s="33">
        <v>3.3000000000000002E-2</v>
      </c>
      <c r="M8685" s="33">
        <v>50</v>
      </c>
      <c r="N8685" s="8">
        <v>6.4</v>
      </c>
      <c r="O8685" s="8">
        <v>1014.8</v>
      </c>
      <c r="P8685" s="8">
        <v>100</v>
      </c>
    </row>
    <row r="8686" spans="1:31" s="7" customFormat="1" ht="16" customHeight="1" x14ac:dyDescent="0.2">
      <c r="F8686" s="8">
        <v>2</v>
      </c>
      <c r="G8686" s="17"/>
      <c r="I8686" s="33">
        <v>4.0000000000000001E-3</v>
      </c>
      <c r="J8686" s="33">
        <v>0.7</v>
      </c>
      <c r="K8686" s="33">
        <v>2E-3</v>
      </c>
      <c r="L8686" s="33">
        <v>3.4000000000000002E-2</v>
      </c>
      <c r="M8686" s="33">
        <v>49</v>
      </c>
      <c r="N8686" s="8">
        <v>6.3</v>
      </c>
      <c r="O8686" s="8">
        <v>1014.6</v>
      </c>
      <c r="P8686" s="8">
        <v>100</v>
      </c>
    </row>
    <row r="8687" spans="1:31" s="7" customFormat="1" ht="16" customHeight="1" x14ac:dyDescent="0.2">
      <c r="F8687" s="8">
        <v>3</v>
      </c>
      <c r="G8687" s="17"/>
      <c r="I8687" s="33">
        <v>4.0000000000000001E-3</v>
      </c>
      <c r="J8687" s="33">
        <v>0.7</v>
      </c>
      <c r="K8687" s="33">
        <v>2E-3</v>
      </c>
      <c r="L8687" s="33">
        <v>0.03</v>
      </c>
      <c r="M8687" s="33">
        <v>45</v>
      </c>
      <c r="N8687" s="8">
        <v>6</v>
      </c>
      <c r="O8687" s="8">
        <v>1014.5</v>
      </c>
      <c r="P8687" s="8">
        <v>100</v>
      </c>
    </row>
    <row r="8688" spans="1:31" s="7" customFormat="1" ht="16" customHeight="1" x14ac:dyDescent="0.2">
      <c r="F8688" s="8">
        <v>4</v>
      </c>
      <c r="G8688" s="17"/>
      <c r="I8688" s="33">
        <v>3.0000000000000001E-3</v>
      </c>
      <c r="J8688" s="33">
        <v>0.5</v>
      </c>
      <c r="K8688" s="33">
        <v>6.0000000000000001E-3</v>
      </c>
      <c r="L8688" s="33">
        <v>2.1000000000000001E-2</v>
      </c>
      <c r="M8688" s="33">
        <v>36</v>
      </c>
      <c r="N8688" s="8">
        <v>5.7</v>
      </c>
      <c r="O8688" s="8">
        <v>1014.2</v>
      </c>
      <c r="P8688" s="8">
        <v>98</v>
      </c>
    </row>
    <row r="8689" spans="1:31" s="7" customFormat="1" ht="16" customHeight="1" x14ac:dyDescent="0.2">
      <c r="F8689" s="8">
        <v>5</v>
      </c>
      <c r="G8689" s="17"/>
      <c r="I8689" s="33">
        <v>3.0000000000000001E-3</v>
      </c>
      <c r="J8689" s="33">
        <v>0.6</v>
      </c>
      <c r="K8689" s="33">
        <v>1.2999999999999999E-2</v>
      </c>
      <c r="L8689" s="33">
        <v>1.7000000000000001E-2</v>
      </c>
      <c r="M8689" s="33">
        <v>30</v>
      </c>
      <c r="N8689" s="8">
        <v>5.4</v>
      </c>
      <c r="O8689" s="8">
        <v>1014.2</v>
      </c>
      <c r="P8689" s="8">
        <v>90</v>
      </c>
    </row>
    <row r="8690" spans="1:31" s="7" customFormat="1" ht="16" customHeight="1" x14ac:dyDescent="0.2">
      <c r="F8690" s="8">
        <v>6</v>
      </c>
      <c r="G8690" s="17"/>
      <c r="I8690" s="33">
        <v>5.0000000000000001E-3</v>
      </c>
      <c r="J8690" s="33">
        <v>0.7</v>
      </c>
      <c r="K8690" s="33">
        <v>1.2999999999999999E-2</v>
      </c>
      <c r="L8690" s="33">
        <v>1.9E-2</v>
      </c>
      <c r="M8690" s="33">
        <v>43</v>
      </c>
      <c r="N8690" s="8">
        <v>5</v>
      </c>
      <c r="O8690" s="8">
        <v>1014</v>
      </c>
      <c r="P8690" s="8">
        <v>94</v>
      </c>
    </row>
    <row r="8691" spans="1:31" s="7" customFormat="1" ht="16" customHeight="1" x14ac:dyDescent="0.2">
      <c r="F8691" s="8">
        <v>7</v>
      </c>
      <c r="G8691" s="17"/>
      <c r="I8691" s="33">
        <v>4.0000000000000001E-3</v>
      </c>
      <c r="J8691" s="33">
        <v>0.7</v>
      </c>
      <c r="K8691" s="33">
        <v>0.01</v>
      </c>
      <c r="L8691" s="33">
        <v>2.4E-2</v>
      </c>
      <c r="M8691" s="33">
        <v>52</v>
      </c>
      <c r="N8691" s="8">
        <v>4.3</v>
      </c>
      <c r="O8691" s="8">
        <v>1014.8</v>
      </c>
      <c r="P8691" s="8">
        <v>93</v>
      </c>
    </row>
    <row r="8692" spans="1:31" s="7" customFormat="1" ht="16" customHeight="1" x14ac:dyDescent="0.2">
      <c r="F8692" s="8">
        <v>8</v>
      </c>
      <c r="G8692" s="17"/>
      <c r="I8692" s="33">
        <v>4.0000000000000001E-3</v>
      </c>
      <c r="J8692" s="33">
        <v>0.7</v>
      </c>
      <c r="K8692" s="33">
        <v>8.0000000000000002E-3</v>
      </c>
      <c r="L8692" s="33">
        <v>2.5999999999999999E-2</v>
      </c>
      <c r="M8692" s="33">
        <v>49</v>
      </c>
      <c r="N8692" s="8">
        <v>4.3</v>
      </c>
      <c r="O8692" s="8">
        <v>1015.5</v>
      </c>
      <c r="P8692" s="8">
        <v>92</v>
      </c>
    </row>
    <row r="8693" spans="1:31" s="7" customFormat="1" ht="16" customHeight="1" x14ac:dyDescent="0.2">
      <c r="F8693" s="8">
        <v>9</v>
      </c>
      <c r="G8693" s="17"/>
      <c r="I8693" s="33">
        <v>4.0000000000000001E-3</v>
      </c>
      <c r="J8693" s="33">
        <v>0.8</v>
      </c>
      <c r="K8693" s="33">
        <v>5.0000000000000001E-3</v>
      </c>
      <c r="L8693" s="33">
        <v>3.1E-2</v>
      </c>
      <c r="M8693" s="33">
        <v>52</v>
      </c>
      <c r="N8693" s="8">
        <v>5</v>
      </c>
      <c r="O8693" s="8">
        <v>1015.7</v>
      </c>
      <c r="P8693" s="8">
        <v>89</v>
      </c>
    </row>
    <row r="8694" spans="1:31" s="7" customFormat="1" ht="16" customHeight="1" x14ac:dyDescent="0.2">
      <c r="F8694" s="8">
        <v>10</v>
      </c>
      <c r="G8694" s="17"/>
      <c r="I8694" s="33">
        <v>6.0000000000000001E-3</v>
      </c>
      <c r="J8694" s="33">
        <v>0.9</v>
      </c>
      <c r="K8694" s="33">
        <v>4.0000000000000001E-3</v>
      </c>
      <c r="L8694" s="33">
        <v>3.4000000000000002E-2</v>
      </c>
      <c r="M8694" s="33">
        <v>60</v>
      </c>
      <c r="N8694" s="8">
        <v>5.6</v>
      </c>
      <c r="O8694" s="8">
        <v>1015.6</v>
      </c>
      <c r="P8694" s="8">
        <v>84</v>
      </c>
    </row>
    <row r="8695" spans="1:31" s="7" customFormat="1" ht="16" customHeight="1" x14ac:dyDescent="0.2">
      <c r="E8695" s="10"/>
      <c r="F8695" s="8">
        <v>11</v>
      </c>
      <c r="G8695" s="17"/>
      <c r="I8695" s="33">
        <v>6.0000000000000001E-3</v>
      </c>
      <c r="J8695" s="33">
        <v>0.8</v>
      </c>
      <c r="K8695" s="33">
        <v>7.0000000000000001E-3</v>
      </c>
      <c r="L8695" s="33">
        <v>3.1E-2</v>
      </c>
      <c r="M8695" s="33">
        <v>64</v>
      </c>
      <c r="N8695" s="8">
        <v>6.6</v>
      </c>
      <c r="O8695" s="8">
        <v>1015.1</v>
      </c>
      <c r="P8695" s="8">
        <v>76</v>
      </c>
    </row>
    <row r="8696" spans="1:31" s="7" customFormat="1" ht="16" customHeight="1" x14ac:dyDescent="0.2">
      <c r="E8696" s="10"/>
      <c r="F8696" s="8">
        <v>12</v>
      </c>
      <c r="G8696" s="17"/>
      <c r="I8696" s="33">
        <v>6.0000000000000001E-3</v>
      </c>
      <c r="J8696" s="33">
        <v>1</v>
      </c>
      <c r="K8696" s="33">
        <v>8.0000000000000002E-3</v>
      </c>
      <c r="L8696" s="33">
        <v>3.3000000000000002E-2</v>
      </c>
      <c r="M8696" s="33">
        <v>78</v>
      </c>
      <c r="N8696" s="8">
        <v>8.3000000000000007</v>
      </c>
      <c r="O8696" s="8">
        <v>1014.5</v>
      </c>
      <c r="P8696" s="8">
        <v>72</v>
      </c>
    </row>
    <row r="8697" spans="1:31" s="7" customFormat="1" ht="16" customHeight="1" x14ac:dyDescent="0.2">
      <c r="E8697" s="10"/>
      <c r="F8697" s="8">
        <v>13</v>
      </c>
      <c r="G8697" s="17"/>
      <c r="I8697" s="33">
        <v>5.0000000000000001E-3</v>
      </c>
      <c r="J8697" s="33">
        <v>0.7</v>
      </c>
      <c r="K8697" s="33">
        <v>0.02</v>
      </c>
      <c r="L8697" s="33">
        <v>0.02</v>
      </c>
      <c r="M8697" s="33">
        <v>96</v>
      </c>
      <c r="N8697" s="8">
        <v>6.9</v>
      </c>
      <c r="O8697" s="8">
        <v>1014.1</v>
      </c>
      <c r="P8697" s="8">
        <v>71</v>
      </c>
    </row>
    <row r="8698" spans="1:31" s="7" customFormat="1" ht="16" customHeight="1" x14ac:dyDescent="0.2">
      <c r="E8698" s="10"/>
      <c r="F8698" s="8">
        <v>14</v>
      </c>
      <c r="G8698" s="17"/>
      <c r="I8698" s="33">
        <v>5.0000000000000001E-3</v>
      </c>
      <c r="J8698" s="33">
        <v>0.7</v>
      </c>
      <c r="K8698" s="33">
        <v>2.1999999999999999E-2</v>
      </c>
      <c r="L8698" s="33">
        <v>0.02</v>
      </c>
      <c r="M8698" s="33">
        <v>78</v>
      </c>
      <c r="N8698" s="8">
        <v>8.4</v>
      </c>
      <c r="O8698" s="8">
        <v>1013.9</v>
      </c>
      <c r="P8698" s="8">
        <v>72</v>
      </c>
    </row>
    <row r="8699" spans="1:31" s="7" customFormat="1" ht="16" customHeight="1" x14ac:dyDescent="0.2">
      <c r="E8699" s="10"/>
      <c r="F8699" s="8">
        <v>15</v>
      </c>
      <c r="G8699" s="17"/>
      <c r="I8699" s="33">
        <v>5.0000000000000001E-3</v>
      </c>
      <c r="J8699" s="33">
        <v>0.6</v>
      </c>
      <c r="K8699" s="33">
        <v>2.1999999999999999E-2</v>
      </c>
      <c r="L8699" s="33">
        <v>0.02</v>
      </c>
      <c r="M8699" s="33">
        <v>87</v>
      </c>
      <c r="N8699" s="8">
        <v>8.3000000000000007</v>
      </c>
      <c r="O8699" s="8">
        <v>1013.6</v>
      </c>
      <c r="P8699" s="8">
        <v>54</v>
      </c>
    </row>
    <row r="8700" spans="1:31" s="7" customFormat="1" ht="16" customHeight="1" x14ac:dyDescent="0.2">
      <c r="E8700" s="10"/>
      <c r="F8700" s="8">
        <v>16</v>
      </c>
      <c r="G8700" s="17"/>
      <c r="I8700" s="33">
        <v>4.0000000000000001E-3</v>
      </c>
      <c r="J8700" s="33">
        <v>0.6</v>
      </c>
      <c r="K8700" s="33">
        <v>1.9E-2</v>
      </c>
      <c r="L8700" s="33">
        <v>2.3E-2</v>
      </c>
      <c r="M8700" s="33">
        <v>83</v>
      </c>
      <c r="N8700" s="8">
        <v>7.5</v>
      </c>
      <c r="O8700" s="8">
        <v>1013.8</v>
      </c>
      <c r="P8700" s="8">
        <v>52</v>
      </c>
    </row>
    <row r="8701" spans="1:31" s="7" customFormat="1" ht="15" customHeight="1" x14ac:dyDescent="0.2">
      <c r="E8701" s="10"/>
      <c r="F8701" s="8">
        <v>17</v>
      </c>
      <c r="G8701" s="17"/>
      <c r="I8701" s="73"/>
      <c r="J8701" s="73"/>
      <c r="K8701" s="73"/>
      <c r="L8701" s="73"/>
      <c r="M8701" s="73"/>
      <c r="N8701" s="8">
        <v>6.8</v>
      </c>
      <c r="O8701" s="8">
        <v>1014.2</v>
      </c>
      <c r="P8701" s="8">
        <v>59</v>
      </c>
    </row>
    <row r="8702" spans="1:31" s="7" customFormat="1" ht="16" customHeight="1" x14ac:dyDescent="0.15">
      <c r="E8702" s="42">
        <v>42353</v>
      </c>
      <c r="F8702" s="43">
        <v>42715.752083333333</v>
      </c>
      <c r="G8702" s="44"/>
      <c r="H8702" s="57"/>
      <c r="I8702" s="33">
        <v>4.0000000000000001E-3</v>
      </c>
      <c r="J8702" s="33">
        <v>0.7</v>
      </c>
      <c r="K8702" s="33">
        <v>1.2999999999999999E-2</v>
      </c>
      <c r="L8702" s="33">
        <v>2.4E-2</v>
      </c>
      <c r="M8702" s="33">
        <v>64</v>
      </c>
      <c r="N8702" s="8">
        <v>6.7</v>
      </c>
      <c r="O8702" s="8">
        <v>1014.1</v>
      </c>
      <c r="P8702" s="8">
        <v>61</v>
      </c>
      <c r="R8702" s="35">
        <v>238</v>
      </c>
      <c r="S8702" s="36" t="str">
        <f>IF(R8702&gt;=296,"G",IF(AND(183&lt;=R8702,R8702&lt;296),"Y",IF(R8702&lt;185,"R")))</f>
        <v>Y</v>
      </c>
      <c r="T8702" s="108"/>
      <c r="U8702" s="36"/>
      <c r="V8702" s="36"/>
      <c r="W8702" s="36"/>
      <c r="X8702" s="36"/>
      <c r="Y8702" s="36"/>
      <c r="Z8702" s="36"/>
      <c r="AA8702" s="36"/>
      <c r="AB8702" s="36"/>
      <c r="AC8702" s="36"/>
      <c r="AD8702" s="36"/>
      <c r="AE8702" s="37"/>
    </row>
    <row r="8703" spans="1:31" s="7" customFormat="1" ht="17" customHeight="1" x14ac:dyDescent="0.15">
      <c r="A8703" s="45">
        <v>350</v>
      </c>
      <c r="B8703" s="46">
        <v>42354</v>
      </c>
      <c r="C8703" s="47">
        <v>3</v>
      </c>
      <c r="D8703" s="138">
        <v>1</v>
      </c>
      <c r="E8703" s="46">
        <v>42353</v>
      </c>
      <c r="F8703" s="48">
        <v>42715.752083333333</v>
      </c>
      <c r="G8703" s="170"/>
      <c r="H8703" s="49"/>
      <c r="I8703" s="50">
        <v>4.0000000000000001E-3</v>
      </c>
      <c r="J8703" s="51">
        <v>0.7</v>
      </c>
      <c r="K8703" s="51">
        <v>1.2999999999999999E-2</v>
      </c>
      <c r="L8703" s="51">
        <v>2.4E-2</v>
      </c>
      <c r="M8703" s="51">
        <v>64</v>
      </c>
      <c r="N8703" s="51">
        <v>6.7</v>
      </c>
      <c r="O8703" s="51">
        <v>1014.1</v>
      </c>
      <c r="P8703" s="51">
        <v>61</v>
      </c>
      <c r="Q8703" s="53"/>
      <c r="R8703" s="58">
        <v>238</v>
      </c>
      <c r="S8703" s="61" t="str">
        <f>IF(R8703&gt;=296,"G",IF(AND(183&lt;=R8703,R8703&lt;296),"Y",IF(R8703&lt;185,"R")))</f>
        <v>Y</v>
      </c>
      <c r="T8703" s="59"/>
      <c r="U8703" s="61"/>
      <c r="V8703" s="61"/>
      <c r="W8703" s="61"/>
      <c r="X8703" s="61"/>
      <c r="Y8703" s="61"/>
      <c r="Z8703" s="61"/>
      <c r="AA8703" s="61"/>
      <c r="AB8703" s="61"/>
      <c r="AC8703" s="61"/>
      <c r="AD8703" s="61"/>
      <c r="AE8703" s="61"/>
    </row>
    <row r="8704" spans="1:31" s="7" customFormat="1" ht="16" customHeight="1" x14ac:dyDescent="0.2">
      <c r="A8704" s="60"/>
      <c r="B8704" s="60"/>
      <c r="F8704" s="26">
        <v>19</v>
      </c>
      <c r="G8704" s="56"/>
      <c r="I8704" s="33">
        <v>4.0000000000000001E-3</v>
      </c>
      <c r="J8704" s="33">
        <v>0.6</v>
      </c>
      <c r="K8704" s="33">
        <v>1.4999999999999999E-2</v>
      </c>
      <c r="L8704" s="33">
        <v>2.5000000000000001E-2</v>
      </c>
      <c r="M8704" s="33">
        <v>83</v>
      </c>
      <c r="N8704" s="8">
        <v>6.1</v>
      </c>
      <c r="O8704" s="8">
        <v>1014.5</v>
      </c>
      <c r="P8704" s="8">
        <v>55</v>
      </c>
      <c r="Q8704" s="17"/>
      <c r="R8704" s="17"/>
      <c r="S8704" s="17"/>
      <c r="T8704" s="17"/>
      <c r="U8704" s="17"/>
      <c r="V8704" s="17"/>
      <c r="W8704" s="17"/>
      <c r="X8704" s="17"/>
      <c r="Y8704" s="17"/>
      <c r="Z8704" s="17"/>
      <c r="AA8704" s="17"/>
      <c r="AB8704" s="17"/>
      <c r="AC8704" s="17"/>
      <c r="AD8704" s="17"/>
      <c r="AE8704" s="17"/>
    </row>
    <row r="8705" spans="5:16" s="7" customFormat="1" ht="16" customHeight="1" x14ac:dyDescent="0.2">
      <c r="F8705" s="8">
        <v>20</v>
      </c>
      <c r="G8705" s="17"/>
      <c r="I8705" s="33">
        <v>4.0000000000000001E-3</v>
      </c>
      <c r="J8705" s="33">
        <v>0.5</v>
      </c>
      <c r="K8705" s="33">
        <v>1.7000000000000001E-2</v>
      </c>
      <c r="L8705" s="33">
        <v>2.1000000000000001E-2</v>
      </c>
      <c r="M8705" s="33">
        <v>57</v>
      </c>
      <c r="N8705" s="8">
        <v>5.6</v>
      </c>
      <c r="O8705" s="8">
        <v>1015</v>
      </c>
      <c r="P8705" s="8">
        <v>54</v>
      </c>
    </row>
    <row r="8706" spans="5:16" s="7" customFormat="1" ht="16" customHeight="1" x14ac:dyDescent="0.2">
      <c r="F8706" s="8">
        <v>21</v>
      </c>
      <c r="G8706" s="17"/>
      <c r="I8706" s="33">
        <v>5.0000000000000001E-3</v>
      </c>
      <c r="J8706" s="33">
        <v>0.6</v>
      </c>
      <c r="K8706" s="33">
        <v>1.7999999999999999E-2</v>
      </c>
      <c r="L8706" s="33">
        <v>1.7999999999999999E-2</v>
      </c>
      <c r="M8706" s="33">
        <v>61</v>
      </c>
      <c r="N8706" s="8">
        <v>5.0999999999999996</v>
      </c>
      <c r="O8706" s="8">
        <v>1015.6</v>
      </c>
      <c r="P8706" s="8">
        <v>56</v>
      </c>
    </row>
    <row r="8707" spans="5:16" s="7" customFormat="1" ht="16" customHeight="1" x14ac:dyDescent="0.2">
      <c r="F8707" s="8">
        <v>22</v>
      </c>
      <c r="G8707" s="17"/>
      <c r="I8707" s="33">
        <v>5.0000000000000001E-3</v>
      </c>
      <c r="J8707" s="33">
        <v>0.4</v>
      </c>
      <c r="K8707" s="33">
        <v>2.3E-2</v>
      </c>
      <c r="L8707" s="33">
        <v>1.2E-2</v>
      </c>
      <c r="M8707" s="33">
        <v>44</v>
      </c>
      <c r="N8707" s="8">
        <v>3.7</v>
      </c>
      <c r="O8707" s="8">
        <v>1016.4</v>
      </c>
      <c r="P8707" s="8">
        <v>56</v>
      </c>
    </row>
    <row r="8708" spans="5:16" s="7" customFormat="1" ht="16" customHeight="1" x14ac:dyDescent="0.2">
      <c r="F8708" s="8">
        <v>23</v>
      </c>
      <c r="G8708" s="17"/>
      <c r="I8708" s="33">
        <v>4.0000000000000001E-3</v>
      </c>
      <c r="J8708" s="33">
        <v>0.6</v>
      </c>
      <c r="K8708" s="33">
        <v>0.02</v>
      </c>
      <c r="L8708" s="33">
        <v>1.6E-2</v>
      </c>
      <c r="M8708" s="33">
        <v>17</v>
      </c>
      <c r="N8708" s="8">
        <v>3.4</v>
      </c>
      <c r="O8708" s="8">
        <v>1015.7</v>
      </c>
      <c r="P8708" s="8">
        <v>51</v>
      </c>
    </row>
    <row r="8709" spans="5:16" s="7" customFormat="1" ht="16" customHeight="1" x14ac:dyDescent="0.2">
      <c r="F8709" s="8">
        <v>24</v>
      </c>
      <c r="G8709" s="17"/>
      <c r="I8709" s="33">
        <v>4.0000000000000001E-3</v>
      </c>
      <c r="J8709" s="33">
        <v>0.6</v>
      </c>
      <c r="K8709" s="33">
        <v>1.7999999999999999E-2</v>
      </c>
      <c r="L8709" s="33">
        <v>1.6E-2</v>
      </c>
      <c r="M8709" s="33">
        <v>18</v>
      </c>
      <c r="N8709" s="8">
        <v>3.6</v>
      </c>
      <c r="O8709" s="8">
        <v>1015</v>
      </c>
      <c r="P8709" s="8">
        <v>51</v>
      </c>
    </row>
    <row r="8710" spans="5:16" s="7" customFormat="1" ht="16" customHeight="1" x14ac:dyDescent="0.2">
      <c r="F8710" s="8">
        <v>1</v>
      </c>
      <c r="G8710" s="17"/>
      <c r="I8710" s="33">
        <v>4.0000000000000001E-3</v>
      </c>
      <c r="J8710" s="33">
        <v>0.5</v>
      </c>
      <c r="K8710" s="33">
        <v>2.7E-2</v>
      </c>
      <c r="L8710" s="33">
        <v>8.0000000000000002E-3</v>
      </c>
      <c r="M8710" s="33">
        <v>24</v>
      </c>
      <c r="N8710" s="8">
        <v>3</v>
      </c>
      <c r="O8710" s="8">
        <v>1015.1</v>
      </c>
      <c r="P8710" s="8">
        <v>62</v>
      </c>
    </row>
    <row r="8711" spans="5:16" s="7" customFormat="1" ht="16" customHeight="1" x14ac:dyDescent="0.2">
      <c r="F8711" s="8">
        <v>2</v>
      </c>
      <c r="G8711" s="17"/>
      <c r="I8711" s="33">
        <v>4.0000000000000001E-3</v>
      </c>
      <c r="J8711" s="33">
        <v>0.5</v>
      </c>
      <c r="K8711" s="33">
        <v>2.8000000000000001E-2</v>
      </c>
      <c r="L8711" s="33">
        <v>7.0000000000000001E-3</v>
      </c>
      <c r="M8711" s="33">
        <v>16</v>
      </c>
      <c r="N8711" s="8">
        <v>2.5</v>
      </c>
      <c r="O8711" s="8">
        <v>1014.6</v>
      </c>
      <c r="P8711" s="8">
        <v>61</v>
      </c>
    </row>
    <row r="8712" spans="5:16" s="7" customFormat="1" ht="16" customHeight="1" x14ac:dyDescent="0.2">
      <c r="F8712" s="8">
        <v>3</v>
      </c>
      <c r="G8712" s="17"/>
      <c r="I8712" s="33">
        <v>5.0000000000000001E-3</v>
      </c>
      <c r="J8712" s="33">
        <v>0.6</v>
      </c>
      <c r="K8712" s="33">
        <v>2.9000000000000001E-2</v>
      </c>
      <c r="L8712" s="33">
        <v>6.0000000000000001E-3</v>
      </c>
      <c r="M8712" s="33">
        <v>19</v>
      </c>
      <c r="N8712" s="8">
        <v>2.2000000000000002</v>
      </c>
      <c r="O8712" s="8">
        <v>1015.3</v>
      </c>
      <c r="P8712" s="8">
        <v>63</v>
      </c>
    </row>
    <row r="8713" spans="5:16" s="7" customFormat="1" ht="16" customHeight="1" x14ac:dyDescent="0.2">
      <c r="F8713" s="8">
        <v>4</v>
      </c>
      <c r="G8713" s="17"/>
      <c r="I8713" s="33">
        <v>5.0000000000000001E-3</v>
      </c>
      <c r="J8713" s="33">
        <v>0.5</v>
      </c>
      <c r="K8713" s="33">
        <v>2.9000000000000001E-2</v>
      </c>
      <c r="L8713" s="33">
        <v>5.0000000000000001E-3</v>
      </c>
      <c r="M8713" s="33">
        <v>21</v>
      </c>
      <c r="N8713" s="8">
        <v>2.2000000000000002</v>
      </c>
      <c r="O8713" s="8">
        <v>1015</v>
      </c>
      <c r="P8713" s="8">
        <v>65</v>
      </c>
    </row>
    <row r="8714" spans="5:16" s="7" customFormat="1" ht="16" customHeight="1" x14ac:dyDescent="0.2">
      <c r="F8714" s="8">
        <v>5</v>
      </c>
      <c r="G8714" s="17"/>
      <c r="I8714" s="33">
        <v>4.0000000000000001E-3</v>
      </c>
      <c r="J8714" s="33">
        <v>0.5</v>
      </c>
      <c r="K8714" s="33">
        <v>2.7E-2</v>
      </c>
      <c r="L8714" s="33">
        <v>6.0000000000000001E-3</v>
      </c>
      <c r="M8714" s="33">
        <v>23</v>
      </c>
      <c r="N8714" s="8">
        <v>1.5</v>
      </c>
      <c r="O8714" s="8">
        <v>1014.7</v>
      </c>
      <c r="P8714" s="8">
        <v>66</v>
      </c>
    </row>
    <row r="8715" spans="5:16" s="7" customFormat="1" ht="16" customHeight="1" x14ac:dyDescent="0.2">
      <c r="F8715" s="8">
        <v>6</v>
      </c>
      <c r="G8715" s="17"/>
      <c r="I8715" s="33">
        <v>4.0000000000000001E-3</v>
      </c>
      <c r="J8715" s="33">
        <v>0.5</v>
      </c>
      <c r="K8715" s="33">
        <v>2.3E-2</v>
      </c>
      <c r="L8715" s="33">
        <v>0.01</v>
      </c>
      <c r="M8715" s="33">
        <v>15</v>
      </c>
      <c r="N8715" s="8">
        <v>1</v>
      </c>
      <c r="O8715" s="8">
        <v>1014.7</v>
      </c>
      <c r="P8715" s="8">
        <v>61</v>
      </c>
    </row>
    <row r="8716" spans="5:16" s="7" customFormat="1" ht="16" customHeight="1" x14ac:dyDescent="0.2">
      <c r="F8716" s="8">
        <v>7</v>
      </c>
      <c r="G8716" s="17"/>
      <c r="I8716" s="33">
        <v>5.0000000000000001E-3</v>
      </c>
      <c r="J8716" s="33">
        <v>0.6</v>
      </c>
      <c r="K8716" s="33">
        <v>1.2E-2</v>
      </c>
      <c r="L8716" s="33">
        <v>0.02</v>
      </c>
      <c r="M8716" s="33">
        <v>28</v>
      </c>
      <c r="N8716" s="8">
        <v>0.1</v>
      </c>
      <c r="O8716" s="8">
        <v>1015.3</v>
      </c>
      <c r="P8716" s="8">
        <v>70</v>
      </c>
    </row>
    <row r="8717" spans="5:16" s="7" customFormat="1" ht="16" customHeight="1" x14ac:dyDescent="0.2">
      <c r="F8717" s="8">
        <v>8</v>
      </c>
      <c r="G8717" s="17"/>
      <c r="I8717" s="33">
        <v>5.0000000000000001E-3</v>
      </c>
      <c r="J8717" s="33">
        <v>0.6</v>
      </c>
      <c r="K8717" s="33">
        <v>5.0000000000000001E-3</v>
      </c>
      <c r="L8717" s="33">
        <v>2.5999999999999999E-2</v>
      </c>
      <c r="M8717" s="33">
        <v>36</v>
      </c>
      <c r="N8717" s="8">
        <v>0</v>
      </c>
      <c r="O8717" s="8">
        <v>1015.1</v>
      </c>
      <c r="P8717" s="8">
        <v>55</v>
      </c>
    </row>
    <row r="8718" spans="5:16" s="7" customFormat="1" ht="16" customHeight="1" x14ac:dyDescent="0.2">
      <c r="F8718" s="8">
        <v>9</v>
      </c>
      <c r="G8718" s="17"/>
      <c r="I8718" s="33">
        <v>6.0000000000000001E-3</v>
      </c>
      <c r="J8718" s="33">
        <v>0.6</v>
      </c>
      <c r="K8718" s="33">
        <v>5.0000000000000001E-3</v>
      </c>
      <c r="L8718" s="33">
        <v>2.5999999999999999E-2</v>
      </c>
      <c r="M8718" s="33">
        <v>38</v>
      </c>
      <c r="N8718" s="8">
        <v>1</v>
      </c>
      <c r="O8718" s="8">
        <v>1015.4</v>
      </c>
      <c r="P8718" s="8">
        <v>54</v>
      </c>
    </row>
    <row r="8719" spans="5:16" s="7" customFormat="1" ht="16" customHeight="1" x14ac:dyDescent="0.2">
      <c r="F8719" s="8">
        <v>10</v>
      </c>
      <c r="G8719" s="17"/>
      <c r="I8719" s="33">
        <v>6.0000000000000001E-3</v>
      </c>
      <c r="K8719" s="33">
        <v>0.01</v>
      </c>
      <c r="L8719" s="33">
        <v>2.1000000000000001E-2</v>
      </c>
      <c r="M8719" s="33">
        <v>34</v>
      </c>
      <c r="N8719" s="8">
        <v>1.9</v>
      </c>
      <c r="O8719" s="8">
        <v>1015.5</v>
      </c>
      <c r="P8719" s="8">
        <v>48</v>
      </c>
    </row>
    <row r="8720" spans="5:16" s="7" customFormat="1" ht="16" customHeight="1" x14ac:dyDescent="0.2">
      <c r="E8720" s="10"/>
      <c r="F8720" s="8">
        <v>11</v>
      </c>
      <c r="G8720" s="17"/>
      <c r="I8720" s="33">
        <v>6.0000000000000001E-3</v>
      </c>
      <c r="K8720" s="33">
        <v>1.6E-2</v>
      </c>
      <c r="L8720" s="33">
        <v>1.4E-2</v>
      </c>
      <c r="M8720" s="33">
        <v>43</v>
      </c>
      <c r="N8720" s="8">
        <v>2.7</v>
      </c>
      <c r="O8720" s="8">
        <v>1015</v>
      </c>
      <c r="P8720" s="8">
        <v>47</v>
      </c>
    </row>
    <row r="8721" spans="1:31" s="7" customFormat="1" ht="16" customHeight="1" x14ac:dyDescent="0.2">
      <c r="E8721" s="10"/>
      <c r="F8721" s="8">
        <v>12</v>
      </c>
      <c r="G8721" s="17"/>
      <c r="I8721" s="33">
        <v>6.0000000000000001E-3</v>
      </c>
      <c r="K8721" s="33">
        <v>2.1999999999999999E-2</v>
      </c>
      <c r="L8721" s="33">
        <v>1.0999999999999999E-2</v>
      </c>
      <c r="M8721" s="33">
        <v>48</v>
      </c>
      <c r="N8721" s="8">
        <v>3.6</v>
      </c>
      <c r="O8721" s="8">
        <v>1014.1</v>
      </c>
      <c r="P8721" s="8">
        <v>44</v>
      </c>
    </row>
    <row r="8722" spans="1:31" s="7" customFormat="1" ht="16" customHeight="1" x14ac:dyDescent="0.2">
      <c r="E8722" s="10"/>
      <c r="F8722" s="8">
        <v>13</v>
      </c>
      <c r="G8722" s="17"/>
      <c r="I8722" s="33">
        <v>5.0000000000000001E-3</v>
      </c>
      <c r="K8722" s="33">
        <v>2.4E-2</v>
      </c>
      <c r="L8722" s="33">
        <v>8.9999999999999993E-3</v>
      </c>
      <c r="M8722" s="33">
        <v>51</v>
      </c>
      <c r="N8722" s="8">
        <v>3.7</v>
      </c>
      <c r="O8722" s="8">
        <v>1013.3</v>
      </c>
      <c r="P8722" s="8">
        <v>41</v>
      </c>
    </row>
    <row r="8723" spans="1:31" s="7" customFormat="1" ht="16" customHeight="1" x14ac:dyDescent="0.2">
      <c r="E8723" s="10"/>
      <c r="F8723" s="8">
        <v>14</v>
      </c>
      <c r="G8723" s="17"/>
      <c r="I8723" s="33">
        <v>5.0000000000000001E-3</v>
      </c>
      <c r="K8723" s="33">
        <v>2.3E-2</v>
      </c>
      <c r="L8723" s="33">
        <v>0.01</v>
      </c>
      <c r="M8723" s="33">
        <v>56</v>
      </c>
      <c r="N8723" s="8">
        <v>2.9</v>
      </c>
      <c r="O8723" s="8">
        <v>1013.3</v>
      </c>
      <c r="P8723" s="8">
        <v>41</v>
      </c>
    </row>
    <row r="8724" spans="1:31" s="7" customFormat="1" ht="16" customHeight="1" x14ac:dyDescent="0.2">
      <c r="E8724" s="10"/>
      <c r="F8724" s="8">
        <v>15</v>
      </c>
      <c r="G8724" s="17"/>
      <c r="I8724" s="33">
        <v>5.0000000000000001E-3</v>
      </c>
      <c r="K8724" s="33">
        <v>2.1999999999999999E-2</v>
      </c>
      <c r="L8724" s="33">
        <v>0.01</v>
      </c>
      <c r="M8724" s="33">
        <v>34</v>
      </c>
      <c r="N8724" s="8">
        <v>2</v>
      </c>
      <c r="O8724" s="8">
        <v>1013.1</v>
      </c>
      <c r="P8724" s="8">
        <v>42</v>
      </c>
    </row>
    <row r="8725" spans="1:31" s="7" customFormat="1" ht="16" customHeight="1" x14ac:dyDescent="0.2">
      <c r="E8725" s="10"/>
      <c r="F8725" s="8">
        <v>16</v>
      </c>
      <c r="G8725" s="17"/>
      <c r="I8725" s="33">
        <v>5.0000000000000001E-3</v>
      </c>
      <c r="K8725" s="33">
        <v>2.1999999999999999E-2</v>
      </c>
      <c r="L8725" s="33">
        <v>1.2999999999999999E-2</v>
      </c>
      <c r="M8725" s="33">
        <v>56</v>
      </c>
      <c r="N8725" s="8">
        <v>1.8</v>
      </c>
      <c r="O8725" s="8">
        <v>1013.7</v>
      </c>
      <c r="P8725" s="8">
        <v>44</v>
      </c>
    </row>
    <row r="8726" spans="1:31" s="7" customFormat="1" ht="16" customHeight="1" x14ac:dyDescent="0.2">
      <c r="E8726" s="10"/>
      <c r="F8726" s="8">
        <v>17</v>
      </c>
      <c r="G8726" s="17"/>
      <c r="I8726" s="33">
        <v>4.0000000000000001E-3</v>
      </c>
      <c r="K8726" s="33">
        <v>1.9E-2</v>
      </c>
      <c r="L8726" s="33">
        <v>1.2999999999999999E-2</v>
      </c>
      <c r="M8726" s="33">
        <v>52</v>
      </c>
      <c r="N8726" s="8">
        <v>0.7</v>
      </c>
      <c r="O8726" s="8">
        <v>1014.3</v>
      </c>
      <c r="P8726" s="8">
        <v>48</v>
      </c>
    </row>
    <row r="8727" spans="1:31" s="7" customFormat="1" ht="16" customHeight="1" x14ac:dyDescent="0.15">
      <c r="E8727" s="42">
        <v>42354</v>
      </c>
      <c r="F8727" s="43">
        <v>42715.750694444447</v>
      </c>
      <c r="G8727" s="44"/>
      <c r="H8727" s="57"/>
      <c r="I8727" s="33">
        <v>4.0000000000000001E-3</v>
      </c>
      <c r="K8727" s="33">
        <v>1.7000000000000001E-2</v>
      </c>
      <c r="L8727" s="33">
        <v>1.4E-2</v>
      </c>
      <c r="M8727" s="33">
        <v>26</v>
      </c>
      <c r="N8727" s="8">
        <v>-0.1</v>
      </c>
      <c r="O8727" s="8">
        <v>1015</v>
      </c>
      <c r="P8727" s="8">
        <v>53</v>
      </c>
      <c r="R8727" s="35">
        <v>290</v>
      </c>
      <c r="S8727" s="36" t="str">
        <f>IF(R8727&gt;=296,"G",IF(AND(183&lt;=R8727,R8727&lt;296),"Y",IF(R8727&lt;185,"R")))</f>
        <v>Y</v>
      </c>
      <c r="T8727" s="108"/>
      <c r="U8727" s="36"/>
      <c r="V8727" s="36"/>
      <c r="W8727" s="36"/>
      <c r="X8727" s="36"/>
      <c r="Y8727" s="36"/>
      <c r="Z8727" s="36"/>
      <c r="AA8727" s="36"/>
      <c r="AB8727" s="36"/>
      <c r="AC8727" s="36"/>
      <c r="AD8727" s="36"/>
      <c r="AE8727" s="37"/>
    </row>
    <row r="8728" spans="1:31" s="7" customFormat="1" ht="17" customHeight="1" x14ac:dyDescent="0.15">
      <c r="A8728" s="45">
        <v>351</v>
      </c>
      <c r="B8728" s="46">
        <v>42355</v>
      </c>
      <c r="C8728" s="47">
        <v>4</v>
      </c>
      <c r="D8728" s="47">
        <v>0</v>
      </c>
      <c r="E8728" s="46">
        <v>42354</v>
      </c>
      <c r="F8728" s="48">
        <v>42715.750694444447</v>
      </c>
      <c r="G8728" s="170"/>
      <c r="H8728" s="49"/>
      <c r="I8728" s="50">
        <v>4.0000000000000001E-3</v>
      </c>
      <c r="J8728" s="117"/>
      <c r="K8728" s="51">
        <v>1.7000000000000001E-2</v>
      </c>
      <c r="L8728" s="51">
        <v>1.4E-2</v>
      </c>
      <c r="M8728" s="51">
        <v>26</v>
      </c>
      <c r="N8728" s="52">
        <v>-0.1</v>
      </c>
      <c r="O8728" s="52">
        <v>1015</v>
      </c>
      <c r="P8728" s="52">
        <v>53</v>
      </c>
      <c r="Q8728" s="53"/>
      <c r="R8728" s="58">
        <v>290</v>
      </c>
      <c r="S8728" s="61" t="str">
        <f>IF(R8728&gt;=296,"G",IF(AND(183&lt;=R8728,R8728&lt;296),"Y",IF(R8728&lt;185,"R")))</f>
        <v>Y</v>
      </c>
      <c r="T8728" s="59"/>
      <c r="U8728" s="61"/>
      <c r="V8728" s="61"/>
      <c r="W8728" s="61"/>
      <c r="X8728" s="61"/>
      <c r="Y8728" s="61"/>
      <c r="Z8728" s="61"/>
      <c r="AA8728" s="61"/>
      <c r="AB8728" s="61"/>
      <c r="AC8728" s="61"/>
      <c r="AD8728" s="61"/>
      <c r="AE8728" s="61"/>
    </row>
    <row r="8729" spans="1:31" s="7" customFormat="1" ht="16" customHeight="1" x14ac:dyDescent="0.2">
      <c r="F8729" s="26">
        <v>19</v>
      </c>
      <c r="G8729" s="56"/>
      <c r="I8729" s="33">
        <v>4.0000000000000001E-3</v>
      </c>
      <c r="J8729" s="73"/>
      <c r="K8729" s="33">
        <v>1.7999999999999999E-2</v>
      </c>
      <c r="L8729" s="33">
        <v>1.2999999999999999E-2</v>
      </c>
      <c r="M8729" s="33">
        <v>21</v>
      </c>
      <c r="N8729" s="8">
        <v>-1</v>
      </c>
      <c r="O8729" s="8">
        <v>1015.9</v>
      </c>
      <c r="P8729" s="8">
        <v>53</v>
      </c>
    </row>
    <row r="8730" spans="1:31" s="7" customFormat="1" ht="16" customHeight="1" x14ac:dyDescent="0.2">
      <c r="F8730" s="8">
        <v>20</v>
      </c>
      <c r="G8730" s="17"/>
      <c r="I8730" s="33">
        <v>4.0000000000000001E-3</v>
      </c>
      <c r="J8730" s="73"/>
      <c r="K8730" s="33">
        <v>1.7999999999999999E-2</v>
      </c>
      <c r="L8730" s="33">
        <v>1.4E-2</v>
      </c>
      <c r="M8730" s="33">
        <v>8</v>
      </c>
      <c r="N8730" s="8">
        <v>-1.5</v>
      </c>
      <c r="O8730" s="8">
        <v>1016.8</v>
      </c>
      <c r="P8730" s="8">
        <v>53</v>
      </c>
    </row>
    <row r="8731" spans="1:31" s="7" customFormat="1" ht="16" customHeight="1" x14ac:dyDescent="0.2">
      <c r="F8731" s="8">
        <v>21</v>
      </c>
      <c r="G8731" s="17"/>
      <c r="I8731" s="33">
        <v>4.0000000000000001E-3</v>
      </c>
      <c r="J8731" s="73"/>
      <c r="K8731" s="33">
        <v>1.7999999999999999E-2</v>
      </c>
      <c r="L8731" s="33">
        <v>1.2999999999999999E-2</v>
      </c>
      <c r="M8731" s="33">
        <v>16</v>
      </c>
      <c r="N8731" s="8">
        <v>-2.2999999999999998</v>
      </c>
      <c r="O8731" s="8">
        <v>1018</v>
      </c>
      <c r="P8731" s="8">
        <v>52</v>
      </c>
    </row>
    <row r="8732" spans="1:31" s="7" customFormat="1" ht="16" customHeight="1" x14ac:dyDescent="0.2">
      <c r="F8732" s="8">
        <v>22</v>
      </c>
      <c r="G8732" s="17"/>
      <c r="I8732" s="33">
        <v>4.0000000000000001E-3</v>
      </c>
      <c r="J8732" s="73"/>
      <c r="K8732" s="33">
        <v>1.7999999999999999E-2</v>
      </c>
      <c r="L8732" s="33">
        <v>1.2E-2</v>
      </c>
      <c r="M8732" s="33">
        <v>20</v>
      </c>
      <c r="N8732" s="8">
        <v>-2.6</v>
      </c>
      <c r="O8732" s="8">
        <v>1018.4</v>
      </c>
      <c r="P8732" s="8">
        <v>52</v>
      </c>
    </row>
    <row r="8733" spans="1:31" s="7" customFormat="1" ht="16" customHeight="1" x14ac:dyDescent="0.2">
      <c r="F8733" s="8">
        <v>23</v>
      </c>
      <c r="G8733" s="17"/>
      <c r="I8733" s="33">
        <v>4.0000000000000001E-3</v>
      </c>
      <c r="J8733" s="73"/>
      <c r="K8733" s="33">
        <v>0.02</v>
      </c>
      <c r="L8733" s="33">
        <v>0.01</v>
      </c>
      <c r="M8733" s="33">
        <v>22</v>
      </c>
      <c r="N8733" s="8">
        <v>-2.8</v>
      </c>
      <c r="O8733" s="8">
        <v>1018.5</v>
      </c>
      <c r="P8733" s="8">
        <v>51</v>
      </c>
    </row>
    <row r="8734" spans="1:31" s="7" customFormat="1" ht="16" customHeight="1" x14ac:dyDescent="0.2">
      <c r="F8734" s="8">
        <v>24</v>
      </c>
      <c r="G8734" s="17"/>
      <c r="I8734" s="33">
        <v>4.0000000000000001E-3</v>
      </c>
      <c r="J8734" s="73"/>
      <c r="K8734" s="33">
        <v>2.1000000000000001E-2</v>
      </c>
      <c r="L8734" s="33">
        <v>8.0000000000000002E-3</v>
      </c>
      <c r="M8734" s="33">
        <v>8</v>
      </c>
      <c r="N8734" s="8">
        <v>-3.4</v>
      </c>
      <c r="O8734" s="8">
        <v>1019.1</v>
      </c>
      <c r="P8734" s="8">
        <v>45</v>
      </c>
    </row>
    <row r="8735" spans="1:31" s="7" customFormat="1" ht="16" customHeight="1" x14ac:dyDescent="0.2">
      <c r="F8735" s="8">
        <v>1</v>
      </c>
      <c r="G8735" s="17"/>
      <c r="I8735" s="33">
        <v>4.0000000000000001E-3</v>
      </c>
      <c r="J8735" s="73"/>
      <c r="K8735" s="33">
        <v>2.1999999999999999E-2</v>
      </c>
      <c r="L8735" s="33">
        <v>8.0000000000000002E-3</v>
      </c>
      <c r="M8735" s="33">
        <v>10</v>
      </c>
      <c r="N8735" s="8">
        <v>-3.8</v>
      </c>
      <c r="O8735" s="8">
        <v>1019</v>
      </c>
      <c r="P8735" s="8">
        <v>46</v>
      </c>
    </row>
    <row r="8736" spans="1:31" s="7" customFormat="1" ht="16" customHeight="1" x14ac:dyDescent="0.2">
      <c r="F8736" s="8">
        <v>2</v>
      </c>
      <c r="G8736" s="17"/>
      <c r="I8736" s="33">
        <v>4.0000000000000001E-3</v>
      </c>
      <c r="J8736" s="73"/>
      <c r="K8736" s="33">
        <v>2.3E-2</v>
      </c>
      <c r="L8736" s="33">
        <v>5.0000000000000001E-3</v>
      </c>
      <c r="M8736" s="33">
        <v>13</v>
      </c>
      <c r="N8736" s="8">
        <v>-4.2</v>
      </c>
      <c r="O8736" s="8">
        <v>1019.1</v>
      </c>
      <c r="P8736" s="8">
        <v>49</v>
      </c>
    </row>
    <row r="8737" spans="5:31" s="7" customFormat="1" ht="16" customHeight="1" x14ac:dyDescent="0.2">
      <c r="F8737" s="8">
        <v>3</v>
      </c>
      <c r="G8737" s="17"/>
      <c r="I8737" s="33">
        <v>4.0000000000000001E-3</v>
      </c>
      <c r="J8737" s="73"/>
      <c r="K8737" s="33">
        <v>2.4E-2</v>
      </c>
      <c r="L8737" s="33">
        <v>4.0000000000000001E-3</v>
      </c>
      <c r="M8737" s="33">
        <v>12</v>
      </c>
      <c r="N8737" s="8">
        <v>-4.4000000000000004</v>
      </c>
      <c r="O8737" s="8">
        <v>1019.7</v>
      </c>
      <c r="P8737" s="8">
        <v>48</v>
      </c>
    </row>
    <row r="8738" spans="5:31" s="7" customFormat="1" ht="16" customHeight="1" x14ac:dyDescent="0.2">
      <c r="F8738" s="8">
        <v>4</v>
      </c>
      <c r="G8738" s="17"/>
      <c r="I8738" s="33">
        <v>4.0000000000000001E-3</v>
      </c>
      <c r="J8738" s="73"/>
      <c r="K8738" s="33">
        <v>2.3E-2</v>
      </c>
      <c r="L8738" s="33">
        <v>5.0000000000000001E-3</v>
      </c>
      <c r="M8738" s="33">
        <v>14</v>
      </c>
      <c r="N8738" s="8">
        <v>-4.8</v>
      </c>
      <c r="O8738" s="8">
        <v>1020.1</v>
      </c>
      <c r="P8738" s="8">
        <v>49</v>
      </c>
    </row>
    <row r="8739" spans="5:31" s="7" customFormat="1" ht="16" customHeight="1" x14ac:dyDescent="0.2">
      <c r="F8739" s="8">
        <v>5</v>
      </c>
      <c r="G8739" s="17"/>
      <c r="I8739" s="33">
        <v>4.0000000000000001E-3</v>
      </c>
      <c r="J8739" s="73"/>
      <c r="K8739" s="33">
        <v>2.1000000000000001E-2</v>
      </c>
      <c r="L8739" s="33">
        <v>5.0000000000000001E-3</v>
      </c>
      <c r="M8739" s="33">
        <v>12</v>
      </c>
      <c r="N8739" s="8">
        <v>-5.3</v>
      </c>
      <c r="O8739" s="8">
        <v>1020.6</v>
      </c>
      <c r="P8739" s="8">
        <v>54</v>
      </c>
    </row>
    <row r="8740" spans="5:31" s="7" customFormat="1" ht="16" customHeight="1" x14ac:dyDescent="0.2">
      <c r="F8740" s="8">
        <v>6</v>
      </c>
      <c r="G8740" s="17"/>
      <c r="I8740" s="33">
        <v>4.0000000000000001E-3</v>
      </c>
      <c r="J8740" s="73"/>
      <c r="K8740" s="33">
        <v>1.9E-2</v>
      </c>
      <c r="L8740" s="33">
        <v>8.0000000000000002E-3</v>
      </c>
      <c r="M8740" s="33">
        <v>13</v>
      </c>
      <c r="N8740" s="8">
        <v>-5.5</v>
      </c>
      <c r="O8740" s="8">
        <v>1021</v>
      </c>
      <c r="P8740" s="8">
        <v>53</v>
      </c>
    </row>
    <row r="8741" spans="5:31" s="7" customFormat="1" ht="16" customHeight="1" x14ac:dyDescent="0.2">
      <c r="E8741" s="10"/>
      <c r="F8741" s="8">
        <v>7</v>
      </c>
      <c r="G8741" s="17"/>
      <c r="I8741" s="33">
        <v>4.0000000000000001E-3</v>
      </c>
      <c r="J8741" s="73"/>
      <c r="K8741" s="33">
        <v>1.2E-2</v>
      </c>
      <c r="L8741" s="33">
        <v>1.4999999999999999E-2</v>
      </c>
      <c r="M8741" s="33">
        <v>21</v>
      </c>
      <c r="N8741" s="8">
        <v>-5.6</v>
      </c>
      <c r="O8741" s="8">
        <v>1021.8</v>
      </c>
      <c r="P8741" s="8">
        <v>52</v>
      </c>
    </row>
    <row r="8742" spans="5:31" s="7" customFormat="1" ht="16" customHeight="1" x14ac:dyDescent="0.2">
      <c r="E8742" s="10"/>
      <c r="F8742" s="8">
        <v>8</v>
      </c>
      <c r="G8742" s="17"/>
      <c r="I8742" s="33">
        <v>4.0000000000000001E-3</v>
      </c>
      <c r="J8742" s="73"/>
      <c r="K8742" s="33">
        <v>8.0000000000000002E-3</v>
      </c>
      <c r="L8742" s="33">
        <v>1.9E-2</v>
      </c>
      <c r="M8742" s="33">
        <v>12</v>
      </c>
      <c r="N8742" s="8">
        <v>-5.6</v>
      </c>
      <c r="O8742" s="8">
        <v>1022.3</v>
      </c>
      <c r="P8742" s="8">
        <v>51</v>
      </c>
    </row>
    <row r="8743" spans="5:31" s="7" customFormat="1" ht="16" customHeight="1" x14ac:dyDescent="0.2">
      <c r="E8743" s="10"/>
      <c r="F8743" s="8">
        <v>9</v>
      </c>
      <c r="G8743" s="17"/>
      <c r="I8743" s="33">
        <v>4.0000000000000001E-3</v>
      </c>
      <c r="J8743" s="73"/>
      <c r="K8743" s="33">
        <v>8.0000000000000002E-3</v>
      </c>
      <c r="L8743" s="33">
        <v>1.7999999999999999E-2</v>
      </c>
      <c r="M8743" s="33">
        <v>27</v>
      </c>
      <c r="N8743" s="8">
        <v>-4.4000000000000004</v>
      </c>
      <c r="O8743" s="8">
        <v>1023.2</v>
      </c>
      <c r="P8743" s="8">
        <v>46</v>
      </c>
    </row>
    <row r="8744" spans="5:31" s="7" customFormat="1" ht="16" customHeight="1" x14ac:dyDescent="0.2">
      <c r="E8744" s="10"/>
      <c r="F8744" s="8">
        <v>10</v>
      </c>
      <c r="G8744" s="17"/>
      <c r="I8744" s="33">
        <v>4.0000000000000001E-3</v>
      </c>
      <c r="J8744" s="73"/>
      <c r="K8744" s="33">
        <v>1.2E-2</v>
      </c>
      <c r="L8744" s="33">
        <v>1.4999999999999999E-2</v>
      </c>
      <c r="M8744" s="33">
        <v>13</v>
      </c>
      <c r="N8744" s="8">
        <v>-3.3</v>
      </c>
      <c r="O8744" s="8">
        <v>1024.0999999999999</v>
      </c>
      <c r="P8744" s="8">
        <v>40</v>
      </c>
    </row>
    <row r="8745" spans="5:31" s="7" customFormat="1" ht="16" customHeight="1" x14ac:dyDescent="0.2">
      <c r="E8745" s="10"/>
      <c r="F8745" s="8">
        <v>11</v>
      </c>
      <c r="G8745" s="17"/>
      <c r="I8745" s="73"/>
      <c r="J8745" s="73"/>
      <c r="K8745" s="73"/>
      <c r="L8745" s="73"/>
      <c r="M8745" s="33">
        <v>22</v>
      </c>
      <c r="N8745" s="8">
        <v>-2</v>
      </c>
      <c r="O8745" s="8">
        <v>1024.3</v>
      </c>
      <c r="P8745" s="8">
        <v>37</v>
      </c>
    </row>
    <row r="8746" spans="5:31" s="7" customFormat="1" ht="16" customHeight="1" x14ac:dyDescent="0.2">
      <c r="E8746" s="10"/>
      <c r="F8746" s="8">
        <v>12</v>
      </c>
      <c r="G8746" s="17"/>
      <c r="I8746" s="33">
        <v>4.0000000000000001E-3</v>
      </c>
      <c r="J8746" s="33">
        <v>0.4</v>
      </c>
      <c r="K8746" s="33">
        <v>1.9E-2</v>
      </c>
      <c r="L8746" s="33">
        <v>8.9999999999999993E-3</v>
      </c>
      <c r="N8746" s="8">
        <v>-1.4</v>
      </c>
      <c r="O8746" s="8">
        <v>1023.9</v>
      </c>
      <c r="P8746" s="8">
        <v>34</v>
      </c>
    </row>
    <row r="8747" spans="5:31" s="7" customFormat="1" ht="16" customHeight="1" x14ac:dyDescent="0.2">
      <c r="E8747" s="10"/>
      <c r="F8747" s="8">
        <v>13</v>
      </c>
      <c r="G8747" s="17"/>
      <c r="I8747" s="33">
        <v>3.0000000000000001E-3</v>
      </c>
      <c r="J8747" s="33">
        <v>0.5</v>
      </c>
      <c r="K8747" s="33">
        <v>2.1999999999999999E-2</v>
      </c>
      <c r="L8747" s="33">
        <v>8.0000000000000002E-3</v>
      </c>
      <c r="N8747" s="8">
        <v>-0.2</v>
      </c>
      <c r="O8747" s="8">
        <v>1023.5</v>
      </c>
      <c r="P8747" s="8">
        <v>32</v>
      </c>
    </row>
    <row r="8748" spans="5:31" s="7" customFormat="1" ht="16" customHeight="1" x14ac:dyDescent="0.2">
      <c r="E8748" s="10"/>
      <c r="F8748" s="8">
        <v>14</v>
      </c>
      <c r="G8748" s="17"/>
      <c r="I8748" s="33">
        <v>3.0000000000000001E-3</v>
      </c>
      <c r="J8748" s="33">
        <v>0.5</v>
      </c>
      <c r="K8748" s="33">
        <v>2.1000000000000001E-2</v>
      </c>
      <c r="L8748" s="33">
        <v>0.01</v>
      </c>
      <c r="M8748" s="33">
        <v>39</v>
      </c>
      <c r="N8748" s="8">
        <v>0</v>
      </c>
      <c r="O8748" s="8">
        <v>1023.4</v>
      </c>
      <c r="P8748" s="8">
        <v>29</v>
      </c>
    </row>
    <row r="8749" spans="5:31" s="7" customFormat="1" ht="16" customHeight="1" x14ac:dyDescent="0.2">
      <c r="E8749" s="10"/>
      <c r="F8749" s="8">
        <v>15</v>
      </c>
      <c r="G8749" s="17"/>
      <c r="I8749" s="33">
        <v>4.0000000000000001E-3</v>
      </c>
      <c r="J8749" s="33">
        <v>0.4</v>
      </c>
      <c r="K8749" s="33">
        <v>0.02</v>
      </c>
      <c r="L8749" s="33">
        <v>1.0999999999999999E-2</v>
      </c>
      <c r="M8749" s="33">
        <v>31</v>
      </c>
      <c r="N8749" s="8">
        <v>0.6</v>
      </c>
      <c r="O8749" s="8">
        <v>1023.7</v>
      </c>
      <c r="P8749" s="8">
        <v>32</v>
      </c>
    </row>
    <row r="8750" spans="5:31" s="7" customFormat="1" ht="16" customHeight="1" x14ac:dyDescent="0.15">
      <c r="E8750" s="10"/>
      <c r="F8750" s="8">
        <v>16</v>
      </c>
      <c r="G8750" s="17"/>
      <c r="H8750" s="40"/>
      <c r="I8750" s="33">
        <v>4.0000000000000001E-3</v>
      </c>
      <c r="J8750" s="33">
        <v>0.5</v>
      </c>
      <c r="K8750" s="33">
        <v>1.4999999999999999E-2</v>
      </c>
      <c r="L8750" s="33">
        <v>1.7000000000000001E-2</v>
      </c>
      <c r="M8750" s="33">
        <v>40</v>
      </c>
      <c r="N8750" s="8">
        <v>-1</v>
      </c>
      <c r="O8750" s="8">
        <v>1024.3</v>
      </c>
      <c r="P8750" s="8">
        <v>35</v>
      </c>
      <c r="R8750" s="107"/>
      <c r="S8750" s="108"/>
      <c r="T8750" s="108"/>
      <c r="U8750" s="36"/>
      <c r="V8750" s="36"/>
      <c r="W8750" s="36"/>
      <c r="X8750" s="36"/>
      <c r="Y8750" s="36"/>
      <c r="Z8750" s="36"/>
      <c r="AA8750" s="36"/>
      <c r="AB8750" s="36"/>
      <c r="AC8750" s="36"/>
      <c r="AD8750" s="36"/>
      <c r="AE8750" s="37"/>
    </row>
    <row r="8751" spans="5:31" s="7" customFormat="1" ht="16" customHeight="1" x14ac:dyDescent="0.15">
      <c r="E8751" s="10"/>
      <c r="F8751" s="8">
        <v>17</v>
      </c>
      <c r="G8751" s="17"/>
      <c r="H8751" s="40"/>
      <c r="I8751" s="33">
        <v>4.0000000000000001E-3</v>
      </c>
      <c r="J8751" s="33">
        <v>0.6</v>
      </c>
      <c r="K8751" s="33">
        <v>8.9999999999999993E-3</v>
      </c>
      <c r="L8751" s="33">
        <v>2.1999999999999999E-2</v>
      </c>
      <c r="M8751" s="33">
        <v>34</v>
      </c>
      <c r="N8751" s="8">
        <v>-1.4</v>
      </c>
      <c r="O8751" s="8">
        <v>1024.7</v>
      </c>
      <c r="P8751" s="8">
        <v>41</v>
      </c>
      <c r="R8751" s="107"/>
      <c r="S8751" s="108"/>
      <c r="T8751" s="108"/>
      <c r="U8751" s="36"/>
      <c r="V8751" s="36"/>
      <c r="W8751" s="36"/>
      <c r="X8751" s="36"/>
      <c r="Y8751" s="36"/>
      <c r="Z8751" s="36"/>
      <c r="AA8751" s="36"/>
      <c r="AB8751" s="36"/>
      <c r="AC8751" s="36"/>
      <c r="AD8751" s="36"/>
      <c r="AE8751" s="37"/>
    </row>
    <row r="8752" spans="5:31" s="7" customFormat="1" ht="16" customHeight="1" x14ac:dyDescent="0.15">
      <c r="E8752" s="42">
        <v>42355</v>
      </c>
      <c r="F8752" s="16">
        <v>42715.752083333333</v>
      </c>
      <c r="G8752" s="44"/>
      <c r="H8752" s="57"/>
      <c r="I8752" s="33">
        <v>4.0000000000000001E-3</v>
      </c>
      <c r="J8752" s="33">
        <v>0.6</v>
      </c>
      <c r="K8752" s="33">
        <v>8.0000000000000002E-3</v>
      </c>
      <c r="L8752" s="33">
        <v>2.1999999999999999E-2</v>
      </c>
      <c r="M8752" s="33">
        <v>20</v>
      </c>
      <c r="N8752" s="8">
        <v>-2.2000000000000002</v>
      </c>
      <c r="O8752" s="8">
        <v>1025</v>
      </c>
      <c r="P8752" s="8">
        <v>44</v>
      </c>
      <c r="R8752" s="35">
        <v>271</v>
      </c>
      <c r="S8752" s="36" t="str">
        <f>IF(R8752&gt;=296,"G",IF(AND(183&lt;=R8752,R8752&lt;296),"Y",IF(R8752&lt;185,"R")))</f>
        <v>Y</v>
      </c>
      <c r="T8752" s="108"/>
      <c r="U8752" s="36"/>
      <c r="V8752" s="36"/>
      <c r="W8752" s="36"/>
      <c r="X8752" s="36"/>
      <c r="Y8752" s="36"/>
      <c r="Z8752" s="36"/>
      <c r="AA8752" s="36"/>
      <c r="AB8752" s="36"/>
      <c r="AC8752" s="36"/>
      <c r="AD8752" s="36"/>
      <c r="AE8752" s="37"/>
    </row>
    <row r="8753" spans="1:31" s="7" customFormat="1" ht="17" customHeight="1" x14ac:dyDescent="0.15">
      <c r="A8753" s="45">
        <v>352</v>
      </c>
      <c r="B8753" s="46">
        <v>42356</v>
      </c>
      <c r="C8753" s="47">
        <v>5</v>
      </c>
      <c r="D8753" s="47">
        <v>0</v>
      </c>
      <c r="E8753" s="46">
        <v>42355</v>
      </c>
      <c r="F8753" s="64">
        <v>42715.752083333333</v>
      </c>
      <c r="G8753" s="49"/>
      <c r="H8753" s="49"/>
      <c r="I8753" s="50">
        <v>4.0000000000000001E-3</v>
      </c>
      <c r="J8753" s="51">
        <v>0.6</v>
      </c>
      <c r="K8753" s="51">
        <v>8.0000000000000002E-3</v>
      </c>
      <c r="L8753" s="51">
        <v>2.1999999999999999E-2</v>
      </c>
      <c r="M8753" s="51">
        <v>20</v>
      </c>
      <c r="N8753" s="52">
        <v>-2.2000000000000002</v>
      </c>
      <c r="O8753" s="52">
        <v>1025</v>
      </c>
      <c r="P8753" s="52">
        <v>44</v>
      </c>
      <c r="Q8753" s="53"/>
      <c r="R8753" s="58">
        <v>271</v>
      </c>
      <c r="S8753" s="61" t="str">
        <f>IF(R8753&gt;=296,"G",IF(AND(183&lt;=R8753,R8753&lt;296),"Y",IF(R8753&lt;185,"R")))</f>
        <v>Y</v>
      </c>
      <c r="T8753" s="59"/>
      <c r="U8753" s="61"/>
      <c r="V8753" s="61"/>
      <c r="W8753" s="61"/>
      <c r="X8753" s="61"/>
      <c r="Y8753" s="61"/>
      <c r="Z8753" s="61"/>
      <c r="AA8753" s="61"/>
      <c r="AB8753" s="61"/>
      <c r="AC8753" s="61"/>
      <c r="AD8753" s="61"/>
      <c r="AE8753" s="61"/>
    </row>
    <row r="8754" spans="1:31" s="7" customFormat="1" ht="16" customHeight="1" x14ac:dyDescent="0.2">
      <c r="A8754" s="60"/>
      <c r="B8754" s="60"/>
      <c r="F8754" s="8">
        <v>19</v>
      </c>
      <c r="G8754" s="56"/>
      <c r="I8754" s="33">
        <v>4.0000000000000001E-3</v>
      </c>
      <c r="J8754" s="33">
        <v>0.6</v>
      </c>
      <c r="K8754" s="33">
        <v>8.0000000000000002E-3</v>
      </c>
      <c r="L8754" s="33">
        <v>2.1999999999999999E-2</v>
      </c>
      <c r="M8754" s="33">
        <v>20</v>
      </c>
      <c r="N8754" s="8">
        <v>-2.5</v>
      </c>
      <c r="O8754" s="8">
        <v>1025.5</v>
      </c>
      <c r="P8754" s="8">
        <v>46</v>
      </c>
      <c r="Q8754" s="17"/>
      <c r="R8754" s="17"/>
      <c r="S8754" s="17"/>
      <c r="T8754" s="17"/>
      <c r="U8754" s="17"/>
      <c r="V8754" s="17"/>
      <c r="W8754" s="17"/>
      <c r="X8754" s="17"/>
      <c r="Y8754" s="17"/>
      <c r="Z8754" s="17"/>
      <c r="AA8754" s="17"/>
      <c r="AB8754" s="17"/>
      <c r="AC8754" s="17"/>
      <c r="AD8754" s="17"/>
      <c r="AE8754" s="17"/>
    </row>
    <row r="8755" spans="1:31" s="7" customFormat="1" ht="16" customHeight="1" x14ac:dyDescent="0.2">
      <c r="F8755" s="8">
        <v>20</v>
      </c>
      <c r="G8755" s="17"/>
      <c r="I8755" s="33">
        <v>3.0000000000000001E-3</v>
      </c>
      <c r="J8755" s="33">
        <v>0.7</v>
      </c>
      <c r="K8755" s="33">
        <v>8.0000000000000002E-3</v>
      </c>
      <c r="L8755" s="33">
        <v>2.4E-2</v>
      </c>
      <c r="M8755" s="33">
        <v>21</v>
      </c>
      <c r="N8755" s="8">
        <v>-2.5</v>
      </c>
      <c r="O8755" s="8">
        <v>1026.3</v>
      </c>
      <c r="P8755" s="8">
        <v>45</v>
      </c>
    </row>
    <row r="8756" spans="1:31" s="7" customFormat="1" ht="16" customHeight="1" x14ac:dyDescent="0.2">
      <c r="F8756" s="8">
        <v>21</v>
      </c>
      <c r="G8756" s="17"/>
      <c r="I8756" s="33">
        <v>4.0000000000000001E-3</v>
      </c>
      <c r="J8756" s="33">
        <v>0.6</v>
      </c>
      <c r="K8756" s="33">
        <v>6.0000000000000001E-3</v>
      </c>
      <c r="L8756" s="33">
        <v>2.5000000000000001E-2</v>
      </c>
      <c r="M8756" s="33">
        <v>29</v>
      </c>
      <c r="N8756" s="8">
        <v>-3.3</v>
      </c>
      <c r="O8756" s="8">
        <v>1026.7</v>
      </c>
      <c r="P8756" s="8">
        <v>49</v>
      </c>
    </row>
    <row r="8757" spans="1:31" s="7" customFormat="1" ht="16" customHeight="1" x14ac:dyDescent="0.2">
      <c r="F8757" s="8">
        <v>22</v>
      </c>
      <c r="G8757" s="17"/>
      <c r="I8757" s="33">
        <v>4.0000000000000001E-3</v>
      </c>
      <c r="J8757" s="33">
        <v>0.6</v>
      </c>
      <c r="K8757" s="33">
        <v>4.0000000000000001E-3</v>
      </c>
      <c r="L8757" s="33">
        <v>2.5999999999999999E-2</v>
      </c>
      <c r="M8757" s="33">
        <v>24</v>
      </c>
      <c r="N8757" s="8">
        <v>-3.5</v>
      </c>
      <c r="O8757" s="8">
        <v>1027.0999999999999</v>
      </c>
      <c r="P8757" s="8">
        <v>49</v>
      </c>
    </row>
    <row r="8758" spans="1:31" s="7" customFormat="1" ht="16" customHeight="1" x14ac:dyDescent="0.2">
      <c r="F8758" s="8">
        <v>23</v>
      </c>
      <c r="G8758" s="17"/>
      <c r="I8758" s="33">
        <v>4.0000000000000001E-3</v>
      </c>
      <c r="J8758" s="33">
        <v>0.6</v>
      </c>
      <c r="K8758" s="33">
        <v>6.0000000000000001E-3</v>
      </c>
      <c r="L8758" s="33">
        <v>2.5000000000000001E-2</v>
      </c>
      <c r="M8758" s="33">
        <v>24</v>
      </c>
      <c r="N8758" s="8">
        <v>-3.5</v>
      </c>
      <c r="O8758" s="8">
        <v>1027.2</v>
      </c>
      <c r="P8758" s="8">
        <v>48</v>
      </c>
    </row>
    <row r="8759" spans="1:31" s="7" customFormat="1" ht="16" customHeight="1" x14ac:dyDescent="0.2">
      <c r="F8759" s="8">
        <v>24</v>
      </c>
      <c r="G8759" s="17"/>
      <c r="I8759" s="33">
        <v>4.0000000000000001E-3</v>
      </c>
      <c r="J8759" s="33">
        <v>0.6</v>
      </c>
      <c r="K8759" s="33">
        <v>8.9999999999999993E-3</v>
      </c>
      <c r="L8759" s="33">
        <v>2.3E-2</v>
      </c>
      <c r="M8759" s="33">
        <v>22</v>
      </c>
      <c r="N8759" s="8">
        <v>-4.5</v>
      </c>
      <c r="O8759" s="8">
        <v>1026.9000000000001</v>
      </c>
      <c r="P8759" s="8">
        <v>54</v>
      </c>
    </row>
    <row r="8760" spans="1:31" s="7" customFormat="1" ht="16" customHeight="1" x14ac:dyDescent="0.2">
      <c r="F8760" s="8">
        <v>1</v>
      </c>
      <c r="G8760" s="17"/>
      <c r="I8760" s="33">
        <v>4.0000000000000001E-3</v>
      </c>
      <c r="J8760" s="33">
        <v>0.6</v>
      </c>
      <c r="K8760" s="33">
        <v>4.0000000000000001E-3</v>
      </c>
      <c r="L8760" s="33">
        <v>2.9000000000000001E-2</v>
      </c>
      <c r="M8760" s="33">
        <v>21</v>
      </c>
      <c r="N8760" s="8">
        <v>-4.9000000000000004</v>
      </c>
      <c r="O8760" s="8">
        <v>1027.2</v>
      </c>
      <c r="P8760" s="8">
        <v>59</v>
      </c>
    </row>
    <row r="8761" spans="1:31" s="7" customFormat="1" ht="16" customHeight="1" x14ac:dyDescent="0.2">
      <c r="F8761" s="8">
        <v>2</v>
      </c>
      <c r="G8761" s="17"/>
      <c r="I8761" s="33">
        <v>5.0000000000000001E-3</v>
      </c>
      <c r="J8761" s="33">
        <v>0.7</v>
      </c>
      <c r="K8761" s="33">
        <v>4.0000000000000001E-3</v>
      </c>
      <c r="L8761" s="33">
        <v>2.8000000000000001E-2</v>
      </c>
      <c r="M8761" s="33">
        <v>29</v>
      </c>
      <c r="N8761" s="8">
        <v>-5.9</v>
      </c>
      <c r="O8761" s="8">
        <v>1027.2</v>
      </c>
      <c r="P8761" s="8">
        <v>65</v>
      </c>
    </row>
    <row r="8762" spans="1:31" s="7" customFormat="1" ht="16" customHeight="1" x14ac:dyDescent="0.2">
      <c r="F8762" s="8">
        <v>3</v>
      </c>
      <c r="G8762" s="17"/>
      <c r="I8762" s="33">
        <v>4.0000000000000001E-3</v>
      </c>
      <c r="J8762" s="33">
        <v>0.6</v>
      </c>
      <c r="K8762" s="33">
        <v>1.2E-2</v>
      </c>
      <c r="L8762" s="33">
        <v>1.7000000000000001E-2</v>
      </c>
      <c r="M8762" s="33">
        <v>23</v>
      </c>
      <c r="N8762" s="8">
        <v>-6.5</v>
      </c>
      <c r="O8762" s="8">
        <v>1027.8</v>
      </c>
      <c r="P8762" s="8">
        <v>76</v>
      </c>
    </row>
    <row r="8763" spans="1:31" s="7" customFormat="1" ht="16" customHeight="1" x14ac:dyDescent="0.2">
      <c r="F8763" s="8">
        <v>4</v>
      </c>
      <c r="G8763" s="17"/>
      <c r="I8763" s="33">
        <v>4.0000000000000001E-3</v>
      </c>
      <c r="J8763" s="33">
        <v>0.6</v>
      </c>
      <c r="K8763" s="33">
        <v>0.01</v>
      </c>
      <c r="L8763" s="33">
        <v>0.02</v>
      </c>
      <c r="M8763" s="33">
        <v>31</v>
      </c>
      <c r="N8763" s="8">
        <v>-6.7</v>
      </c>
      <c r="O8763" s="8">
        <v>1027.5999999999999</v>
      </c>
      <c r="P8763" s="8">
        <v>75</v>
      </c>
    </row>
    <row r="8764" spans="1:31" s="7" customFormat="1" ht="16" customHeight="1" x14ac:dyDescent="0.2">
      <c r="F8764" s="8">
        <v>5</v>
      </c>
      <c r="G8764" s="17"/>
      <c r="I8764" s="33">
        <v>6.0000000000000001E-3</v>
      </c>
      <c r="J8764" s="33">
        <v>0.7</v>
      </c>
      <c r="K8764" s="33">
        <v>4.0000000000000001E-3</v>
      </c>
      <c r="L8764" s="33">
        <v>2.7E-2</v>
      </c>
      <c r="M8764" s="33">
        <v>28</v>
      </c>
      <c r="N8764" s="8">
        <v>-6.8</v>
      </c>
      <c r="O8764" s="8">
        <v>1027.5999999999999</v>
      </c>
      <c r="P8764" s="8">
        <v>74</v>
      </c>
    </row>
    <row r="8765" spans="1:31" s="7" customFormat="1" ht="16" customHeight="1" x14ac:dyDescent="0.2">
      <c r="F8765" s="8">
        <v>6</v>
      </c>
      <c r="G8765" s="17"/>
      <c r="I8765" s="33">
        <v>1.2E-2</v>
      </c>
      <c r="J8765" s="33">
        <v>0.7</v>
      </c>
      <c r="K8765" s="33">
        <v>2E-3</v>
      </c>
      <c r="L8765" s="33">
        <v>0.03</v>
      </c>
      <c r="M8765" s="33">
        <v>40</v>
      </c>
      <c r="N8765" s="8">
        <v>-6.4</v>
      </c>
      <c r="O8765" s="8">
        <v>1027.8</v>
      </c>
      <c r="P8765" s="8">
        <v>72</v>
      </c>
    </row>
    <row r="8766" spans="1:31" s="7" customFormat="1" ht="16" customHeight="1" x14ac:dyDescent="0.2">
      <c r="F8766" s="8">
        <v>7</v>
      </c>
      <c r="G8766" s="17"/>
      <c r="I8766" s="33">
        <v>6.0000000000000001E-3</v>
      </c>
      <c r="J8766" s="33">
        <v>0.8</v>
      </c>
      <c r="K8766" s="33">
        <v>2E-3</v>
      </c>
      <c r="L8766" s="33">
        <v>3.1E-2</v>
      </c>
      <c r="M8766" s="33">
        <v>32</v>
      </c>
      <c r="N8766" s="8">
        <v>-5.6</v>
      </c>
      <c r="O8766" s="8">
        <v>1028.0999999999999</v>
      </c>
      <c r="P8766" s="8">
        <v>72</v>
      </c>
    </row>
    <row r="8767" spans="1:31" s="7" customFormat="1" ht="16" customHeight="1" x14ac:dyDescent="0.2">
      <c r="F8767" s="8">
        <v>8</v>
      </c>
      <c r="G8767" s="17"/>
      <c r="I8767" s="33">
        <v>7.0000000000000001E-3</v>
      </c>
      <c r="J8767" s="33">
        <v>0.8</v>
      </c>
      <c r="K8767" s="33">
        <v>2E-3</v>
      </c>
      <c r="L8767" s="33">
        <v>3.2000000000000001E-2</v>
      </c>
      <c r="M8767" s="33">
        <v>35</v>
      </c>
      <c r="N8767" s="8">
        <v>-4.9000000000000004</v>
      </c>
      <c r="O8767" s="8">
        <v>1028.3</v>
      </c>
      <c r="P8767" s="8">
        <v>72</v>
      </c>
    </row>
    <row r="8768" spans="1:31" s="7" customFormat="1" ht="16" customHeight="1" x14ac:dyDescent="0.2">
      <c r="F8768" s="8">
        <v>9</v>
      </c>
      <c r="G8768" s="17"/>
      <c r="I8768" s="33">
        <v>6.0000000000000001E-3</v>
      </c>
      <c r="J8768" s="33">
        <v>0.8</v>
      </c>
      <c r="K8768" s="33">
        <v>2E-3</v>
      </c>
      <c r="L8768" s="33">
        <v>3.4000000000000002E-2</v>
      </c>
      <c r="M8768" s="33">
        <v>33</v>
      </c>
      <c r="N8768" s="8">
        <v>-3</v>
      </c>
      <c r="O8768" s="8">
        <v>1028.9000000000001</v>
      </c>
      <c r="P8768" s="8">
        <v>66</v>
      </c>
    </row>
    <row r="8769" spans="1:31" s="7" customFormat="1" ht="16" customHeight="1" x14ac:dyDescent="0.2">
      <c r="F8769" s="8">
        <v>10</v>
      </c>
      <c r="G8769" s="17"/>
      <c r="I8769" s="33">
        <v>8.0000000000000002E-3</v>
      </c>
      <c r="J8769" s="33">
        <v>0.7</v>
      </c>
      <c r="K8769" s="33">
        <v>3.0000000000000001E-3</v>
      </c>
      <c r="L8769" s="33">
        <v>3.4000000000000002E-2</v>
      </c>
      <c r="M8769" s="33">
        <v>38</v>
      </c>
      <c r="N8769" s="8">
        <v>-1.8</v>
      </c>
      <c r="O8769" s="8">
        <v>1029.5</v>
      </c>
      <c r="P8769" s="8">
        <v>57</v>
      </c>
    </row>
    <row r="8770" spans="1:31" s="7" customFormat="1" ht="16" customHeight="1" x14ac:dyDescent="0.2">
      <c r="E8770" s="10"/>
      <c r="F8770" s="8">
        <v>11</v>
      </c>
      <c r="G8770" s="17"/>
      <c r="I8770" s="33">
        <v>8.0000000000000002E-3</v>
      </c>
      <c r="J8770" s="33">
        <v>0.7</v>
      </c>
      <c r="K8770" s="33">
        <v>3.0000000000000001E-3</v>
      </c>
      <c r="L8770" s="33">
        <v>3.5000000000000003E-2</v>
      </c>
      <c r="M8770" s="33">
        <v>37</v>
      </c>
      <c r="N8770" s="8">
        <v>-1.2</v>
      </c>
      <c r="O8770" s="8">
        <v>1029.0999999999999</v>
      </c>
      <c r="P8770" s="8">
        <v>55</v>
      </c>
    </row>
    <row r="8771" spans="1:31" s="7" customFormat="1" ht="16" customHeight="1" x14ac:dyDescent="0.2">
      <c r="E8771" s="10"/>
      <c r="F8771" s="8">
        <v>12</v>
      </c>
      <c r="G8771" s="17"/>
      <c r="I8771" s="33">
        <v>7.0000000000000001E-3</v>
      </c>
      <c r="J8771" s="33">
        <v>0.8</v>
      </c>
      <c r="K8771" s="33">
        <v>3.0000000000000001E-3</v>
      </c>
      <c r="L8771" s="33">
        <v>3.7999999999999999E-2</v>
      </c>
      <c r="M8771" s="33">
        <v>41</v>
      </c>
      <c r="N8771" s="8">
        <v>-0.5</v>
      </c>
      <c r="O8771" s="8">
        <v>1028.8</v>
      </c>
      <c r="P8771" s="8">
        <v>55</v>
      </c>
    </row>
    <row r="8772" spans="1:31" s="7" customFormat="1" ht="16" customHeight="1" x14ac:dyDescent="0.2">
      <c r="E8772" s="10"/>
      <c r="F8772" s="8">
        <v>13</v>
      </c>
      <c r="G8772" s="17"/>
      <c r="I8772" s="33">
        <v>7.0000000000000001E-3</v>
      </c>
      <c r="J8772" s="33">
        <v>0.9</v>
      </c>
      <c r="K8772" s="33">
        <v>3.0000000000000001E-3</v>
      </c>
      <c r="L8772" s="33">
        <v>3.7999999999999999E-2</v>
      </c>
      <c r="M8772" s="33">
        <v>47</v>
      </c>
      <c r="N8772" s="8">
        <v>0.2</v>
      </c>
      <c r="O8772" s="8">
        <v>1028.3</v>
      </c>
      <c r="P8772" s="8">
        <v>53</v>
      </c>
    </row>
    <row r="8773" spans="1:31" s="7" customFormat="1" ht="16" customHeight="1" x14ac:dyDescent="0.2">
      <c r="E8773" s="10"/>
      <c r="F8773" s="8">
        <v>14</v>
      </c>
      <c r="G8773" s="17"/>
      <c r="I8773" s="33">
        <v>7.0000000000000001E-3</v>
      </c>
      <c r="J8773" s="33">
        <v>0.9</v>
      </c>
      <c r="K8773" s="33">
        <v>3.0000000000000001E-3</v>
      </c>
      <c r="L8773" s="33">
        <v>0.04</v>
      </c>
      <c r="M8773" s="33">
        <v>52</v>
      </c>
      <c r="N8773" s="8">
        <v>0.7</v>
      </c>
      <c r="O8773" s="8">
        <v>1027.8</v>
      </c>
      <c r="P8773" s="8">
        <v>55</v>
      </c>
    </row>
    <row r="8774" spans="1:31" s="7" customFormat="1" ht="16" customHeight="1" x14ac:dyDescent="0.2">
      <c r="E8774" s="10"/>
      <c r="F8774" s="8">
        <v>15</v>
      </c>
      <c r="G8774" s="17"/>
      <c r="I8774" s="33">
        <v>7.0000000000000001E-3</v>
      </c>
      <c r="J8774" s="33">
        <v>1.1000000000000001</v>
      </c>
      <c r="K8774" s="33">
        <v>2E-3</v>
      </c>
      <c r="L8774" s="33">
        <v>4.4999999999999998E-2</v>
      </c>
      <c r="M8774" s="33">
        <v>58</v>
      </c>
      <c r="N8774" s="8">
        <v>1</v>
      </c>
      <c r="O8774" s="8">
        <v>1027.7</v>
      </c>
      <c r="P8774" s="8">
        <v>59</v>
      </c>
    </row>
    <row r="8775" spans="1:31" s="7" customFormat="1" ht="16" customHeight="1" x14ac:dyDescent="0.2">
      <c r="E8775" s="10"/>
      <c r="F8775" s="8">
        <v>16</v>
      </c>
      <c r="G8775" s="17"/>
      <c r="I8775" s="33">
        <v>7.0000000000000001E-3</v>
      </c>
      <c r="J8775" s="33">
        <v>1</v>
      </c>
      <c r="K8775" s="33">
        <v>2E-3</v>
      </c>
      <c r="L8775" s="33">
        <v>4.2999999999999997E-2</v>
      </c>
      <c r="M8775" s="33">
        <v>66</v>
      </c>
      <c r="N8775" s="8">
        <v>1.3</v>
      </c>
      <c r="O8775" s="8">
        <v>1027.9000000000001</v>
      </c>
      <c r="P8775" s="8">
        <v>60</v>
      </c>
    </row>
    <row r="8776" spans="1:31" s="7" customFormat="1" ht="16" customHeight="1" x14ac:dyDescent="0.2">
      <c r="E8776" s="10"/>
      <c r="F8776" s="8">
        <v>17</v>
      </c>
      <c r="G8776" s="17"/>
      <c r="I8776" s="33">
        <v>6.0000000000000001E-3</v>
      </c>
      <c r="J8776" s="33">
        <v>1</v>
      </c>
      <c r="K8776" s="33">
        <v>2E-3</v>
      </c>
      <c r="L8776" s="33">
        <v>4.3999999999999997E-2</v>
      </c>
      <c r="M8776" s="33">
        <v>68</v>
      </c>
      <c r="N8776" s="8">
        <v>1.3</v>
      </c>
      <c r="O8776" s="8">
        <v>1028.5</v>
      </c>
      <c r="P8776" s="8">
        <v>63</v>
      </c>
    </row>
    <row r="8777" spans="1:31" s="7" customFormat="1" ht="16" customHeight="1" x14ac:dyDescent="0.15">
      <c r="E8777" s="42">
        <v>42356</v>
      </c>
      <c r="F8777" s="43">
        <v>42715.753472222219</v>
      </c>
      <c r="G8777" s="44"/>
      <c r="H8777" s="57"/>
      <c r="I8777" s="33">
        <v>7.0000000000000001E-3</v>
      </c>
      <c r="J8777" s="33">
        <v>1.1000000000000001</v>
      </c>
      <c r="K8777" s="33">
        <v>2E-3</v>
      </c>
      <c r="L8777" s="33">
        <v>4.4999999999999998E-2</v>
      </c>
      <c r="M8777" s="33">
        <v>75</v>
      </c>
      <c r="N8777" s="8">
        <v>1.4</v>
      </c>
      <c r="O8777" s="8">
        <v>1028.7</v>
      </c>
      <c r="P8777" s="8">
        <v>64</v>
      </c>
      <c r="R8777" s="35">
        <v>292</v>
      </c>
      <c r="S8777" s="36" t="str">
        <f>IF(R8777&gt;=296,"G",IF(AND(183&lt;=R8777,R8777&lt;296),"Y",IF(R8777&lt;185,"R")))</f>
        <v>Y</v>
      </c>
      <c r="T8777" s="108"/>
      <c r="U8777" s="36"/>
      <c r="V8777" s="36"/>
      <c r="W8777" s="36"/>
      <c r="X8777" s="36"/>
      <c r="Y8777" s="36"/>
      <c r="Z8777" s="36"/>
      <c r="AA8777" s="36"/>
      <c r="AB8777" s="36"/>
      <c r="AC8777" s="36"/>
      <c r="AD8777" s="36"/>
      <c r="AE8777" s="37"/>
    </row>
    <row r="8778" spans="1:31" s="7" customFormat="1" ht="17" customHeight="1" x14ac:dyDescent="0.15">
      <c r="A8778" s="45">
        <v>353</v>
      </c>
      <c r="B8778" s="46">
        <v>42357</v>
      </c>
      <c r="C8778" s="47">
        <v>6</v>
      </c>
      <c r="D8778" s="47">
        <v>0</v>
      </c>
      <c r="E8778" s="46">
        <v>42356</v>
      </c>
      <c r="F8778" s="48">
        <v>42715.753472222219</v>
      </c>
      <c r="G8778" s="170"/>
      <c r="H8778" s="49"/>
      <c r="I8778" s="50">
        <v>7.0000000000000001E-3</v>
      </c>
      <c r="J8778" s="51">
        <v>1.1000000000000001</v>
      </c>
      <c r="K8778" s="51">
        <v>2E-3</v>
      </c>
      <c r="L8778" s="51">
        <v>4.4999999999999998E-2</v>
      </c>
      <c r="M8778" s="51">
        <v>75</v>
      </c>
      <c r="N8778" s="52">
        <v>1.4</v>
      </c>
      <c r="O8778" s="52">
        <v>1028.7</v>
      </c>
      <c r="P8778" s="52">
        <v>64</v>
      </c>
      <c r="Q8778" s="53"/>
      <c r="R8778" s="58">
        <v>292</v>
      </c>
      <c r="S8778" s="61" t="str">
        <f>IF(R8778&gt;=296,"G",IF(AND(183&lt;=R8778,R8778&lt;296),"Y",IF(R8778&lt;185,"R")))</f>
        <v>Y</v>
      </c>
      <c r="T8778" s="59"/>
      <c r="U8778" s="61"/>
      <c r="V8778" s="61"/>
      <c r="W8778" s="61"/>
      <c r="X8778" s="61"/>
      <c r="Y8778" s="61"/>
      <c r="Z8778" s="61"/>
      <c r="AA8778" s="61"/>
      <c r="AB8778" s="61"/>
      <c r="AC8778" s="61"/>
      <c r="AD8778" s="61"/>
      <c r="AE8778" s="61"/>
    </row>
    <row r="8779" spans="1:31" s="7" customFormat="1" ht="16" customHeight="1" x14ac:dyDescent="0.2">
      <c r="A8779" s="60"/>
      <c r="B8779" s="60"/>
      <c r="F8779" s="26">
        <v>19</v>
      </c>
      <c r="G8779" s="56"/>
      <c r="I8779" s="33">
        <v>7.0000000000000001E-3</v>
      </c>
      <c r="J8779" s="33">
        <v>1.1000000000000001</v>
      </c>
      <c r="K8779" s="33">
        <v>2E-3</v>
      </c>
      <c r="L8779" s="33">
        <v>4.3999999999999997E-2</v>
      </c>
      <c r="M8779" s="33">
        <v>82</v>
      </c>
      <c r="N8779" s="8">
        <v>1.3</v>
      </c>
      <c r="O8779" s="8">
        <v>1028.9000000000001</v>
      </c>
      <c r="P8779" s="8">
        <v>59</v>
      </c>
      <c r="Q8779" s="17"/>
      <c r="R8779" s="17"/>
      <c r="S8779" s="17"/>
      <c r="T8779" s="17"/>
      <c r="U8779" s="17"/>
      <c r="V8779" s="17"/>
      <c r="W8779" s="17"/>
      <c r="X8779" s="17"/>
      <c r="Y8779" s="17"/>
      <c r="Z8779" s="17"/>
      <c r="AA8779" s="17"/>
      <c r="AB8779" s="17"/>
      <c r="AC8779" s="17"/>
      <c r="AD8779" s="17"/>
      <c r="AE8779" s="17"/>
    </row>
    <row r="8780" spans="1:31" s="7" customFormat="1" ht="16" customHeight="1" x14ac:dyDescent="0.2">
      <c r="F8780" s="8">
        <v>20</v>
      </c>
      <c r="G8780" s="17"/>
      <c r="I8780" s="33">
        <v>7.0000000000000001E-3</v>
      </c>
      <c r="J8780" s="33">
        <v>1.1000000000000001</v>
      </c>
      <c r="K8780" s="33">
        <v>2E-3</v>
      </c>
      <c r="L8780" s="33">
        <v>4.5999999999999999E-2</v>
      </c>
      <c r="M8780" s="33">
        <v>81</v>
      </c>
      <c r="N8780" s="8">
        <v>1.3</v>
      </c>
      <c r="O8780" s="8">
        <v>1029.3</v>
      </c>
      <c r="P8780" s="8">
        <v>61</v>
      </c>
    </row>
    <row r="8781" spans="1:31" s="7" customFormat="1" ht="16" customHeight="1" x14ac:dyDescent="0.2">
      <c r="F8781" s="8">
        <v>21</v>
      </c>
      <c r="G8781" s="17"/>
      <c r="I8781" s="33">
        <v>7.0000000000000001E-3</v>
      </c>
      <c r="J8781" s="33">
        <v>1</v>
      </c>
      <c r="K8781" s="33">
        <v>2E-3</v>
      </c>
      <c r="L8781" s="33">
        <v>4.7E-2</v>
      </c>
      <c r="M8781" s="33">
        <v>92</v>
      </c>
      <c r="N8781" s="8">
        <v>0.9</v>
      </c>
      <c r="O8781" s="8">
        <v>1029.4000000000001</v>
      </c>
      <c r="P8781" s="8">
        <v>63</v>
      </c>
    </row>
    <row r="8782" spans="1:31" s="7" customFormat="1" ht="16" customHeight="1" x14ac:dyDescent="0.2">
      <c r="F8782" s="8">
        <v>22</v>
      </c>
      <c r="G8782" s="17"/>
      <c r="I8782" s="33">
        <v>7.0000000000000001E-3</v>
      </c>
      <c r="J8782" s="33">
        <v>1.1000000000000001</v>
      </c>
      <c r="K8782" s="33">
        <v>2E-3</v>
      </c>
      <c r="L8782" s="33">
        <v>4.8000000000000001E-2</v>
      </c>
      <c r="M8782" s="33">
        <v>86</v>
      </c>
      <c r="N8782" s="8">
        <v>0.9</v>
      </c>
      <c r="O8782" s="8">
        <v>1029.8</v>
      </c>
      <c r="P8782" s="8">
        <v>64</v>
      </c>
    </row>
    <row r="8783" spans="1:31" s="7" customFormat="1" ht="16" customHeight="1" x14ac:dyDescent="0.2">
      <c r="F8783" s="8">
        <v>23</v>
      </c>
      <c r="G8783" s="17"/>
      <c r="I8783" s="33">
        <v>7.0000000000000001E-3</v>
      </c>
      <c r="J8783" s="33">
        <v>1.2</v>
      </c>
      <c r="K8783" s="33">
        <v>2E-3</v>
      </c>
      <c r="L8783" s="33">
        <v>0.05</v>
      </c>
      <c r="M8783" s="33">
        <v>93</v>
      </c>
      <c r="N8783" s="8">
        <v>-0.4</v>
      </c>
      <c r="O8783" s="8">
        <v>1030</v>
      </c>
      <c r="P8783" s="8">
        <v>69</v>
      </c>
    </row>
    <row r="8784" spans="1:31" s="7" customFormat="1" ht="16" customHeight="1" x14ac:dyDescent="0.2">
      <c r="F8784" s="8">
        <v>24</v>
      </c>
      <c r="G8784" s="17"/>
      <c r="I8784" s="33">
        <v>7.0000000000000001E-3</v>
      </c>
      <c r="J8784" s="33">
        <v>1.4</v>
      </c>
      <c r="K8784" s="33">
        <v>2E-3</v>
      </c>
      <c r="L8784" s="33">
        <v>5.2999999999999999E-2</v>
      </c>
      <c r="M8784" s="33">
        <v>85</v>
      </c>
      <c r="N8784" s="8">
        <v>-0.7</v>
      </c>
      <c r="O8784" s="8">
        <v>1030.3</v>
      </c>
      <c r="P8784" s="8">
        <v>69</v>
      </c>
    </row>
    <row r="8785" spans="5:16" s="7" customFormat="1" ht="16" customHeight="1" x14ac:dyDescent="0.2">
      <c r="F8785" s="8">
        <v>1</v>
      </c>
      <c r="G8785" s="17"/>
      <c r="I8785" s="33">
        <v>7.0000000000000001E-3</v>
      </c>
      <c r="J8785" s="33">
        <v>1.3</v>
      </c>
      <c r="K8785" s="33">
        <v>2E-3</v>
      </c>
      <c r="L8785" s="33">
        <v>5.1999999999999998E-2</v>
      </c>
      <c r="M8785" s="33">
        <v>82</v>
      </c>
      <c r="N8785" s="8">
        <v>-1.3</v>
      </c>
      <c r="O8785" s="8">
        <v>1030.3</v>
      </c>
      <c r="P8785" s="8">
        <v>73</v>
      </c>
    </row>
    <row r="8786" spans="5:16" s="7" customFormat="1" ht="16" customHeight="1" x14ac:dyDescent="0.2">
      <c r="F8786" s="8">
        <v>2</v>
      </c>
      <c r="G8786" s="17"/>
      <c r="I8786" s="33">
        <v>6.0000000000000001E-3</v>
      </c>
      <c r="J8786" s="33">
        <v>1.2</v>
      </c>
      <c r="K8786" s="33">
        <v>2E-3</v>
      </c>
      <c r="L8786" s="33">
        <v>4.7E-2</v>
      </c>
      <c r="M8786" s="33">
        <v>65</v>
      </c>
      <c r="N8786" s="8">
        <v>-2.5</v>
      </c>
      <c r="O8786" s="8">
        <v>1030.4000000000001</v>
      </c>
      <c r="P8786" s="8">
        <v>79</v>
      </c>
    </row>
    <row r="8787" spans="5:16" s="7" customFormat="1" ht="16" customHeight="1" x14ac:dyDescent="0.2">
      <c r="F8787" s="8">
        <v>3</v>
      </c>
      <c r="G8787" s="17"/>
      <c r="I8787" s="33">
        <v>5.0000000000000001E-3</v>
      </c>
      <c r="J8787" s="33">
        <v>1.1000000000000001</v>
      </c>
      <c r="K8787" s="33">
        <v>2E-3</v>
      </c>
      <c r="L8787" s="33">
        <v>4.2000000000000003E-2</v>
      </c>
      <c r="M8787" s="33">
        <v>67</v>
      </c>
      <c r="N8787" s="8">
        <v>-2.6</v>
      </c>
      <c r="O8787" s="8">
        <v>1030.5999999999999</v>
      </c>
      <c r="P8787" s="8">
        <v>87</v>
      </c>
    </row>
    <row r="8788" spans="5:16" s="7" customFormat="1" ht="16" customHeight="1" x14ac:dyDescent="0.2">
      <c r="F8788" s="8">
        <v>4</v>
      </c>
      <c r="G8788" s="17"/>
      <c r="I8788" s="33">
        <v>5.0000000000000001E-3</v>
      </c>
      <c r="J8788" s="33">
        <v>1.1000000000000001</v>
      </c>
      <c r="K8788" s="33">
        <v>2E-3</v>
      </c>
      <c r="L8788" s="33">
        <v>3.7999999999999999E-2</v>
      </c>
      <c r="M8788" s="33">
        <v>62</v>
      </c>
      <c r="N8788" s="8">
        <v>-3.1</v>
      </c>
      <c r="O8788" s="8">
        <v>1030.7</v>
      </c>
      <c r="P8788" s="8">
        <v>91</v>
      </c>
    </row>
    <row r="8789" spans="5:16" s="7" customFormat="1" ht="16" customHeight="1" x14ac:dyDescent="0.2">
      <c r="F8789" s="8">
        <v>5</v>
      </c>
      <c r="G8789" s="17"/>
      <c r="I8789" s="33">
        <v>5.0000000000000001E-3</v>
      </c>
      <c r="J8789" s="33">
        <v>1</v>
      </c>
      <c r="K8789" s="33">
        <v>2E-3</v>
      </c>
      <c r="L8789" s="33">
        <v>3.5000000000000003E-2</v>
      </c>
      <c r="M8789" s="33">
        <v>72</v>
      </c>
      <c r="N8789" s="8">
        <v>-3.6</v>
      </c>
      <c r="O8789" s="8">
        <v>1030.9000000000001</v>
      </c>
      <c r="P8789" s="8">
        <v>92</v>
      </c>
    </row>
    <row r="8790" spans="5:16" s="7" customFormat="1" ht="16" customHeight="1" x14ac:dyDescent="0.2">
      <c r="F8790" s="8">
        <v>6</v>
      </c>
      <c r="G8790" s="17"/>
      <c r="I8790" s="33">
        <v>5.0000000000000001E-3</v>
      </c>
      <c r="J8790" s="33">
        <v>1</v>
      </c>
      <c r="K8790" s="33">
        <v>2E-3</v>
      </c>
      <c r="L8790" s="33">
        <v>3.5000000000000003E-2</v>
      </c>
      <c r="M8790" s="33">
        <v>65</v>
      </c>
      <c r="N8790" s="8">
        <v>-4.0999999999999996</v>
      </c>
      <c r="O8790" s="8">
        <v>1031.3</v>
      </c>
      <c r="P8790" s="8">
        <v>95</v>
      </c>
    </row>
    <row r="8791" spans="5:16" s="7" customFormat="1" ht="16" customHeight="1" x14ac:dyDescent="0.2">
      <c r="F8791" s="8">
        <v>7</v>
      </c>
      <c r="G8791" s="17"/>
      <c r="I8791" s="33">
        <v>4.0000000000000001E-3</v>
      </c>
      <c r="J8791" s="33">
        <v>0.8</v>
      </c>
      <c r="K8791" s="33">
        <v>2E-3</v>
      </c>
      <c r="L8791" s="33">
        <v>0.03</v>
      </c>
      <c r="M8791" s="33">
        <v>58</v>
      </c>
      <c r="N8791" s="8">
        <v>-4.4000000000000004</v>
      </c>
      <c r="O8791" s="8">
        <v>1031.9000000000001</v>
      </c>
      <c r="P8791" s="8">
        <v>97</v>
      </c>
    </row>
    <row r="8792" spans="5:16" s="7" customFormat="1" ht="16" customHeight="1" x14ac:dyDescent="0.2">
      <c r="F8792" s="8">
        <v>8</v>
      </c>
      <c r="G8792" s="17"/>
      <c r="I8792" s="33">
        <v>4.0000000000000001E-3</v>
      </c>
      <c r="J8792" s="33">
        <v>0.9</v>
      </c>
      <c r="K8792" s="33">
        <v>2E-3</v>
      </c>
      <c r="L8792" s="33">
        <v>3.3000000000000002E-2</v>
      </c>
      <c r="M8792" s="33">
        <v>53</v>
      </c>
      <c r="N8792" s="8">
        <v>-4.0999999999999996</v>
      </c>
      <c r="O8792" s="8">
        <v>1032.5</v>
      </c>
      <c r="P8792" s="8">
        <v>98</v>
      </c>
    </row>
    <row r="8793" spans="5:16" s="7" customFormat="1" ht="16" customHeight="1" x14ac:dyDescent="0.2">
      <c r="F8793" s="8">
        <v>9</v>
      </c>
      <c r="G8793" s="17"/>
      <c r="I8793" s="33">
        <v>5.0000000000000001E-3</v>
      </c>
      <c r="J8793" s="33">
        <v>1</v>
      </c>
      <c r="K8793" s="33">
        <v>2E-3</v>
      </c>
      <c r="L8793" s="33">
        <v>3.5999999999999997E-2</v>
      </c>
      <c r="M8793" s="33">
        <v>60</v>
      </c>
      <c r="N8793" s="8">
        <v>-0.4</v>
      </c>
      <c r="O8793" s="8">
        <v>1032.4000000000001</v>
      </c>
      <c r="P8793" s="8">
        <v>82</v>
      </c>
    </row>
    <row r="8794" spans="5:16" s="7" customFormat="1" ht="16" customHeight="1" x14ac:dyDescent="0.2">
      <c r="F8794" s="8">
        <v>10</v>
      </c>
      <c r="G8794" s="17"/>
      <c r="I8794" s="33">
        <v>5.0000000000000001E-3</v>
      </c>
      <c r="J8794" s="33">
        <v>1</v>
      </c>
      <c r="K8794" s="33">
        <v>3.0000000000000001E-3</v>
      </c>
      <c r="L8794" s="33">
        <v>3.5999999999999997E-2</v>
      </c>
      <c r="M8794" s="33">
        <v>73</v>
      </c>
      <c r="N8794" s="8">
        <v>1.2</v>
      </c>
      <c r="O8794" s="8">
        <v>1033</v>
      </c>
      <c r="P8794" s="8">
        <v>71</v>
      </c>
    </row>
    <row r="8795" spans="5:16" s="7" customFormat="1" ht="16" customHeight="1" x14ac:dyDescent="0.2">
      <c r="E8795" s="10"/>
      <c r="F8795" s="8">
        <v>11</v>
      </c>
      <c r="G8795" s="17"/>
      <c r="I8795" s="33">
        <v>6.0000000000000001E-3</v>
      </c>
      <c r="J8795" s="33">
        <v>1</v>
      </c>
      <c r="K8795" s="33">
        <v>3.0000000000000001E-3</v>
      </c>
      <c r="L8795" s="33">
        <v>4.2000000000000003E-2</v>
      </c>
      <c r="M8795" s="33">
        <v>87</v>
      </c>
      <c r="N8795" s="8">
        <v>1.9</v>
      </c>
      <c r="O8795" s="8">
        <v>1033</v>
      </c>
      <c r="P8795" s="8">
        <v>65</v>
      </c>
    </row>
    <row r="8796" spans="5:16" s="7" customFormat="1" ht="16" customHeight="1" x14ac:dyDescent="0.2">
      <c r="E8796" s="10"/>
      <c r="F8796" s="8">
        <v>12</v>
      </c>
      <c r="G8796" s="17"/>
      <c r="I8796" s="33">
        <v>6.0000000000000001E-3</v>
      </c>
      <c r="J8796" s="33">
        <v>0.9</v>
      </c>
      <c r="K8796" s="33">
        <v>4.0000000000000001E-3</v>
      </c>
      <c r="L8796" s="33">
        <v>3.7999999999999999E-2</v>
      </c>
      <c r="M8796" s="33">
        <v>91</v>
      </c>
      <c r="N8796" s="8">
        <v>3.9</v>
      </c>
      <c r="O8796" s="8">
        <v>1032.3</v>
      </c>
      <c r="P8796" s="8">
        <v>60</v>
      </c>
    </row>
    <row r="8797" spans="5:16" s="7" customFormat="1" ht="16" customHeight="1" x14ac:dyDescent="0.2">
      <c r="E8797" s="10"/>
      <c r="F8797" s="8">
        <v>13</v>
      </c>
      <c r="G8797" s="17"/>
      <c r="I8797" s="33">
        <v>6.0000000000000001E-3</v>
      </c>
      <c r="J8797" s="33">
        <v>0.9</v>
      </c>
      <c r="K8797" s="33">
        <v>6.0000000000000001E-3</v>
      </c>
      <c r="L8797" s="33">
        <v>4.2000000000000003E-2</v>
      </c>
      <c r="M8797" s="33">
        <v>87</v>
      </c>
      <c r="N8797" s="8">
        <v>6</v>
      </c>
      <c r="O8797" s="8">
        <v>1031.4000000000001</v>
      </c>
      <c r="P8797" s="8">
        <v>52</v>
      </c>
    </row>
    <row r="8798" spans="5:16" s="7" customFormat="1" ht="16" customHeight="1" x14ac:dyDescent="0.2">
      <c r="E8798" s="10"/>
      <c r="F8798" s="8">
        <v>14</v>
      </c>
      <c r="G8798" s="17"/>
      <c r="I8798" s="33">
        <v>6.0000000000000001E-3</v>
      </c>
      <c r="J8798" s="33">
        <v>1</v>
      </c>
      <c r="K8798" s="33">
        <v>8.0000000000000002E-3</v>
      </c>
      <c r="L8798" s="33">
        <v>4.2000000000000003E-2</v>
      </c>
      <c r="M8798" s="33">
        <v>87</v>
      </c>
      <c r="N8798" s="8">
        <v>6.7</v>
      </c>
      <c r="O8798" s="8">
        <v>1030.3</v>
      </c>
      <c r="P8798" s="8">
        <v>47</v>
      </c>
    </row>
    <row r="8799" spans="5:16" s="7" customFormat="1" ht="16" customHeight="1" x14ac:dyDescent="0.2">
      <c r="E8799" s="10"/>
      <c r="F8799" s="8">
        <v>15</v>
      </c>
      <c r="G8799" s="17"/>
      <c r="I8799" s="33">
        <v>5.0000000000000001E-3</v>
      </c>
      <c r="J8799" s="33">
        <v>1.1000000000000001</v>
      </c>
      <c r="K8799" s="33">
        <v>0.01</v>
      </c>
      <c r="L8799" s="33">
        <v>3.7999999999999999E-2</v>
      </c>
      <c r="M8799" s="33">
        <v>72</v>
      </c>
      <c r="N8799" s="8">
        <v>6.5</v>
      </c>
      <c r="O8799" s="8">
        <v>1030</v>
      </c>
      <c r="P8799" s="8">
        <v>42</v>
      </c>
    </row>
    <row r="8800" spans="5:16" s="7" customFormat="1" ht="16" customHeight="1" x14ac:dyDescent="0.2">
      <c r="E8800" s="10"/>
      <c r="F8800" s="8">
        <v>16</v>
      </c>
      <c r="G8800" s="17"/>
      <c r="I8800" s="33">
        <v>5.0000000000000001E-3</v>
      </c>
      <c r="J8800" s="33">
        <v>1.1000000000000001</v>
      </c>
      <c r="K8800" s="33">
        <v>8.9999999999999993E-3</v>
      </c>
      <c r="L8800" s="33">
        <v>3.9E-2</v>
      </c>
      <c r="M8800" s="33">
        <v>62</v>
      </c>
      <c r="N8800" s="8">
        <v>5.5</v>
      </c>
      <c r="O8800" s="8">
        <v>1029.9000000000001</v>
      </c>
      <c r="P8800" s="8">
        <v>44</v>
      </c>
    </row>
    <row r="8801" spans="1:31" s="7" customFormat="1" ht="16" customHeight="1" x14ac:dyDescent="0.2">
      <c r="E8801" s="10"/>
      <c r="F8801" s="8">
        <v>17</v>
      </c>
      <c r="G8801" s="17"/>
      <c r="I8801" s="33">
        <v>5.0000000000000001E-3</v>
      </c>
      <c r="J8801" s="33">
        <v>0.7</v>
      </c>
      <c r="K8801" s="33">
        <v>5.0000000000000001E-3</v>
      </c>
      <c r="L8801" s="33">
        <v>4.3999999999999997E-2</v>
      </c>
      <c r="M8801" s="33">
        <v>66</v>
      </c>
      <c r="N8801" s="8">
        <v>4.5</v>
      </c>
      <c r="O8801" s="8">
        <v>1029.9000000000001</v>
      </c>
      <c r="P8801" s="8">
        <v>48</v>
      </c>
    </row>
    <row r="8802" spans="1:31" s="7" customFormat="1" ht="16" customHeight="1" x14ac:dyDescent="0.15">
      <c r="E8802" s="42">
        <v>42357</v>
      </c>
      <c r="F8802" s="43">
        <v>42715.754166666666</v>
      </c>
      <c r="G8802" s="44"/>
      <c r="H8802" s="57"/>
      <c r="I8802" s="33">
        <v>5.0000000000000001E-3</v>
      </c>
      <c r="J8802" s="33">
        <v>0.7</v>
      </c>
      <c r="K8802" s="33">
        <v>2E-3</v>
      </c>
      <c r="L8802" s="33">
        <v>0.05</v>
      </c>
      <c r="M8802" s="33">
        <v>57</v>
      </c>
      <c r="N8802" s="8">
        <v>1.5</v>
      </c>
      <c r="O8802" s="8">
        <v>1030.2</v>
      </c>
      <c r="P8802" s="8">
        <v>61</v>
      </c>
      <c r="R8802" s="35">
        <v>260</v>
      </c>
      <c r="S8802" s="36" t="str">
        <f>IF(R8802&gt;=296,"G",IF(AND(183&lt;=R8802,R8802&lt;296),"Y",IF(R8802&lt;185,"R")))</f>
        <v>Y</v>
      </c>
      <c r="T8802" s="108"/>
      <c r="U8802" s="36"/>
      <c r="V8802" s="36"/>
      <c r="W8802" s="36"/>
      <c r="X8802" s="36"/>
      <c r="Y8802" s="36"/>
      <c r="Z8802" s="36"/>
      <c r="AA8802" s="36"/>
      <c r="AB8802" s="36"/>
      <c r="AC8802" s="36"/>
      <c r="AD8802" s="36"/>
      <c r="AE8802" s="37"/>
    </row>
    <row r="8803" spans="1:31" s="7" customFormat="1" ht="17" customHeight="1" x14ac:dyDescent="0.15">
      <c r="A8803" s="45">
        <v>354</v>
      </c>
      <c r="B8803" s="46">
        <v>42358</v>
      </c>
      <c r="C8803" s="47">
        <v>0</v>
      </c>
      <c r="D8803" s="47">
        <v>0</v>
      </c>
      <c r="E8803" s="46">
        <v>42357</v>
      </c>
      <c r="F8803" s="48">
        <v>42715.754166666666</v>
      </c>
      <c r="G8803" s="170"/>
      <c r="H8803" s="49"/>
      <c r="I8803" s="50">
        <v>5.0000000000000001E-3</v>
      </c>
      <c r="J8803" s="51">
        <v>0.7</v>
      </c>
      <c r="K8803" s="51">
        <v>2E-3</v>
      </c>
      <c r="L8803" s="51">
        <v>0.05</v>
      </c>
      <c r="M8803" s="51">
        <v>57</v>
      </c>
      <c r="N8803" s="52">
        <v>1.5</v>
      </c>
      <c r="O8803" s="52">
        <v>1030.2</v>
      </c>
      <c r="P8803" s="52">
        <v>61</v>
      </c>
      <c r="Q8803" s="53"/>
      <c r="R8803" s="58">
        <v>260</v>
      </c>
      <c r="S8803" s="61" t="str">
        <f>IF(R8803&gt;=296,"G",IF(AND(183&lt;=R8803,R8803&lt;296),"Y",IF(R8803&lt;185,"R")))</f>
        <v>Y</v>
      </c>
      <c r="T8803" s="59"/>
      <c r="U8803" s="61"/>
      <c r="V8803" s="61"/>
      <c r="W8803" s="61"/>
      <c r="X8803" s="61"/>
      <c r="Y8803" s="61"/>
      <c r="Z8803" s="61"/>
      <c r="AA8803" s="61"/>
      <c r="AB8803" s="61"/>
      <c r="AC8803" s="61"/>
      <c r="AD8803" s="61"/>
      <c r="AE8803" s="61"/>
    </row>
    <row r="8804" spans="1:31" s="7" customFormat="1" ht="16" customHeight="1" x14ac:dyDescent="0.2">
      <c r="A8804" s="60"/>
      <c r="B8804" s="60"/>
      <c r="F8804" s="26">
        <v>19</v>
      </c>
      <c r="G8804" s="56"/>
      <c r="I8804" s="33">
        <v>5.0000000000000001E-3</v>
      </c>
      <c r="J8804" s="33">
        <v>0.8</v>
      </c>
      <c r="K8804" s="33">
        <v>2E-3</v>
      </c>
      <c r="L8804" s="33">
        <v>4.5999999999999999E-2</v>
      </c>
      <c r="M8804" s="33">
        <v>52</v>
      </c>
      <c r="N8804" s="8">
        <v>1.1000000000000001</v>
      </c>
      <c r="O8804" s="8">
        <v>1030.4000000000001</v>
      </c>
      <c r="P8804" s="8">
        <v>69</v>
      </c>
      <c r="Q8804" s="17"/>
      <c r="R8804" s="17"/>
      <c r="S8804" s="17"/>
      <c r="T8804" s="17"/>
      <c r="U8804" s="17"/>
      <c r="V8804" s="17"/>
      <c r="W8804" s="17"/>
      <c r="X8804" s="17"/>
      <c r="Y8804" s="17"/>
      <c r="Z8804" s="17"/>
      <c r="AA8804" s="17"/>
      <c r="AB8804" s="17"/>
      <c r="AC8804" s="17"/>
      <c r="AD8804" s="17"/>
      <c r="AE8804" s="17"/>
    </row>
    <row r="8805" spans="1:31" s="7" customFormat="1" ht="16" customHeight="1" x14ac:dyDescent="0.2">
      <c r="F8805" s="8">
        <v>20</v>
      </c>
      <c r="G8805" s="17"/>
      <c r="I8805" s="33">
        <v>5.0000000000000001E-3</v>
      </c>
      <c r="J8805" s="33">
        <v>0.8</v>
      </c>
      <c r="K8805" s="33">
        <v>2E-3</v>
      </c>
      <c r="L8805" s="33">
        <v>4.5999999999999999E-2</v>
      </c>
      <c r="M8805" s="33">
        <v>35</v>
      </c>
      <c r="N8805" s="8">
        <v>0</v>
      </c>
      <c r="O8805" s="8">
        <v>1030.4000000000001</v>
      </c>
      <c r="P8805" s="8">
        <v>79</v>
      </c>
    </row>
    <row r="8806" spans="1:31" s="7" customFormat="1" ht="16" customHeight="1" x14ac:dyDescent="0.2">
      <c r="F8806" s="8">
        <v>21</v>
      </c>
      <c r="G8806" s="17"/>
      <c r="I8806" s="33">
        <v>5.0000000000000001E-3</v>
      </c>
      <c r="J8806" s="33">
        <v>0.9</v>
      </c>
      <c r="K8806" s="33">
        <v>2E-3</v>
      </c>
      <c r="L8806" s="33">
        <v>5.0999999999999997E-2</v>
      </c>
      <c r="M8806" s="33">
        <v>44</v>
      </c>
      <c r="N8806" s="8">
        <v>-0.7</v>
      </c>
      <c r="O8806" s="8">
        <v>1030.5</v>
      </c>
      <c r="P8806" s="8">
        <v>88</v>
      </c>
    </row>
    <row r="8807" spans="1:31" s="7" customFormat="1" ht="16" customHeight="1" x14ac:dyDescent="0.2">
      <c r="F8807" s="8">
        <v>22</v>
      </c>
      <c r="G8807" s="17"/>
      <c r="I8807" s="33">
        <v>6.0000000000000001E-3</v>
      </c>
      <c r="J8807" s="33">
        <v>1.3</v>
      </c>
      <c r="K8807" s="33">
        <v>2E-3</v>
      </c>
      <c r="L8807" s="33">
        <v>5.8000000000000003E-2</v>
      </c>
      <c r="M8807" s="33">
        <v>78</v>
      </c>
      <c r="N8807" s="8">
        <v>-1.3</v>
      </c>
      <c r="O8807" s="8">
        <v>1030.5999999999999</v>
      </c>
      <c r="P8807" s="8">
        <v>86</v>
      </c>
    </row>
    <row r="8808" spans="1:31" s="7" customFormat="1" ht="16" customHeight="1" x14ac:dyDescent="0.2">
      <c r="F8808" s="8">
        <v>23</v>
      </c>
      <c r="G8808" s="17"/>
      <c r="I8808" s="33">
        <v>6.0000000000000001E-3</v>
      </c>
      <c r="J8808" s="33">
        <v>1.3</v>
      </c>
      <c r="K8808" s="33">
        <v>2E-3</v>
      </c>
      <c r="L8808" s="33">
        <v>5.6000000000000001E-2</v>
      </c>
      <c r="M8808" s="33">
        <v>82</v>
      </c>
      <c r="N8808" s="8">
        <v>-1.9</v>
      </c>
      <c r="O8808" s="8">
        <v>1030.3</v>
      </c>
      <c r="P8808" s="8">
        <v>86</v>
      </c>
    </row>
    <row r="8809" spans="1:31" s="7" customFormat="1" ht="16" customHeight="1" x14ac:dyDescent="0.2">
      <c r="F8809" s="8">
        <v>24</v>
      </c>
      <c r="G8809" s="17"/>
      <c r="I8809" s="33">
        <v>6.0000000000000001E-3</v>
      </c>
      <c r="J8809" s="33">
        <v>1.3</v>
      </c>
      <c r="K8809" s="33">
        <v>2E-3</v>
      </c>
      <c r="L8809" s="33">
        <v>5.8999999999999997E-2</v>
      </c>
      <c r="M8809" s="33">
        <v>83</v>
      </c>
      <c r="N8809" s="8">
        <v>-2.6</v>
      </c>
      <c r="O8809" s="8">
        <v>1029.9000000000001</v>
      </c>
      <c r="P8809" s="8">
        <v>89</v>
      </c>
    </row>
    <row r="8810" spans="1:31" s="7" customFormat="1" ht="16" customHeight="1" x14ac:dyDescent="0.2">
      <c r="F8810" s="8">
        <v>1</v>
      </c>
      <c r="G8810" s="17"/>
      <c r="I8810" s="33">
        <v>6.0000000000000001E-3</v>
      </c>
      <c r="J8810" s="33">
        <v>1.3</v>
      </c>
      <c r="K8810" s="33">
        <v>2E-3</v>
      </c>
      <c r="L8810" s="33">
        <v>5.8000000000000003E-2</v>
      </c>
      <c r="M8810" s="33">
        <v>76</v>
      </c>
      <c r="N8810" s="8">
        <v>-2.5</v>
      </c>
      <c r="O8810" s="8">
        <v>1029.8</v>
      </c>
      <c r="P8810" s="8">
        <v>89</v>
      </c>
    </row>
    <row r="8811" spans="1:31" s="7" customFormat="1" ht="16" customHeight="1" x14ac:dyDescent="0.2">
      <c r="F8811" s="8">
        <v>2</v>
      </c>
      <c r="G8811" s="17"/>
      <c r="I8811" s="33">
        <v>7.0000000000000001E-3</v>
      </c>
      <c r="J8811" s="33">
        <v>1.6</v>
      </c>
      <c r="K8811" s="33">
        <v>2E-3</v>
      </c>
      <c r="L8811" s="33">
        <v>6.4000000000000001E-2</v>
      </c>
      <c r="M8811" s="33">
        <v>77</v>
      </c>
      <c r="N8811" s="8">
        <v>-2.9</v>
      </c>
      <c r="O8811" s="8">
        <v>1030</v>
      </c>
      <c r="P8811" s="8">
        <v>93</v>
      </c>
    </row>
    <row r="8812" spans="1:31" s="7" customFormat="1" ht="16" customHeight="1" x14ac:dyDescent="0.2">
      <c r="F8812" s="8">
        <v>3</v>
      </c>
      <c r="G8812" s="17"/>
      <c r="I8812" s="33">
        <v>7.0000000000000001E-3</v>
      </c>
      <c r="J8812" s="33">
        <v>1.7</v>
      </c>
      <c r="K8812" s="33">
        <v>2E-3</v>
      </c>
      <c r="L8812" s="33">
        <v>6.2E-2</v>
      </c>
      <c r="M8812" s="33">
        <v>87</v>
      </c>
      <c r="N8812" s="8">
        <v>-2.5</v>
      </c>
      <c r="O8812" s="8">
        <v>1029.7</v>
      </c>
      <c r="P8812" s="8">
        <v>95</v>
      </c>
    </row>
    <row r="8813" spans="1:31" s="7" customFormat="1" ht="16" customHeight="1" x14ac:dyDescent="0.2">
      <c r="F8813" s="8">
        <v>4</v>
      </c>
      <c r="G8813" s="17"/>
      <c r="I8813" s="33">
        <v>7.0000000000000001E-3</v>
      </c>
      <c r="J8813" s="33">
        <v>1.5</v>
      </c>
      <c r="K8813" s="33">
        <v>2E-3</v>
      </c>
      <c r="L8813" s="33">
        <v>5.5E-2</v>
      </c>
      <c r="M8813" s="33">
        <v>77</v>
      </c>
      <c r="N8813" s="8">
        <v>-3.3</v>
      </c>
      <c r="O8813" s="8">
        <v>1029.2</v>
      </c>
      <c r="P8813" s="8">
        <v>94</v>
      </c>
    </row>
    <row r="8814" spans="1:31" s="7" customFormat="1" ht="16" customHeight="1" x14ac:dyDescent="0.2">
      <c r="F8814" s="8">
        <v>5</v>
      </c>
      <c r="G8814" s="17"/>
      <c r="I8814" s="33">
        <v>5.0000000000000001E-3</v>
      </c>
      <c r="J8814" s="33">
        <v>1.3</v>
      </c>
      <c r="K8814" s="33">
        <v>2E-3</v>
      </c>
      <c r="L8814" s="33">
        <v>4.4999999999999998E-2</v>
      </c>
      <c r="M8814" s="33">
        <v>69</v>
      </c>
      <c r="N8814" s="8">
        <v>-3.5</v>
      </c>
      <c r="O8814" s="8">
        <v>1028.5</v>
      </c>
      <c r="P8814" s="8">
        <v>95</v>
      </c>
    </row>
    <row r="8815" spans="1:31" s="7" customFormat="1" ht="16" customHeight="1" x14ac:dyDescent="0.2">
      <c r="F8815" s="8">
        <v>6</v>
      </c>
      <c r="G8815" s="17"/>
      <c r="I8815" s="33">
        <v>5.0000000000000001E-3</v>
      </c>
      <c r="J8815" s="33">
        <v>1.2</v>
      </c>
      <c r="K8815" s="33">
        <v>2E-3</v>
      </c>
      <c r="L8815" s="33">
        <v>4.2000000000000003E-2</v>
      </c>
      <c r="M8815" s="33">
        <v>60</v>
      </c>
      <c r="N8815" s="8">
        <v>-3</v>
      </c>
      <c r="O8815" s="8">
        <v>1028</v>
      </c>
      <c r="P8815" s="8">
        <v>92</v>
      </c>
    </row>
    <row r="8816" spans="1:31" s="7" customFormat="1" ht="16" customHeight="1" x14ac:dyDescent="0.2">
      <c r="F8816" s="8">
        <v>7</v>
      </c>
      <c r="G8816" s="17"/>
      <c r="I8816" s="33">
        <v>5.0000000000000001E-3</v>
      </c>
      <c r="J8816" s="33">
        <v>1.1000000000000001</v>
      </c>
      <c r="K8816" s="33">
        <v>2E-3</v>
      </c>
      <c r="L8816" s="33">
        <v>3.9E-2</v>
      </c>
      <c r="M8816" s="33">
        <v>58</v>
      </c>
      <c r="N8816" s="8">
        <v>-3.1</v>
      </c>
      <c r="O8816" s="8">
        <v>1027.5999999999999</v>
      </c>
      <c r="P8816" s="8">
        <v>95</v>
      </c>
    </row>
    <row r="8817" spans="1:31" s="7" customFormat="1" ht="16" customHeight="1" x14ac:dyDescent="0.2">
      <c r="F8817" s="8">
        <v>8</v>
      </c>
      <c r="G8817" s="17"/>
      <c r="I8817" s="33">
        <v>5.0000000000000001E-3</v>
      </c>
      <c r="J8817" s="33">
        <v>0.9</v>
      </c>
      <c r="K8817" s="33">
        <v>2E-3</v>
      </c>
      <c r="L8817" s="33">
        <v>3.4000000000000002E-2</v>
      </c>
      <c r="M8817" s="33">
        <v>51</v>
      </c>
      <c r="N8817" s="8">
        <v>-2.7</v>
      </c>
      <c r="O8817" s="8">
        <v>1027.5</v>
      </c>
      <c r="P8817" s="8">
        <v>91</v>
      </c>
    </row>
    <row r="8818" spans="1:31" s="7" customFormat="1" ht="16" customHeight="1" x14ac:dyDescent="0.2">
      <c r="F8818" s="8">
        <v>9</v>
      </c>
      <c r="G8818" s="17"/>
      <c r="I8818" s="33">
        <v>5.0000000000000001E-3</v>
      </c>
      <c r="J8818" s="33">
        <v>0.9</v>
      </c>
      <c r="K8818" s="33">
        <v>2E-3</v>
      </c>
      <c r="L8818" s="33">
        <v>3.3000000000000002E-2</v>
      </c>
      <c r="M8818" s="33">
        <v>56</v>
      </c>
      <c r="N8818" s="8">
        <v>-0.6</v>
      </c>
      <c r="O8818" s="8">
        <v>1027.5999999999999</v>
      </c>
      <c r="P8818" s="8">
        <v>83</v>
      </c>
    </row>
    <row r="8819" spans="1:31" s="7" customFormat="1" ht="16" customHeight="1" x14ac:dyDescent="0.2">
      <c r="F8819" s="8">
        <v>10</v>
      </c>
      <c r="G8819" s="17"/>
      <c r="I8819" s="33">
        <v>5.0000000000000001E-3</v>
      </c>
      <c r="J8819" s="33">
        <v>0.8</v>
      </c>
      <c r="K8819" s="33">
        <v>3.0000000000000001E-3</v>
      </c>
      <c r="L8819" s="33">
        <v>3.4000000000000002E-2</v>
      </c>
      <c r="M8819" s="33">
        <v>70</v>
      </c>
      <c r="N8819" s="8">
        <v>1.4</v>
      </c>
      <c r="O8819" s="8">
        <v>1027.7</v>
      </c>
      <c r="P8819" s="8">
        <v>72</v>
      </c>
    </row>
    <row r="8820" spans="1:31" s="7" customFormat="1" ht="16" customHeight="1" x14ac:dyDescent="0.2">
      <c r="E8820" s="10"/>
      <c r="F8820" s="8">
        <v>11</v>
      </c>
      <c r="G8820" s="17"/>
      <c r="I8820" s="33">
        <v>6.0000000000000001E-3</v>
      </c>
      <c r="J8820" s="33">
        <v>0.9</v>
      </c>
      <c r="K8820" s="33">
        <v>4.0000000000000001E-3</v>
      </c>
      <c r="L8820" s="33">
        <v>3.9E-2</v>
      </c>
      <c r="M8820" s="33">
        <v>70</v>
      </c>
      <c r="N8820" s="8">
        <v>3.1</v>
      </c>
      <c r="O8820" s="8">
        <v>1027.2</v>
      </c>
      <c r="P8820" s="8">
        <v>55</v>
      </c>
    </row>
    <row r="8821" spans="1:31" s="7" customFormat="1" ht="16" customHeight="1" x14ac:dyDescent="0.2">
      <c r="E8821" s="10"/>
      <c r="F8821" s="8">
        <v>12</v>
      </c>
      <c r="G8821" s="17"/>
      <c r="I8821" s="33">
        <v>6.0000000000000001E-3</v>
      </c>
      <c r="J8821" s="33">
        <v>0.9</v>
      </c>
      <c r="K8821" s="33">
        <v>5.0000000000000001E-3</v>
      </c>
      <c r="L8821" s="33">
        <v>4.1000000000000002E-2</v>
      </c>
      <c r="M8821" s="33">
        <v>71</v>
      </c>
      <c r="N8821" s="8">
        <v>4.7</v>
      </c>
      <c r="O8821" s="8">
        <v>1026.2</v>
      </c>
      <c r="P8821" s="8">
        <v>48</v>
      </c>
    </row>
    <row r="8822" spans="1:31" s="7" customFormat="1" ht="16" customHeight="1" x14ac:dyDescent="0.2">
      <c r="E8822" s="10"/>
      <c r="F8822" s="8">
        <v>13</v>
      </c>
      <c r="G8822" s="17"/>
      <c r="I8822" s="33">
        <v>5.0000000000000001E-3</v>
      </c>
      <c r="J8822" s="33">
        <v>1</v>
      </c>
      <c r="K8822" s="33">
        <v>5.0000000000000001E-3</v>
      </c>
      <c r="L8822" s="33">
        <v>4.2999999999999997E-2</v>
      </c>
      <c r="M8822" s="33">
        <v>70</v>
      </c>
      <c r="N8822" s="8">
        <v>5.3</v>
      </c>
      <c r="O8822" s="8">
        <v>1024.9000000000001</v>
      </c>
      <c r="P8822" s="8">
        <v>44</v>
      </c>
    </row>
    <row r="8823" spans="1:31" s="7" customFormat="1" ht="16" customHeight="1" x14ac:dyDescent="0.2">
      <c r="E8823" s="10"/>
      <c r="F8823" s="8">
        <v>14</v>
      </c>
      <c r="G8823" s="17"/>
      <c r="I8823" s="33">
        <v>5.0000000000000001E-3</v>
      </c>
      <c r="J8823" s="33">
        <v>1</v>
      </c>
      <c r="K8823" s="33">
        <v>6.0000000000000001E-3</v>
      </c>
      <c r="L8823" s="33">
        <v>3.9E-2</v>
      </c>
      <c r="M8823" s="33">
        <v>54</v>
      </c>
      <c r="N8823" s="8">
        <v>5.0999999999999996</v>
      </c>
      <c r="O8823" s="8">
        <v>1024.0999999999999</v>
      </c>
      <c r="P8823" s="8">
        <v>42</v>
      </c>
    </row>
    <row r="8824" spans="1:31" s="7" customFormat="1" ht="16" customHeight="1" x14ac:dyDescent="0.2">
      <c r="E8824" s="10"/>
      <c r="F8824" s="8">
        <v>15</v>
      </c>
      <c r="G8824" s="17"/>
      <c r="I8824" s="33">
        <v>5.0000000000000001E-3</v>
      </c>
      <c r="J8824" s="33">
        <v>0.9</v>
      </c>
      <c r="K8824" s="33">
        <v>8.0000000000000002E-3</v>
      </c>
      <c r="L8824" s="33">
        <v>3.6999999999999998E-2</v>
      </c>
      <c r="M8824" s="33">
        <v>51</v>
      </c>
      <c r="N8824" s="8">
        <v>5.6</v>
      </c>
      <c r="O8824" s="8">
        <v>1023.1</v>
      </c>
      <c r="P8824" s="8">
        <v>42</v>
      </c>
    </row>
    <row r="8825" spans="1:31" s="7" customFormat="1" ht="16" customHeight="1" x14ac:dyDescent="0.2">
      <c r="E8825" s="10"/>
      <c r="F8825" s="8">
        <v>16</v>
      </c>
      <c r="G8825" s="17"/>
      <c r="I8825" s="33">
        <v>4.0000000000000001E-3</v>
      </c>
      <c r="J8825" s="33">
        <v>0.9</v>
      </c>
      <c r="K8825" s="33">
        <v>8.9999999999999993E-3</v>
      </c>
      <c r="L8825" s="33">
        <v>3.5000000000000003E-2</v>
      </c>
      <c r="M8825" s="33">
        <v>33</v>
      </c>
      <c r="N8825" s="8">
        <v>5.5</v>
      </c>
      <c r="O8825" s="8">
        <v>1022.8</v>
      </c>
      <c r="P8825" s="8">
        <v>44</v>
      </c>
    </row>
    <row r="8826" spans="1:31" s="7" customFormat="1" ht="16" customHeight="1" x14ac:dyDescent="0.2">
      <c r="E8826" s="10"/>
      <c r="F8826" s="8">
        <v>17</v>
      </c>
      <c r="G8826" s="17"/>
      <c r="I8826" s="33">
        <v>4.0000000000000001E-3</v>
      </c>
      <c r="J8826" s="33">
        <v>0.6</v>
      </c>
      <c r="K8826" s="33">
        <v>5.0000000000000001E-3</v>
      </c>
      <c r="L8826" s="33">
        <v>3.9E-2</v>
      </c>
      <c r="M8826" s="33">
        <v>34</v>
      </c>
      <c r="N8826" s="8">
        <v>5.0999999999999996</v>
      </c>
      <c r="O8826" s="8">
        <v>1022.8</v>
      </c>
      <c r="P8826" s="8">
        <v>49</v>
      </c>
    </row>
    <row r="8827" spans="1:31" s="7" customFormat="1" ht="16" customHeight="1" x14ac:dyDescent="0.15">
      <c r="E8827" s="42">
        <v>42358</v>
      </c>
      <c r="F8827" s="43">
        <v>42715.760416666664</v>
      </c>
      <c r="G8827" s="44"/>
      <c r="H8827" s="57"/>
      <c r="I8827" s="33">
        <v>5.0000000000000001E-3</v>
      </c>
      <c r="J8827" s="33">
        <v>0.7</v>
      </c>
      <c r="K8827" s="33">
        <v>3.0000000000000001E-3</v>
      </c>
      <c r="L8827" s="33">
        <v>4.2999999999999997E-2</v>
      </c>
      <c r="M8827" s="33">
        <v>34</v>
      </c>
      <c r="N8827" s="8">
        <v>4</v>
      </c>
      <c r="O8827" s="8">
        <v>1023</v>
      </c>
      <c r="P8827" s="8">
        <v>56</v>
      </c>
      <c r="R8827" s="35">
        <v>268</v>
      </c>
      <c r="S8827" s="36" t="str">
        <f>IF(R8827&gt;=296,"G",IF(AND(183&lt;=R8827,R8827&lt;296),"Y",IF(R8827&lt;185,"R")))</f>
        <v>Y</v>
      </c>
      <c r="T8827" s="108"/>
      <c r="U8827" s="36"/>
      <c r="V8827" s="36"/>
      <c r="W8827" s="36"/>
      <c r="X8827" s="36"/>
      <c r="Y8827" s="36"/>
      <c r="Z8827" s="36"/>
      <c r="AA8827" s="36"/>
      <c r="AB8827" s="36"/>
      <c r="AC8827" s="36"/>
      <c r="AD8827" s="36"/>
      <c r="AE8827" s="37"/>
    </row>
    <row r="8828" spans="1:31" s="7" customFormat="1" ht="17" customHeight="1" x14ac:dyDescent="0.15">
      <c r="A8828" s="45">
        <v>355</v>
      </c>
      <c r="B8828" s="46">
        <v>42359</v>
      </c>
      <c r="C8828" s="47">
        <v>1</v>
      </c>
      <c r="D8828" s="47">
        <v>0</v>
      </c>
      <c r="E8828" s="46">
        <v>42358</v>
      </c>
      <c r="F8828" s="48">
        <v>42715.760416666664</v>
      </c>
      <c r="G8828" s="170"/>
      <c r="H8828" s="49"/>
      <c r="I8828" s="50">
        <v>5.0000000000000001E-3</v>
      </c>
      <c r="J8828" s="51">
        <v>0.7</v>
      </c>
      <c r="K8828" s="51">
        <v>3.0000000000000001E-3</v>
      </c>
      <c r="L8828" s="51">
        <v>4.2999999999999997E-2</v>
      </c>
      <c r="M8828" s="51">
        <v>34</v>
      </c>
      <c r="N8828" s="52">
        <v>4</v>
      </c>
      <c r="O8828" s="52">
        <v>1023</v>
      </c>
      <c r="P8828" s="52">
        <v>56</v>
      </c>
      <c r="Q8828" s="53"/>
      <c r="R8828" s="58">
        <v>268</v>
      </c>
      <c r="S8828" s="61" t="str">
        <f>IF(R8828&gt;=296,"G",IF(AND(183&lt;=R8828,R8828&lt;296),"Y",IF(R8828&lt;185,"R")))</f>
        <v>Y</v>
      </c>
      <c r="T8828" s="59"/>
      <c r="U8828" s="61"/>
      <c r="V8828" s="61"/>
      <c r="W8828" s="61"/>
      <c r="X8828" s="61"/>
      <c r="Y8828" s="61"/>
      <c r="Z8828" s="61"/>
      <c r="AA8828" s="61"/>
      <c r="AB8828" s="61"/>
      <c r="AC8828" s="61"/>
      <c r="AD8828" s="61"/>
      <c r="AE8828" s="61"/>
    </row>
    <row r="8829" spans="1:31" s="7" customFormat="1" ht="16" customHeight="1" x14ac:dyDescent="0.2">
      <c r="A8829" s="60"/>
      <c r="B8829" s="60"/>
      <c r="F8829" s="26">
        <v>19</v>
      </c>
      <c r="G8829" s="56"/>
      <c r="I8829" s="33">
        <v>5.0000000000000001E-3</v>
      </c>
      <c r="J8829" s="33">
        <v>0.8</v>
      </c>
      <c r="K8829" s="33">
        <v>2E-3</v>
      </c>
      <c r="L8829" s="33">
        <v>4.4999999999999998E-2</v>
      </c>
      <c r="M8829" s="33">
        <v>44</v>
      </c>
      <c r="N8829" s="8">
        <v>3.3</v>
      </c>
      <c r="O8829" s="8">
        <v>1023</v>
      </c>
      <c r="P8829" s="8">
        <v>60</v>
      </c>
      <c r="Q8829" s="17"/>
      <c r="R8829" s="17"/>
      <c r="S8829" s="17"/>
      <c r="T8829" s="17"/>
      <c r="U8829" s="17"/>
      <c r="V8829" s="17"/>
      <c r="W8829" s="17"/>
      <c r="X8829" s="17"/>
      <c r="Y8829" s="17"/>
      <c r="Z8829" s="17"/>
      <c r="AA8829" s="17"/>
      <c r="AB8829" s="17"/>
      <c r="AC8829" s="17"/>
      <c r="AD8829" s="17"/>
      <c r="AE8829" s="17"/>
    </row>
    <row r="8830" spans="1:31" s="7" customFormat="1" ht="16" customHeight="1" x14ac:dyDescent="0.2">
      <c r="F8830" s="8">
        <v>20</v>
      </c>
      <c r="G8830" s="17"/>
      <c r="I8830" s="33">
        <v>1.2E-2</v>
      </c>
      <c r="J8830" s="33">
        <v>0.8</v>
      </c>
      <c r="K8830" s="33">
        <v>2E-3</v>
      </c>
      <c r="L8830" s="33">
        <v>4.4999999999999998E-2</v>
      </c>
      <c r="M8830" s="33">
        <v>58</v>
      </c>
      <c r="N8830" s="8">
        <v>2.7</v>
      </c>
      <c r="O8830" s="8">
        <v>1023.1</v>
      </c>
      <c r="P8830" s="8">
        <v>62</v>
      </c>
    </row>
    <row r="8831" spans="1:31" s="7" customFormat="1" ht="16" customHeight="1" x14ac:dyDescent="0.2">
      <c r="F8831" s="8">
        <v>21</v>
      </c>
      <c r="G8831" s="17"/>
      <c r="I8831" s="33">
        <v>1.0999999999999999E-2</v>
      </c>
      <c r="J8831" s="33">
        <v>0.9</v>
      </c>
      <c r="K8831" s="33">
        <v>2E-3</v>
      </c>
      <c r="L8831" s="33">
        <v>4.3999999999999997E-2</v>
      </c>
      <c r="M8831" s="33">
        <v>68</v>
      </c>
      <c r="N8831" s="8">
        <v>3.6</v>
      </c>
      <c r="O8831" s="8">
        <v>1022.7</v>
      </c>
      <c r="P8831" s="8">
        <v>60</v>
      </c>
    </row>
    <row r="8832" spans="1:31" s="7" customFormat="1" ht="16" customHeight="1" x14ac:dyDescent="0.2">
      <c r="F8832" s="8">
        <v>22</v>
      </c>
      <c r="G8832" s="17"/>
      <c r="I8832" s="33">
        <v>1.2999999999999999E-2</v>
      </c>
      <c r="J8832" s="33">
        <v>1</v>
      </c>
      <c r="K8832" s="33">
        <v>2E-3</v>
      </c>
      <c r="L8832" s="33">
        <v>4.5999999999999999E-2</v>
      </c>
      <c r="M8832" s="33">
        <v>74</v>
      </c>
      <c r="N8832" s="8">
        <v>3</v>
      </c>
      <c r="O8832" s="8">
        <v>1023</v>
      </c>
      <c r="P8832" s="8">
        <v>63</v>
      </c>
    </row>
    <row r="8833" spans="5:16" s="7" customFormat="1" ht="16" customHeight="1" x14ac:dyDescent="0.2">
      <c r="F8833" s="8">
        <v>23</v>
      </c>
      <c r="G8833" s="17"/>
      <c r="I8833" s="33">
        <v>0.01</v>
      </c>
      <c r="J8833" s="33">
        <v>1</v>
      </c>
      <c r="K8833" s="33">
        <v>2E-3</v>
      </c>
      <c r="L8833" s="33">
        <v>4.5999999999999999E-2</v>
      </c>
      <c r="M8833" s="33">
        <v>78</v>
      </c>
      <c r="N8833" s="8">
        <v>2.6</v>
      </c>
      <c r="O8833" s="8">
        <v>1022.9</v>
      </c>
      <c r="P8833" s="8">
        <v>66</v>
      </c>
    </row>
    <row r="8834" spans="5:16" s="7" customFormat="1" ht="16" customHeight="1" x14ac:dyDescent="0.2">
      <c r="F8834" s="8">
        <v>24</v>
      </c>
      <c r="G8834" s="17"/>
      <c r="I8834" s="33">
        <v>8.0000000000000002E-3</v>
      </c>
      <c r="J8834" s="33">
        <v>1</v>
      </c>
      <c r="K8834" s="33">
        <v>2E-3</v>
      </c>
      <c r="L8834" s="33">
        <v>4.4999999999999998E-2</v>
      </c>
      <c r="M8834" s="33">
        <v>75</v>
      </c>
      <c r="N8834" s="8">
        <v>3.3</v>
      </c>
      <c r="O8834" s="8">
        <v>1022.5</v>
      </c>
      <c r="P8834" s="8">
        <v>57</v>
      </c>
    </row>
    <row r="8835" spans="5:16" s="7" customFormat="1" ht="16" customHeight="1" x14ac:dyDescent="0.2">
      <c r="F8835" s="8">
        <v>1</v>
      </c>
      <c r="G8835" s="17"/>
      <c r="I8835" s="33">
        <v>7.0000000000000001E-3</v>
      </c>
      <c r="J8835" s="33">
        <v>1</v>
      </c>
      <c r="K8835" s="33">
        <v>2E-3</v>
      </c>
      <c r="L8835" s="33">
        <v>4.4999999999999998E-2</v>
      </c>
      <c r="M8835" s="33">
        <v>68</v>
      </c>
      <c r="N8835" s="8">
        <v>3.4</v>
      </c>
      <c r="O8835" s="8">
        <v>1021.8</v>
      </c>
      <c r="P8835" s="8">
        <v>57</v>
      </c>
    </row>
    <row r="8836" spans="5:16" s="7" customFormat="1" ht="16" customHeight="1" x14ac:dyDescent="0.2">
      <c r="F8836" s="8">
        <v>2</v>
      </c>
      <c r="G8836" s="17"/>
      <c r="I8836" s="33">
        <v>6.0000000000000001E-3</v>
      </c>
      <c r="J8836" s="33">
        <v>0.9</v>
      </c>
      <c r="K8836" s="33">
        <v>2E-3</v>
      </c>
      <c r="L8836" s="33">
        <v>4.1000000000000002E-2</v>
      </c>
      <c r="M8836" s="33">
        <v>58</v>
      </c>
      <c r="N8836" s="8">
        <v>3.4</v>
      </c>
      <c r="O8836" s="8">
        <v>1021.3</v>
      </c>
      <c r="P8836" s="8">
        <v>55</v>
      </c>
    </row>
    <row r="8837" spans="5:16" s="7" customFormat="1" ht="16" customHeight="1" x14ac:dyDescent="0.2">
      <c r="F8837" s="8">
        <v>3</v>
      </c>
      <c r="G8837" s="17"/>
      <c r="I8837" s="33">
        <v>6.0000000000000001E-3</v>
      </c>
      <c r="J8837" s="33">
        <v>0.9</v>
      </c>
      <c r="K8837" s="33">
        <v>2E-3</v>
      </c>
      <c r="L8837" s="33">
        <v>3.7999999999999999E-2</v>
      </c>
      <c r="M8837" s="33">
        <v>56</v>
      </c>
      <c r="N8837" s="8">
        <v>3.4</v>
      </c>
      <c r="O8837" s="8">
        <v>1021</v>
      </c>
      <c r="P8837" s="8">
        <v>57</v>
      </c>
    </row>
    <row r="8838" spans="5:16" s="7" customFormat="1" ht="16" customHeight="1" x14ac:dyDescent="0.2">
      <c r="F8838" s="8">
        <v>4</v>
      </c>
      <c r="G8838" s="17"/>
      <c r="I8838" s="33">
        <v>6.0000000000000001E-3</v>
      </c>
      <c r="J8838" s="33">
        <v>0.8</v>
      </c>
      <c r="K8838" s="33">
        <v>2E-3</v>
      </c>
      <c r="L8838" s="33">
        <v>3.6999999999999998E-2</v>
      </c>
      <c r="M8838" s="33">
        <v>50</v>
      </c>
      <c r="N8838" s="8">
        <v>3.6</v>
      </c>
      <c r="O8838" s="8">
        <v>1020.3</v>
      </c>
      <c r="P8838" s="8">
        <v>58</v>
      </c>
    </row>
    <row r="8839" spans="5:16" s="7" customFormat="1" ht="16" customHeight="1" x14ac:dyDescent="0.2">
      <c r="F8839" s="8">
        <v>5</v>
      </c>
      <c r="G8839" s="17"/>
      <c r="I8839" s="33">
        <v>6.0000000000000001E-3</v>
      </c>
      <c r="J8839" s="33">
        <v>0.8</v>
      </c>
      <c r="K8839" s="33">
        <v>2E-3</v>
      </c>
      <c r="L8839" s="33">
        <v>3.5000000000000003E-2</v>
      </c>
      <c r="M8839" s="33">
        <v>46</v>
      </c>
      <c r="N8839" s="8">
        <v>3.7</v>
      </c>
      <c r="O8839" s="8">
        <v>1020</v>
      </c>
      <c r="P8839" s="8">
        <v>60</v>
      </c>
    </row>
    <row r="8840" spans="5:16" s="7" customFormat="1" ht="16" customHeight="1" x14ac:dyDescent="0.2">
      <c r="F8840" s="8">
        <v>6</v>
      </c>
      <c r="G8840" s="17"/>
      <c r="I8840" s="33">
        <v>6.0000000000000001E-3</v>
      </c>
      <c r="J8840" s="33">
        <v>0.8</v>
      </c>
      <c r="K8840" s="33">
        <v>2E-3</v>
      </c>
      <c r="L8840" s="33">
        <v>3.5999999999999997E-2</v>
      </c>
      <c r="M8840" s="33">
        <v>51</v>
      </c>
      <c r="N8840" s="8">
        <v>3.2</v>
      </c>
      <c r="O8840" s="8">
        <v>1019.7</v>
      </c>
      <c r="P8840" s="8">
        <v>69</v>
      </c>
    </row>
    <row r="8841" spans="5:16" s="7" customFormat="1" ht="16" customHeight="1" x14ac:dyDescent="0.2">
      <c r="F8841" s="8">
        <v>7</v>
      </c>
      <c r="G8841" s="17"/>
      <c r="I8841" s="33">
        <v>6.0000000000000001E-3</v>
      </c>
      <c r="J8841" s="33">
        <v>0.9</v>
      </c>
      <c r="K8841" s="33">
        <v>2E-3</v>
      </c>
      <c r="L8841" s="33">
        <v>4.1000000000000002E-2</v>
      </c>
      <c r="M8841" s="33">
        <v>47</v>
      </c>
      <c r="N8841" s="8">
        <v>3</v>
      </c>
      <c r="O8841" s="8">
        <v>1019.6</v>
      </c>
      <c r="P8841" s="8">
        <v>75</v>
      </c>
    </row>
    <row r="8842" spans="5:16" s="7" customFormat="1" ht="16" customHeight="1" x14ac:dyDescent="0.2">
      <c r="F8842" s="8">
        <v>8</v>
      </c>
      <c r="G8842" s="17"/>
      <c r="I8842" s="33">
        <v>6.0000000000000001E-3</v>
      </c>
      <c r="J8842" s="33">
        <v>0.8</v>
      </c>
      <c r="K8842" s="33">
        <v>2E-3</v>
      </c>
      <c r="L8842" s="33">
        <v>0.04</v>
      </c>
      <c r="M8842" s="33">
        <v>51</v>
      </c>
      <c r="N8842" s="8">
        <v>2.8</v>
      </c>
      <c r="O8842" s="8">
        <v>1020</v>
      </c>
      <c r="P8842" s="8">
        <v>87</v>
      </c>
    </row>
    <row r="8843" spans="5:16" s="7" customFormat="1" ht="16" customHeight="1" x14ac:dyDescent="0.2">
      <c r="F8843" s="8">
        <v>9</v>
      </c>
      <c r="G8843" s="17"/>
      <c r="I8843" s="33">
        <v>5.0000000000000001E-3</v>
      </c>
      <c r="J8843" s="33">
        <v>0.9</v>
      </c>
      <c r="K8843" s="33">
        <v>2E-3</v>
      </c>
      <c r="L8843" s="33">
        <v>4.2000000000000003E-2</v>
      </c>
      <c r="M8843" s="33">
        <v>58</v>
      </c>
      <c r="N8843" s="8">
        <v>2.7</v>
      </c>
      <c r="O8843" s="8">
        <v>1020.6</v>
      </c>
      <c r="P8843" s="8">
        <v>96</v>
      </c>
    </row>
    <row r="8844" spans="5:16" s="7" customFormat="1" ht="16" customHeight="1" x14ac:dyDescent="0.2">
      <c r="F8844" s="8">
        <v>10</v>
      </c>
      <c r="G8844" s="17"/>
      <c r="I8844" s="33">
        <v>5.0000000000000001E-3</v>
      </c>
      <c r="J8844" s="33">
        <v>1</v>
      </c>
      <c r="K8844" s="33">
        <v>2E-3</v>
      </c>
      <c r="L8844" s="33">
        <v>4.1000000000000002E-2</v>
      </c>
      <c r="M8844" s="33">
        <v>52</v>
      </c>
      <c r="N8844" s="8">
        <v>2.8</v>
      </c>
      <c r="O8844" s="8">
        <v>1021.2</v>
      </c>
      <c r="P8844" s="8">
        <v>99</v>
      </c>
    </row>
    <row r="8845" spans="5:16" s="7" customFormat="1" ht="16" customHeight="1" x14ac:dyDescent="0.2">
      <c r="E8845" s="10"/>
      <c r="F8845" s="8">
        <v>11</v>
      </c>
      <c r="G8845" s="17"/>
      <c r="I8845" s="33">
        <v>5.0000000000000001E-3</v>
      </c>
      <c r="J8845" s="33">
        <v>1.1000000000000001</v>
      </c>
      <c r="K8845" s="33">
        <v>2E-3</v>
      </c>
      <c r="L8845" s="33">
        <v>4.2000000000000003E-2</v>
      </c>
      <c r="M8845" s="33">
        <v>47</v>
      </c>
      <c r="N8845" s="8">
        <v>3.3</v>
      </c>
      <c r="O8845" s="8">
        <v>1021.4</v>
      </c>
      <c r="P8845" s="8">
        <v>98</v>
      </c>
    </row>
    <row r="8846" spans="5:16" s="7" customFormat="1" ht="16" customHeight="1" x14ac:dyDescent="0.2">
      <c r="E8846" s="10"/>
      <c r="F8846" s="8">
        <v>12</v>
      </c>
      <c r="G8846" s="17"/>
      <c r="I8846" s="33">
        <v>5.0000000000000001E-3</v>
      </c>
      <c r="J8846" s="33">
        <v>1</v>
      </c>
      <c r="K8846" s="33">
        <v>2E-3</v>
      </c>
      <c r="L8846" s="33">
        <v>4.2000000000000003E-2</v>
      </c>
      <c r="M8846" s="33">
        <v>61</v>
      </c>
      <c r="N8846" s="8">
        <v>3.7</v>
      </c>
      <c r="O8846" s="8">
        <v>1022.2</v>
      </c>
      <c r="P8846" s="8">
        <v>98</v>
      </c>
    </row>
    <row r="8847" spans="5:16" s="7" customFormat="1" ht="16" customHeight="1" x14ac:dyDescent="0.2">
      <c r="E8847" s="10"/>
      <c r="F8847" s="8">
        <v>13</v>
      </c>
      <c r="G8847" s="17"/>
      <c r="I8847" s="33">
        <v>5.0000000000000001E-3</v>
      </c>
      <c r="J8847" s="33">
        <v>1</v>
      </c>
      <c r="K8847" s="33">
        <v>2E-3</v>
      </c>
      <c r="L8847" s="33">
        <v>4.1000000000000002E-2</v>
      </c>
      <c r="M8847" s="33">
        <v>73</v>
      </c>
      <c r="N8847" s="8">
        <v>3.9</v>
      </c>
      <c r="O8847" s="8">
        <v>1022.6</v>
      </c>
      <c r="P8847" s="8">
        <v>99</v>
      </c>
    </row>
    <row r="8848" spans="5:16" s="7" customFormat="1" ht="16" customHeight="1" x14ac:dyDescent="0.2">
      <c r="E8848" s="10"/>
      <c r="F8848" s="8">
        <v>14</v>
      </c>
      <c r="G8848" s="17"/>
      <c r="I8848" s="33">
        <v>5.0000000000000001E-3</v>
      </c>
      <c r="J8848" s="33">
        <v>0.9</v>
      </c>
      <c r="K8848" s="33">
        <v>3.0000000000000001E-3</v>
      </c>
      <c r="L8848" s="33">
        <v>3.9E-2</v>
      </c>
      <c r="M8848" s="33">
        <v>73</v>
      </c>
      <c r="N8848" s="8">
        <v>5.5</v>
      </c>
      <c r="O8848" s="8">
        <v>1022.6</v>
      </c>
      <c r="P8848" s="8">
        <v>95</v>
      </c>
    </row>
    <row r="8849" spans="1:31" s="7" customFormat="1" ht="16" customHeight="1" x14ac:dyDescent="0.2">
      <c r="E8849" s="10"/>
      <c r="F8849" s="8">
        <v>15</v>
      </c>
      <c r="G8849" s="17"/>
      <c r="I8849" s="33">
        <v>5.0000000000000001E-3</v>
      </c>
      <c r="J8849" s="33">
        <v>0.9</v>
      </c>
      <c r="K8849" s="33">
        <v>5.0000000000000001E-3</v>
      </c>
      <c r="L8849" s="33">
        <v>3.5000000000000003E-2</v>
      </c>
      <c r="M8849" s="33">
        <v>68</v>
      </c>
      <c r="N8849" s="8">
        <v>6.6</v>
      </c>
      <c r="O8849" s="8">
        <v>1022.8</v>
      </c>
      <c r="P8849" s="8">
        <v>81</v>
      </c>
    </row>
    <row r="8850" spans="1:31" s="7" customFormat="1" ht="16" customHeight="1" x14ac:dyDescent="0.2">
      <c r="E8850" s="10"/>
      <c r="F8850" s="8">
        <v>16</v>
      </c>
      <c r="G8850" s="17"/>
      <c r="I8850" s="33">
        <v>5.0000000000000001E-3</v>
      </c>
      <c r="J8850" s="33">
        <v>0.9</v>
      </c>
      <c r="K8850" s="33">
        <v>8.9999999999999993E-3</v>
      </c>
      <c r="L8850" s="33">
        <v>3.2000000000000001E-2</v>
      </c>
      <c r="M8850" s="33">
        <v>69</v>
      </c>
      <c r="N8850" s="8">
        <v>5.9</v>
      </c>
      <c r="O8850" s="8">
        <v>1023.1</v>
      </c>
      <c r="P8850" s="8">
        <v>75</v>
      </c>
    </row>
    <row r="8851" spans="1:31" s="7" customFormat="1" ht="16" customHeight="1" x14ac:dyDescent="0.2">
      <c r="E8851" s="10"/>
      <c r="F8851" s="8">
        <v>17</v>
      </c>
      <c r="G8851" s="17"/>
      <c r="I8851" s="33">
        <v>5.0000000000000001E-3</v>
      </c>
      <c r="J8851" s="33">
        <v>0.7</v>
      </c>
      <c r="K8851" s="33">
        <v>8.0000000000000002E-3</v>
      </c>
      <c r="L8851" s="33">
        <v>3.5000000000000003E-2</v>
      </c>
      <c r="M8851" s="33">
        <v>63</v>
      </c>
      <c r="N8851" s="8">
        <v>4.8</v>
      </c>
      <c r="O8851" s="8">
        <v>1023.4</v>
      </c>
      <c r="P8851" s="8">
        <v>79</v>
      </c>
    </row>
    <row r="8852" spans="1:31" s="7" customFormat="1" ht="16" customHeight="1" x14ac:dyDescent="0.15">
      <c r="E8852" s="42">
        <v>42359</v>
      </c>
      <c r="F8852" s="43">
        <v>42715.755555555559</v>
      </c>
      <c r="G8852" s="44"/>
      <c r="H8852" s="57"/>
      <c r="I8852" s="33">
        <v>5.0000000000000001E-3</v>
      </c>
      <c r="J8852" s="33">
        <v>0.5</v>
      </c>
      <c r="K8852" s="33">
        <v>4.0000000000000001E-3</v>
      </c>
      <c r="L8852" s="33">
        <v>0.04</v>
      </c>
      <c r="M8852" s="33">
        <v>58</v>
      </c>
      <c r="N8852" s="8">
        <v>2.5</v>
      </c>
      <c r="O8852" s="8">
        <v>1023.8</v>
      </c>
      <c r="P8852" s="8">
        <v>94</v>
      </c>
      <c r="R8852" s="35">
        <v>240</v>
      </c>
      <c r="S8852" s="36" t="str">
        <f>IF(R8852&gt;=296,"G",IF(AND(183&lt;=R8852,R8852&lt;296),"Y",IF(R8852&lt;185,"R")))</f>
        <v>Y</v>
      </c>
      <c r="T8852" s="108"/>
      <c r="U8852" s="36"/>
      <c r="V8852" s="36"/>
      <c r="W8852" s="36"/>
      <c r="X8852" s="36"/>
      <c r="Y8852" s="36"/>
      <c r="Z8852" s="36"/>
      <c r="AA8852" s="36"/>
      <c r="AB8852" s="36"/>
      <c r="AC8852" s="36"/>
      <c r="AD8852" s="36"/>
      <c r="AE8852" s="37"/>
    </row>
    <row r="8853" spans="1:31" s="7" customFormat="1" ht="17" customHeight="1" x14ac:dyDescent="0.15">
      <c r="A8853" s="45">
        <v>356</v>
      </c>
      <c r="B8853" s="46">
        <v>42360</v>
      </c>
      <c r="C8853" s="47">
        <v>2</v>
      </c>
      <c r="D8853" s="47">
        <v>0</v>
      </c>
      <c r="E8853" s="46">
        <v>42359</v>
      </c>
      <c r="F8853" s="48">
        <v>42715.755555555559</v>
      </c>
      <c r="G8853" s="170"/>
      <c r="H8853" s="49"/>
      <c r="I8853" s="50">
        <v>5.0000000000000001E-3</v>
      </c>
      <c r="J8853" s="51">
        <v>0.5</v>
      </c>
      <c r="K8853" s="51">
        <v>4.0000000000000001E-3</v>
      </c>
      <c r="L8853" s="51">
        <v>0.04</v>
      </c>
      <c r="M8853" s="51">
        <v>58</v>
      </c>
      <c r="N8853" s="52">
        <v>2.5</v>
      </c>
      <c r="O8853" s="52">
        <v>1023.8</v>
      </c>
      <c r="P8853" s="52">
        <v>94</v>
      </c>
      <c r="Q8853" s="53"/>
      <c r="R8853" s="58">
        <v>240</v>
      </c>
      <c r="S8853" s="61" t="str">
        <f>IF(R8853&gt;=296,"G",IF(AND(183&lt;=R8853,R8853&lt;296),"Y",IF(R8853&lt;185,"R")))</f>
        <v>Y</v>
      </c>
      <c r="T8853" s="59"/>
      <c r="U8853" s="61"/>
      <c r="V8853" s="61"/>
      <c r="W8853" s="61"/>
      <c r="X8853" s="61"/>
      <c r="Y8853" s="61"/>
      <c r="Z8853" s="61"/>
      <c r="AA8853" s="61"/>
      <c r="AB8853" s="61"/>
      <c r="AC8853" s="61"/>
      <c r="AD8853" s="61"/>
      <c r="AE8853" s="61"/>
    </row>
    <row r="8854" spans="1:31" s="7" customFormat="1" ht="16" customHeight="1" x14ac:dyDescent="0.2">
      <c r="A8854" s="60"/>
      <c r="B8854" s="60"/>
      <c r="F8854" s="26">
        <v>19</v>
      </c>
      <c r="G8854" s="56"/>
      <c r="I8854" s="33">
        <v>5.0000000000000001E-3</v>
      </c>
      <c r="J8854" s="33">
        <v>0.6</v>
      </c>
      <c r="K8854" s="33">
        <v>3.0000000000000001E-3</v>
      </c>
      <c r="L8854" s="33">
        <v>4.2000000000000003E-2</v>
      </c>
      <c r="M8854" s="33">
        <v>54</v>
      </c>
      <c r="N8854" s="8">
        <v>1.8</v>
      </c>
      <c r="O8854" s="8">
        <v>1024.0999999999999</v>
      </c>
      <c r="P8854" s="8">
        <v>99</v>
      </c>
      <c r="Q8854" s="17"/>
      <c r="R8854" s="17"/>
      <c r="S8854" s="17"/>
      <c r="T8854" s="17"/>
      <c r="U8854" s="17"/>
      <c r="V8854" s="17"/>
      <c r="W8854" s="17"/>
      <c r="X8854" s="17"/>
      <c r="Y8854" s="17"/>
      <c r="Z8854" s="17"/>
      <c r="AA8854" s="17"/>
      <c r="AB8854" s="17"/>
      <c r="AC8854" s="17"/>
      <c r="AD8854" s="17"/>
      <c r="AE8854" s="17"/>
    </row>
    <row r="8855" spans="1:31" s="7" customFormat="1" ht="16" customHeight="1" x14ac:dyDescent="0.2">
      <c r="F8855" s="8">
        <v>20</v>
      </c>
      <c r="G8855" s="17"/>
      <c r="I8855" s="33">
        <v>5.0000000000000001E-3</v>
      </c>
      <c r="J8855" s="33">
        <v>0.8</v>
      </c>
      <c r="K8855" s="33">
        <v>2E-3</v>
      </c>
      <c r="L8855" s="33">
        <v>4.3999999999999997E-2</v>
      </c>
      <c r="M8855" s="33">
        <v>51</v>
      </c>
      <c r="N8855" s="8">
        <v>0.8</v>
      </c>
      <c r="O8855" s="8">
        <v>1024.5</v>
      </c>
      <c r="P8855" s="8">
        <v>100</v>
      </c>
    </row>
    <row r="8856" spans="1:31" s="7" customFormat="1" ht="16" customHeight="1" x14ac:dyDescent="0.2">
      <c r="F8856" s="8">
        <v>21</v>
      </c>
      <c r="G8856" s="17"/>
      <c r="I8856" s="33">
        <v>5.0000000000000001E-3</v>
      </c>
      <c r="J8856" s="33">
        <v>0.9</v>
      </c>
      <c r="K8856" s="33">
        <v>2E-3</v>
      </c>
      <c r="L8856" s="33">
        <v>4.1000000000000002E-2</v>
      </c>
      <c r="M8856" s="33">
        <v>71</v>
      </c>
      <c r="N8856" s="8">
        <v>0.3</v>
      </c>
      <c r="O8856" s="8">
        <v>1024.5999999999999</v>
      </c>
      <c r="P8856" s="8">
        <v>100</v>
      </c>
    </row>
    <row r="8857" spans="1:31" s="7" customFormat="1" ht="16" customHeight="1" x14ac:dyDescent="0.2">
      <c r="F8857" s="8">
        <v>22</v>
      </c>
      <c r="G8857" s="17"/>
      <c r="I8857" s="33">
        <v>5.0000000000000001E-3</v>
      </c>
      <c r="J8857" s="33">
        <v>1</v>
      </c>
      <c r="K8857" s="33">
        <v>2E-3</v>
      </c>
      <c r="L8857" s="33">
        <v>4.4999999999999998E-2</v>
      </c>
      <c r="M8857" s="33">
        <v>75</v>
      </c>
      <c r="N8857" s="8">
        <v>0.1</v>
      </c>
      <c r="O8857" s="8">
        <v>1024.8</v>
      </c>
      <c r="P8857" s="8">
        <v>100</v>
      </c>
    </row>
    <row r="8858" spans="1:31" s="7" customFormat="1" ht="16" customHeight="1" x14ac:dyDescent="0.2">
      <c r="F8858" s="8">
        <v>23</v>
      </c>
      <c r="G8858" s="17"/>
      <c r="I8858" s="33">
        <v>5.0000000000000001E-3</v>
      </c>
      <c r="J8858" s="33">
        <v>1.2</v>
      </c>
      <c r="K8858" s="33">
        <v>2E-3</v>
      </c>
      <c r="L8858" s="33">
        <v>4.7E-2</v>
      </c>
      <c r="M8858" s="33">
        <v>75</v>
      </c>
      <c r="N8858" s="8">
        <v>-0.6</v>
      </c>
      <c r="O8858" s="8">
        <v>1025.4000000000001</v>
      </c>
      <c r="P8858" s="8">
        <v>100</v>
      </c>
    </row>
    <row r="8859" spans="1:31" s="7" customFormat="1" ht="16" customHeight="1" x14ac:dyDescent="0.2">
      <c r="F8859" s="8">
        <v>24</v>
      </c>
      <c r="G8859" s="17"/>
      <c r="I8859" s="33">
        <v>6.0000000000000001E-3</v>
      </c>
      <c r="J8859" s="33">
        <v>1.2</v>
      </c>
      <c r="K8859" s="33">
        <v>2E-3</v>
      </c>
      <c r="L8859" s="33">
        <v>4.7E-2</v>
      </c>
      <c r="M8859" s="33">
        <v>74</v>
      </c>
      <c r="N8859" s="8">
        <v>0.3</v>
      </c>
      <c r="O8859" s="8">
        <v>1026.2</v>
      </c>
      <c r="P8859" s="8">
        <v>100</v>
      </c>
    </row>
    <row r="8860" spans="1:31" s="7" customFormat="1" ht="16" customHeight="1" x14ac:dyDescent="0.2">
      <c r="F8860" s="8">
        <v>1</v>
      </c>
      <c r="G8860" s="17"/>
      <c r="I8860" s="33">
        <v>6.0000000000000001E-3</v>
      </c>
      <c r="J8860" s="33">
        <v>1.3</v>
      </c>
      <c r="K8860" s="33">
        <v>2E-3</v>
      </c>
      <c r="L8860" s="33">
        <v>4.5999999999999999E-2</v>
      </c>
      <c r="M8860" s="33">
        <v>66</v>
      </c>
      <c r="N8860" s="8">
        <v>0.3</v>
      </c>
      <c r="O8860" s="8">
        <v>1027</v>
      </c>
      <c r="P8860" s="8">
        <v>100</v>
      </c>
    </row>
    <row r="8861" spans="1:31" s="7" customFormat="1" ht="16" customHeight="1" x14ac:dyDescent="0.2">
      <c r="F8861" s="8">
        <v>2</v>
      </c>
      <c r="G8861" s="17"/>
      <c r="I8861" s="33">
        <v>6.0000000000000001E-3</v>
      </c>
      <c r="J8861" s="33">
        <v>1.3</v>
      </c>
      <c r="K8861" s="33">
        <v>2E-3</v>
      </c>
      <c r="L8861" s="33">
        <v>4.2000000000000003E-2</v>
      </c>
      <c r="M8861" s="33">
        <v>72</v>
      </c>
      <c r="N8861" s="8">
        <v>0.3</v>
      </c>
      <c r="O8861" s="8">
        <v>1026.9000000000001</v>
      </c>
      <c r="P8861" s="8">
        <v>100</v>
      </c>
    </row>
    <row r="8862" spans="1:31" s="7" customFormat="1" ht="16" customHeight="1" x14ac:dyDescent="0.2">
      <c r="F8862" s="8">
        <v>3</v>
      </c>
      <c r="G8862" s="17"/>
      <c r="I8862" s="33">
        <v>5.0000000000000001E-3</v>
      </c>
      <c r="J8862" s="33">
        <v>1.2</v>
      </c>
      <c r="K8862" s="33">
        <v>2E-3</v>
      </c>
      <c r="L8862" s="33">
        <v>4.1000000000000002E-2</v>
      </c>
      <c r="M8862" s="33">
        <v>64</v>
      </c>
      <c r="N8862" s="8">
        <v>0.2</v>
      </c>
      <c r="O8862" s="8">
        <v>1027.2</v>
      </c>
      <c r="P8862" s="8">
        <v>100</v>
      </c>
    </row>
    <row r="8863" spans="1:31" s="7" customFormat="1" ht="16" customHeight="1" x14ac:dyDescent="0.2">
      <c r="F8863" s="8">
        <v>4</v>
      </c>
      <c r="G8863" s="17"/>
      <c r="I8863" s="33">
        <v>5.0000000000000001E-3</v>
      </c>
      <c r="J8863" s="33">
        <v>1.1000000000000001</v>
      </c>
      <c r="K8863" s="33">
        <v>2E-3</v>
      </c>
      <c r="L8863" s="33">
        <v>3.9E-2</v>
      </c>
      <c r="M8863" s="33">
        <v>65</v>
      </c>
      <c r="N8863" s="8">
        <v>0.1</v>
      </c>
      <c r="O8863" s="8">
        <v>1027.2</v>
      </c>
      <c r="P8863" s="8">
        <v>100</v>
      </c>
    </row>
    <row r="8864" spans="1:31" s="7" customFormat="1" ht="16" customHeight="1" x14ac:dyDescent="0.2">
      <c r="F8864" s="8">
        <v>5</v>
      </c>
      <c r="G8864" s="17"/>
      <c r="I8864" s="33">
        <v>4.0000000000000001E-3</v>
      </c>
      <c r="J8864" s="33">
        <v>1</v>
      </c>
      <c r="K8864" s="33">
        <v>2E-3</v>
      </c>
      <c r="L8864" s="33">
        <v>3.6999999999999998E-2</v>
      </c>
      <c r="M8864" s="33">
        <v>66</v>
      </c>
      <c r="N8864" s="8">
        <v>-0.2</v>
      </c>
      <c r="O8864" s="8">
        <v>1026.7</v>
      </c>
      <c r="P8864" s="8">
        <v>100</v>
      </c>
    </row>
    <row r="8865" spans="1:31" s="7" customFormat="1" ht="16" customHeight="1" x14ac:dyDescent="0.2">
      <c r="F8865" s="8">
        <v>6</v>
      </c>
      <c r="G8865" s="17"/>
      <c r="I8865" s="33">
        <v>4.0000000000000001E-3</v>
      </c>
      <c r="J8865" s="33">
        <v>0.9</v>
      </c>
      <c r="K8865" s="33">
        <v>2E-3</v>
      </c>
      <c r="L8865" s="33">
        <v>3.5999999999999997E-2</v>
      </c>
      <c r="M8865" s="33">
        <v>59</v>
      </c>
      <c r="N8865" s="8">
        <v>-0.3</v>
      </c>
      <c r="O8865" s="8">
        <v>1026.2</v>
      </c>
      <c r="P8865" s="8">
        <v>100</v>
      </c>
    </row>
    <row r="8866" spans="1:31" s="7" customFormat="1" ht="16" customHeight="1" x14ac:dyDescent="0.2">
      <c r="F8866" s="8">
        <v>7</v>
      </c>
      <c r="G8866" s="17"/>
      <c r="I8866" s="33">
        <v>4.0000000000000001E-3</v>
      </c>
      <c r="J8866" s="33">
        <v>0.8</v>
      </c>
      <c r="K8866" s="33">
        <v>2E-3</v>
      </c>
      <c r="L8866" s="33">
        <v>3.2000000000000001E-2</v>
      </c>
      <c r="M8866" s="33">
        <v>64</v>
      </c>
      <c r="N8866" s="8">
        <v>-0.1</v>
      </c>
      <c r="O8866" s="8">
        <v>1026.4000000000001</v>
      </c>
      <c r="P8866" s="8">
        <v>100</v>
      </c>
    </row>
    <row r="8867" spans="1:31" s="7" customFormat="1" ht="16" customHeight="1" x14ac:dyDescent="0.2">
      <c r="F8867" s="8">
        <v>8</v>
      </c>
      <c r="G8867" s="17"/>
      <c r="I8867" s="33">
        <v>4.0000000000000001E-3</v>
      </c>
      <c r="J8867" s="33">
        <v>0.9</v>
      </c>
      <c r="K8867" s="33">
        <v>2E-3</v>
      </c>
      <c r="L8867" s="33">
        <v>3.3000000000000002E-2</v>
      </c>
      <c r="M8867" s="33">
        <v>52</v>
      </c>
      <c r="N8867" s="8">
        <v>0.5</v>
      </c>
      <c r="O8867" s="8">
        <v>1026.3</v>
      </c>
      <c r="P8867" s="8">
        <v>98</v>
      </c>
    </row>
    <row r="8868" spans="1:31" s="7" customFormat="1" ht="16" customHeight="1" x14ac:dyDescent="0.2">
      <c r="F8868" s="8">
        <v>9</v>
      </c>
      <c r="G8868" s="17"/>
      <c r="I8868" s="33">
        <v>4.0000000000000001E-3</v>
      </c>
      <c r="J8868" s="33">
        <v>0.9</v>
      </c>
      <c r="K8868" s="33">
        <v>2E-3</v>
      </c>
      <c r="L8868" s="33">
        <v>3.4000000000000002E-2</v>
      </c>
      <c r="M8868" s="33">
        <v>62</v>
      </c>
      <c r="N8868" s="8">
        <v>0.6</v>
      </c>
      <c r="O8868" s="8">
        <v>1026.7</v>
      </c>
      <c r="P8868" s="8">
        <v>93</v>
      </c>
    </row>
    <row r="8869" spans="1:31" s="7" customFormat="1" ht="16" customHeight="1" x14ac:dyDescent="0.2">
      <c r="F8869" s="8">
        <v>10</v>
      </c>
      <c r="G8869" s="17"/>
      <c r="I8869" s="33">
        <v>4.0000000000000001E-3</v>
      </c>
      <c r="J8869" s="33">
        <v>0.9</v>
      </c>
      <c r="K8869" s="33">
        <v>4.0000000000000001E-3</v>
      </c>
      <c r="L8869" s="33">
        <v>3.3000000000000002E-2</v>
      </c>
      <c r="M8869" s="33">
        <v>58</v>
      </c>
      <c r="N8869" s="8">
        <v>1.4</v>
      </c>
      <c r="O8869" s="8">
        <v>1026.9000000000001</v>
      </c>
      <c r="P8869" s="8">
        <v>86</v>
      </c>
    </row>
    <row r="8870" spans="1:31" s="7" customFormat="1" ht="16" customHeight="1" x14ac:dyDescent="0.2">
      <c r="E8870" s="10"/>
      <c r="F8870" s="8">
        <v>11</v>
      </c>
      <c r="G8870" s="17"/>
      <c r="I8870" s="33">
        <v>5.0000000000000001E-3</v>
      </c>
      <c r="J8870" s="33">
        <v>0.8</v>
      </c>
      <c r="K8870" s="33">
        <v>6.0000000000000001E-3</v>
      </c>
      <c r="L8870" s="33">
        <v>3.2000000000000001E-2</v>
      </c>
      <c r="M8870" s="33">
        <v>78</v>
      </c>
      <c r="N8870" s="8">
        <v>3.1</v>
      </c>
      <c r="O8870" s="8">
        <v>1026.3</v>
      </c>
      <c r="P8870" s="8">
        <v>76</v>
      </c>
    </row>
    <row r="8871" spans="1:31" s="7" customFormat="1" ht="16" customHeight="1" x14ac:dyDescent="0.2">
      <c r="E8871" s="10"/>
      <c r="F8871" s="8">
        <v>12</v>
      </c>
      <c r="G8871" s="17"/>
      <c r="I8871" s="33">
        <v>6.0000000000000001E-3</v>
      </c>
      <c r="J8871" s="33">
        <v>0.8</v>
      </c>
      <c r="K8871" s="33">
        <v>7.0000000000000001E-3</v>
      </c>
      <c r="L8871" s="33">
        <v>3.3000000000000002E-2</v>
      </c>
      <c r="M8871" s="33">
        <v>70</v>
      </c>
      <c r="N8871" s="8">
        <v>5.0999999999999996</v>
      </c>
      <c r="O8871" s="8">
        <v>1025.9000000000001</v>
      </c>
      <c r="P8871" s="8">
        <v>69</v>
      </c>
    </row>
    <row r="8872" spans="1:31" s="7" customFormat="1" ht="16" customHeight="1" x14ac:dyDescent="0.2">
      <c r="E8872" s="10"/>
      <c r="F8872" s="8">
        <v>13</v>
      </c>
      <c r="G8872" s="17"/>
      <c r="I8872" s="33">
        <v>6.0000000000000001E-3</v>
      </c>
      <c r="J8872" s="33">
        <v>1</v>
      </c>
      <c r="K8872" s="33">
        <v>7.0000000000000001E-3</v>
      </c>
      <c r="L8872" s="33">
        <v>3.7999999999999999E-2</v>
      </c>
      <c r="M8872" s="33">
        <v>81</v>
      </c>
      <c r="N8872" s="8">
        <v>6.7</v>
      </c>
      <c r="O8872" s="8">
        <v>1024.3</v>
      </c>
      <c r="P8872" s="8">
        <v>62</v>
      </c>
    </row>
    <row r="8873" spans="1:31" s="7" customFormat="1" ht="16" customHeight="1" x14ac:dyDescent="0.2">
      <c r="E8873" s="10"/>
      <c r="F8873" s="8">
        <v>14</v>
      </c>
      <c r="G8873" s="17"/>
      <c r="I8873" s="33">
        <v>6.0000000000000001E-3</v>
      </c>
      <c r="J8873" s="33">
        <v>1.1000000000000001</v>
      </c>
      <c r="K8873" s="33">
        <v>7.0000000000000001E-3</v>
      </c>
      <c r="L8873" s="33">
        <v>0.04</v>
      </c>
      <c r="M8873" s="33">
        <v>86</v>
      </c>
      <c r="N8873" s="8">
        <v>7.8</v>
      </c>
      <c r="O8873" s="8">
        <v>1023.3</v>
      </c>
      <c r="P8873" s="8">
        <v>54</v>
      </c>
    </row>
    <row r="8874" spans="1:31" s="7" customFormat="1" ht="16" customHeight="1" x14ac:dyDescent="0.2">
      <c r="E8874" s="10"/>
      <c r="F8874" s="8">
        <v>15</v>
      </c>
      <c r="G8874" s="17"/>
      <c r="I8874" s="33">
        <v>6.0000000000000001E-3</v>
      </c>
      <c r="J8874" s="33">
        <v>1.2</v>
      </c>
      <c r="K8874" s="33">
        <v>8.0000000000000002E-3</v>
      </c>
      <c r="L8874" s="33">
        <v>4.1000000000000002E-2</v>
      </c>
      <c r="M8874" s="33">
        <v>77</v>
      </c>
      <c r="N8874" s="8">
        <v>8.5</v>
      </c>
      <c r="O8874" s="8">
        <v>1022.8</v>
      </c>
      <c r="P8874" s="8">
        <v>48</v>
      </c>
    </row>
    <row r="8875" spans="1:31" s="7" customFormat="1" ht="15" customHeight="1" x14ac:dyDescent="0.2">
      <c r="E8875" s="10"/>
      <c r="F8875" s="8">
        <v>16</v>
      </c>
      <c r="G8875" s="17"/>
      <c r="I8875" s="73"/>
      <c r="J8875" s="73"/>
      <c r="K8875" s="73"/>
      <c r="L8875" s="73"/>
      <c r="M8875" s="73"/>
      <c r="N8875" s="8">
        <v>8</v>
      </c>
      <c r="O8875" s="8">
        <v>1022.5</v>
      </c>
      <c r="P8875" s="8">
        <v>49</v>
      </c>
    </row>
    <row r="8876" spans="1:31" s="7" customFormat="1" ht="16" customHeight="1" x14ac:dyDescent="0.2">
      <c r="E8876" s="10"/>
      <c r="F8876" s="8">
        <v>17</v>
      </c>
      <c r="G8876" s="17"/>
      <c r="I8876" s="33">
        <v>6.0000000000000001E-3</v>
      </c>
      <c r="J8876" s="33">
        <v>0.8</v>
      </c>
      <c r="K8876" s="33">
        <v>3.0000000000000001E-3</v>
      </c>
      <c r="L8876" s="33">
        <v>4.8000000000000001E-2</v>
      </c>
      <c r="M8876" s="33">
        <v>90</v>
      </c>
      <c r="N8876" s="8">
        <v>7.7</v>
      </c>
      <c r="O8876" s="8">
        <v>1022.5</v>
      </c>
      <c r="P8876" s="8">
        <v>53</v>
      </c>
    </row>
    <row r="8877" spans="1:31" s="7" customFormat="1" ht="16" customHeight="1" x14ac:dyDescent="0.15">
      <c r="E8877" s="42">
        <v>42360</v>
      </c>
      <c r="F8877" s="43">
        <v>42715.754166666666</v>
      </c>
      <c r="G8877" s="44"/>
      <c r="H8877" s="57"/>
      <c r="I8877" s="33">
        <v>6.0000000000000001E-3</v>
      </c>
      <c r="J8877" s="33">
        <v>0.6</v>
      </c>
      <c r="K8877" s="33">
        <v>2E-3</v>
      </c>
      <c r="L8877" s="33">
        <v>4.9000000000000002E-2</v>
      </c>
      <c r="M8877" s="33">
        <v>69</v>
      </c>
      <c r="N8877" s="8">
        <v>7.2</v>
      </c>
      <c r="O8877" s="8">
        <v>1022.5</v>
      </c>
      <c r="P8877" s="8">
        <v>55</v>
      </c>
      <c r="R8877" s="35">
        <v>249</v>
      </c>
      <c r="S8877" s="36" t="str">
        <f>IF(R8877&gt;=296,"G",IF(AND(183&lt;=R8877,R8877&lt;296),"Y",IF(R8877&lt;185,"R")))</f>
        <v>Y</v>
      </c>
      <c r="T8877" s="108"/>
      <c r="U8877" s="36"/>
      <c r="V8877" s="36"/>
      <c r="W8877" s="36"/>
      <c r="X8877" s="36"/>
      <c r="Y8877" s="36"/>
      <c r="Z8877" s="36"/>
      <c r="AA8877" s="36"/>
      <c r="AB8877" s="36"/>
      <c r="AC8877" s="36"/>
      <c r="AD8877" s="36"/>
      <c r="AE8877" s="37"/>
    </row>
    <row r="8878" spans="1:31" s="7" customFormat="1" ht="17" customHeight="1" x14ac:dyDescent="0.15">
      <c r="A8878" s="45">
        <v>357</v>
      </c>
      <c r="B8878" s="46">
        <v>42361</v>
      </c>
      <c r="C8878" s="47">
        <v>3</v>
      </c>
      <c r="D8878" s="47">
        <v>0</v>
      </c>
      <c r="E8878" s="46">
        <v>42360</v>
      </c>
      <c r="F8878" s="48">
        <v>42715.754166666666</v>
      </c>
      <c r="G8878" s="170"/>
      <c r="H8878" s="49"/>
      <c r="I8878" s="50">
        <v>6.0000000000000001E-3</v>
      </c>
      <c r="J8878" s="51">
        <v>0.6</v>
      </c>
      <c r="K8878" s="51">
        <v>2E-3</v>
      </c>
      <c r="L8878" s="51">
        <v>4.9000000000000002E-2</v>
      </c>
      <c r="M8878" s="51">
        <v>69</v>
      </c>
      <c r="N8878" s="52">
        <v>7.2</v>
      </c>
      <c r="O8878" s="52">
        <v>1022.5</v>
      </c>
      <c r="P8878" s="52">
        <v>55</v>
      </c>
      <c r="Q8878" s="53"/>
      <c r="R8878" s="58">
        <v>249</v>
      </c>
      <c r="S8878" s="61" t="str">
        <f>IF(R8878&gt;=296,"G",IF(AND(183&lt;=R8878,R8878&lt;296),"Y",IF(R8878&lt;185,"R")))</f>
        <v>Y</v>
      </c>
      <c r="T8878" s="59"/>
      <c r="U8878" s="61"/>
      <c r="V8878" s="61"/>
      <c r="W8878" s="61"/>
      <c r="X8878" s="61"/>
      <c r="Y8878" s="61"/>
      <c r="Z8878" s="61"/>
      <c r="AA8878" s="61"/>
      <c r="AB8878" s="61"/>
      <c r="AC8878" s="61"/>
      <c r="AD8878" s="61"/>
      <c r="AE8878" s="61"/>
    </row>
    <row r="8879" spans="1:31" s="7" customFormat="1" ht="16" customHeight="1" x14ac:dyDescent="0.2">
      <c r="A8879" s="60"/>
      <c r="B8879" s="60"/>
      <c r="F8879" s="26">
        <v>19</v>
      </c>
      <c r="G8879" s="56"/>
      <c r="I8879" s="33">
        <v>6.0000000000000001E-3</v>
      </c>
      <c r="J8879" s="33">
        <v>0.6</v>
      </c>
      <c r="K8879" s="33">
        <v>2E-3</v>
      </c>
      <c r="L8879" s="33">
        <v>5.2999999999999999E-2</v>
      </c>
      <c r="M8879" s="33">
        <v>109</v>
      </c>
      <c r="N8879" s="8">
        <v>6.7</v>
      </c>
      <c r="O8879" s="8">
        <v>1022.1</v>
      </c>
      <c r="P8879" s="8">
        <v>58</v>
      </c>
      <c r="Q8879" s="17"/>
      <c r="R8879" s="17"/>
      <c r="S8879" s="17"/>
      <c r="T8879" s="17"/>
      <c r="U8879" s="17"/>
      <c r="V8879" s="17"/>
      <c r="W8879" s="17"/>
      <c r="X8879" s="17"/>
      <c r="Y8879" s="17"/>
      <c r="Z8879" s="17"/>
      <c r="AA8879" s="17"/>
      <c r="AB8879" s="17"/>
      <c r="AC8879" s="17"/>
      <c r="AD8879" s="17"/>
      <c r="AE8879" s="17"/>
    </row>
    <row r="8880" spans="1:31" s="7" customFormat="1" ht="16" customHeight="1" x14ac:dyDescent="0.2">
      <c r="F8880" s="8">
        <v>20</v>
      </c>
      <c r="G8880" s="17"/>
      <c r="I8880" s="33">
        <v>6.0000000000000001E-3</v>
      </c>
      <c r="J8880" s="33">
        <v>1</v>
      </c>
      <c r="K8880" s="33">
        <v>2E-3</v>
      </c>
      <c r="L8880" s="33">
        <v>0.05</v>
      </c>
      <c r="M8880" s="33">
        <v>105</v>
      </c>
      <c r="N8880" s="8">
        <v>6.6</v>
      </c>
      <c r="O8880" s="8">
        <v>1022.2</v>
      </c>
      <c r="P8880" s="8">
        <v>60</v>
      </c>
    </row>
    <row r="8881" spans="5:16" s="7" customFormat="1" ht="16" customHeight="1" x14ac:dyDescent="0.2">
      <c r="F8881" s="8">
        <v>21</v>
      </c>
      <c r="G8881" s="17"/>
      <c r="I8881" s="33">
        <v>6.0000000000000001E-3</v>
      </c>
      <c r="J8881" s="33">
        <v>1.1000000000000001</v>
      </c>
      <c r="K8881" s="33">
        <v>2E-3</v>
      </c>
      <c r="L8881" s="33">
        <v>4.9000000000000002E-2</v>
      </c>
      <c r="M8881" s="33">
        <v>120</v>
      </c>
      <c r="N8881" s="8">
        <v>6.1</v>
      </c>
      <c r="O8881" s="8">
        <v>1021.7</v>
      </c>
      <c r="P8881" s="8">
        <v>65</v>
      </c>
    </row>
    <row r="8882" spans="5:16" s="7" customFormat="1" ht="16" customHeight="1" x14ac:dyDescent="0.2">
      <c r="F8882" s="8">
        <v>22</v>
      </c>
      <c r="G8882" s="17"/>
      <c r="I8882" s="33">
        <v>6.0000000000000001E-3</v>
      </c>
      <c r="J8882" s="33">
        <v>1.2</v>
      </c>
      <c r="K8882" s="33">
        <v>2E-3</v>
      </c>
      <c r="L8882" s="33">
        <v>5.1999999999999998E-2</v>
      </c>
      <c r="M8882" s="33">
        <v>119</v>
      </c>
      <c r="N8882" s="8">
        <v>6.2</v>
      </c>
      <c r="O8882" s="8">
        <v>1021.7</v>
      </c>
      <c r="P8882" s="8">
        <v>61</v>
      </c>
    </row>
    <row r="8883" spans="5:16" s="7" customFormat="1" ht="16" customHeight="1" x14ac:dyDescent="0.2">
      <c r="F8883" s="8">
        <v>23</v>
      </c>
      <c r="G8883" s="17"/>
      <c r="I8883" s="33">
        <v>6.0000000000000001E-3</v>
      </c>
      <c r="J8883" s="33">
        <v>1.1000000000000001</v>
      </c>
      <c r="K8883" s="33">
        <v>2E-3</v>
      </c>
      <c r="L8883" s="33">
        <v>5.0999999999999997E-2</v>
      </c>
      <c r="M8883" s="33">
        <v>93</v>
      </c>
      <c r="N8883" s="8">
        <v>6.6</v>
      </c>
      <c r="O8883" s="8">
        <v>1021.6</v>
      </c>
      <c r="P8883" s="8">
        <v>60</v>
      </c>
    </row>
    <row r="8884" spans="5:16" s="7" customFormat="1" ht="16" customHeight="1" x14ac:dyDescent="0.2">
      <c r="F8884" s="8">
        <v>24</v>
      </c>
      <c r="G8884" s="17"/>
      <c r="I8884" s="33">
        <v>6.0000000000000001E-3</v>
      </c>
      <c r="J8884" s="33">
        <v>1.2</v>
      </c>
      <c r="K8884" s="33">
        <v>2E-3</v>
      </c>
      <c r="L8884" s="33">
        <v>5.2999999999999999E-2</v>
      </c>
      <c r="M8884" s="33">
        <v>82</v>
      </c>
      <c r="N8884" s="8">
        <v>6</v>
      </c>
      <c r="O8884" s="8">
        <v>1021.4</v>
      </c>
      <c r="P8884" s="8">
        <v>65</v>
      </c>
    </row>
    <row r="8885" spans="5:16" s="7" customFormat="1" ht="16" customHeight="1" x14ac:dyDescent="0.2">
      <c r="F8885" s="8">
        <v>1</v>
      </c>
      <c r="G8885" s="17"/>
      <c r="I8885" s="33">
        <v>7.0000000000000001E-3</v>
      </c>
      <c r="J8885" s="33">
        <v>1.5</v>
      </c>
      <c r="K8885" s="33">
        <v>2E-3</v>
      </c>
      <c r="L8885" s="33">
        <v>5.7000000000000002E-2</v>
      </c>
      <c r="M8885" s="33">
        <v>95</v>
      </c>
      <c r="N8885" s="8">
        <v>5.6</v>
      </c>
      <c r="O8885" s="8">
        <v>1021</v>
      </c>
      <c r="P8885" s="8">
        <v>69</v>
      </c>
    </row>
    <row r="8886" spans="5:16" s="7" customFormat="1" ht="16" customHeight="1" x14ac:dyDescent="0.2">
      <c r="F8886" s="8">
        <v>2</v>
      </c>
      <c r="G8886" s="17"/>
      <c r="I8886" s="33">
        <v>7.0000000000000001E-3</v>
      </c>
      <c r="J8886" s="33">
        <v>1.2</v>
      </c>
      <c r="K8886" s="33">
        <v>2E-3</v>
      </c>
      <c r="L8886" s="33">
        <v>5.1999999999999998E-2</v>
      </c>
      <c r="M8886" s="33">
        <v>99</v>
      </c>
      <c r="N8886" s="8">
        <v>5.4</v>
      </c>
      <c r="O8886" s="8">
        <v>1020.3</v>
      </c>
      <c r="P8886" s="8">
        <v>83</v>
      </c>
    </row>
    <row r="8887" spans="5:16" s="7" customFormat="1" ht="16" customHeight="1" x14ac:dyDescent="0.2">
      <c r="F8887" s="8">
        <v>3</v>
      </c>
      <c r="G8887" s="17"/>
      <c r="I8887" s="33">
        <v>5.0000000000000001E-3</v>
      </c>
      <c r="J8887" s="33">
        <v>1.1000000000000001</v>
      </c>
      <c r="K8887" s="33">
        <v>2E-3</v>
      </c>
      <c r="L8887" s="33">
        <v>4.3999999999999997E-2</v>
      </c>
      <c r="M8887" s="33">
        <v>92</v>
      </c>
      <c r="N8887" s="8">
        <v>5.9</v>
      </c>
      <c r="O8887" s="8">
        <v>1019.7</v>
      </c>
      <c r="P8887" s="8">
        <v>74</v>
      </c>
    </row>
    <row r="8888" spans="5:16" s="7" customFormat="1" ht="16" customHeight="1" x14ac:dyDescent="0.2">
      <c r="F8888" s="8">
        <v>4</v>
      </c>
      <c r="G8888" s="17"/>
      <c r="I8888" s="33">
        <v>5.0000000000000001E-3</v>
      </c>
      <c r="J8888" s="33">
        <v>1.1000000000000001</v>
      </c>
      <c r="K8888" s="33">
        <v>2E-3</v>
      </c>
      <c r="L8888" s="33">
        <v>4.2000000000000003E-2</v>
      </c>
      <c r="M8888" s="33">
        <v>81</v>
      </c>
      <c r="N8888" s="8">
        <v>6.2</v>
      </c>
      <c r="O8888" s="8">
        <v>1019.2</v>
      </c>
      <c r="P8888" s="8">
        <v>74</v>
      </c>
    </row>
    <row r="8889" spans="5:16" s="7" customFormat="1" ht="16" customHeight="1" x14ac:dyDescent="0.2">
      <c r="F8889" s="8">
        <v>5</v>
      </c>
      <c r="G8889" s="17"/>
      <c r="I8889" s="33">
        <v>6.0000000000000001E-3</v>
      </c>
      <c r="J8889" s="33">
        <v>1.1000000000000001</v>
      </c>
      <c r="K8889" s="33">
        <v>2E-3</v>
      </c>
      <c r="L8889" s="33">
        <v>4.2000000000000003E-2</v>
      </c>
      <c r="M8889" s="33">
        <v>70</v>
      </c>
      <c r="N8889" s="8">
        <v>5.5</v>
      </c>
      <c r="O8889" s="8">
        <v>1018.8</v>
      </c>
      <c r="P8889" s="8">
        <v>91</v>
      </c>
    </row>
    <row r="8890" spans="5:16" s="7" customFormat="1" ht="16" customHeight="1" x14ac:dyDescent="0.2">
      <c r="F8890" s="8">
        <v>6</v>
      </c>
      <c r="G8890" s="17"/>
      <c r="I8890" s="33">
        <v>6.0000000000000001E-3</v>
      </c>
      <c r="J8890" s="33">
        <v>1</v>
      </c>
      <c r="K8890" s="33">
        <v>2E-3</v>
      </c>
      <c r="L8890" s="33">
        <v>3.9E-2</v>
      </c>
      <c r="M8890" s="33">
        <v>63</v>
      </c>
      <c r="N8890" s="8">
        <v>5.0999999999999996</v>
      </c>
      <c r="O8890" s="8">
        <v>1018.7</v>
      </c>
      <c r="P8890" s="8">
        <v>94</v>
      </c>
    </row>
    <row r="8891" spans="5:16" s="7" customFormat="1" ht="16" customHeight="1" x14ac:dyDescent="0.2">
      <c r="F8891" s="8">
        <v>7</v>
      </c>
      <c r="G8891" s="17"/>
      <c r="I8891" s="33">
        <v>5.0000000000000001E-3</v>
      </c>
      <c r="J8891" s="33">
        <v>1</v>
      </c>
      <c r="K8891" s="33">
        <v>2E-3</v>
      </c>
      <c r="L8891" s="33">
        <v>3.6999999999999998E-2</v>
      </c>
      <c r="M8891" s="33">
        <v>69</v>
      </c>
      <c r="N8891" s="8">
        <v>5.2</v>
      </c>
      <c r="O8891" s="8">
        <v>1018.7</v>
      </c>
      <c r="P8891" s="8">
        <v>94</v>
      </c>
    </row>
    <row r="8892" spans="5:16" s="7" customFormat="1" ht="16" customHeight="1" x14ac:dyDescent="0.2">
      <c r="F8892" s="8">
        <v>8</v>
      </c>
      <c r="G8892" s="17"/>
      <c r="I8892" s="33">
        <v>6.0000000000000001E-3</v>
      </c>
      <c r="J8892" s="33">
        <v>1.2</v>
      </c>
      <c r="K8892" s="33">
        <v>2E-3</v>
      </c>
      <c r="L8892" s="33">
        <v>4.4999999999999998E-2</v>
      </c>
      <c r="M8892" s="33">
        <v>74</v>
      </c>
      <c r="N8892" s="8">
        <v>5.6</v>
      </c>
      <c r="O8892" s="8">
        <v>1018.6</v>
      </c>
      <c r="P8892" s="8">
        <v>95</v>
      </c>
    </row>
    <row r="8893" spans="5:16" s="7" customFormat="1" ht="16" customHeight="1" x14ac:dyDescent="0.2">
      <c r="F8893" s="8">
        <v>9</v>
      </c>
      <c r="G8893" s="17"/>
      <c r="I8893" s="33">
        <v>6.0000000000000001E-3</v>
      </c>
      <c r="J8893" s="33">
        <v>1.2</v>
      </c>
      <c r="K8893" s="33">
        <v>2E-3</v>
      </c>
      <c r="L8893" s="33">
        <v>4.2999999999999997E-2</v>
      </c>
      <c r="M8893" s="33">
        <v>81</v>
      </c>
      <c r="N8893" s="8">
        <v>5.9</v>
      </c>
      <c r="O8893" s="8">
        <v>1019.1</v>
      </c>
      <c r="P8893" s="8">
        <v>93</v>
      </c>
    </row>
    <row r="8894" spans="5:16" s="7" customFormat="1" ht="16" customHeight="1" x14ac:dyDescent="0.2">
      <c r="F8894" s="8">
        <v>10</v>
      </c>
      <c r="G8894" s="17"/>
      <c r="I8894" s="33">
        <v>7.0000000000000001E-3</v>
      </c>
      <c r="J8894" s="33">
        <v>1.3</v>
      </c>
      <c r="K8894" s="33">
        <v>2E-3</v>
      </c>
      <c r="L8894" s="33">
        <v>4.5999999999999999E-2</v>
      </c>
      <c r="M8894" s="33">
        <v>75</v>
      </c>
      <c r="N8894" s="8">
        <v>6.8</v>
      </c>
      <c r="O8894" s="8">
        <v>1019.2</v>
      </c>
      <c r="P8894" s="8">
        <v>88</v>
      </c>
    </row>
    <row r="8895" spans="5:16" s="7" customFormat="1" ht="16" customHeight="1" x14ac:dyDescent="0.2">
      <c r="E8895" s="10"/>
      <c r="F8895" s="8">
        <v>11</v>
      </c>
      <c r="G8895" s="17"/>
      <c r="I8895" s="33">
        <v>7.0000000000000001E-3</v>
      </c>
      <c r="J8895" s="33">
        <v>1.2</v>
      </c>
      <c r="K8895" s="33">
        <v>2E-3</v>
      </c>
      <c r="L8895" s="33">
        <v>4.8000000000000001E-2</v>
      </c>
      <c r="M8895" s="33">
        <v>69</v>
      </c>
      <c r="N8895" s="8">
        <v>7.9</v>
      </c>
      <c r="O8895" s="8">
        <v>1018.7</v>
      </c>
      <c r="P8895" s="8">
        <v>82</v>
      </c>
    </row>
    <row r="8896" spans="5:16" s="7" customFormat="1" ht="16" customHeight="1" x14ac:dyDescent="0.2">
      <c r="E8896" s="10"/>
      <c r="F8896" s="8">
        <v>12</v>
      </c>
      <c r="G8896" s="17"/>
      <c r="I8896" s="33">
        <v>6.0000000000000001E-3</v>
      </c>
      <c r="J8896" s="33">
        <v>1.1000000000000001</v>
      </c>
      <c r="K8896" s="33">
        <v>3.0000000000000001E-3</v>
      </c>
      <c r="L8896" s="33">
        <v>4.1000000000000002E-2</v>
      </c>
      <c r="M8896" s="33">
        <v>58</v>
      </c>
      <c r="N8896" s="8">
        <v>8.6999999999999993</v>
      </c>
      <c r="O8896" s="8">
        <v>1018</v>
      </c>
      <c r="P8896" s="8">
        <v>78</v>
      </c>
    </row>
    <row r="8897" spans="1:31" s="7" customFormat="1" ht="16" customHeight="1" x14ac:dyDescent="0.2">
      <c r="E8897" s="10"/>
      <c r="F8897" s="8">
        <v>13</v>
      </c>
      <c r="G8897" s="17"/>
      <c r="I8897" s="33">
        <v>6.0000000000000001E-3</v>
      </c>
      <c r="J8897" s="33">
        <v>1</v>
      </c>
      <c r="K8897" s="33">
        <v>5.0000000000000001E-3</v>
      </c>
      <c r="L8897" s="33">
        <v>3.9E-2</v>
      </c>
      <c r="M8897" s="33">
        <v>49</v>
      </c>
      <c r="N8897" s="8">
        <v>10.8</v>
      </c>
      <c r="O8897" s="8">
        <v>1017.2</v>
      </c>
      <c r="P8897" s="8">
        <v>69</v>
      </c>
    </row>
    <row r="8898" spans="1:31" s="7" customFormat="1" ht="16" customHeight="1" x14ac:dyDescent="0.2">
      <c r="E8898" s="10"/>
      <c r="F8898" s="8">
        <v>14</v>
      </c>
      <c r="G8898" s="17"/>
      <c r="I8898" s="33">
        <v>7.0000000000000001E-3</v>
      </c>
      <c r="J8898" s="33">
        <v>1.1000000000000001</v>
      </c>
      <c r="K8898" s="33">
        <v>6.0000000000000001E-3</v>
      </c>
      <c r="L8898" s="33">
        <v>4.2999999999999997E-2</v>
      </c>
      <c r="M8898" s="33">
        <v>72</v>
      </c>
      <c r="N8898" s="8">
        <v>12.1</v>
      </c>
      <c r="O8898" s="8">
        <v>1016.5</v>
      </c>
      <c r="P8898" s="8">
        <v>65</v>
      </c>
    </row>
    <row r="8899" spans="1:31" s="7" customFormat="1" ht="16" customHeight="1" x14ac:dyDescent="0.2">
      <c r="E8899" s="10"/>
      <c r="F8899" s="8">
        <v>15</v>
      </c>
      <c r="G8899" s="17"/>
      <c r="I8899" s="33">
        <v>6.0000000000000001E-3</v>
      </c>
      <c r="J8899" s="33">
        <v>0.7</v>
      </c>
      <c r="K8899" s="33">
        <v>1.4E-2</v>
      </c>
      <c r="L8899" s="33">
        <v>3.2000000000000001E-2</v>
      </c>
      <c r="M8899" s="33">
        <v>69</v>
      </c>
      <c r="N8899" s="8">
        <v>11.7</v>
      </c>
      <c r="O8899" s="8">
        <v>1016.4</v>
      </c>
      <c r="P8899" s="8">
        <v>52</v>
      </c>
    </row>
    <row r="8900" spans="1:31" s="7" customFormat="1" ht="16" customHeight="1" x14ac:dyDescent="0.2">
      <c r="E8900" s="10"/>
      <c r="F8900" s="8">
        <v>16</v>
      </c>
      <c r="G8900" s="17"/>
      <c r="I8900" s="33">
        <v>6.0000000000000001E-3</v>
      </c>
      <c r="J8900" s="33">
        <v>0.7</v>
      </c>
      <c r="K8900" s="33">
        <v>1.6E-2</v>
      </c>
      <c r="L8900" s="33">
        <v>3.4000000000000002E-2</v>
      </c>
      <c r="M8900" s="33">
        <v>71</v>
      </c>
      <c r="N8900" s="8">
        <v>9.8000000000000007</v>
      </c>
      <c r="O8900" s="8">
        <v>1016.6</v>
      </c>
      <c r="P8900" s="8">
        <v>57</v>
      </c>
    </row>
    <row r="8901" spans="1:31" s="7" customFormat="1" ht="16" customHeight="1" x14ac:dyDescent="0.2">
      <c r="E8901" s="10"/>
      <c r="F8901" s="8">
        <v>17</v>
      </c>
      <c r="G8901" s="17"/>
      <c r="I8901" s="33">
        <v>6.0000000000000001E-3</v>
      </c>
      <c r="J8901" s="33">
        <v>0.6</v>
      </c>
      <c r="K8901" s="33">
        <v>0.01</v>
      </c>
      <c r="L8901" s="33">
        <v>3.5999999999999997E-2</v>
      </c>
      <c r="M8901" s="33">
        <v>71</v>
      </c>
      <c r="N8901" s="8">
        <v>8.1999999999999993</v>
      </c>
      <c r="O8901" s="8">
        <v>1016.9</v>
      </c>
      <c r="P8901" s="8">
        <v>63</v>
      </c>
    </row>
    <row r="8902" spans="1:31" s="7" customFormat="1" ht="16" customHeight="1" x14ac:dyDescent="0.15">
      <c r="F8902" s="8">
        <v>18</v>
      </c>
      <c r="G8902" s="17"/>
      <c r="H8902" s="40"/>
      <c r="I8902" s="33">
        <v>5.0000000000000001E-3</v>
      </c>
      <c r="J8902" s="33">
        <v>0.3</v>
      </c>
      <c r="K8902" s="33">
        <v>0.01</v>
      </c>
      <c r="L8902" s="33">
        <v>3.6999999999999998E-2</v>
      </c>
      <c r="M8902" s="33">
        <v>51</v>
      </c>
      <c r="N8902" s="8">
        <v>6.6</v>
      </c>
      <c r="O8902" s="8">
        <v>1017.2</v>
      </c>
      <c r="P8902" s="8">
        <v>67</v>
      </c>
      <c r="R8902" s="107"/>
      <c r="S8902" s="108"/>
      <c r="T8902" s="108"/>
      <c r="U8902" s="36"/>
      <c r="V8902" s="36"/>
      <c r="W8902" s="36"/>
      <c r="X8902" s="36"/>
      <c r="Y8902" s="36"/>
      <c r="Z8902" s="36"/>
      <c r="AA8902" s="36"/>
      <c r="AB8902" s="36"/>
      <c r="AC8902" s="36"/>
      <c r="AD8902" s="36"/>
      <c r="AE8902" s="37"/>
    </row>
    <row r="8903" spans="1:31" s="7" customFormat="1" ht="16" customHeight="1" x14ac:dyDescent="0.2">
      <c r="A8903" s="40"/>
      <c r="B8903" s="40"/>
      <c r="F8903" s="8">
        <v>19</v>
      </c>
      <c r="G8903" s="17"/>
      <c r="I8903" s="33">
        <v>5.0000000000000001E-3</v>
      </c>
      <c r="J8903" s="33">
        <v>0.6</v>
      </c>
      <c r="K8903" s="33">
        <v>5.0000000000000001E-3</v>
      </c>
      <c r="L8903" s="33">
        <v>4.2000000000000003E-2</v>
      </c>
      <c r="M8903" s="33">
        <v>34</v>
      </c>
      <c r="N8903" s="8">
        <v>5.9</v>
      </c>
      <c r="O8903" s="8">
        <v>1017.9</v>
      </c>
      <c r="P8903" s="8">
        <v>67</v>
      </c>
      <c r="Q8903" s="17"/>
      <c r="R8903" s="110"/>
      <c r="S8903" s="17"/>
      <c r="T8903" s="17"/>
      <c r="U8903" s="17"/>
      <c r="V8903" s="17"/>
      <c r="W8903" s="17"/>
      <c r="X8903" s="17"/>
      <c r="Y8903" s="17"/>
      <c r="Z8903" s="17"/>
      <c r="AA8903" s="17"/>
      <c r="AB8903" s="17"/>
      <c r="AC8903" s="17"/>
      <c r="AD8903" s="17"/>
      <c r="AE8903" s="17"/>
    </row>
    <row r="8904" spans="1:31" s="7" customFormat="1" ht="16" customHeight="1" x14ac:dyDescent="0.15">
      <c r="E8904" s="42">
        <v>42361</v>
      </c>
      <c r="F8904" s="43">
        <v>42715.848611111112</v>
      </c>
      <c r="G8904" s="44"/>
      <c r="I8904" s="33">
        <v>5.0000000000000001E-3</v>
      </c>
      <c r="J8904" s="33">
        <v>0.7</v>
      </c>
      <c r="K8904" s="33">
        <v>6.0000000000000001E-3</v>
      </c>
      <c r="L8904" s="33">
        <v>4.1000000000000002E-2</v>
      </c>
      <c r="M8904" s="33">
        <v>40</v>
      </c>
      <c r="N8904" s="8">
        <v>5.8</v>
      </c>
      <c r="O8904" s="8">
        <v>1017.9</v>
      </c>
      <c r="P8904" s="8">
        <v>58</v>
      </c>
      <c r="R8904" s="35">
        <v>254</v>
      </c>
      <c r="S8904" s="37" t="str">
        <f>IF(R8904&gt;=296,"G",IF(AND(183&lt;=R8904,R8904&lt;296),"Y",IF(R8904&lt;185,"R")))</f>
        <v>Y</v>
      </c>
    </row>
    <row r="8905" spans="1:31" s="7" customFormat="1" ht="17" customHeight="1" x14ac:dyDescent="0.15">
      <c r="A8905" s="45">
        <v>358</v>
      </c>
      <c r="B8905" s="46">
        <v>42362</v>
      </c>
      <c r="C8905" s="47">
        <v>4</v>
      </c>
      <c r="D8905" s="138">
        <v>1</v>
      </c>
      <c r="E8905" s="46">
        <v>42361</v>
      </c>
      <c r="F8905" s="48">
        <v>42715.848611111112</v>
      </c>
      <c r="G8905" s="170"/>
      <c r="H8905" s="49"/>
      <c r="I8905" s="50">
        <v>5.0000000000000001E-3</v>
      </c>
      <c r="J8905" s="51">
        <v>0.7</v>
      </c>
      <c r="K8905" s="51">
        <v>6.0000000000000001E-3</v>
      </c>
      <c r="L8905" s="51">
        <v>4.1000000000000002E-2</v>
      </c>
      <c r="M8905" s="51">
        <v>40</v>
      </c>
      <c r="N8905" s="52">
        <v>5.8</v>
      </c>
      <c r="O8905" s="52">
        <v>1017.9</v>
      </c>
      <c r="P8905" s="52">
        <v>58</v>
      </c>
      <c r="Q8905" s="53"/>
      <c r="R8905" s="58">
        <v>254</v>
      </c>
      <c r="S8905" s="61" t="str">
        <f>IF(R8905&gt;=296,"G",IF(AND(183&lt;=R8905,R8905&lt;296),"Y",IF(R8905&lt;185,"R")))</f>
        <v>Y</v>
      </c>
      <c r="T8905" s="59"/>
      <c r="U8905" s="61"/>
      <c r="V8905" s="61"/>
      <c r="W8905" s="61"/>
      <c r="X8905" s="61"/>
      <c r="Y8905" s="61"/>
      <c r="Z8905" s="61"/>
      <c r="AA8905" s="61"/>
      <c r="AB8905" s="61"/>
      <c r="AC8905" s="61"/>
      <c r="AD8905" s="61"/>
      <c r="AE8905" s="61"/>
    </row>
    <row r="8906" spans="1:31" s="7" customFormat="1" ht="16" customHeight="1" x14ac:dyDescent="0.2">
      <c r="F8906" s="26">
        <v>21</v>
      </c>
      <c r="G8906" s="56"/>
      <c r="I8906" s="33">
        <v>7.0000000000000001E-3</v>
      </c>
      <c r="J8906" s="33">
        <v>0.7</v>
      </c>
      <c r="K8906" s="33">
        <v>7.0000000000000001E-3</v>
      </c>
      <c r="L8906" s="33">
        <v>4.2000000000000003E-2</v>
      </c>
      <c r="M8906" s="33">
        <v>60</v>
      </c>
      <c r="N8906" s="8">
        <v>5.2</v>
      </c>
      <c r="O8906" s="8">
        <v>1017.7</v>
      </c>
      <c r="P8906" s="8">
        <v>55</v>
      </c>
    </row>
    <row r="8907" spans="1:31" s="7" customFormat="1" ht="16" customHeight="1" x14ac:dyDescent="0.2">
      <c r="F8907" s="8">
        <v>22</v>
      </c>
      <c r="G8907" s="17"/>
      <c r="I8907" s="33">
        <v>7.0000000000000001E-3</v>
      </c>
      <c r="J8907" s="33">
        <v>0.7</v>
      </c>
      <c r="K8907" s="33">
        <v>6.0000000000000001E-3</v>
      </c>
      <c r="L8907" s="33">
        <v>4.2999999999999997E-2</v>
      </c>
      <c r="M8907" s="33">
        <v>94</v>
      </c>
      <c r="N8907" s="8">
        <v>4.4000000000000004</v>
      </c>
      <c r="O8907" s="8">
        <v>1017.4</v>
      </c>
      <c r="P8907" s="8">
        <v>61</v>
      </c>
    </row>
    <row r="8908" spans="1:31" s="7" customFormat="1" ht="16" customHeight="1" x14ac:dyDescent="0.2">
      <c r="F8908" s="8">
        <v>23</v>
      </c>
      <c r="G8908" s="17"/>
      <c r="I8908" s="33">
        <v>7.0000000000000001E-3</v>
      </c>
      <c r="J8908" s="33">
        <v>0.8</v>
      </c>
      <c r="K8908" s="33">
        <v>2E-3</v>
      </c>
      <c r="L8908" s="33">
        <v>4.5999999999999999E-2</v>
      </c>
      <c r="M8908" s="33">
        <v>115</v>
      </c>
      <c r="N8908" s="8">
        <v>4.8</v>
      </c>
      <c r="O8908" s="8">
        <v>1017.7</v>
      </c>
      <c r="P8908" s="8">
        <v>61</v>
      </c>
    </row>
    <row r="8909" spans="1:31" s="7" customFormat="1" ht="16" customHeight="1" x14ac:dyDescent="0.2">
      <c r="F8909" s="8">
        <v>24</v>
      </c>
      <c r="G8909" s="17"/>
      <c r="I8909" s="33">
        <v>8.0000000000000002E-3</v>
      </c>
      <c r="J8909" s="33">
        <v>0.8</v>
      </c>
      <c r="K8909" s="33">
        <v>0.01</v>
      </c>
      <c r="L8909" s="33">
        <v>3.5000000000000003E-2</v>
      </c>
      <c r="M8909" s="33">
        <v>116</v>
      </c>
      <c r="N8909" s="8">
        <v>2.5</v>
      </c>
      <c r="O8909" s="8">
        <v>1018</v>
      </c>
      <c r="P8909" s="8">
        <v>71</v>
      </c>
    </row>
    <row r="8910" spans="1:31" s="7" customFormat="1" ht="16" customHeight="1" x14ac:dyDescent="0.2">
      <c r="F8910" s="8">
        <v>1</v>
      </c>
      <c r="G8910" s="17"/>
      <c r="I8910" s="33">
        <v>8.0000000000000002E-3</v>
      </c>
      <c r="J8910" s="33">
        <v>0.9</v>
      </c>
      <c r="K8910" s="33">
        <v>1.0999999999999999E-2</v>
      </c>
      <c r="L8910" s="33">
        <v>3.4000000000000002E-2</v>
      </c>
      <c r="M8910" s="33">
        <v>125</v>
      </c>
      <c r="N8910" s="8">
        <v>1.3</v>
      </c>
      <c r="O8910" s="8">
        <v>1017.7</v>
      </c>
      <c r="P8910" s="8">
        <v>82</v>
      </c>
    </row>
    <row r="8911" spans="1:31" s="7" customFormat="1" ht="16" customHeight="1" x14ac:dyDescent="0.2">
      <c r="F8911" s="8">
        <v>2</v>
      </c>
      <c r="G8911" s="17"/>
      <c r="I8911" s="33">
        <v>8.0000000000000002E-3</v>
      </c>
      <c r="J8911" s="33">
        <v>0.9</v>
      </c>
      <c r="K8911" s="33">
        <v>1.2999999999999999E-2</v>
      </c>
      <c r="L8911" s="33">
        <v>3.2000000000000001E-2</v>
      </c>
      <c r="M8911" s="33">
        <v>132</v>
      </c>
      <c r="N8911" s="8">
        <v>1</v>
      </c>
      <c r="O8911" s="8">
        <v>1017.6</v>
      </c>
      <c r="P8911" s="8">
        <v>86</v>
      </c>
    </row>
    <row r="8912" spans="1:31" s="7" customFormat="1" ht="16" customHeight="1" x14ac:dyDescent="0.2">
      <c r="F8912" s="8">
        <v>3</v>
      </c>
      <c r="G8912" s="17"/>
      <c r="I8912" s="33">
        <v>7.0000000000000001E-3</v>
      </c>
      <c r="J8912" s="33">
        <v>0.9</v>
      </c>
      <c r="K8912" s="33">
        <v>1.6E-2</v>
      </c>
      <c r="L8912" s="33">
        <v>2.5999999999999999E-2</v>
      </c>
      <c r="M8912" s="33">
        <v>126</v>
      </c>
      <c r="N8912" s="8">
        <v>0.6</v>
      </c>
      <c r="O8912" s="8">
        <v>1017.4</v>
      </c>
      <c r="P8912" s="8">
        <v>85</v>
      </c>
    </row>
    <row r="8913" spans="1:31" s="7" customFormat="1" ht="16" customHeight="1" x14ac:dyDescent="0.2">
      <c r="F8913" s="8">
        <v>4</v>
      </c>
      <c r="G8913" s="17"/>
      <c r="I8913" s="33">
        <v>6.0000000000000001E-3</v>
      </c>
      <c r="J8913" s="33">
        <v>1</v>
      </c>
      <c r="K8913" s="33">
        <v>1.6E-2</v>
      </c>
      <c r="L8913" s="33">
        <v>2.7E-2</v>
      </c>
      <c r="M8913" s="33">
        <v>125</v>
      </c>
      <c r="N8913" s="8">
        <v>0.4</v>
      </c>
      <c r="O8913" s="8">
        <v>1017.2</v>
      </c>
      <c r="P8913" s="8">
        <v>87</v>
      </c>
    </row>
    <row r="8914" spans="1:31" s="7" customFormat="1" ht="16" customHeight="1" x14ac:dyDescent="0.2">
      <c r="F8914" s="8">
        <v>5</v>
      </c>
      <c r="G8914" s="17"/>
      <c r="I8914" s="33">
        <v>6.0000000000000001E-3</v>
      </c>
      <c r="J8914" s="33">
        <v>0.8</v>
      </c>
      <c r="K8914" s="33">
        <v>2.1000000000000001E-2</v>
      </c>
      <c r="L8914" s="33">
        <v>0.02</v>
      </c>
      <c r="M8914" s="33">
        <v>131</v>
      </c>
      <c r="N8914" s="8">
        <v>1.3</v>
      </c>
      <c r="O8914" s="8">
        <v>1017.2</v>
      </c>
      <c r="P8914" s="8">
        <v>83</v>
      </c>
    </row>
    <row r="8915" spans="1:31" s="7" customFormat="1" ht="16" customHeight="1" x14ac:dyDescent="0.2">
      <c r="F8915" s="8">
        <v>6</v>
      </c>
      <c r="G8915" s="17"/>
      <c r="I8915" s="33">
        <v>6.0000000000000001E-3</v>
      </c>
      <c r="J8915" s="33">
        <v>0.9</v>
      </c>
      <c r="K8915" s="33">
        <v>2.1999999999999999E-2</v>
      </c>
      <c r="L8915" s="33">
        <v>0.02</v>
      </c>
      <c r="M8915" s="33">
        <v>130</v>
      </c>
      <c r="N8915" s="8">
        <v>1.2</v>
      </c>
      <c r="O8915" s="8">
        <v>1017.4</v>
      </c>
      <c r="P8915" s="8">
        <v>83</v>
      </c>
    </row>
    <row r="8916" spans="1:31" s="7" customFormat="1" ht="16" customHeight="1" x14ac:dyDescent="0.2">
      <c r="F8916" s="8">
        <v>7</v>
      </c>
      <c r="G8916" s="17"/>
      <c r="I8916" s="33">
        <v>6.0000000000000001E-3</v>
      </c>
      <c r="J8916" s="33">
        <v>0.9</v>
      </c>
      <c r="K8916" s="33">
        <v>1.2999999999999999E-2</v>
      </c>
      <c r="L8916" s="33">
        <v>0.03</v>
      </c>
      <c r="M8916" s="33">
        <v>130</v>
      </c>
      <c r="N8916" s="8">
        <v>0.6</v>
      </c>
      <c r="O8916" s="8">
        <v>1017.5</v>
      </c>
      <c r="P8916" s="8">
        <v>85</v>
      </c>
    </row>
    <row r="8917" spans="1:31" s="7" customFormat="1" ht="16" customHeight="1" x14ac:dyDescent="0.2">
      <c r="F8917" s="8">
        <v>8</v>
      </c>
      <c r="G8917" s="17"/>
      <c r="I8917" s="33">
        <v>7.0000000000000001E-3</v>
      </c>
      <c r="J8917" s="33">
        <v>1</v>
      </c>
      <c r="K8917" s="33">
        <v>4.0000000000000001E-3</v>
      </c>
      <c r="L8917" s="33">
        <v>0.04</v>
      </c>
      <c r="M8917" s="33">
        <v>126</v>
      </c>
      <c r="N8917" s="8">
        <v>0.9</v>
      </c>
      <c r="O8917" s="8">
        <v>1017.6</v>
      </c>
      <c r="P8917" s="8">
        <v>89</v>
      </c>
    </row>
    <row r="8918" spans="1:31" s="7" customFormat="1" ht="16" customHeight="1" x14ac:dyDescent="0.2">
      <c r="F8918" s="8">
        <v>9</v>
      </c>
      <c r="G8918" s="17"/>
      <c r="I8918" s="33">
        <v>7.0000000000000001E-3</v>
      </c>
      <c r="J8918" s="33">
        <v>1</v>
      </c>
      <c r="K8918" s="33">
        <v>4.0000000000000001E-3</v>
      </c>
      <c r="L8918" s="33">
        <v>0.04</v>
      </c>
      <c r="M8918" s="33">
        <v>134</v>
      </c>
      <c r="N8918" s="8">
        <v>2.4</v>
      </c>
      <c r="O8918" s="8">
        <v>1017.4</v>
      </c>
      <c r="P8918" s="8">
        <v>80</v>
      </c>
    </row>
    <row r="8919" spans="1:31" s="7" customFormat="1" ht="16" customHeight="1" x14ac:dyDescent="0.2">
      <c r="F8919" s="8">
        <v>10</v>
      </c>
      <c r="G8919" s="17"/>
      <c r="I8919" s="33">
        <v>8.0000000000000002E-3</v>
      </c>
      <c r="J8919" s="33">
        <v>1</v>
      </c>
      <c r="K8919" s="33">
        <v>8.9999999999999993E-3</v>
      </c>
      <c r="L8919" s="33">
        <v>3.4000000000000002E-2</v>
      </c>
      <c r="M8919" s="33">
        <v>136</v>
      </c>
      <c r="N8919" s="8">
        <v>4.5</v>
      </c>
      <c r="O8919" s="8">
        <v>1017.6</v>
      </c>
      <c r="P8919" s="8">
        <v>71</v>
      </c>
    </row>
    <row r="8920" spans="1:31" s="7" customFormat="1" ht="16" customHeight="1" x14ac:dyDescent="0.2">
      <c r="E8920" s="10"/>
      <c r="F8920" s="8">
        <v>11</v>
      </c>
      <c r="G8920" s="17"/>
      <c r="I8920" s="33">
        <v>8.9999999999999993E-3</v>
      </c>
      <c r="J8920" s="33">
        <v>1</v>
      </c>
      <c r="K8920" s="33">
        <v>1.0999999999999999E-2</v>
      </c>
      <c r="L8920" s="33">
        <v>3.4000000000000002E-2</v>
      </c>
      <c r="M8920" s="33">
        <v>141</v>
      </c>
      <c r="N8920" s="8">
        <v>3.6</v>
      </c>
      <c r="O8920" s="8">
        <v>1017.4</v>
      </c>
      <c r="P8920" s="8">
        <v>77</v>
      </c>
    </row>
    <row r="8921" spans="1:31" s="7" customFormat="1" ht="16" customHeight="1" x14ac:dyDescent="0.2">
      <c r="E8921" s="10"/>
      <c r="F8921" s="8">
        <v>12</v>
      </c>
      <c r="G8921" s="17"/>
      <c r="I8921" s="33">
        <v>8.9999999999999993E-3</v>
      </c>
      <c r="J8921" s="33">
        <v>1</v>
      </c>
      <c r="K8921" s="33">
        <v>1.2999999999999999E-2</v>
      </c>
      <c r="L8921" s="33">
        <v>3.2000000000000001E-2</v>
      </c>
      <c r="M8921" s="33">
        <v>160</v>
      </c>
      <c r="N8921" s="8">
        <v>3.8</v>
      </c>
      <c r="O8921" s="8">
        <v>1017.1</v>
      </c>
      <c r="P8921" s="8">
        <v>75</v>
      </c>
    </row>
    <row r="8922" spans="1:31" s="7" customFormat="1" ht="16" customHeight="1" x14ac:dyDescent="0.2">
      <c r="E8922" s="10"/>
      <c r="F8922" s="8">
        <v>13</v>
      </c>
      <c r="G8922" s="17"/>
      <c r="I8922" s="33">
        <v>0.01</v>
      </c>
      <c r="J8922" s="33">
        <v>1.2</v>
      </c>
      <c r="K8922" s="33">
        <v>0.01</v>
      </c>
      <c r="L8922" s="33">
        <v>4.2999999999999997E-2</v>
      </c>
      <c r="M8922" s="33">
        <v>175</v>
      </c>
      <c r="N8922" s="8">
        <v>6.4</v>
      </c>
      <c r="O8922" s="8">
        <v>1015.9</v>
      </c>
      <c r="P8922" s="8">
        <v>61</v>
      </c>
    </row>
    <row r="8923" spans="1:31" s="7" customFormat="1" ht="16" customHeight="1" x14ac:dyDescent="0.2">
      <c r="E8923" s="10"/>
      <c r="F8923" s="8">
        <v>14</v>
      </c>
      <c r="G8923" s="17"/>
      <c r="I8923" s="33">
        <v>0.01</v>
      </c>
      <c r="J8923" s="33">
        <v>1.1000000000000001</v>
      </c>
      <c r="K8923" s="33">
        <v>1.6E-2</v>
      </c>
      <c r="L8923" s="33">
        <v>3.4000000000000002E-2</v>
      </c>
      <c r="M8923" s="33">
        <v>169</v>
      </c>
      <c r="N8923" s="8">
        <v>6.4</v>
      </c>
      <c r="O8923" s="8">
        <v>1015.8</v>
      </c>
      <c r="P8923" s="8">
        <v>52</v>
      </c>
    </row>
    <row r="8924" spans="1:31" s="7" customFormat="1" ht="16" customHeight="1" x14ac:dyDescent="0.2">
      <c r="E8924" s="10"/>
      <c r="F8924" s="8">
        <v>15</v>
      </c>
      <c r="G8924" s="17"/>
      <c r="I8924" s="33">
        <v>8.9999999999999993E-3</v>
      </c>
      <c r="J8924" s="33">
        <v>1.1000000000000001</v>
      </c>
      <c r="K8924" s="33">
        <v>2.4E-2</v>
      </c>
      <c r="L8924" s="33">
        <v>2.5000000000000001E-2</v>
      </c>
      <c r="M8924" s="33">
        <v>129</v>
      </c>
      <c r="N8924" s="8">
        <v>5.9</v>
      </c>
      <c r="O8924" s="8">
        <v>1016</v>
      </c>
      <c r="P8924" s="8">
        <v>54</v>
      </c>
    </row>
    <row r="8925" spans="1:31" s="7" customFormat="1" ht="16" customHeight="1" x14ac:dyDescent="0.2">
      <c r="E8925" s="10"/>
      <c r="F8925" s="8">
        <v>16</v>
      </c>
      <c r="G8925" s="17"/>
      <c r="I8925" s="33">
        <v>8.0000000000000002E-3</v>
      </c>
      <c r="J8925" s="33">
        <v>1</v>
      </c>
      <c r="K8925" s="33">
        <v>2.7E-2</v>
      </c>
      <c r="L8925" s="33">
        <v>2.1000000000000001E-2</v>
      </c>
      <c r="M8925" s="33">
        <v>100</v>
      </c>
      <c r="N8925" s="8">
        <v>5.0999999999999996</v>
      </c>
      <c r="O8925" s="8">
        <v>1015.7</v>
      </c>
      <c r="P8925" s="8">
        <v>57</v>
      </c>
    </row>
    <row r="8926" spans="1:31" s="7" customFormat="1" ht="16" customHeight="1" x14ac:dyDescent="0.2">
      <c r="E8926" s="10"/>
      <c r="F8926" s="8">
        <v>17</v>
      </c>
      <c r="G8926" s="17"/>
      <c r="I8926" s="33">
        <v>7.0000000000000001E-3</v>
      </c>
      <c r="J8926" s="33">
        <v>0.7</v>
      </c>
      <c r="K8926" s="33">
        <v>2.9000000000000001E-2</v>
      </c>
      <c r="L8926" s="33">
        <v>2.1000000000000001E-2</v>
      </c>
      <c r="M8926" s="33">
        <v>110</v>
      </c>
      <c r="N8926" s="8">
        <v>4</v>
      </c>
      <c r="O8926" s="8">
        <v>1015.7</v>
      </c>
      <c r="P8926" s="8">
        <v>58</v>
      </c>
    </row>
    <row r="8927" spans="1:31" s="7" customFormat="1" ht="16" customHeight="1" x14ac:dyDescent="0.15">
      <c r="E8927" s="42">
        <v>42362</v>
      </c>
      <c r="F8927" s="43">
        <v>42715.775000000001</v>
      </c>
      <c r="G8927" s="44"/>
      <c r="H8927" s="57"/>
      <c r="I8927" s="33">
        <v>6.0000000000000001E-3</v>
      </c>
      <c r="J8927" s="33">
        <v>0.6</v>
      </c>
      <c r="K8927" s="33">
        <v>1.9E-2</v>
      </c>
      <c r="L8927" s="33">
        <v>0.03</v>
      </c>
      <c r="M8927" s="33">
        <v>104</v>
      </c>
      <c r="N8927" s="8">
        <v>3.1</v>
      </c>
      <c r="O8927" s="8">
        <v>1016.1</v>
      </c>
      <c r="P8927" s="8">
        <v>64</v>
      </c>
      <c r="R8927" s="35">
        <v>243</v>
      </c>
      <c r="S8927" s="36" t="str">
        <f>IF(R8927&gt;=296,"G",IF(AND(183&lt;=R8927,R8927&lt;296),"Y",IF(R8927&lt;185,"R")))</f>
        <v>Y</v>
      </c>
      <c r="T8927" s="108"/>
      <c r="U8927" s="36"/>
      <c r="V8927" s="36"/>
      <c r="W8927" s="36"/>
      <c r="X8927" s="36"/>
      <c r="Y8927" s="36"/>
      <c r="Z8927" s="36"/>
      <c r="AA8927" s="36"/>
      <c r="AB8927" s="36"/>
      <c r="AC8927" s="36"/>
      <c r="AD8927" s="36"/>
      <c r="AE8927" s="37"/>
    </row>
    <row r="8928" spans="1:31" s="7" customFormat="1" ht="17" customHeight="1" x14ac:dyDescent="0.15">
      <c r="A8928" s="45">
        <v>359</v>
      </c>
      <c r="B8928" s="46">
        <v>42363</v>
      </c>
      <c r="C8928" s="47">
        <v>5</v>
      </c>
      <c r="D8928" s="47">
        <v>0</v>
      </c>
      <c r="E8928" s="46">
        <v>42362</v>
      </c>
      <c r="F8928" s="48">
        <v>42715.775000000001</v>
      </c>
      <c r="G8928" s="170"/>
      <c r="H8928" s="49"/>
      <c r="I8928" s="50">
        <v>6.0000000000000001E-3</v>
      </c>
      <c r="J8928" s="51">
        <v>0.6</v>
      </c>
      <c r="K8928" s="51">
        <v>1.9E-2</v>
      </c>
      <c r="L8928" s="51">
        <v>0.03</v>
      </c>
      <c r="M8928" s="51">
        <v>104</v>
      </c>
      <c r="N8928" s="52">
        <v>3.1</v>
      </c>
      <c r="O8928" s="52">
        <v>1016.1</v>
      </c>
      <c r="P8928" s="52">
        <v>64</v>
      </c>
      <c r="Q8928" s="53"/>
      <c r="R8928" s="58">
        <v>243</v>
      </c>
      <c r="S8928" s="61" t="str">
        <f>IF(R8928&gt;=296,"G",IF(AND(183&lt;=R8928,R8928&lt;296),"Y",IF(R8928&lt;185,"R")))</f>
        <v>Y</v>
      </c>
      <c r="T8928" s="59"/>
      <c r="U8928" s="61"/>
      <c r="V8928" s="61"/>
      <c r="W8928" s="61"/>
      <c r="X8928" s="61"/>
      <c r="Y8928" s="61"/>
      <c r="Z8928" s="61"/>
      <c r="AA8928" s="61"/>
      <c r="AB8928" s="61"/>
      <c r="AC8928" s="61"/>
      <c r="AD8928" s="61"/>
      <c r="AE8928" s="61"/>
    </row>
    <row r="8929" spans="1:31" s="7" customFormat="1" ht="16" customHeight="1" x14ac:dyDescent="0.2">
      <c r="A8929" s="60"/>
      <c r="B8929" s="60"/>
      <c r="F8929" s="26">
        <v>19</v>
      </c>
      <c r="G8929" s="56"/>
      <c r="I8929" s="33">
        <v>6.0000000000000001E-3</v>
      </c>
      <c r="J8929" s="33">
        <v>0.7</v>
      </c>
      <c r="K8929" s="33">
        <v>0.01</v>
      </c>
      <c r="L8929" s="33">
        <v>3.5000000000000003E-2</v>
      </c>
      <c r="M8929" s="33">
        <v>106</v>
      </c>
      <c r="N8929" s="8">
        <v>2.6</v>
      </c>
      <c r="O8929" s="8">
        <v>1016.5</v>
      </c>
      <c r="P8929" s="8">
        <v>67</v>
      </c>
      <c r="Q8929" s="17"/>
      <c r="R8929" s="17"/>
      <c r="S8929" s="17"/>
      <c r="T8929" s="17"/>
      <c r="U8929" s="17"/>
      <c r="V8929" s="17"/>
      <c r="W8929" s="17"/>
      <c r="X8929" s="17"/>
      <c r="Y8929" s="17"/>
      <c r="Z8929" s="17"/>
      <c r="AA8929" s="17"/>
      <c r="AB8929" s="17"/>
      <c r="AC8929" s="17"/>
      <c r="AD8929" s="17"/>
      <c r="AE8929" s="17"/>
    </row>
    <row r="8930" spans="1:31" s="7" customFormat="1" ht="16" customHeight="1" x14ac:dyDescent="0.2">
      <c r="F8930" s="8">
        <v>20</v>
      </c>
      <c r="G8930" s="17"/>
      <c r="I8930" s="33">
        <v>6.0000000000000001E-3</v>
      </c>
      <c r="J8930" s="33">
        <v>0.5</v>
      </c>
      <c r="K8930" s="33">
        <v>1.6E-2</v>
      </c>
      <c r="L8930" s="33">
        <v>2.4E-2</v>
      </c>
      <c r="M8930" s="33">
        <v>98</v>
      </c>
      <c r="N8930" s="8">
        <v>2.6</v>
      </c>
      <c r="O8930" s="8">
        <v>1016.6</v>
      </c>
      <c r="P8930" s="8">
        <v>58</v>
      </c>
    </row>
    <row r="8931" spans="1:31" s="7" customFormat="1" ht="16" customHeight="1" x14ac:dyDescent="0.2">
      <c r="F8931" s="8">
        <v>21</v>
      </c>
      <c r="G8931" s="17"/>
      <c r="I8931" s="33">
        <v>5.0000000000000001E-3</v>
      </c>
      <c r="J8931" s="33">
        <v>0.7</v>
      </c>
      <c r="K8931" s="33">
        <v>1.7000000000000001E-2</v>
      </c>
      <c r="L8931" s="33">
        <v>2.4E-2</v>
      </c>
      <c r="M8931" s="33">
        <v>77</v>
      </c>
      <c r="N8931" s="8">
        <v>1.8</v>
      </c>
      <c r="O8931" s="8">
        <v>1017</v>
      </c>
      <c r="P8931" s="8">
        <v>52</v>
      </c>
    </row>
    <row r="8932" spans="1:31" s="7" customFormat="1" ht="16" customHeight="1" x14ac:dyDescent="0.2">
      <c r="F8932" s="8">
        <v>22</v>
      </c>
      <c r="G8932" s="17"/>
      <c r="I8932" s="33">
        <v>5.0000000000000001E-3</v>
      </c>
      <c r="J8932" s="33">
        <v>0.7</v>
      </c>
      <c r="K8932" s="33">
        <v>1.2999999999999999E-2</v>
      </c>
      <c r="L8932" s="33">
        <v>2.5999999999999999E-2</v>
      </c>
      <c r="M8932" s="33">
        <v>70</v>
      </c>
      <c r="N8932" s="8">
        <v>1.1000000000000001</v>
      </c>
      <c r="O8932" s="8">
        <v>1017.1</v>
      </c>
      <c r="P8932" s="8">
        <v>50</v>
      </c>
    </row>
    <row r="8933" spans="1:31" s="7" customFormat="1" ht="16" customHeight="1" x14ac:dyDescent="0.2">
      <c r="F8933" s="8">
        <v>23</v>
      </c>
      <c r="G8933" s="17"/>
      <c r="I8933" s="33">
        <v>5.0000000000000001E-3</v>
      </c>
      <c r="J8933" s="33">
        <v>0.7</v>
      </c>
      <c r="K8933" s="33">
        <v>1.6E-2</v>
      </c>
      <c r="L8933" s="33">
        <v>2.1000000000000001E-2</v>
      </c>
      <c r="M8933" s="33">
        <v>57</v>
      </c>
      <c r="N8933" s="8">
        <v>0.7</v>
      </c>
      <c r="O8933" s="8">
        <v>1017.5</v>
      </c>
      <c r="P8933" s="8">
        <v>53</v>
      </c>
    </row>
    <row r="8934" spans="1:31" s="7" customFormat="1" ht="16" customHeight="1" x14ac:dyDescent="0.2">
      <c r="F8934" s="8">
        <v>24</v>
      </c>
      <c r="G8934" s="17"/>
      <c r="I8934" s="33">
        <v>5.0000000000000001E-3</v>
      </c>
      <c r="J8934" s="33">
        <v>0.6</v>
      </c>
      <c r="K8934" s="33">
        <v>1.7999999999999999E-2</v>
      </c>
      <c r="L8934" s="33">
        <v>0.02</v>
      </c>
      <c r="M8934" s="33">
        <v>54</v>
      </c>
      <c r="N8934" s="8">
        <v>-0.1</v>
      </c>
      <c r="O8934" s="8">
        <v>1017.6</v>
      </c>
      <c r="P8934" s="8">
        <v>54</v>
      </c>
    </row>
    <row r="8935" spans="1:31" s="7" customFormat="1" ht="16" customHeight="1" x14ac:dyDescent="0.2">
      <c r="F8935" s="8">
        <v>1</v>
      </c>
      <c r="G8935" s="17"/>
      <c r="I8935" s="33">
        <v>5.0000000000000001E-3</v>
      </c>
      <c r="J8935" s="33">
        <v>0.5</v>
      </c>
      <c r="K8935" s="33">
        <v>2.1000000000000001E-2</v>
      </c>
      <c r="L8935" s="33">
        <v>1.4999999999999999E-2</v>
      </c>
      <c r="M8935" s="33">
        <v>45</v>
      </c>
      <c r="N8935" s="8">
        <v>-0.5</v>
      </c>
      <c r="O8935" s="8">
        <v>1017.5</v>
      </c>
      <c r="P8935" s="8">
        <v>54</v>
      </c>
    </row>
    <row r="8936" spans="1:31" s="7" customFormat="1" ht="16" customHeight="1" x14ac:dyDescent="0.2">
      <c r="F8936" s="8">
        <v>2</v>
      </c>
      <c r="G8936" s="17"/>
      <c r="I8936" s="33">
        <v>5.0000000000000001E-3</v>
      </c>
      <c r="J8936" s="33">
        <v>0.5</v>
      </c>
      <c r="K8936" s="33">
        <v>0.02</v>
      </c>
      <c r="L8936" s="33">
        <v>1.6E-2</v>
      </c>
      <c r="M8936" s="33">
        <v>44</v>
      </c>
      <c r="N8936" s="8">
        <v>-1</v>
      </c>
      <c r="O8936" s="8">
        <v>1017.6</v>
      </c>
      <c r="P8936" s="8">
        <v>58</v>
      </c>
    </row>
    <row r="8937" spans="1:31" s="7" customFormat="1" ht="16" customHeight="1" x14ac:dyDescent="0.2">
      <c r="F8937" s="8">
        <v>3</v>
      </c>
      <c r="G8937" s="17"/>
      <c r="I8937" s="33">
        <v>5.0000000000000001E-3</v>
      </c>
      <c r="J8937" s="33">
        <v>0.5</v>
      </c>
      <c r="K8937" s="33">
        <v>2.1000000000000001E-2</v>
      </c>
      <c r="L8937" s="33">
        <v>1.2999999999999999E-2</v>
      </c>
      <c r="M8937" s="33">
        <v>40</v>
      </c>
      <c r="N8937" s="8">
        <v>-0.9</v>
      </c>
      <c r="O8937" s="8">
        <v>1018</v>
      </c>
      <c r="P8937" s="8">
        <v>56</v>
      </c>
    </row>
    <row r="8938" spans="1:31" s="7" customFormat="1" ht="16" customHeight="1" x14ac:dyDescent="0.2">
      <c r="F8938" s="8">
        <v>4</v>
      </c>
      <c r="G8938" s="17"/>
      <c r="I8938" s="33">
        <v>5.0000000000000001E-3</v>
      </c>
      <c r="J8938" s="33">
        <v>0.5</v>
      </c>
      <c r="K8938" s="33">
        <v>2.3E-2</v>
      </c>
      <c r="L8938" s="33">
        <v>1.0999999999999999E-2</v>
      </c>
      <c r="M8938" s="33">
        <v>34</v>
      </c>
      <c r="N8938" s="8">
        <v>-1.2</v>
      </c>
      <c r="O8938" s="8">
        <v>1018.1</v>
      </c>
      <c r="P8938" s="8">
        <v>56</v>
      </c>
    </row>
    <row r="8939" spans="1:31" s="7" customFormat="1" ht="16" customHeight="1" x14ac:dyDescent="0.2">
      <c r="F8939" s="8">
        <v>5</v>
      </c>
      <c r="G8939" s="17"/>
      <c r="I8939" s="33">
        <v>5.0000000000000001E-3</v>
      </c>
      <c r="J8939" s="33">
        <v>0.6</v>
      </c>
      <c r="K8939" s="33">
        <v>2.1999999999999999E-2</v>
      </c>
      <c r="L8939" s="33">
        <v>1.0999999999999999E-2</v>
      </c>
      <c r="M8939" s="33">
        <v>38</v>
      </c>
      <c r="N8939" s="8">
        <v>-1.8</v>
      </c>
      <c r="O8939" s="8">
        <v>1018.2</v>
      </c>
      <c r="P8939" s="8">
        <v>58</v>
      </c>
    </row>
    <row r="8940" spans="1:31" s="7" customFormat="1" ht="16" customHeight="1" x14ac:dyDescent="0.2">
      <c r="F8940" s="8">
        <v>6</v>
      </c>
      <c r="G8940" s="17"/>
      <c r="I8940" s="33">
        <v>5.0000000000000001E-3</v>
      </c>
      <c r="J8940" s="33">
        <v>0.6</v>
      </c>
      <c r="K8940" s="33">
        <v>0.02</v>
      </c>
      <c r="L8940" s="33">
        <v>1.2999999999999999E-2</v>
      </c>
      <c r="M8940" s="33">
        <v>31</v>
      </c>
      <c r="N8940" s="8">
        <v>-2.2000000000000002</v>
      </c>
      <c r="O8940" s="8">
        <v>1018.4</v>
      </c>
      <c r="P8940" s="8">
        <v>57</v>
      </c>
    </row>
    <row r="8941" spans="1:31" s="7" customFormat="1" ht="16" customHeight="1" x14ac:dyDescent="0.2">
      <c r="F8941" s="8">
        <v>7</v>
      </c>
      <c r="G8941" s="17"/>
      <c r="I8941" s="33">
        <v>5.0000000000000001E-3</v>
      </c>
      <c r="J8941" s="33">
        <v>0.6</v>
      </c>
      <c r="K8941" s="33">
        <v>1.6E-2</v>
      </c>
      <c r="L8941" s="33">
        <v>1.7999999999999999E-2</v>
      </c>
      <c r="M8941" s="33">
        <v>31</v>
      </c>
      <c r="N8941" s="8">
        <v>-2.4</v>
      </c>
      <c r="O8941" s="8">
        <v>1018.7</v>
      </c>
      <c r="P8941" s="8">
        <v>52</v>
      </c>
    </row>
    <row r="8942" spans="1:31" s="7" customFormat="1" ht="16" customHeight="1" x14ac:dyDescent="0.2">
      <c r="F8942" s="8">
        <v>8</v>
      </c>
      <c r="G8942" s="17"/>
      <c r="I8942" s="33">
        <v>4.0000000000000001E-3</v>
      </c>
      <c r="J8942" s="33">
        <v>0.6</v>
      </c>
      <c r="K8942" s="33">
        <v>1.2E-2</v>
      </c>
      <c r="L8942" s="33">
        <v>0.02</v>
      </c>
      <c r="M8942" s="33">
        <v>38</v>
      </c>
      <c r="N8942" s="8">
        <v>-2.7</v>
      </c>
      <c r="O8942" s="8">
        <v>1019</v>
      </c>
      <c r="P8942" s="8">
        <v>50</v>
      </c>
    </row>
    <row r="8943" spans="1:31" s="7" customFormat="1" ht="16" customHeight="1" x14ac:dyDescent="0.2">
      <c r="F8943" s="8">
        <v>9</v>
      </c>
      <c r="G8943" s="17"/>
      <c r="I8943" s="33">
        <v>4.0000000000000001E-3</v>
      </c>
      <c r="J8943" s="33">
        <v>0.5</v>
      </c>
      <c r="K8943" s="33">
        <v>1.2999999999999999E-2</v>
      </c>
      <c r="L8943" s="33">
        <v>0.02</v>
      </c>
      <c r="M8943" s="33">
        <v>37</v>
      </c>
      <c r="N8943" s="8">
        <v>-0.7</v>
      </c>
      <c r="O8943" s="8">
        <v>1019.1</v>
      </c>
      <c r="P8943" s="8">
        <v>45</v>
      </c>
    </row>
    <row r="8944" spans="1:31" s="7" customFormat="1" ht="16" customHeight="1" x14ac:dyDescent="0.2">
      <c r="F8944" s="8">
        <v>10</v>
      </c>
      <c r="G8944" s="17"/>
      <c r="I8944" s="33">
        <v>4.0000000000000001E-3</v>
      </c>
      <c r="J8944" s="33">
        <v>0.5</v>
      </c>
      <c r="K8944" s="33">
        <v>1.7000000000000001E-2</v>
      </c>
      <c r="L8944" s="33">
        <v>1.7000000000000001E-2</v>
      </c>
      <c r="M8944" s="33">
        <v>26</v>
      </c>
      <c r="N8944" s="8">
        <v>0.7</v>
      </c>
      <c r="O8944" s="8">
        <v>1019.5</v>
      </c>
      <c r="P8944" s="8">
        <v>36</v>
      </c>
    </row>
    <row r="8945" spans="1:31" s="7" customFormat="1" ht="16" customHeight="1" x14ac:dyDescent="0.2">
      <c r="E8945" s="10"/>
      <c r="F8945" s="8">
        <v>11</v>
      </c>
      <c r="G8945" s="17"/>
      <c r="I8945" s="33">
        <v>4.0000000000000001E-3</v>
      </c>
      <c r="J8945" s="33">
        <v>0.4</v>
      </c>
      <c r="K8945" s="33">
        <v>2.1999999999999999E-2</v>
      </c>
      <c r="L8945" s="33">
        <v>1.4E-2</v>
      </c>
      <c r="M8945" s="33">
        <v>26</v>
      </c>
      <c r="N8945" s="8">
        <v>1.3</v>
      </c>
      <c r="O8945" s="8">
        <v>1019.5</v>
      </c>
      <c r="P8945" s="8">
        <v>22</v>
      </c>
    </row>
    <row r="8946" spans="1:31" s="7" customFormat="1" ht="16" customHeight="1" x14ac:dyDescent="0.2">
      <c r="E8946" s="10"/>
      <c r="F8946" s="8">
        <v>12</v>
      </c>
      <c r="G8946" s="17"/>
      <c r="I8946" s="33">
        <v>4.0000000000000001E-3</v>
      </c>
      <c r="J8946" s="33">
        <v>0.4</v>
      </c>
      <c r="K8946" s="33">
        <v>2.5000000000000001E-2</v>
      </c>
      <c r="L8946" s="33">
        <v>1.2999999999999999E-2</v>
      </c>
      <c r="M8946" s="33">
        <v>25</v>
      </c>
      <c r="N8946" s="8">
        <v>3.2</v>
      </c>
      <c r="O8946" s="8">
        <v>1018.4</v>
      </c>
      <c r="P8946" s="8">
        <v>19</v>
      </c>
    </row>
    <row r="8947" spans="1:31" s="7" customFormat="1" ht="16" customHeight="1" x14ac:dyDescent="0.2">
      <c r="E8947" s="10"/>
      <c r="F8947" s="8">
        <v>13</v>
      </c>
      <c r="G8947" s="17"/>
      <c r="I8947" s="33">
        <v>4.0000000000000001E-3</v>
      </c>
      <c r="J8947" s="33">
        <v>0.4</v>
      </c>
      <c r="K8947" s="33">
        <v>2.7E-2</v>
      </c>
      <c r="L8947" s="33">
        <v>1.2E-2</v>
      </c>
      <c r="M8947" s="33">
        <v>21</v>
      </c>
      <c r="N8947" s="8">
        <v>4.4000000000000004</v>
      </c>
      <c r="O8947" s="8">
        <v>1017.5</v>
      </c>
      <c r="P8947" s="8">
        <v>21</v>
      </c>
    </row>
    <row r="8948" spans="1:31" s="7" customFormat="1" ht="16" customHeight="1" x14ac:dyDescent="0.2">
      <c r="E8948" s="10"/>
      <c r="F8948" s="8">
        <v>14</v>
      </c>
      <c r="G8948" s="17"/>
      <c r="I8948" s="33">
        <v>4.0000000000000001E-3</v>
      </c>
      <c r="J8948" s="33">
        <v>0.4</v>
      </c>
      <c r="K8948" s="33">
        <v>2.7E-2</v>
      </c>
      <c r="L8948" s="33">
        <v>1.2E-2</v>
      </c>
      <c r="M8948" s="33">
        <v>15</v>
      </c>
      <c r="N8948" s="8">
        <v>5</v>
      </c>
      <c r="O8948" s="8">
        <v>1017</v>
      </c>
      <c r="P8948" s="8">
        <v>24</v>
      </c>
    </row>
    <row r="8949" spans="1:31" s="7" customFormat="1" ht="16" customHeight="1" x14ac:dyDescent="0.2">
      <c r="E8949" s="10"/>
      <c r="F8949" s="8">
        <v>15</v>
      </c>
      <c r="G8949" s="17"/>
      <c r="I8949" s="33">
        <v>4.0000000000000001E-3</v>
      </c>
      <c r="J8949" s="33">
        <v>0.5</v>
      </c>
      <c r="K8949" s="33">
        <v>2.8000000000000001E-2</v>
      </c>
      <c r="L8949" s="33">
        <v>1.2999999999999999E-2</v>
      </c>
      <c r="M8949" s="33">
        <v>17</v>
      </c>
      <c r="N8949" s="8">
        <v>4.5</v>
      </c>
      <c r="O8949" s="8">
        <v>1016.8</v>
      </c>
      <c r="P8949" s="8">
        <v>26</v>
      </c>
    </row>
    <row r="8950" spans="1:31" s="7" customFormat="1" ht="16" customHeight="1" x14ac:dyDescent="0.2">
      <c r="E8950" s="10"/>
      <c r="F8950" s="8">
        <v>16</v>
      </c>
      <c r="G8950" s="17"/>
      <c r="I8950" s="33">
        <v>4.0000000000000001E-3</v>
      </c>
      <c r="J8950" s="33">
        <v>0.6</v>
      </c>
      <c r="K8950" s="33">
        <v>2.7E-2</v>
      </c>
      <c r="L8950" s="33">
        <v>1.4E-2</v>
      </c>
      <c r="M8950" s="33">
        <v>30</v>
      </c>
      <c r="N8950" s="8">
        <v>2.2000000000000002</v>
      </c>
      <c r="O8950" s="8">
        <v>1016.6</v>
      </c>
      <c r="P8950" s="8">
        <v>31</v>
      </c>
    </row>
    <row r="8951" spans="1:31" s="7" customFormat="1" ht="16" customHeight="1" x14ac:dyDescent="0.2">
      <c r="E8951" s="10"/>
      <c r="F8951" s="8">
        <v>17</v>
      </c>
      <c r="G8951" s="17"/>
      <c r="I8951" s="33">
        <v>5.0000000000000001E-3</v>
      </c>
      <c r="J8951" s="33">
        <v>0.4</v>
      </c>
      <c r="K8951" s="33">
        <v>2.5000000000000001E-2</v>
      </c>
      <c r="L8951" s="33">
        <v>1.7000000000000001E-2</v>
      </c>
      <c r="M8951" s="33">
        <v>33</v>
      </c>
      <c r="N8951" s="8">
        <v>1.5</v>
      </c>
      <c r="O8951" s="8">
        <v>1016.4</v>
      </c>
      <c r="P8951" s="8">
        <v>38</v>
      </c>
    </row>
    <row r="8952" spans="1:31" s="7" customFormat="1" ht="16" customHeight="1" x14ac:dyDescent="0.15">
      <c r="E8952" s="42">
        <v>42363</v>
      </c>
      <c r="F8952" s="16">
        <v>42715.759027777778</v>
      </c>
      <c r="G8952" s="44"/>
      <c r="H8952" s="57"/>
      <c r="I8952" s="33">
        <v>5.0000000000000001E-3</v>
      </c>
      <c r="J8952" s="33">
        <v>0.3</v>
      </c>
      <c r="K8952" s="33">
        <v>1.4999999999999999E-2</v>
      </c>
      <c r="L8952" s="33">
        <v>2.5000000000000001E-2</v>
      </c>
      <c r="M8952" s="33">
        <v>28</v>
      </c>
      <c r="N8952" s="8">
        <v>0.7</v>
      </c>
      <c r="O8952" s="8">
        <v>1016.4</v>
      </c>
      <c r="P8952" s="8">
        <v>43</v>
      </c>
      <c r="R8952" s="35">
        <v>248</v>
      </c>
      <c r="S8952" s="36" t="str">
        <f>IF(R8952&gt;=296,"G",IF(AND(183&lt;=R8952,R8952&lt;296),"Y",IF(R8952&lt;185,"R")))</f>
        <v>Y</v>
      </c>
      <c r="T8952" s="108"/>
      <c r="U8952" s="36"/>
      <c r="V8952" s="36"/>
      <c r="W8952" s="36"/>
      <c r="X8952" s="36"/>
      <c r="Y8952" s="36"/>
      <c r="Z8952" s="36"/>
      <c r="AA8952" s="36"/>
      <c r="AB8952" s="36"/>
      <c r="AC8952" s="36"/>
      <c r="AD8952" s="36"/>
      <c r="AE8952" s="37"/>
    </row>
    <row r="8953" spans="1:31" s="7" customFormat="1" ht="17" customHeight="1" x14ac:dyDescent="0.15">
      <c r="A8953" s="45">
        <v>360</v>
      </c>
      <c r="B8953" s="46">
        <v>42364</v>
      </c>
      <c r="C8953" s="47">
        <v>6</v>
      </c>
      <c r="D8953" s="47">
        <v>0</v>
      </c>
      <c r="E8953" s="46">
        <v>42363</v>
      </c>
      <c r="F8953" s="64">
        <v>42715.759027777778</v>
      </c>
      <c r="G8953" s="49"/>
      <c r="H8953" s="49"/>
      <c r="I8953" s="50">
        <v>5.0000000000000001E-3</v>
      </c>
      <c r="J8953" s="51">
        <v>0.3</v>
      </c>
      <c r="K8953" s="51">
        <v>1.4999999999999999E-2</v>
      </c>
      <c r="L8953" s="51">
        <v>2.5000000000000001E-2</v>
      </c>
      <c r="M8953" s="51">
        <v>28</v>
      </c>
      <c r="N8953" s="52">
        <v>0.7</v>
      </c>
      <c r="O8953" s="52">
        <v>1016.4</v>
      </c>
      <c r="P8953" s="52">
        <v>43</v>
      </c>
      <c r="Q8953" s="53"/>
      <c r="R8953" s="58">
        <v>248</v>
      </c>
      <c r="S8953" s="61" t="str">
        <f>IF(R8953&gt;=296,"G",IF(AND(183&lt;=R8953,R8953&lt;296),"Y",IF(R8953&lt;185,"R")))</f>
        <v>Y</v>
      </c>
      <c r="T8953" s="59"/>
      <c r="U8953" s="61"/>
      <c r="V8953" s="61"/>
      <c r="W8953" s="61"/>
      <c r="X8953" s="61"/>
      <c r="Y8953" s="61"/>
      <c r="Z8953" s="61"/>
      <c r="AA8953" s="61"/>
      <c r="AB8953" s="61"/>
      <c r="AC8953" s="61"/>
      <c r="AD8953" s="61"/>
      <c r="AE8953" s="61"/>
    </row>
    <row r="8954" spans="1:31" s="7" customFormat="1" ht="16" customHeight="1" x14ac:dyDescent="0.2">
      <c r="A8954" s="60"/>
      <c r="B8954" s="60"/>
      <c r="F8954" s="8">
        <v>19</v>
      </c>
      <c r="G8954" s="56"/>
      <c r="I8954" s="33">
        <v>5.0000000000000001E-3</v>
      </c>
      <c r="J8954" s="33">
        <v>0.4</v>
      </c>
      <c r="K8954" s="33">
        <v>8.9999999999999993E-3</v>
      </c>
      <c r="L8954" s="33">
        <v>3.1E-2</v>
      </c>
      <c r="M8954" s="33">
        <v>24</v>
      </c>
      <c r="N8954" s="8">
        <v>-0.7</v>
      </c>
      <c r="O8954" s="8">
        <v>1016.9</v>
      </c>
      <c r="P8954" s="8">
        <v>50</v>
      </c>
      <c r="Q8954" s="17"/>
      <c r="R8954" s="17"/>
      <c r="S8954" s="17"/>
      <c r="T8954" s="17"/>
      <c r="U8954" s="17"/>
      <c r="V8954" s="17"/>
      <c r="W8954" s="17"/>
      <c r="X8954" s="17"/>
      <c r="Y8954" s="17"/>
      <c r="Z8954" s="17"/>
      <c r="AA8954" s="17"/>
      <c r="AB8954" s="17"/>
      <c r="AC8954" s="17"/>
      <c r="AD8954" s="17"/>
      <c r="AE8954" s="17"/>
    </row>
    <row r="8955" spans="1:31" s="7" customFormat="1" ht="16" customHeight="1" x14ac:dyDescent="0.2">
      <c r="F8955" s="8">
        <v>20</v>
      </c>
      <c r="G8955" s="17"/>
      <c r="I8955" s="33">
        <v>8.0000000000000002E-3</v>
      </c>
      <c r="J8955" s="33">
        <v>0.4</v>
      </c>
      <c r="K8955" s="33">
        <v>6.0000000000000001E-3</v>
      </c>
      <c r="L8955" s="33">
        <v>3.3000000000000002E-2</v>
      </c>
      <c r="M8955" s="33">
        <v>33</v>
      </c>
      <c r="N8955" s="8">
        <v>-1.7</v>
      </c>
      <c r="O8955" s="8">
        <v>1016.7</v>
      </c>
      <c r="P8955" s="8">
        <v>56</v>
      </c>
    </row>
    <row r="8956" spans="1:31" s="7" customFormat="1" ht="16" customHeight="1" x14ac:dyDescent="0.2">
      <c r="F8956" s="8">
        <v>21</v>
      </c>
      <c r="G8956" s="17"/>
      <c r="I8956" s="33">
        <v>1.4999999999999999E-2</v>
      </c>
      <c r="J8956" s="33">
        <v>0.6</v>
      </c>
      <c r="K8956" s="33">
        <v>3.0000000000000001E-3</v>
      </c>
      <c r="L8956" s="33">
        <v>3.5999999999999997E-2</v>
      </c>
      <c r="M8956" s="33">
        <v>18</v>
      </c>
      <c r="N8956" s="8">
        <v>-1</v>
      </c>
      <c r="O8956" s="8">
        <v>1016.1</v>
      </c>
      <c r="P8956" s="8">
        <v>55</v>
      </c>
    </row>
    <row r="8957" spans="1:31" s="7" customFormat="1" ht="16" customHeight="1" x14ac:dyDescent="0.2">
      <c r="F8957" s="8">
        <v>22</v>
      </c>
      <c r="G8957" s="17"/>
      <c r="I8957" s="33">
        <v>1.2E-2</v>
      </c>
      <c r="J8957" s="33">
        <v>0.6</v>
      </c>
      <c r="K8957" s="33">
        <v>2E-3</v>
      </c>
      <c r="L8957" s="33">
        <v>3.6999999999999998E-2</v>
      </c>
      <c r="M8957" s="33">
        <v>33</v>
      </c>
      <c r="N8957" s="8">
        <v>-0.2</v>
      </c>
      <c r="O8957" s="8">
        <v>1015.4</v>
      </c>
      <c r="P8957" s="8">
        <v>53</v>
      </c>
    </row>
    <row r="8958" spans="1:31" s="7" customFormat="1" ht="16" customHeight="1" x14ac:dyDescent="0.2">
      <c r="F8958" s="8">
        <v>23</v>
      </c>
      <c r="G8958" s="17"/>
      <c r="I8958" s="33">
        <v>7.0000000000000001E-3</v>
      </c>
      <c r="J8958" s="33">
        <v>0.6</v>
      </c>
      <c r="K8958" s="33">
        <v>4.0000000000000001E-3</v>
      </c>
      <c r="L8958" s="33">
        <v>3.2000000000000001E-2</v>
      </c>
      <c r="M8958" s="33">
        <v>30</v>
      </c>
      <c r="N8958" s="8">
        <v>0.1</v>
      </c>
      <c r="O8958" s="8">
        <v>1015.1</v>
      </c>
      <c r="P8958" s="8">
        <v>50</v>
      </c>
    </row>
    <row r="8959" spans="1:31" s="7" customFormat="1" ht="16" customHeight="1" x14ac:dyDescent="0.2">
      <c r="F8959" s="8">
        <v>24</v>
      </c>
      <c r="G8959" s="17"/>
      <c r="I8959" s="33">
        <v>6.0000000000000001E-3</v>
      </c>
      <c r="J8959" s="33">
        <v>0.6</v>
      </c>
      <c r="K8959" s="33">
        <v>1.0999999999999999E-2</v>
      </c>
      <c r="L8959" s="33">
        <v>2.4E-2</v>
      </c>
      <c r="M8959" s="33">
        <v>33</v>
      </c>
      <c r="N8959" s="8">
        <v>-0.2</v>
      </c>
      <c r="O8959" s="8">
        <v>1014.9</v>
      </c>
      <c r="P8959" s="8">
        <v>64</v>
      </c>
    </row>
    <row r="8960" spans="1:31" s="7" customFormat="1" ht="16" customHeight="1" x14ac:dyDescent="0.2">
      <c r="F8960" s="8">
        <v>1</v>
      </c>
      <c r="G8960" s="17"/>
      <c r="I8960" s="33">
        <v>5.0000000000000001E-3</v>
      </c>
      <c r="J8960" s="33">
        <v>0.6</v>
      </c>
      <c r="K8960" s="33">
        <v>1.6E-2</v>
      </c>
      <c r="L8960" s="33">
        <v>2.1000000000000001E-2</v>
      </c>
      <c r="M8960" s="33">
        <v>29</v>
      </c>
      <c r="N8960" s="8">
        <v>-1.3</v>
      </c>
      <c r="O8960" s="8">
        <v>1014.4</v>
      </c>
      <c r="P8960" s="8">
        <v>95</v>
      </c>
    </row>
    <row r="8961" spans="5:16" s="7" customFormat="1" ht="16" customHeight="1" x14ac:dyDescent="0.2">
      <c r="F8961" s="8">
        <v>2</v>
      </c>
      <c r="G8961" s="17"/>
      <c r="I8961" s="33">
        <v>5.0000000000000001E-3</v>
      </c>
      <c r="J8961" s="33">
        <v>0.6</v>
      </c>
      <c r="K8961" s="33">
        <v>1.7000000000000001E-2</v>
      </c>
      <c r="L8961" s="33">
        <v>1.9E-2</v>
      </c>
      <c r="M8961" s="33">
        <v>21</v>
      </c>
      <c r="N8961" s="8">
        <v>-1</v>
      </c>
      <c r="O8961" s="8">
        <v>1014.1</v>
      </c>
      <c r="P8961" s="8">
        <v>100</v>
      </c>
    </row>
    <row r="8962" spans="5:16" s="7" customFormat="1" ht="16" customHeight="1" x14ac:dyDescent="0.2">
      <c r="F8962" s="8">
        <v>3</v>
      </c>
      <c r="G8962" s="17"/>
      <c r="I8962" s="33">
        <v>5.0000000000000001E-3</v>
      </c>
      <c r="J8962" s="33">
        <v>0.5</v>
      </c>
      <c r="K8962" s="33">
        <v>1.7999999999999999E-2</v>
      </c>
      <c r="L8962" s="33">
        <v>1.7000000000000001E-2</v>
      </c>
      <c r="M8962" s="33">
        <v>33</v>
      </c>
      <c r="N8962" s="8">
        <v>-0.6</v>
      </c>
      <c r="O8962" s="8">
        <v>1014.3</v>
      </c>
      <c r="P8962" s="8">
        <v>95</v>
      </c>
    </row>
    <row r="8963" spans="5:16" s="7" customFormat="1" ht="16" customHeight="1" x14ac:dyDescent="0.2">
      <c r="F8963" s="8">
        <v>4</v>
      </c>
      <c r="G8963" s="17"/>
      <c r="I8963" s="33">
        <v>5.0000000000000001E-3</v>
      </c>
      <c r="J8963" s="33">
        <v>0.5</v>
      </c>
      <c r="K8963" s="33">
        <v>1.7000000000000001E-2</v>
      </c>
      <c r="L8963" s="33">
        <v>1.7999999999999999E-2</v>
      </c>
      <c r="M8963" s="33">
        <v>25</v>
      </c>
      <c r="N8963" s="8">
        <v>-0.6</v>
      </c>
      <c r="O8963" s="8">
        <v>1013.9</v>
      </c>
      <c r="P8963" s="8">
        <v>93</v>
      </c>
    </row>
    <row r="8964" spans="5:16" s="7" customFormat="1" ht="16" customHeight="1" x14ac:dyDescent="0.2">
      <c r="F8964" s="8">
        <v>5</v>
      </c>
      <c r="G8964" s="17"/>
      <c r="I8964" s="33">
        <v>5.0000000000000001E-3</v>
      </c>
      <c r="J8964" s="33">
        <v>0.5</v>
      </c>
      <c r="K8964" s="33">
        <v>1.4999999999999999E-2</v>
      </c>
      <c r="L8964" s="33">
        <v>1.9E-2</v>
      </c>
      <c r="M8964" s="33">
        <v>26</v>
      </c>
      <c r="N8964" s="8">
        <v>-0.9</v>
      </c>
      <c r="O8964" s="8">
        <v>1013.8</v>
      </c>
      <c r="P8964" s="8">
        <v>95</v>
      </c>
    </row>
    <row r="8965" spans="5:16" s="7" customFormat="1" ht="16" customHeight="1" x14ac:dyDescent="0.2">
      <c r="F8965" s="8">
        <v>6</v>
      </c>
      <c r="G8965" s="17"/>
      <c r="I8965" s="33">
        <v>5.0000000000000001E-3</v>
      </c>
      <c r="J8965" s="33">
        <v>0.6</v>
      </c>
      <c r="K8965" s="33">
        <v>1.2999999999999999E-2</v>
      </c>
      <c r="L8965" s="33">
        <v>0.02</v>
      </c>
      <c r="M8965" s="33">
        <v>26</v>
      </c>
      <c r="N8965" s="8">
        <v>-1</v>
      </c>
      <c r="O8965" s="8">
        <v>1014</v>
      </c>
      <c r="P8965" s="8">
        <v>96</v>
      </c>
    </row>
    <row r="8966" spans="5:16" s="7" customFormat="1" ht="16" customHeight="1" x14ac:dyDescent="0.2">
      <c r="F8966" s="8">
        <v>7</v>
      </c>
      <c r="G8966" s="17"/>
      <c r="I8966" s="33">
        <v>5.0000000000000001E-3</v>
      </c>
      <c r="J8966" s="33">
        <v>0.6</v>
      </c>
      <c r="K8966" s="33">
        <v>6.0000000000000001E-3</v>
      </c>
      <c r="L8966" s="33">
        <v>2.7E-2</v>
      </c>
      <c r="M8966" s="33">
        <v>31</v>
      </c>
      <c r="N8966" s="8">
        <v>-1.9</v>
      </c>
      <c r="O8966" s="8">
        <v>1014.3</v>
      </c>
      <c r="P8966" s="8">
        <v>100</v>
      </c>
    </row>
    <row r="8967" spans="5:16" s="7" customFormat="1" ht="16" customHeight="1" x14ac:dyDescent="0.2">
      <c r="F8967" s="8">
        <v>8</v>
      </c>
      <c r="G8967" s="17"/>
      <c r="I8967" s="33">
        <v>6.0000000000000001E-3</v>
      </c>
      <c r="J8967" s="33">
        <v>0.9</v>
      </c>
      <c r="K8967" s="33">
        <v>2E-3</v>
      </c>
      <c r="L8967" s="33">
        <v>3.5999999999999997E-2</v>
      </c>
      <c r="M8967" s="33">
        <v>36</v>
      </c>
      <c r="N8967" s="8">
        <v>-1.9</v>
      </c>
      <c r="O8967" s="8">
        <v>1014.4</v>
      </c>
      <c r="P8967" s="8">
        <v>100</v>
      </c>
    </row>
    <row r="8968" spans="5:16" s="7" customFormat="1" ht="16" customHeight="1" x14ac:dyDescent="0.2">
      <c r="F8968" s="8">
        <v>9</v>
      </c>
      <c r="G8968" s="17"/>
      <c r="I8968" s="33">
        <v>6.0000000000000001E-3</v>
      </c>
      <c r="J8968" s="33">
        <v>1</v>
      </c>
      <c r="K8968" s="33">
        <v>2E-3</v>
      </c>
      <c r="L8968" s="33">
        <v>3.9E-2</v>
      </c>
      <c r="M8968" s="33">
        <v>56</v>
      </c>
      <c r="N8968" s="8">
        <v>-0.6</v>
      </c>
      <c r="O8968" s="8">
        <v>1015</v>
      </c>
      <c r="P8968" s="8">
        <v>100</v>
      </c>
    </row>
    <row r="8969" spans="5:16" s="7" customFormat="1" ht="16" customHeight="1" x14ac:dyDescent="0.2">
      <c r="F8969" s="8">
        <v>10</v>
      </c>
      <c r="G8969" s="17"/>
      <c r="I8969" s="33">
        <v>7.0000000000000001E-3</v>
      </c>
      <c r="J8969" s="33">
        <v>0.8</v>
      </c>
      <c r="K8969" s="33">
        <v>0.01</v>
      </c>
      <c r="L8969" s="33">
        <v>2.7E-2</v>
      </c>
      <c r="M8969" s="33">
        <v>71</v>
      </c>
      <c r="N8969" s="8">
        <v>0.9</v>
      </c>
      <c r="O8969" s="8">
        <v>1015.8</v>
      </c>
      <c r="P8969" s="8">
        <v>90</v>
      </c>
    </row>
    <row r="8970" spans="5:16" s="7" customFormat="1" ht="16" customHeight="1" x14ac:dyDescent="0.2">
      <c r="E8970" s="10"/>
      <c r="F8970" s="8">
        <v>11</v>
      </c>
      <c r="G8970" s="17"/>
      <c r="I8970" s="33">
        <v>0.01</v>
      </c>
      <c r="J8970" s="33">
        <v>0.7</v>
      </c>
      <c r="K8970" s="33">
        <v>0.01</v>
      </c>
      <c r="L8970" s="33">
        <v>2.8000000000000001E-2</v>
      </c>
      <c r="M8970" s="33">
        <v>106</v>
      </c>
      <c r="N8970" s="8">
        <v>2.4</v>
      </c>
      <c r="O8970" s="8">
        <v>1015.8</v>
      </c>
      <c r="P8970" s="8">
        <v>84</v>
      </c>
    </row>
    <row r="8971" spans="5:16" s="7" customFormat="1" ht="16" customHeight="1" x14ac:dyDescent="0.2">
      <c r="E8971" s="10"/>
      <c r="F8971" s="8">
        <v>12</v>
      </c>
      <c r="G8971" s="17"/>
      <c r="I8971" s="33">
        <v>8.9999999999999993E-3</v>
      </c>
      <c r="J8971" s="33">
        <v>0.9</v>
      </c>
      <c r="K8971" s="33">
        <v>8.0000000000000002E-3</v>
      </c>
      <c r="L8971" s="33">
        <v>3.3000000000000002E-2</v>
      </c>
      <c r="M8971" s="33">
        <v>141</v>
      </c>
      <c r="N8971" s="8">
        <v>5.5</v>
      </c>
      <c r="O8971" s="8">
        <v>1015</v>
      </c>
      <c r="P8971" s="8">
        <v>77</v>
      </c>
    </row>
    <row r="8972" spans="5:16" s="7" customFormat="1" ht="16" customHeight="1" x14ac:dyDescent="0.2">
      <c r="E8972" s="10"/>
      <c r="F8972" s="8">
        <v>13</v>
      </c>
      <c r="G8972" s="17"/>
      <c r="I8972" s="33">
        <v>8.9999999999999993E-3</v>
      </c>
      <c r="J8972" s="33">
        <v>1.1000000000000001</v>
      </c>
      <c r="K8972" s="33">
        <v>4.0000000000000001E-3</v>
      </c>
      <c r="L8972" s="33">
        <v>3.6999999999999998E-2</v>
      </c>
      <c r="M8972" s="33">
        <v>145</v>
      </c>
      <c r="N8972" s="8">
        <v>6.8</v>
      </c>
      <c r="O8972" s="8">
        <v>1014.3</v>
      </c>
      <c r="P8972" s="8">
        <v>73</v>
      </c>
    </row>
    <row r="8973" spans="5:16" s="7" customFormat="1" ht="16" customHeight="1" x14ac:dyDescent="0.2">
      <c r="E8973" s="10"/>
      <c r="F8973" s="8">
        <v>14</v>
      </c>
      <c r="G8973" s="17"/>
      <c r="I8973" s="33">
        <v>8.0000000000000002E-3</v>
      </c>
      <c r="J8973" s="33">
        <v>1.1000000000000001</v>
      </c>
      <c r="K8973" s="33">
        <v>1.0999999999999999E-2</v>
      </c>
      <c r="L8973" s="33">
        <v>2.8000000000000001E-2</v>
      </c>
      <c r="M8973" s="33">
        <v>165</v>
      </c>
      <c r="N8973" s="8">
        <v>7</v>
      </c>
      <c r="O8973" s="8">
        <v>1014.4</v>
      </c>
      <c r="P8973" s="8">
        <v>71</v>
      </c>
    </row>
    <row r="8974" spans="5:16" s="7" customFormat="1" ht="16" customHeight="1" x14ac:dyDescent="0.2">
      <c r="E8974" s="10"/>
      <c r="F8974" s="8">
        <v>15</v>
      </c>
      <c r="G8974" s="17"/>
      <c r="I8974" s="33">
        <v>8.0000000000000002E-3</v>
      </c>
      <c r="J8974" s="33">
        <v>1.1000000000000001</v>
      </c>
      <c r="K8974" s="33">
        <v>1.4999999999999999E-2</v>
      </c>
      <c r="L8974" s="33">
        <v>2.7E-2</v>
      </c>
      <c r="M8974" s="33">
        <v>166</v>
      </c>
      <c r="N8974" s="8">
        <v>6.9</v>
      </c>
      <c r="O8974" s="8">
        <v>1014.9</v>
      </c>
      <c r="P8974" s="8">
        <v>68</v>
      </c>
    </row>
    <row r="8975" spans="5:16" s="7" customFormat="1" ht="16" customHeight="1" x14ac:dyDescent="0.2">
      <c r="E8975" s="10"/>
      <c r="F8975" s="8">
        <v>16</v>
      </c>
      <c r="G8975" s="17"/>
      <c r="I8975" s="33">
        <v>8.0000000000000002E-3</v>
      </c>
      <c r="J8975" s="33">
        <v>1</v>
      </c>
      <c r="K8975" s="33">
        <v>0.02</v>
      </c>
      <c r="L8975" s="33">
        <v>2.4E-2</v>
      </c>
      <c r="M8975" s="33">
        <v>163</v>
      </c>
      <c r="N8975" s="8">
        <v>6.1</v>
      </c>
      <c r="O8975" s="8">
        <v>1015.7</v>
      </c>
      <c r="P8975" s="8">
        <v>54</v>
      </c>
    </row>
    <row r="8976" spans="5:16" s="7" customFormat="1" ht="16" customHeight="1" x14ac:dyDescent="0.2">
      <c r="E8976" s="10"/>
      <c r="F8976" s="8">
        <v>17</v>
      </c>
      <c r="G8976" s="17"/>
      <c r="I8976" s="33">
        <v>7.0000000000000001E-3</v>
      </c>
      <c r="J8976" s="33">
        <v>1</v>
      </c>
      <c r="K8976" s="33">
        <v>2.1999999999999999E-2</v>
      </c>
      <c r="L8976" s="33">
        <v>2.1999999999999999E-2</v>
      </c>
      <c r="M8976" s="33">
        <v>154</v>
      </c>
      <c r="N8976" s="8">
        <v>5.0999999999999996</v>
      </c>
      <c r="O8976" s="8">
        <v>1016.6</v>
      </c>
      <c r="P8976" s="8">
        <v>57</v>
      </c>
    </row>
    <row r="8977" spans="1:31" s="7" customFormat="1" ht="16" customHeight="1" x14ac:dyDescent="0.15">
      <c r="E8977" s="42">
        <v>42364</v>
      </c>
      <c r="F8977" s="43">
        <v>42715.756249999999</v>
      </c>
      <c r="G8977" s="44"/>
      <c r="H8977" s="57"/>
      <c r="I8977" s="33">
        <v>7.0000000000000001E-3</v>
      </c>
      <c r="J8977" s="33">
        <v>1.1000000000000001</v>
      </c>
      <c r="K8977" s="33">
        <v>2.4E-2</v>
      </c>
      <c r="L8977" s="33">
        <v>2.3E-2</v>
      </c>
      <c r="M8977" s="33">
        <v>159</v>
      </c>
      <c r="N8977" s="8">
        <v>4</v>
      </c>
      <c r="O8977" s="8">
        <v>1017.8</v>
      </c>
      <c r="P8977" s="8">
        <v>66</v>
      </c>
      <c r="R8977" s="35">
        <v>254</v>
      </c>
      <c r="S8977" s="36" t="str">
        <f>IF(R8977&gt;=296,"G",IF(AND(183&lt;=R8977,R8977&lt;296),"Y",IF(R8977&lt;185,"R")))</f>
        <v>Y</v>
      </c>
      <c r="T8977" s="108"/>
      <c r="U8977" s="36"/>
      <c r="V8977" s="36"/>
      <c r="W8977" s="36"/>
      <c r="X8977" s="36"/>
      <c r="Y8977" s="36"/>
      <c r="Z8977" s="36"/>
      <c r="AA8977" s="36"/>
      <c r="AB8977" s="36"/>
      <c r="AC8977" s="36"/>
      <c r="AD8977" s="36"/>
      <c r="AE8977" s="37"/>
    </row>
    <row r="8978" spans="1:31" s="7" customFormat="1" ht="17" customHeight="1" x14ac:dyDescent="0.15">
      <c r="A8978" s="45">
        <v>361</v>
      </c>
      <c r="B8978" s="46">
        <v>42365</v>
      </c>
      <c r="C8978" s="47">
        <v>0</v>
      </c>
      <c r="D8978" s="47">
        <v>0</v>
      </c>
      <c r="E8978" s="46">
        <v>42364</v>
      </c>
      <c r="F8978" s="48">
        <v>42715.756249999999</v>
      </c>
      <c r="G8978" s="170"/>
      <c r="H8978" s="49"/>
      <c r="I8978" s="50">
        <v>7.0000000000000001E-3</v>
      </c>
      <c r="J8978" s="51">
        <v>1.1000000000000001</v>
      </c>
      <c r="K8978" s="51">
        <v>2.4E-2</v>
      </c>
      <c r="L8978" s="51">
        <v>2.3E-2</v>
      </c>
      <c r="M8978" s="51">
        <v>159</v>
      </c>
      <c r="N8978" s="52">
        <v>4</v>
      </c>
      <c r="O8978" s="52">
        <v>1017.8</v>
      </c>
      <c r="P8978" s="52">
        <v>66</v>
      </c>
      <c r="Q8978" s="53"/>
      <c r="R8978" s="58">
        <v>254</v>
      </c>
      <c r="S8978" s="61" t="str">
        <f>IF(R8978&gt;=296,"G",IF(AND(183&lt;=R8978,R8978&lt;296),"Y",IF(R8978&lt;185,"R")))</f>
        <v>Y</v>
      </c>
      <c r="T8978" s="59"/>
      <c r="U8978" s="61"/>
      <c r="V8978" s="61"/>
      <c r="W8978" s="61"/>
      <c r="X8978" s="61"/>
      <c r="Y8978" s="61"/>
      <c r="Z8978" s="61"/>
      <c r="AA8978" s="61"/>
      <c r="AB8978" s="61"/>
      <c r="AC8978" s="61"/>
      <c r="AD8978" s="61"/>
      <c r="AE8978" s="61"/>
    </row>
    <row r="8979" spans="1:31" s="7" customFormat="1" ht="16" customHeight="1" x14ac:dyDescent="0.2">
      <c r="A8979" s="60"/>
      <c r="B8979" s="60"/>
      <c r="F8979" s="26">
        <v>19</v>
      </c>
      <c r="G8979" s="56"/>
      <c r="I8979" s="33">
        <v>6.0000000000000001E-3</v>
      </c>
      <c r="J8979" s="33">
        <v>1</v>
      </c>
      <c r="K8979" s="33">
        <v>2.1000000000000001E-2</v>
      </c>
      <c r="L8979" s="33">
        <v>2.1999999999999999E-2</v>
      </c>
      <c r="M8979" s="33">
        <v>150</v>
      </c>
      <c r="N8979" s="8">
        <v>2.6</v>
      </c>
      <c r="O8979" s="8">
        <v>1018.7</v>
      </c>
      <c r="P8979" s="8">
        <v>59</v>
      </c>
      <c r="Q8979" s="17"/>
      <c r="R8979" s="17"/>
      <c r="S8979" s="17"/>
      <c r="T8979" s="17"/>
      <c r="U8979" s="17"/>
      <c r="V8979" s="17"/>
      <c r="W8979" s="17"/>
      <c r="X8979" s="17"/>
      <c r="Y8979" s="17"/>
      <c r="Z8979" s="17"/>
      <c r="AA8979" s="17"/>
      <c r="AB8979" s="17"/>
      <c r="AC8979" s="17"/>
      <c r="AD8979" s="17"/>
      <c r="AE8979" s="17"/>
    </row>
    <row r="8980" spans="1:31" s="7" customFormat="1" ht="16" customHeight="1" x14ac:dyDescent="0.2">
      <c r="F8980" s="8">
        <v>20</v>
      </c>
      <c r="G8980" s="17"/>
      <c r="I8980" s="33">
        <v>6.0000000000000001E-3</v>
      </c>
      <c r="J8980" s="33">
        <v>0.9</v>
      </c>
      <c r="K8980" s="33">
        <v>1.6E-2</v>
      </c>
      <c r="L8980" s="33">
        <v>2.5999999999999999E-2</v>
      </c>
      <c r="M8980" s="33">
        <v>125</v>
      </c>
      <c r="N8980" s="8">
        <v>2.1</v>
      </c>
      <c r="O8980" s="8">
        <v>1019.3</v>
      </c>
      <c r="P8980" s="8">
        <v>52</v>
      </c>
    </row>
    <row r="8981" spans="1:31" s="7" customFormat="1" ht="16" customHeight="1" x14ac:dyDescent="0.2">
      <c r="F8981" s="8">
        <v>21</v>
      </c>
      <c r="G8981" s="17"/>
      <c r="I8981" s="33">
        <v>6.0000000000000001E-3</v>
      </c>
      <c r="J8981" s="33">
        <v>0.7</v>
      </c>
      <c r="K8981" s="33">
        <v>1.7000000000000001E-2</v>
      </c>
      <c r="L8981" s="33">
        <v>2.1000000000000001E-2</v>
      </c>
      <c r="M8981" s="33">
        <v>103</v>
      </c>
      <c r="N8981" s="8">
        <v>1.1000000000000001</v>
      </c>
      <c r="O8981" s="8">
        <v>1020</v>
      </c>
      <c r="P8981" s="8">
        <v>57</v>
      </c>
    </row>
    <row r="8982" spans="1:31" s="7" customFormat="1" ht="16" customHeight="1" x14ac:dyDescent="0.2">
      <c r="F8982" s="8">
        <v>22</v>
      </c>
      <c r="G8982" s="17"/>
      <c r="I8982" s="33">
        <v>5.0000000000000001E-3</v>
      </c>
      <c r="J8982" s="33">
        <v>0.6</v>
      </c>
      <c r="K8982" s="33">
        <v>2.1999999999999999E-2</v>
      </c>
      <c r="L8982" s="33">
        <v>1.4E-2</v>
      </c>
      <c r="M8982" s="33">
        <v>69</v>
      </c>
      <c r="N8982" s="8">
        <v>0.3</v>
      </c>
      <c r="O8982" s="8">
        <v>1020.3</v>
      </c>
      <c r="P8982" s="8">
        <v>60</v>
      </c>
    </row>
    <row r="8983" spans="1:31" s="7" customFormat="1" ht="16" customHeight="1" x14ac:dyDescent="0.2">
      <c r="F8983" s="8">
        <v>23</v>
      </c>
      <c r="G8983" s="17"/>
      <c r="I8983" s="33">
        <v>5.0000000000000001E-3</v>
      </c>
      <c r="J8983" s="33">
        <v>0.6</v>
      </c>
      <c r="K8983" s="33">
        <v>0.02</v>
      </c>
      <c r="L8983" s="33">
        <v>1.4999999999999999E-2</v>
      </c>
      <c r="M8983" s="33">
        <v>42</v>
      </c>
      <c r="N8983" s="8">
        <v>-0.9</v>
      </c>
      <c r="O8983" s="8">
        <v>1020.9</v>
      </c>
      <c r="P8983" s="8">
        <v>61</v>
      </c>
    </row>
    <row r="8984" spans="1:31" s="7" customFormat="1" ht="16" customHeight="1" x14ac:dyDescent="0.2">
      <c r="F8984" s="8">
        <v>24</v>
      </c>
      <c r="G8984" s="17"/>
      <c r="I8984" s="33">
        <v>5.0000000000000001E-3</v>
      </c>
      <c r="J8984" s="33">
        <v>0.5</v>
      </c>
      <c r="K8984" s="33">
        <v>0.02</v>
      </c>
      <c r="L8984" s="33">
        <v>1.6E-2</v>
      </c>
      <c r="M8984" s="33">
        <v>36</v>
      </c>
      <c r="N8984" s="8">
        <v>-1.8</v>
      </c>
      <c r="O8984" s="8">
        <v>1021.7</v>
      </c>
      <c r="P8984" s="8">
        <v>60</v>
      </c>
    </row>
    <row r="8985" spans="1:31" s="7" customFormat="1" ht="16" customHeight="1" x14ac:dyDescent="0.2">
      <c r="F8985" s="8">
        <v>1</v>
      </c>
      <c r="G8985" s="17"/>
      <c r="I8985" s="33">
        <v>5.0000000000000001E-3</v>
      </c>
      <c r="J8985" s="33">
        <v>0.4</v>
      </c>
      <c r="K8985" s="33">
        <v>2.4E-2</v>
      </c>
      <c r="L8985" s="33">
        <v>1.2E-2</v>
      </c>
      <c r="M8985" s="33">
        <v>35</v>
      </c>
      <c r="N8985" s="8">
        <v>-2.7</v>
      </c>
      <c r="O8985" s="8">
        <v>1022.1</v>
      </c>
      <c r="P8985" s="8">
        <v>58</v>
      </c>
    </row>
    <row r="8986" spans="1:31" s="7" customFormat="1" ht="16" customHeight="1" x14ac:dyDescent="0.2">
      <c r="F8986" s="8">
        <v>2</v>
      </c>
      <c r="G8986" s="17"/>
      <c r="I8986" s="33">
        <v>5.0000000000000001E-3</v>
      </c>
      <c r="J8986" s="33">
        <v>0.4</v>
      </c>
      <c r="K8986" s="33">
        <v>2.7E-2</v>
      </c>
      <c r="L8986" s="33">
        <v>8.0000000000000002E-3</v>
      </c>
      <c r="M8986" s="33">
        <v>28</v>
      </c>
      <c r="N8986" s="8">
        <v>-3.1</v>
      </c>
      <c r="O8986" s="8">
        <v>1022.3</v>
      </c>
      <c r="P8986" s="8">
        <v>50</v>
      </c>
    </row>
    <row r="8987" spans="1:31" s="7" customFormat="1" ht="16" customHeight="1" x14ac:dyDescent="0.2">
      <c r="F8987" s="8">
        <v>3</v>
      </c>
      <c r="G8987" s="17"/>
      <c r="I8987" s="33">
        <v>5.0000000000000001E-3</v>
      </c>
      <c r="J8987" s="33">
        <v>0.4</v>
      </c>
      <c r="K8987" s="33">
        <v>2.5999999999999999E-2</v>
      </c>
      <c r="L8987" s="33">
        <v>8.0000000000000002E-3</v>
      </c>
      <c r="M8987" s="33">
        <v>29</v>
      </c>
      <c r="N8987" s="8">
        <v>-3.7</v>
      </c>
      <c r="O8987" s="8">
        <v>1023.1</v>
      </c>
      <c r="P8987" s="8">
        <v>48</v>
      </c>
    </row>
    <row r="8988" spans="1:31" s="7" customFormat="1" ht="16" customHeight="1" x14ac:dyDescent="0.2">
      <c r="F8988" s="8">
        <v>4</v>
      </c>
      <c r="G8988" s="17"/>
      <c r="I8988" s="33">
        <v>5.0000000000000001E-3</v>
      </c>
      <c r="J8988" s="33">
        <v>0.4</v>
      </c>
      <c r="K8988" s="33">
        <v>2.5000000000000001E-2</v>
      </c>
      <c r="L8988" s="33">
        <v>7.0000000000000001E-3</v>
      </c>
      <c r="M8988" s="33">
        <v>34</v>
      </c>
      <c r="N8988" s="8">
        <v>-4.4000000000000004</v>
      </c>
      <c r="O8988" s="8">
        <v>1023.6</v>
      </c>
      <c r="P8988" s="8">
        <v>50</v>
      </c>
    </row>
    <row r="8989" spans="1:31" s="7" customFormat="1" ht="16" customHeight="1" x14ac:dyDescent="0.2">
      <c r="F8989" s="8">
        <v>5</v>
      </c>
      <c r="G8989" s="17"/>
      <c r="I8989" s="33">
        <v>5.0000000000000001E-3</v>
      </c>
      <c r="J8989" s="33">
        <v>0.4</v>
      </c>
      <c r="K8989" s="33">
        <v>2.3E-2</v>
      </c>
      <c r="L8989" s="33">
        <v>8.0000000000000002E-3</v>
      </c>
      <c r="M8989" s="33">
        <v>40</v>
      </c>
      <c r="N8989" s="8">
        <v>-5.3</v>
      </c>
      <c r="O8989" s="8">
        <v>1024.0999999999999</v>
      </c>
      <c r="P8989" s="8">
        <v>52</v>
      </c>
    </row>
    <row r="8990" spans="1:31" s="7" customFormat="1" ht="16" customHeight="1" x14ac:dyDescent="0.2">
      <c r="F8990" s="8">
        <v>6</v>
      </c>
      <c r="G8990" s="17"/>
      <c r="I8990" s="33">
        <v>5.0000000000000001E-3</v>
      </c>
      <c r="J8990" s="33">
        <v>0.4</v>
      </c>
      <c r="K8990" s="33">
        <v>2.1999999999999999E-2</v>
      </c>
      <c r="L8990" s="33">
        <v>8.9999999999999993E-3</v>
      </c>
      <c r="M8990" s="33">
        <v>40</v>
      </c>
      <c r="N8990" s="8">
        <v>-5.8</v>
      </c>
      <c r="O8990" s="8">
        <v>1024.4000000000001</v>
      </c>
      <c r="P8990" s="8">
        <v>50</v>
      </c>
    </row>
    <row r="8991" spans="1:31" s="7" customFormat="1" ht="16" customHeight="1" x14ac:dyDescent="0.2">
      <c r="F8991" s="8">
        <v>7</v>
      </c>
      <c r="G8991" s="17"/>
      <c r="I8991" s="33">
        <v>5.0000000000000001E-3</v>
      </c>
      <c r="J8991" s="33">
        <v>0.4</v>
      </c>
      <c r="K8991" s="33">
        <v>0.02</v>
      </c>
      <c r="L8991" s="33">
        <v>0.01</v>
      </c>
      <c r="M8991" s="33">
        <v>37</v>
      </c>
      <c r="N8991" s="8">
        <v>-6.7</v>
      </c>
      <c r="O8991" s="8">
        <v>1024.8</v>
      </c>
      <c r="P8991" s="8">
        <v>49</v>
      </c>
    </row>
    <row r="8992" spans="1:31" s="7" customFormat="1" ht="16" customHeight="1" x14ac:dyDescent="0.2">
      <c r="F8992" s="8">
        <v>8</v>
      </c>
      <c r="G8992" s="17"/>
      <c r="I8992" s="33">
        <v>5.0000000000000001E-3</v>
      </c>
      <c r="J8992" s="33">
        <v>0.4</v>
      </c>
      <c r="K8992" s="33">
        <v>1.7000000000000001E-2</v>
      </c>
      <c r="L8992" s="33">
        <v>1.2999999999999999E-2</v>
      </c>
      <c r="M8992" s="33">
        <v>28</v>
      </c>
      <c r="N8992" s="8">
        <v>-7.4</v>
      </c>
      <c r="O8992" s="8">
        <v>1025.2</v>
      </c>
      <c r="P8992" s="8">
        <v>50</v>
      </c>
    </row>
    <row r="8993" spans="1:31" s="7" customFormat="1" ht="16" customHeight="1" x14ac:dyDescent="0.2">
      <c r="F8993" s="8">
        <v>9</v>
      </c>
      <c r="G8993" s="17"/>
      <c r="I8993" s="33">
        <v>5.0000000000000001E-3</v>
      </c>
      <c r="J8993" s="33">
        <v>0.5</v>
      </c>
      <c r="K8993" s="33">
        <v>1.0999999999999999E-2</v>
      </c>
      <c r="L8993" s="33">
        <v>1.7999999999999999E-2</v>
      </c>
      <c r="M8993" s="33">
        <v>34</v>
      </c>
      <c r="N8993" s="8">
        <v>-5.5</v>
      </c>
      <c r="O8993" s="8">
        <v>1025.8</v>
      </c>
      <c r="P8993" s="8">
        <v>46</v>
      </c>
    </row>
    <row r="8994" spans="1:31" s="7" customFormat="1" ht="16" customHeight="1" x14ac:dyDescent="0.2">
      <c r="F8994" s="8">
        <v>10</v>
      </c>
      <c r="G8994" s="17"/>
      <c r="I8994" s="33">
        <v>5.0000000000000001E-3</v>
      </c>
      <c r="J8994" s="33">
        <v>0.5</v>
      </c>
      <c r="K8994" s="33">
        <v>1.4E-2</v>
      </c>
      <c r="L8994" s="33">
        <v>1.6E-2</v>
      </c>
      <c r="M8994" s="33">
        <v>26</v>
      </c>
      <c r="N8994" s="8">
        <v>-4.0999999999999996</v>
      </c>
      <c r="O8994" s="8">
        <v>1026.7</v>
      </c>
      <c r="P8994" s="8">
        <v>40</v>
      </c>
    </row>
    <row r="8995" spans="1:31" s="7" customFormat="1" ht="16" customHeight="1" x14ac:dyDescent="0.2">
      <c r="E8995" s="10"/>
      <c r="F8995" s="8">
        <v>11</v>
      </c>
      <c r="G8995" s="17"/>
      <c r="I8995" s="33">
        <v>5.0000000000000001E-3</v>
      </c>
      <c r="J8995" s="33">
        <v>0.5</v>
      </c>
      <c r="K8995" s="33">
        <v>1.7000000000000001E-2</v>
      </c>
      <c r="L8995" s="33">
        <v>1.4999999999999999E-2</v>
      </c>
      <c r="M8995" s="33">
        <v>42</v>
      </c>
      <c r="N8995" s="8">
        <v>-3.1</v>
      </c>
      <c r="O8995" s="8">
        <v>1026.9000000000001</v>
      </c>
      <c r="P8995" s="8">
        <v>38</v>
      </c>
    </row>
    <row r="8996" spans="1:31" s="7" customFormat="1" ht="16" customHeight="1" x14ac:dyDescent="0.2">
      <c r="E8996" s="10"/>
      <c r="F8996" s="8">
        <v>12</v>
      </c>
      <c r="G8996" s="17"/>
      <c r="I8996" s="33">
        <v>5.0000000000000001E-3</v>
      </c>
      <c r="J8996" s="33">
        <v>0.5</v>
      </c>
      <c r="K8996" s="33">
        <v>2.1000000000000001E-2</v>
      </c>
      <c r="L8996" s="33">
        <v>1.2E-2</v>
      </c>
      <c r="M8996" s="33">
        <v>38</v>
      </c>
      <c r="N8996" s="8">
        <v>-2</v>
      </c>
      <c r="O8996" s="8">
        <v>1026.4000000000001</v>
      </c>
      <c r="P8996" s="8">
        <v>36</v>
      </c>
    </row>
    <row r="8997" spans="1:31" s="7" customFormat="1" ht="16" customHeight="1" x14ac:dyDescent="0.2">
      <c r="E8997" s="10"/>
      <c r="F8997" s="8">
        <v>13</v>
      </c>
      <c r="G8997" s="17"/>
      <c r="I8997" s="33">
        <v>5.0000000000000001E-3</v>
      </c>
      <c r="J8997" s="33">
        <v>0.5</v>
      </c>
      <c r="K8997" s="33">
        <v>2.1999999999999999E-2</v>
      </c>
      <c r="L8997" s="33">
        <v>1.4E-2</v>
      </c>
      <c r="M8997" s="33">
        <v>36</v>
      </c>
      <c r="N8997" s="8">
        <v>-0.9</v>
      </c>
      <c r="O8997" s="8">
        <v>1025.9000000000001</v>
      </c>
      <c r="P8997" s="8">
        <v>33</v>
      </c>
    </row>
    <row r="8998" spans="1:31" s="7" customFormat="1" ht="16" customHeight="1" x14ac:dyDescent="0.2">
      <c r="E8998" s="10"/>
      <c r="F8998" s="8">
        <v>14</v>
      </c>
      <c r="G8998" s="17"/>
      <c r="I8998" s="33">
        <v>5.0000000000000001E-3</v>
      </c>
      <c r="J8998" s="33">
        <v>0.4</v>
      </c>
      <c r="K8998" s="33">
        <v>2.3E-2</v>
      </c>
      <c r="L8998" s="33">
        <v>1.2999999999999999E-2</v>
      </c>
      <c r="M8998" s="33">
        <v>36</v>
      </c>
      <c r="N8998" s="8">
        <v>-0.1</v>
      </c>
      <c r="O8998" s="8">
        <v>1025.7</v>
      </c>
      <c r="P8998" s="8">
        <v>31</v>
      </c>
    </row>
    <row r="8999" spans="1:31" s="7" customFormat="1" ht="16" customHeight="1" x14ac:dyDescent="0.2">
      <c r="E8999" s="10"/>
      <c r="F8999" s="8">
        <v>15</v>
      </c>
      <c r="G8999" s="17"/>
      <c r="I8999" s="33">
        <v>5.0000000000000001E-3</v>
      </c>
      <c r="J8999" s="33">
        <v>0.4</v>
      </c>
      <c r="K8999" s="33">
        <v>2.1999999999999999E-2</v>
      </c>
      <c r="L8999" s="33">
        <v>1.2999999999999999E-2</v>
      </c>
      <c r="M8999" s="33">
        <v>32</v>
      </c>
      <c r="N8999" s="8">
        <v>-0.3</v>
      </c>
      <c r="O8999" s="8">
        <v>1025.9000000000001</v>
      </c>
      <c r="P8999" s="8">
        <v>25</v>
      </c>
    </row>
    <row r="9000" spans="1:31" s="7" customFormat="1" ht="16" customHeight="1" x14ac:dyDescent="0.2">
      <c r="E9000" s="10"/>
      <c r="F9000" s="8">
        <v>16</v>
      </c>
      <c r="G9000" s="17"/>
      <c r="I9000" s="33">
        <v>4.0000000000000001E-3</v>
      </c>
      <c r="J9000" s="33">
        <v>0.4</v>
      </c>
      <c r="K9000" s="33">
        <v>2.5000000000000001E-2</v>
      </c>
      <c r="L9000" s="33">
        <v>1.2E-2</v>
      </c>
      <c r="M9000" s="33">
        <v>29</v>
      </c>
      <c r="N9000" s="8">
        <v>-1.8</v>
      </c>
      <c r="O9000" s="8">
        <v>1026.3</v>
      </c>
      <c r="P9000" s="8">
        <v>26</v>
      </c>
    </row>
    <row r="9001" spans="1:31" s="7" customFormat="1" ht="16" customHeight="1" x14ac:dyDescent="0.2">
      <c r="E9001" s="10"/>
      <c r="F9001" s="8">
        <v>17</v>
      </c>
      <c r="G9001" s="17"/>
      <c r="I9001" s="33">
        <v>5.0000000000000001E-3</v>
      </c>
      <c r="J9001" s="33">
        <v>0.5</v>
      </c>
      <c r="K9001" s="33">
        <v>2.1999999999999999E-2</v>
      </c>
      <c r="L9001" s="33">
        <v>1.4E-2</v>
      </c>
      <c r="M9001" s="33">
        <v>48</v>
      </c>
      <c r="N9001" s="8">
        <v>-2.4</v>
      </c>
      <c r="O9001" s="8">
        <v>1026.7</v>
      </c>
      <c r="P9001" s="8">
        <v>35</v>
      </c>
    </row>
    <row r="9002" spans="1:31" s="7" customFormat="1" ht="16" customHeight="1" x14ac:dyDescent="0.15">
      <c r="E9002" s="42">
        <v>42365</v>
      </c>
      <c r="F9002" s="43">
        <v>42715.760416666664</v>
      </c>
      <c r="G9002" s="44"/>
      <c r="H9002" s="57"/>
      <c r="I9002" s="33">
        <v>5.0000000000000001E-3</v>
      </c>
      <c r="J9002" s="33">
        <v>0.6</v>
      </c>
      <c r="K9002" s="33">
        <v>1.7999999999999999E-2</v>
      </c>
      <c r="L9002" s="33">
        <v>1.7999999999999999E-2</v>
      </c>
      <c r="M9002" s="33">
        <v>38</v>
      </c>
      <c r="N9002" s="8">
        <v>-3.6</v>
      </c>
      <c r="O9002" s="8">
        <v>1027.5999999999999</v>
      </c>
      <c r="P9002" s="8">
        <v>38</v>
      </c>
      <c r="R9002" s="35">
        <v>214</v>
      </c>
      <c r="S9002" s="36" t="str">
        <f>IF(R9002&gt;=296,"G",IF(AND(183&lt;=R9002,R9002&lt;296),"Y",IF(R9002&lt;185,"R")))</f>
        <v>Y</v>
      </c>
      <c r="T9002" s="108"/>
      <c r="U9002" s="36"/>
      <c r="V9002" s="36"/>
      <c r="W9002" s="36"/>
      <c r="X9002" s="36"/>
      <c r="Y9002" s="36"/>
      <c r="Z9002" s="36"/>
      <c r="AA9002" s="36"/>
      <c r="AB9002" s="36"/>
      <c r="AC9002" s="36"/>
      <c r="AD9002" s="36"/>
      <c r="AE9002" s="37"/>
    </row>
    <row r="9003" spans="1:31" s="7" customFormat="1" ht="17" customHeight="1" x14ac:dyDescent="0.15">
      <c r="A9003" s="45">
        <v>362</v>
      </c>
      <c r="B9003" s="46">
        <v>42366</v>
      </c>
      <c r="C9003" s="47">
        <v>1</v>
      </c>
      <c r="D9003" s="47">
        <v>0</v>
      </c>
      <c r="E9003" s="46">
        <v>42365</v>
      </c>
      <c r="F9003" s="48">
        <v>42715.760416666664</v>
      </c>
      <c r="G9003" s="170"/>
      <c r="H9003" s="49"/>
      <c r="I9003" s="50">
        <v>5.0000000000000001E-3</v>
      </c>
      <c r="J9003" s="51">
        <v>0.6</v>
      </c>
      <c r="K9003" s="51">
        <v>1.7999999999999999E-2</v>
      </c>
      <c r="L9003" s="51">
        <v>1.7999999999999999E-2</v>
      </c>
      <c r="M9003" s="51">
        <v>38</v>
      </c>
      <c r="N9003" s="52">
        <v>-3.6</v>
      </c>
      <c r="O9003" s="52">
        <v>1027.5999999999999</v>
      </c>
      <c r="P9003" s="52">
        <v>38</v>
      </c>
      <c r="Q9003" s="53"/>
      <c r="R9003" s="58">
        <v>214</v>
      </c>
      <c r="S9003" s="61" t="str">
        <f>IF(R9003&gt;=296,"G",IF(AND(183&lt;=R9003,R9003&lt;296),"Y",IF(R9003&lt;185,"R")))</f>
        <v>Y</v>
      </c>
      <c r="T9003" s="59"/>
      <c r="U9003" s="61"/>
      <c r="V9003" s="61"/>
      <c r="W9003" s="61"/>
      <c r="X9003" s="61"/>
      <c r="Y9003" s="61"/>
      <c r="Z9003" s="61"/>
      <c r="AA9003" s="61"/>
      <c r="AB9003" s="61"/>
      <c r="AC9003" s="61"/>
      <c r="AD9003" s="61"/>
      <c r="AE9003" s="61"/>
    </row>
    <row r="9004" spans="1:31" s="7" customFormat="1" ht="16" customHeight="1" x14ac:dyDescent="0.2">
      <c r="A9004" s="60"/>
      <c r="B9004" s="60"/>
      <c r="F9004" s="26">
        <v>19</v>
      </c>
      <c r="G9004" s="56"/>
      <c r="I9004" s="33">
        <v>5.0000000000000001E-3</v>
      </c>
      <c r="J9004" s="33">
        <v>0.6</v>
      </c>
      <c r="K9004" s="33">
        <v>1.4999999999999999E-2</v>
      </c>
      <c r="L9004" s="33">
        <v>0.02</v>
      </c>
      <c r="M9004" s="33">
        <v>31</v>
      </c>
      <c r="N9004" s="8">
        <v>-3.9</v>
      </c>
      <c r="O9004" s="8">
        <v>1027.9000000000001</v>
      </c>
      <c r="P9004" s="8">
        <v>32</v>
      </c>
      <c r="Q9004" s="17"/>
      <c r="R9004" s="17"/>
      <c r="S9004" s="17"/>
      <c r="T9004" s="17"/>
      <c r="U9004" s="17"/>
      <c r="V9004" s="17"/>
      <c r="W9004" s="17"/>
      <c r="X9004" s="17"/>
      <c r="Y9004" s="17"/>
      <c r="Z9004" s="17"/>
      <c r="AA9004" s="17"/>
      <c r="AB9004" s="17"/>
      <c r="AC9004" s="17"/>
      <c r="AD9004" s="17"/>
      <c r="AE9004" s="17"/>
    </row>
    <row r="9005" spans="1:31" s="7" customFormat="1" ht="16" customHeight="1" x14ac:dyDescent="0.2">
      <c r="F9005" s="8">
        <v>20</v>
      </c>
      <c r="G9005" s="17"/>
      <c r="I9005" s="33">
        <v>5.0000000000000001E-3</v>
      </c>
      <c r="J9005" s="33">
        <v>0.6</v>
      </c>
      <c r="K9005" s="33">
        <v>1.4999999999999999E-2</v>
      </c>
      <c r="L9005" s="33">
        <v>1.9E-2</v>
      </c>
      <c r="M9005" s="33">
        <v>49</v>
      </c>
      <c r="N9005" s="8">
        <v>-4.7</v>
      </c>
      <c r="O9005" s="8">
        <v>1028.5999999999999</v>
      </c>
      <c r="P9005" s="8">
        <v>35</v>
      </c>
    </row>
    <row r="9006" spans="1:31" s="7" customFormat="1" ht="16" customHeight="1" x14ac:dyDescent="0.2">
      <c r="F9006" s="8">
        <v>21</v>
      </c>
      <c r="G9006" s="17"/>
      <c r="I9006" s="33">
        <v>5.0000000000000001E-3</v>
      </c>
      <c r="J9006" s="33">
        <v>0.5</v>
      </c>
      <c r="K9006" s="33">
        <v>1.6E-2</v>
      </c>
      <c r="L9006" s="33">
        <v>1.7999999999999999E-2</v>
      </c>
      <c r="M9006" s="33">
        <v>28</v>
      </c>
      <c r="N9006" s="8">
        <v>-5</v>
      </c>
      <c r="O9006" s="8">
        <v>1028.7</v>
      </c>
      <c r="P9006" s="8">
        <v>34</v>
      </c>
    </row>
    <row r="9007" spans="1:31" s="7" customFormat="1" ht="16" customHeight="1" x14ac:dyDescent="0.2">
      <c r="F9007" s="8">
        <v>22</v>
      </c>
      <c r="G9007" s="17"/>
      <c r="I9007" s="33">
        <v>5.0000000000000001E-3</v>
      </c>
      <c r="J9007" s="33">
        <v>0.5</v>
      </c>
      <c r="K9007" s="33">
        <v>1.7000000000000001E-2</v>
      </c>
      <c r="L9007" s="33">
        <v>1.7000000000000001E-2</v>
      </c>
      <c r="M9007" s="33">
        <v>38</v>
      </c>
      <c r="N9007" s="8">
        <v>-5.5</v>
      </c>
      <c r="O9007" s="8">
        <v>1028.8</v>
      </c>
      <c r="P9007" s="8">
        <v>36</v>
      </c>
    </row>
    <row r="9008" spans="1:31" s="7" customFormat="1" ht="16" customHeight="1" x14ac:dyDescent="0.2">
      <c r="F9008" s="8">
        <v>23</v>
      </c>
      <c r="G9008" s="17"/>
      <c r="I9008" s="33">
        <v>5.0000000000000001E-3</v>
      </c>
      <c r="J9008" s="33">
        <v>0.5</v>
      </c>
      <c r="K9008" s="33">
        <v>1.7999999999999999E-2</v>
      </c>
      <c r="L9008" s="33">
        <v>1.4999999999999999E-2</v>
      </c>
      <c r="M9008" s="33">
        <v>30</v>
      </c>
      <c r="N9008" s="8">
        <v>-6</v>
      </c>
      <c r="O9008" s="8">
        <v>1029</v>
      </c>
      <c r="P9008" s="8">
        <v>38</v>
      </c>
    </row>
    <row r="9009" spans="5:16" s="7" customFormat="1" ht="16" customHeight="1" x14ac:dyDescent="0.2">
      <c r="F9009" s="8">
        <v>24</v>
      </c>
      <c r="G9009" s="17"/>
      <c r="I9009" s="33">
        <v>5.0000000000000001E-3</v>
      </c>
      <c r="J9009" s="33">
        <v>0.5</v>
      </c>
      <c r="K9009" s="33">
        <v>1.6E-2</v>
      </c>
      <c r="L9009" s="33">
        <v>1.7999999999999999E-2</v>
      </c>
      <c r="M9009" s="33">
        <v>37</v>
      </c>
      <c r="N9009" s="8">
        <v>-6.2</v>
      </c>
      <c r="O9009" s="8">
        <v>1028.9000000000001</v>
      </c>
      <c r="P9009" s="8">
        <v>35</v>
      </c>
    </row>
    <row r="9010" spans="5:16" s="7" customFormat="1" ht="16" customHeight="1" x14ac:dyDescent="0.2">
      <c r="F9010" s="8">
        <v>1</v>
      </c>
      <c r="G9010" s="17"/>
      <c r="I9010" s="33">
        <v>4.0000000000000001E-3</v>
      </c>
      <c r="J9010" s="33">
        <v>0.4</v>
      </c>
      <c r="K9010" s="33">
        <v>1.7999999999999999E-2</v>
      </c>
      <c r="L9010" s="33">
        <v>1.2999999999999999E-2</v>
      </c>
      <c r="M9010" s="33">
        <v>29</v>
      </c>
      <c r="N9010" s="8">
        <v>-6.6</v>
      </c>
      <c r="O9010" s="8">
        <v>1029</v>
      </c>
      <c r="P9010" s="8">
        <v>39</v>
      </c>
    </row>
    <row r="9011" spans="5:16" s="7" customFormat="1" ht="16" customHeight="1" x14ac:dyDescent="0.2">
      <c r="F9011" s="8">
        <v>2</v>
      </c>
      <c r="G9011" s="17"/>
      <c r="I9011" s="33">
        <v>4.0000000000000001E-3</v>
      </c>
      <c r="J9011" s="33">
        <v>0.5</v>
      </c>
      <c r="K9011" s="33">
        <v>0.02</v>
      </c>
      <c r="L9011" s="33">
        <v>1.2999999999999999E-2</v>
      </c>
      <c r="M9011" s="33">
        <v>29</v>
      </c>
      <c r="N9011" s="8">
        <v>-7.1</v>
      </c>
      <c r="O9011" s="8">
        <v>1029</v>
      </c>
      <c r="P9011" s="8">
        <v>40</v>
      </c>
    </row>
    <row r="9012" spans="5:16" s="7" customFormat="1" ht="16" customHeight="1" x14ac:dyDescent="0.2">
      <c r="F9012" s="8">
        <v>3</v>
      </c>
      <c r="G9012" s="17"/>
      <c r="I9012" s="33">
        <v>4.0000000000000001E-3</v>
      </c>
      <c r="J9012" s="33">
        <v>0.4</v>
      </c>
      <c r="K9012" s="33">
        <v>2.1999999999999999E-2</v>
      </c>
      <c r="L9012" s="33">
        <v>0.01</v>
      </c>
      <c r="M9012" s="33">
        <v>28</v>
      </c>
      <c r="N9012" s="8">
        <v>-7.4</v>
      </c>
      <c r="O9012" s="8">
        <v>1029.0999999999999</v>
      </c>
      <c r="P9012" s="8">
        <v>43</v>
      </c>
    </row>
    <row r="9013" spans="5:16" s="7" customFormat="1" ht="16" customHeight="1" x14ac:dyDescent="0.2">
      <c r="F9013" s="8">
        <v>4</v>
      </c>
      <c r="G9013" s="17"/>
      <c r="I9013" s="33">
        <v>4.0000000000000001E-3</v>
      </c>
      <c r="J9013" s="33">
        <v>0.4</v>
      </c>
      <c r="K9013" s="33">
        <v>2.1999999999999999E-2</v>
      </c>
      <c r="L9013" s="33">
        <v>0.01</v>
      </c>
      <c r="M9013" s="33">
        <v>23</v>
      </c>
      <c r="N9013" s="8">
        <v>-7.9</v>
      </c>
      <c r="O9013" s="8">
        <v>1028.7</v>
      </c>
      <c r="P9013" s="8">
        <v>48</v>
      </c>
    </row>
    <row r="9014" spans="5:16" s="7" customFormat="1" ht="16" customHeight="1" x14ac:dyDescent="0.2">
      <c r="F9014" s="8">
        <v>5</v>
      </c>
      <c r="G9014" s="17"/>
      <c r="I9014" s="33">
        <v>4.0000000000000001E-3</v>
      </c>
      <c r="J9014" s="33">
        <v>0.5</v>
      </c>
      <c r="K9014" s="33">
        <v>0.02</v>
      </c>
      <c r="L9014" s="33">
        <v>1.2E-2</v>
      </c>
      <c r="M9014" s="33">
        <v>25</v>
      </c>
      <c r="N9014" s="8">
        <v>-7.9</v>
      </c>
      <c r="O9014" s="8">
        <v>1028.8</v>
      </c>
      <c r="P9014" s="8">
        <v>54</v>
      </c>
    </row>
    <row r="9015" spans="5:16" s="7" customFormat="1" ht="16" customHeight="1" x14ac:dyDescent="0.2">
      <c r="F9015" s="8">
        <v>6</v>
      </c>
      <c r="G9015" s="17"/>
      <c r="I9015" s="33">
        <v>4.0000000000000001E-3</v>
      </c>
      <c r="J9015" s="33">
        <v>0.5</v>
      </c>
      <c r="K9015" s="33">
        <v>1.4999999999999999E-2</v>
      </c>
      <c r="L9015" s="33">
        <v>1.7000000000000001E-2</v>
      </c>
      <c r="M9015" s="33">
        <v>23</v>
      </c>
      <c r="N9015" s="8">
        <v>-7.9</v>
      </c>
      <c r="O9015" s="8">
        <v>1028.5999999999999</v>
      </c>
      <c r="P9015" s="8">
        <v>57</v>
      </c>
    </row>
    <row r="9016" spans="5:16" s="7" customFormat="1" ht="16" customHeight="1" x14ac:dyDescent="0.2">
      <c r="F9016" s="8">
        <v>7</v>
      </c>
      <c r="G9016" s="17"/>
      <c r="I9016" s="33">
        <v>4.0000000000000001E-3</v>
      </c>
      <c r="J9016" s="33">
        <v>0.5</v>
      </c>
      <c r="K9016" s="33">
        <v>5.0000000000000001E-3</v>
      </c>
      <c r="L9016" s="33">
        <v>2.5999999999999999E-2</v>
      </c>
      <c r="M9016" s="33">
        <v>32</v>
      </c>
      <c r="N9016" s="8">
        <v>-8</v>
      </c>
      <c r="O9016" s="8">
        <v>1029</v>
      </c>
      <c r="P9016" s="8">
        <v>61</v>
      </c>
    </row>
    <row r="9017" spans="5:16" s="7" customFormat="1" ht="16" customHeight="1" x14ac:dyDescent="0.2">
      <c r="F9017" s="8">
        <v>8</v>
      </c>
      <c r="G9017" s="17"/>
      <c r="I9017" s="33">
        <v>4.0000000000000001E-3</v>
      </c>
      <c r="J9017" s="33">
        <v>0.6</v>
      </c>
      <c r="K9017" s="33">
        <v>2E-3</v>
      </c>
      <c r="L9017" s="33">
        <v>0.03</v>
      </c>
      <c r="M9017" s="33">
        <v>30</v>
      </c>
      <c r="N9017" s="8">
        <v>-8.4</v>
      </c>
      <c r="O9017" s="8">
        <v>1029</v>
      </c>
      <c r="P9017" s="8">
        <v>66</v>
      </c>
    </row>
    <row r="9018" spans="5:16" s="7" customFormat="1" ht="16" customHeight="1" x14ac:dyDescent="0.2">
      <c r="F9018" s="8">
        <v>9</v>
      </c>
      <c r="G9018" s="17"/>
      <c r="I9018" s="33">
        <v>4.0000000000000001E-3</v>
      </c>
      <c r="J9018" s="33">
        <v>0.6</v>
      </c>
      <c r="K9018" s="33">
        <v>4.0000000000000001E-3</v>
      </c>
      <c r="L9018" s="33">
        <v>2.9000000000000001E-2</v>
      </c>
      <c r="M9018" s="33">
        <v>32</v>
      </c>
      <c r="N9018" s="8">
        <v>-5.3</v>
      </c>
      <c r="O9018" s="8">
        <v>1029.5</v>
      </c>
      <c r="P9018" s="8">
        <v>55</v>
      </c>
    </row>
    <row r="9019" spans="5:16" s="7" customFormat="1" ht="16" customHeight="1" x14ac:dyDescent="0.2">
      <c r="F9019" s="8">
        <v>10</v>
      </c>
      <c r="G9019" s="17"/>
      <c r="I9019" s="33">
        <v>4.0000000000000001E-3</v>
      </c>
      <c r="J9019" s="33">
        <v>0.5</v>
      </c>
      <c r="K9019" s="33">
        <v>8.9999999999999993E-3</v>
      </c>
      <c r="L9019" s="33">
        <v>2.3E-2</v>
      </c>
      <c r="M9019" s="33">
        <v>30</v>
      </c>
      <c r="N9019" s="8">
        <v>-3.4</v>
      </c>
      <c r="O9019" s="8">
        <v>1029.9000000000001</v>
      </c>
      <c r="P9019" s="8">
        <v>43</v>
      </c>
    </row>
    <row r="9020" spans="5:16" s="7" customFormat="1" ht="16" customHeight="1" x14ac:dyDescent="0.2">
      <c r="E9020" s="10"/>
      <c r="F9020" s="8">
        <v>11</v>
      </c>
      <c r="G9020" s="17"/>
      <c r="I9020" s="33">
        <v>5.0000000000000001E-3</v>
      </c>
      <c r="J9020" s="33">
        <v>0.5</v>
      </c>
      <c r="K9020" s="33">
        <v>1.2999999999999999E-2</v>
      </c>
      <c r="L9020" s="33">
        <v>0.02</v>
      </c>
      <c r="M9020" s="33">
        <v>39</v>
      </c>
      <c r="N9020" s="8">
        <v>-2.2999999999999998</v>
      </c>
      <c r="O9020" s="8">
        <v>1030.4000000000001</v>
      </c>
      <c r="P9020" s="8">
        <v>37</v>
      </c>
    </row>
    <row r="9021" spans="5:16" s="7" customFormat="1" ht="16" customHeight="1" x14ac:dyDescent="0.2">
      <c r="E9021" s="10"/>
      <c r="F9021" s="8">
        <v>12</v>
      </c>
      <c r="G9021" s="17"/>
      <c r="I9021" s="33">
        <v>5.0000000000000001E-3</v>
      </c>
      <c r="J9021" s="33">
        <v>0.5</v>
      </c>
      <c r="K9021" s="33">
        <v>1.7999999999999999E-2</v>
      </c>
      <c r="L9021" s="33">
        <v>1.7000000000000001E-2</v>
      </c>
      <c r="M9021" s="33">
        <v>35</v>
      </c>
      <c r="N9021" s="8">
        <v>-1.1000000000000001</v>
      </c>
      <c r="O9021" s="8">
        <v>1029.8</v>
      </c>
      <c r="P9021" s="8">
        <v>33</v>
      </c>
    </row>
    <row r="9022" spans="5:16" s="7" customFormat="1" ht="16" customHeight="1" x14ac:dyDescent="0.2">
      <c r="E9022" s="10"/>
      <c r="F9022" s="8">
        <v>13</v>
      </c>
      <c r="G9022" s="17"/>
      <c r="I9022" s="33">
        <v>5.0000000000000001E-3</v>
      </c>
      <c r="J9022" s="33">
        <v>0.6</v>
      </c>
      <c r="K9022" s="33">
        <v>1.7999999999999999E-2</v>
      </c>
      <c r="L9022" s="33">
        <v>1.7000000000000001E-2</v>
      </c>
      <c r="M9022" s="33">
        <v>41</v>
      </c>
      <c r="N9022" s="8">
        <v>0.4</v>
      </c>
      <c r="O9022" s="8">
        <v>1029.2</v>
      </c>
      <c r="P9022" s="8">
        <v>29</v>
      </c>
    </row>
    <row r="9023" spans="5:16" s="7" customFormat="1" ht="16" customHeight="1" x14ac:dyDescent="0.2">
      <c r="E9023" s="10"/>
      <c r="F9023" s="8">
        <v>14</v>
      </c>
      <c r="G9023" s="17"/>
      <c r="I9023" s="33">
        <v>5.0000000000000001E-3</v>
      </c>
      <c r="J9023" s="33">
        <v>0.5</v>
      </c>
      <c r="K9023" s="33">
        <v>2.1000000000000001E-2</v>
      </c>
      <c r="L9023" s="33">
        <v>1.6E-2</v>
      </c>
      <c r="M9023" s="33">
        <v>43</v>
      </c>
      <c r="N9023" s="8">
        <v>0.2</v>
      </c>
      <c r="O9023" s="8">
        <v>1028.7</v>
      </c>
      <c r="P9023" s="8">
        <v>27</v>
      </c>
    </row>
    <row r="9024" spans="5:16" s="7" customFormat="1" ht="16" customHeight="1" x14ac:dyDescent="0.2">
      <c r="E9024" s="10"/>
      <c r="F9024" s="8">
        <v>15</v>
      </c>
      <c r="G9024" s="17"/>
      <c r="I9024" s="33">
        <v>4.0000000000000001E-3</v>
      </c>
      <c r="J9024" s="33">
        <v>0.4</v>
      </c>
      <c r="K9024" s="33">
        <v>2.5999999999999999E-2</v>
      </c>
      <c r="L9024" s="33">
        <v>1.2999999999999999E-2</v>
      </c>
      <c r="M9024" s="33">
        <v>30</v>
      </c>
      <c r="N9024" s="8">
        <v>0.4</v>
      </c>
      <c r="O9024" s="8">
        <v>1028.5</v>
      </c>
      <c r="P9024" s="8">
        <v>24</v>
      </c>
    </row>
    <row r="9025" spans="1:31" s="7" customFormat="1" ht="16" customHeight="1" x14ac:dyDescent="0.2">
      <c r="E9025" s="10"/>
      <c r="F9025" s="8">
        <v>16</v>
      </c>
      <c r="G9025" s="17"/>
      <c r="I9025" s="33">
        <v>4.0000000000000001E-3</v>
      </c>
      <c r="J9025" s="33">
        <v>0.4</v>
      </c>
      <c r="K9025" s="33">
        <v>2.3E-2</v>
      </c>
      <c r="L9025" s="33">
        <v>1.6E-2</v>
      </c>
      <c r="M9025" s="33">
        <v>27</v>
      </c>
      <c r="N9025" s="8">
        <v>-0.4</v>
      </c>
      <c r="O9025" s="8">
        <v>1028.4000000000001</v>
      </c>
      <c r="P9025" s="8">
        <v>21</v>
      </c>
    </row>
    <row r="9026" spans="1:31" s="7" customFormat="1" ht="16" customHeight="1" x14ac:dyDescent="0.2">
      <c r="E9026" s="10"/>
      <c r="F9026" s="8">
        <v>17</v>
      </c>
      <c r="G9026" s="17"/>
      <c r="I9026" s="33">
        <v>4.0000000000000001E-3</v>
      </c>
      <c r="J9026" s="33">
        <v>0.4</v>
      </c>
      <c r="K9026" s="33">
        <v>2.1999999999999999E-2</v>
      </c>
      <c r="L9026" s="33">
        <v>1.6E-2</v>
      </c>
      <c r="M9026" s="33">
        <v>31</v>
      </c>
      <c r="N9026" s="8">
        <v>-1.3</v>
      </c>
      <c r="O9026" s="8">
        <v>1029</v>
      </c>
      <c r="P9026" s="8">
        <v>24</v>
      </c>
    </row>
    <row r="9027" spans="1:31" s="7" customFormat="1" ht="16" customHeight="1" x14ac:dyDescent="0.15">
      <c r="E9027" s="42">
        <v>42366</v>
      </c>
      <c r="F9027" s="43">
        <v>42715.753472222219</v>
      </c>
      <c r="G9027" s="44"/>
      <c r="H9027" s="57"/>
      <c r="I9027" s="33">
        <v>4.0000000000000001E-3</v>
      </c>
      <c r="J9027" s="33">
        <v>0.6</v>
      </c>
      <c r="K9027" s="33">
        <v>1.4E-2</v>
      </c>
      <c r="L9027" s="33">
        <v>2.4E-2</v>
      </c>
      <c r="M9027" s="33">
        <v>28</v>
      </c>
      <c r="N9027" s="8">
        <v>-2.2000000000000002</v>
      </c>
      <c r="O9027" s="8">
        <v>1029.0999999999999</v>
      </c>
      <c r="P9027" s="8">
        <v>28</v>
      </c>
      <c r="R9027" s="35">
        <v>240</v>
      </c>
      <c r="S9027" s="36" t="str">
        <f>IF(R9027&gt;=296,"G",IF(AND(183&lt;=R9027,R9027&lt;296),"Y",IF(R9027&lt;185,"R")))</f>
        <v>Y</v>
      </c>
      <c r="T9027" s="108"/>
      <c r="U9027" s="36"/>
      <c r="V9027" s="36"/>
      <c r="W9027" s="36"/>
      <c r="X9027" s="36"/>
      <c r="Y9027" s="36"/>
      <c r="Z9027" s="36"/>
      <c r="AA9027" s="36"/>
      <c r="AB9027" s="36"/>
      <c r="AC9027" s="36"/>
      <c r="AD9027" s="36"/>
      <c r="AE9027" s="37"/>
    </row>
    <row r="9028" spans="1:31" s="7" customFormat="1" ht="17" customHeight="1" x14ac:dyDescent="0.15">
      <c r="A9028" s="45">
        <v>363</v>
      </c>
      <c r="B9028" s="46">
        <v>42367</v>
      </c>
      <c r="C9028" s="47">
        <v>2</v>
      </c>
      <c r="D9028" s="47">
        <v>0</v>
      </c>
      <c r="E9028" s="46">
        <v>42366</v>
      </c>
      <c r="F9028" s="48">
        <v>42715.753472222219</v>
      </c>
      <c r="G9028" s="49"/>
      <c r="H9028" s="49"/>
      <c r="I9028" s="50">
        <v>4.0000000000000001E-3</v>
      </c>
      <c r="J9028" s="51">
        <v>0.6</v>
      </c>
      <c r="K9028" s="51">
        <v>1.4E-2</v>
      </c>
      <c r="L9028" s="51">
        <v>2.4E-2</v>
      </c>
      <c r="M9028" s="51">
        <v>28</v>
      </c>
      <c r="N9028" s="52">
        <v>-2.2000000000000002</v>
      </c>
      <c r="O9028" s="52">
        <v>1029.0999999999999</v>
      </c>
      <c r="P9028" s="52">
        <v>28</v>
      </c>
      <c r="Q9028" s="53"/>
      <c r="R9028" s="58">
        <v>240</v>
      </c>
      <c r="S9028" s="61" t="str">
        <f>IF(R9028&gt;=296,"G",IF(AND(183&lt;=R9028,R9028&lt;296),"Y",IF(R9028&lt;185,"R")))</f>
        <v>Y</v>
      </c>
      <c r="T9028" s="59"/>
      <c r="U9028" s="61"/>
      <c r="V9028" s="61"/>
      <c r="W9028" s="61"/>
      <c r="X9028" s="61"/>
      <c r="Y9028" s="61"/>
      <c r="Z9028" s="61"/>
      <c r="AA9028" s="61"/>
      <c r="AB9028" s="61"/>
      <c r="AC9028" s="61"/>
      <c r="AD9028" s="61"/>
      <c r="AE9028" s="61"/>
    </row>
    <row r="9029" spans="1:31" s="7" customFormat="1" ht="16" customHeight="1" x14ac:dyDescent="0.2">
      <c r="A9029" s="60"/>
      <c r="B9029" s="60"/>
      <c r="F9029" s="26">
        <v>19</v>
      </c>
      <c r="G9029" s="56"/>
      <c r="I9029" s="33">
        <v>4.0000000000000001E-3</v>
      </c>
      <c r="J9029" s="33">
        <v>0.6</v>
      </c>
      <c r="K9029" s="33">
        <v>8.0000000000000002E-3</v>
      </c>
      <c r="L9029" s="33">
        <v>2.9000000000000001E-2</v>
      </c>
      <c r="M9029" s="33">
        <v>24</v>
      </c>
      <c r="N9029" s="8">
        <v>-2.7</v>
      </c>
      <c r="O9029" s="8">
        <v>1029.2</v>
      </c>
      <c r="P9029" s="8">
        <v>32</v>
      </c>
      <c r="Q9029" s="17"/>
      <c r="R9029" s="17"/>
      <c r="S9029" s="17"/>
      <c r="T9029" s="17"/>
      <c r="U9029" s="17"/>
      <c r="V9029" s="17"/>
      <c r="W9029" s="17"/>
      <c r="X9029" s="17"/>
      <c r="Y9029" s="17"/>
      <c r="Z9029" s="17"/>
      <c r="AA9029" s="17"/>
      <c r="AB9029" s="17"/>
      <c r="AC9029" s="17"/>
      <c r="AD9029" s="17"/>
      <c r="AE9029" s="17"/>
    </row>
    <row r="9030" spans="1:31" s="7" customFormat="1" ht="16" customHeight="1" x14ac:dyDescent="0.2">
      <c r="F9030" s="8">
        <v>20</v>
      </c>
      <c r="G9030" s="17"/>
      <c r="I9030" s="33">
        <v>4.0000000000000001E-3</v>
      </c>
      <c r="J9030" s="33">
        <v>0.6</v>
      </c>
      <c r="K9030" s="33">
        <v>6.0000000000000001E-3</v>
      </c>
      <c r="L9030" s="33">
        <v>3.2000000000000001E-2</v>
      </c>
      <c r="M9030" s="33">
        <v>28</v>
      </c>
      <c r="N9030" s="8">
        <v>-3.7</v>
      </c>
      <c r="O9030" s="8">
        <v>1029.5</v>
      </c>
      <c r="P9030" s="8">
        <v>37</v>
      </c>
    </row>
    <row r="9031" spans="1:31" s="7" customFormat="1" ht="16" customHeight="1" x14ac:dyDescent="0.2">
      <c r="F9031" s="8">
        <v>21</v>
      </c>
      <c r="G9031" s="17"/>
      <c r="I9031" s="33">
        <v>4.0000000000000001E-3</v>
      </c>
      <c r="J9031" s="33">
        <v>0.6</v>
      </c>
      <c r="K9031" s="33">
        <v>4.0000000000000001E-3</v>
      </c>
      <c r="L9031" s="33">
        <v>3.4000000000000002E-2</v>
      </c>
      <c r="M9031" s="33">
        <v>30</v>
      </c>
      <c r="N9031" s="8">
        <v>-3.8</v>
      </c>
      <c r="O9031" s="8">
        <v>1029.7</v>
      </c>
      <c r="P9031" s="8">
        <v>36</v>
      </c>
    </row>
    <row r="9032" spans="1:31" s="7" customFormat="1" ht="16" customHeight="1" x14ac:dyDescent="0.2">
      <c r="F9032" s="8">
        <v>22</v>
      </c>
      <c r="G9032" s="17"/>
      <c r="I9032" s="33">
        <v>5.0000000000000001E-3</v>
      </c>
      <c r="J9032" s="33">
        <v>0.7</v>
      </c>
      <c r="K9032" s="33">
        <v>3.0000000000000001E-3</v>
      </c>
      <c r="L9032" s="33">
        <v>3.7999999999999999E-2</v>
      </c>
      <c r="M9032" s="33">
        <v>46</v>
      </c>
      <c r="N9032" s="8">
        <v>-5.0999999999999996</v>
      </c>
      <c r="O9032" s="8">
        <v>1029.8</v>
      </c>
      <c r="P9032" s="8">
        <v>43</v>
      </c>
    </row>
    <row r="9033" spans="1:31" s="7" customFormat="1" ht="16" customHeight="1" x14ac:dyDescent="0.2">
      <c r="F9033" s="8">
        <v>23</v>
      </c>
      <c r="G9033" s="17"/>
      <c r="I9033" s="33">
        <v>6.0000000000000001E-3</v>
      </c>
      <c r="J9033" s="33">
        <v>0.8</v>
      </c>
      <c r="K9033" s="33">
        <v>3.0000000000000001E-3</v>
      </c>
      <c r="L9033" s="33">
        <v>3.7999999999999999E-2</v>
      </c>
      <c r="M9033" s="33">
        <v>45</v>
      </c>
      <c r="N9033" s="8">
        <v>-5.9</v>
      </c>
      <c r="O9033" s="8">
        <v>1030.0999999999999</v>
      </c>
      <c r="P9033" s="8">
        <v>52</v>
      </c>
    </row>
    <row r="9034" spans="1:31" s="7" customFormat="1" ht="16" customHeight="1" x14ac:dyDescent="0.2">
      <c r="F9034" s="8">
        <v>24</v>
      </c>
      <c r="G9034" s="17"/>
      <c r="I9034" s="33">
        <v>6.0000000000000001E-3</v>
      </c>
      <c r="J9034" s="33">
        <v>0.9</v>
      </c>
      <c r="K9034" s="33">
        <v>2E-3</v>
      </c>
      <c r="L9034" s="33">
        <v>3.9E-2</v>
      </c>
      <c r="M9034" s="33">
        <v>55</v>
      </c>
      <c r="N9034" s="8">
        <v>-6.7</v>
      </c>
      <c r="O9034" s="8">
        <v>1030</v>
      </c>
      <c r="P9034" s="8">
        <v>57</v>
      </c>
    </row>
    <row r="9035" spans="1:31" s="7" customFormat="1" ht="16" customHeight="1" x14ac:dyDescent="0.2">
      <c r="F9035" s="8">
        <v>1</v>
      </c>
      <c r="G9035" s="17"/>
      <c r="I9035" s="33">
        <v>6.0000000000000001E-3</v>
      </c>
      <c r="J9035" s="33">
        <v>0.8</v>
      </c>
      <c r="K9035" s="33">
        <v>2E-3</v>
      </c>
      <c r="L9035" s="33">
        <v>3.6999999999999998E-2</v>
      </c>
      <c r="M9035" s="33">
        <v>59</v>
      </c>
      <c r="N9035" s="8">
        <v>-6.7</v>
      </c>
      <c r="O9035" s="8">
        <v>1029.9000000000001</v>
      </c>
      <c r="P9035" s="8">
        <v>59</v>
      </c>
    </row>
    <row r="9036" spans="1:31" s="7" customFormat="1" ht="16" customHeight="1" x14ac:dyDescent="0.2">
      <c r="F9036" s="8">
        <v>2</v>
      </c>
      <c r="G9036" s="17"/>
      <c r="I9036" s="33">
        <v>5.0000000000000001E-3</v>
      </c>
      <c r="J9036" s="33">
        <v>0.8</v>
      </c>
      <c r="K9036" s="33">
        <v>5.0000000000000001E-3</v>
      </c>
      <c r="L9036" s="33">
        <v>2.8000000000000001E-2</v>
      </c>
      <c r="M9036" s="33">
        <v>57</v>
      </c>
      <c r="N9036" s="8">
        <v>-6.7</v>
      </c>
      <c r="O9036" s="8">
        <v>1030.0999999999999</v>
      </c>
      <c r="P9036" s="8">
        <v>58</v>
      </c>
    </row>
    <row r="9037" spans="1:31" s="7" customFormat="1" ht="16" customHeight="1" x14ac:dyDescent="0.2">
      <c r="F9037" s="8">
        <v>3</v>
      </c>
      <c r="G9037" s="17"/>
      <c r="I9037" s="33">
        <v>5.0000000000000001E-3</v>
      </c>
      <c r="J9037" s="33">
        <v>0.7</v>
      </c>
      <c r="K9037" s="33">
        <v>1.4E-2</v>
      </c>
      <c r="L9037" s="33">
        <v>1.7000000000000001E-2</v>
      </c>
      <c r="M9037" s="33">
        <v>62</v>
      </c>
      <c r="N9037" s="8">
        <v>-7.4</v>
      </c>
      <c r="O9037" s="8">
        <v>1030.5</v>
      </c>
      <c r="P9037" s="8">
        <v>66</v>
      </c>
    </row>
    <row r="9038" spans="1:31" s="7" customFormat="1" ht="16" customHeight="1" x14ac:dyDescent="0.2">
      <c r="F9038" s="8">
        <v>4</v>
      </c>
      <c r="G9038" s="17"/>
      <c r="I9038" s="33">
        <v>5.0000000000000001E-3</v>
      </c>
      <c r="J9038" s="33">
        <v>0.8</v>
      </c>
      <c r="K9038" s="33">
        <v>1.0999999999999999E-2</v>
      </c>
      <c r="L9038" s="33">
        <v>2.3E-2</v>
      </c>
      <c r="M9038" s="33">
        <v>60</v>
      </c>
      <c r="N9038" s="8">
        <v>-8.6999999999999993</v>
      </c>
      <c r="O9038" s="8">
        <v>1030.5999999999999</v>
      </c>
      <c r="P9038" s="8">
        <v>69</v>
      </c>
    </row>
    <row r="9039" spans="1:31" s="7" customFormat="1" ht="16" customHeight="1" x14ac:dyDescent="0.2">
      <c r="F9039" s="8">
        <v>5</v>
      </c>
      <c r="G9039" s="17"/>
      <c r="I9039" s="33">
        <v>5.0000000000000001E-3</v>
      </c>
      <c r="J9039" s="33">
        <v>0.9</v>
      </c>
      <c r="K9039" s="33">
        <v>5.0000000000000001E-3</v>
      </c>
      <c r="L9039" s="33">
        <v>2.9000000000000001E-2</v>
      </c>
      <c r="M9039" s="33">
        <v>60</v>
      </c>
      <c r="N9039" s="8">
        <v>-8.8000000000000007</v>
      </c>
      <c r="O9039" s="8">
        <v>1030.2</v>
      </c>
      <c r="P9039" s="8">
        <v>72</v>
      </c>
    </row>
    <row r="9040" spans="1:31" s="7" customFormat="1" ht="16" customHeight="1" x14ac:dyDescent="0.2">
      <c r="F9040" s="8">
        <v>6</v>
      </c>
      <c r="G9040" s="17"/>
      <c r="I9040" s="33">
        <v>6.0000000000000001E-3</v>
      </c>
      <c r="J9040" s="33">
        <v>1.1000000000000001</v>
      </c>
      <c r="K9040" s="33">
        <v>2E-3</v>
      </c>
      <c r="L9040" s="33">
        <v>3.2000000000000001E-2</v>
      </c>
      <c r="M9040" s="33">
        <v>67</v>
      </c>
      <c r="N9040" s="8">
        <v>-8.8000000000000007</v>
      </c>
      <c r="O9040" s="8">
        <v>1030.5</v>
      </c>
      <c r="P9040" s="8">
        <v>76</v>
      </c>
    </row>
    <row r="9041" spans="1:31" s="7" customFormat="1" ht="16" customHeight="1" x14ac:dyDescent="0.2">
      <c r="F9041" s="8">
        <v>7</v>
      </c>
      <c r="G9041" s="17"/>
      <c r="I9041" s="33">
        <v>6.0000000000000001E-3</v>
      </c>
      <c r="J9041" s="33">
        <v>0.9</v>
      </c>
      <c r="K9041" s="33">
        <v>2E-3</v>
      </c>
      <c r="L9041" s="33">
        <v>3.4000000000000002E-2</v>
      </c>
      <c r="M9041" s="33">
        <v>59</v>
      </c>
      <c r="N9041" s="8">
        <v>-9.1</v>
      </c>
      <c r="O9041" s="8">
        <v>1030.3</v>
      </c>
      <c r="P9041" s="8">
        <v>77</v>
      </c>
    </row>
    <row r="9042" spans="1:31" s="7" customFormat="1" ht="16" customHeight="1" x14ac:dyDescent="0.2">
      <c r="F9042" s="8">
        <v>8</v>
      </c>
      <c r="G9042" s="17"/>
      <c r="I9042" s="33">
        <v>6.0000000000000001E-3</v>
      </c>
      <c r="J9042" s="33">
        <v>0.9</v>
      </c>
      <c r="K9042" s="33">
        <v>3.0000000000000001E-3</v>
      </c>
      <c r="L9042" s="33">
        <v>3.3000000000000002E-2</v>
      </c>
      <c r="M9042" s="33">
        <v>54</v>
      </c>
      <c r="N9042" s="8">
        <v>-7.9</v>
      </c>
      <c r="O9042" s="8">
        <v>1030.7</v>
      </c>
      <c r="P9042" s="8">
        <v>71</v>
      </c>
    </row>
    <row r="9043" spans="1:31" s="7" customFormat="1" ht="16" customHeight="1" x14ac:dyDescent="0.2">
      <c r="F9043" s="8">
        <v>9</v>
      </c>
      <c r="G9043" s="17"/>
      <c r="I9043" s="33">
        <v>6.0000000000000001E-3</v>
      </c>
      <c r="J9043" s="33">
        <v>1.1000000000000001</v>
      </c>
      <c r="K9043" s="33">
        <v>2E-3</v>
      </c>
      <c r="L9043" s="33">
        <v>3.9E-2</v>
      </c>
      <c r="M9043" s="33">
        <v>50</v>
      </c>
      <c r="N9043" s="8">
        <v>-5.6</v>
      </c>
      <c r="O9043" s="8">
        <v>1030.7</v>
      </c>
      <c r="P9043" s="8">
        <v>61</v>
      </c>
    </row>
    <row r="9044" spans="1:31" s="7" customFormat="1" ht="16" customHeight="1" x14ac:dyDescent="0.2">
      <c r="F9044" s="8">
        <v>10</v>
      </c>
      <c r="G9044" s="17"/>
      <c r="I9044" s="33">
        <v>8.0000000000000002E-3</v>
      </c>
      <c r="J9044" s="33">
        <v>1.1000000000000001</v>
      </c>
      <c r="K9044" s="33">
        <v>3.0000000000000001E-3</v>
      </c>
      <c r="L9044" s="33">
        <v>4.2000000000000003E-2</v>
      </c>
      <c r="M9044" s="33">
        <v>65</v>
      </c>
      <c r="N9044" s="8">
        <v>-4.0999999999999996</v>
      </c>
      <c r="O9044" s="8">
        <v>1030.9000000000001</v>
      </c>
      <c r="P9044" s="8">
        <v>55</v>
      </c>
    </row>
    <row r="9045" spans="1:31" s="7" customFormat="1" ht="16" customHeight="1" x14ac:dyDescent="0.2">
      <c r="E9045" s="10"/>
      <c r="F9045" s="8">
        <v>11</v>
      </c>
      <c r="G9045" s="17"/>
      <c r="I9045" s="33">
        <v>1.0999999999999999E-2</v>
      </c>
      <c r="J9045" s="33">
        <v>1</v>
      </c>
      <c r="K9045" s="33">
        <v>4.0000000000000001E-3</v>
      </c>
      <c r="L9045" s="33">
        <v>4.3999999999999997E-2</v>
      </c>
      <c r="M9045" s="33">
        <v>71</v>
      </c>
      <c r="N9045" s="8">
        <v>-2.8</v>
      </c>
      <c r="O9045" s="8">
        <v>1030.9000000000001</v>
      </c>
      <c r="P9045" s="8">
        <v>49</v>
      </c>
    </row>
    <row r="9046" spans="1:31" s="7" customFormat="1" ht="16" customHeight="1" x14ac:dyDescent="0.2">
      <c r="E9046" s="10"/>
      <c r="F9046" s="8">
        <v>12</v>
      </c>
      <c r="G9046" s="17"/>
      <c r="I9046" s="33">
        <v>1.0999999999999999E-2</v>
      </c>
      <c r="J9046" s="33">
        <v>1</v>
      </c>
      <c r="K9046" s="33">
        <v>5.0000000000000001E-3</v>
      </c>
      <c r="L9046" s="33">
        <v>4.2999999999999997E-2</v>
      </c>
      <c r="M9046" s="33">
        <v>72</v>
      </c>
      <c r="N9046" s="8">
        <v>-0.9</v>
      </c>
      <c r="O9046" s="8">
        <v>1030</v>
      </c>
      <c r="P9046" s="8">
        <v>40</v>
      </c>
    </row>
    <row r="9047" spans="1:31" s="7" customFormat="1" ht="16" customHeight="1" x14ac:dyDescent="0.2">
      <c r="E9047" s="10"/>
      <c r="F9047" s="8">
        <v>13</v>
      </c>
      <c r="G9047" s="17"/>
      <c r="I9047" s="33">
        <v>8.0000000000000002E-3</v>
      </c>
      <c r="J9047" s="33">
        <v>0.9</v>
      </c>
      <c r="K9047" s="33">
        <v>5.0000000000000001E-3</v>
      </c>
      <c r="L9047" s="33">
        <v>0.04</v>
      </c>
      <c r="M9047" s="33">
        <v>73</v>
      </c>
      <c r="N9047" s="8">
        <v>1.6</v>
      </c>
      <c r="O9047" s="8">
        <v>1029</v>
      </c>
      <c r="P9047" s="8">
        <v>38</v>
      </c>
    </row>
    <row r="9048" spans="1:31" s="7" customFormat="1" ht="16" customHeight="1" x14ac:dyDescent="0.2">
      <c r="E9048" s="10"/>
      <c r="F9048" s="8">
        <v>14</v>
      </c>
      <c r="G9048" s="17"/>
      <c r="I9048" s="33">
        <v>7.0000000000000001E-3</v>
      </c>
      <c r="J9048" s="33">
        <v>0.8</v>
      </c>
      <c r="K9048" s="33">
        <v>7.0000000000000001E-3</v>
      </c>
      <c r="L9048" s="33">
        <v>3.7999999999999999E-2</v>
      </c>
      <c r="M9048" s="33">
        <v>60</v>
      </c>
      <c r="N9048" s="8">
        <v>2.7</v>
      </c>
      <c r="O9048" s="8">
        <v>1028.3</v>
      </c>
      <c r="P9048" s="8">
        <v>39</v>
      </c>
    </row>
    <row r="9049" spans="1:31" s="7" customFormat="1" ht="16" customHeight="1" x14ac:dyDescent="0.2">
      <c r="E9049" s="10"/>
      <c r="F9049" s="8">
        <v>15</v>
      </c>
      <c r="G9049" s="17"/>
      <c r="I9049" s="33">
        <v>7.0000000000000001E-3</v>
      </c>
      <c r="J9049" s="33">
        <v>0.8</v>
      </c>
      <c r="K9049" s="33">
        <v>8.0000000000000002E-3</v>
      </c>
      <c r="L9049" s="33">
        <v>3.7999999999999999E-2</v>
      </c>
      <c r="M9049" s="33">
        <v>69</v>
      </c>
      <c r="N9049" s="8">
        <v>2.5</v>
      </c>
      <c r="O9049" s="8">
        <v>1028.0999999999999</v>
      </c>
      <c r="P9049" s="8">
        <v>40</v>
      </c>
    </row>
    <row r="9050" spans="1:31" s="7" customFormat="1" ht="16" customHeight="1" x14ac:dyDescent="0.2">
      <c r="E9050" s="10"/>
      <c r="F9050" s="8">
        <v>16</v>
      </c>
      <c r="G9050" s="17"/>
      <c r="I9050" s="33">
        <v>6.0000000000000001E-3</v>
      </c>
      <c r="J9050" s="33">
        <v>0.9</v>
      </c>
      <c r="K9050" s="33">
        <v>6.0000000000000001E-3</v>
      </c>
      <c r="L9050" s="33">
        <v>4.1000000000000002E-2</v>
      </c>
      <c r="M9050" s="33">
        <v>60</v>
      </c>
      <c r="N9050" s="8">
        <v>2.1</v>
      </c>
      <c r="O9050" s="8">
        <v>1028.0999999999999</v>
      </c>
      <c r="P9050" s="8">
        <v>43</v>
      </c>
    </row>
    <row r="9051" spans="1:31" s="7" customFormat="1" ht="16" customHeight="1" x14ac:dyDescent="0.15">
      <c r="E9051" s="10"/>
      <c r="F9051" s="8">
        <v>17</v>
      </c>
      <c r="G9051" s="17"/>
      <c r="H9051" s="40"/>
      <c r="I9051" s="33">
        <v>6.0000000000000001E-3</v>
      </c>
      <c r="J9051" s="33">
        <v>0.7</v>
      </c>
      <c r="K9051" s="33">
        <v>4.0000000000000001E-3</v>
      </c>
      <c r="L9051" s="33">
        <v>4.2999999999999997E-2</v>
      </c>
      <c r="M9051" s="33">
        <v>74</v>
      </c>
      <c r="N9051" s="8">
        <v>1.2</v>
      </c>
      <c r="O9051" s="8">
        <v>1028</v>
      </c>
      <c r="P9051" s="8">
        <v>47</v>
      </c>
      <c r="R9051" s="107"/>
      <c r="S9051" s="108"/>
      <c r="T9051" s="108"/>
      <c r="U9051" s="36"/>
      <c r="V9051" s="36"/>
      <c r="W9051" s="36"/>
      <c r="X9051" s="36"/>
      <c r="Y9051" s="36"/>
      <c r="Z9051" s="36"/>
      <c r="AA9051" s="36"/>
      <c r="AB9051" s="36"/>
      <c r="AC9051" s="36"/>
      <c r="AD9051" s="36"/>
      <c r="AE9051" s="37"/>
    </row>
    <row r="9052" spans="1:31" s="7" customFormat="1" ht="16" customHeight="1" x14ac:dyDescent="0.15">
      <c r="E9052" s="42">
        <v>42367</v>
      </c>
      <c r="F9052" s="16">
        <v>42715.753472222219</v>
      </c>
      <c r="G9052" s="44"/>
      <c r="H9052" s="57"/>
      <c r="I9052" s="33">
        <v>7.0000000000000001E-3</v>
      </c>
      <c r="J9052" s="33">
        <v>0.8</v>
      </c>
      <c r="K9052" s="33">
        <v>2E-3</v>
      </c>
      <c r="L9052" s="33">
        <v>4.5999999999999999E-2</v>
      </c>
      <c r="M9052" s="33">
        <v>66</v>
      </c>
      <c r="N9052" s="8">
        <v>0.7</v>
      </c>
      <c r="O9052" s="8">
        <v>1028.3</v>
      </c>
      <c r="P9052" s="8">
        <v>54</v>
      </c>
      <c r="R9052" s="35">
        <v>243</v>
      </c>
      <c r="S9052" s="36" t="str">
        <f>IF(R9052&gt;=296,"G",IF(AND(183&lt;=R9052,R9052&lt;296),"Y",IF(R9052&lt;185,"R")))</f>
        <v>Y</v>
      </c>
      <c r="T9052" s="108"/>
      <c r="U9052" s="36"/>
      <c r="V9052" s="36"/>
      <c r="W9052" s="36"/>
      <c r="X9052" s="36"/>
      <c r="Y9052" s="36"/>
      <c r="Z9052" s="36"/>
      <c r="AA9052" s="36"/>
      <c r="AB9052" s="36"/>
      <c r="AC9052" s="36"/>
      <c r="AD9052" s="36"/>
      <c r="AE9052" s="37"/>
    </row>
    <row r="9053" spans="1:31" s="7" customFormat="1" ht="17" customHeight="1" x14ac:dyDescent="0.15">
      <c r="A9053" s="45">
        <v>364</v>
      </c>
      <c r="B9053" s="46">
        <v>42368</v>
      </c>
      <c r="C9053" s="47">
        <v>3</v>
      </c>
      <c r="D9053" s="47">
        <v>0</v>
      </c>
      <c r="E9053" s="46">
        <v>42367</v>
      </c>
      <c r="F9053" s="64">
        <v>42715.753472222219</v>
      </c>
      <c r="G9053" s="49"/>
      <c r="H9053" s="49"/>
      <c r="I9053" s="50">
        <v>7.0000000000000001E-3</v>
      </c>
      <c r="J9053" s="51">
        <v>0.8</v>
      </c>
      <c r="K9053" s="51">
        <v>2E-3</v>
      </c>
      <c r="L9053" s="51">
        <v>4.5999999999999999E-2</v>
      </c>
      <c r="M9053" s="51">
        <v>66</v>
      </c>
      <c r="N9053" s="52">
        <v>0.7</v>
      </c>
      <c r="O9053" s="52">
        <v>1028.3</v>
      </c>
      <c r="P9053" s="52">
        <v>54</v>
      </c>
      <c r="Q9053" s="53"/>
      <c r="R9053" s="58">
        <v>243</v>
      </c>
      <c r="S9053" s="61" t="str">
        <f>IF(R9053&gt;=296,"G",IF(AND(183&lt;=R9053,R9053&lt;296),"Y",IF(R9053&lt;185,"R")))</f>
        <v>Y</v>
      </c>
      <c r="T9053" s="59"/>
      <c r="U9053" s="61"/>
      <c r="V9053" s="61"/>
      <c r="W9053" s="61"/>
      <c r="X9053" s="61"/>
      <c r="Y9053" s="61"/>
      <c r="Z9053" s="61"/>
      <c r="AA9053" s="61"/>
      <c r="AB9053" s="61"/>
      <c r="AC9053" s="61"/>
      <c r="AD9053" s="61"/>
      <c r="AE9053" s="61"/>
    </row>
    <row r="9054" spans="1:31" s="7" customFormat="1" ht="16" customHeight="1" x14ac:dyDescent="0.2">
      <c r="A9054" s="60"/>
      <c r="B9054" s="60"/>
      <c r="F9054" s="8">
        <v>19</v>
      </c>
      <c r="G9054" s="56"/>
      <c r="I9054" s="33">
        <v>8.0000000000000002E-3</v>
      </c>
      <c r="J9054" s="33">
        <v>1</v>
      </c>
      <c r="K9054" s="33">
        <v>2E-3</v>
      </c>
      <c r="L9054" s="33">
        <v>5.0999999999999997E-2</v>
      </c>
      <c r="M9054" s="33">
        <v>63</v>
      </c>
      <c r="N9054" s="8">
        <v>-0.9</v>
      </c>
      <c r="O9054" s="8">
        <v>1028.0999999999999</v>
      </c>
      <c r="P9054" s="8">
        <v>55</v>
      </c>
      <c r="Q9054" s="17"/>
      <c r="R9054" s="17"/>
      <c r="S9054" s="17"/>
      <c r="T9054" s="17"/>
      <c r="U9054" s="17"/>
      <c r="V9054" s="17"/>
      <c r="W9054" s="17"/>
      <c r="X9054" s="17"/>
      <c r="Y9054" s="17"/>
      <c r="Z9054" s="17"/>
      <c r="AA9054" s="17"/>
      <c r="AB9054" s="17"/>
      <c r="AC9054" s="17"/>
      <c r="AD9054" s="17"/>
      <c r="AE9054" s="17"/>
    </row>
    <row r="9055" spans="1:31" s="7" customFormat="1" ht="16" customHeight="1" x14ac:dyDescent="0.2">
      <c r="F9055" s="8">
        <v>20</v>
      </c>
      <c r="G9055" s="17"/>
      <c r="I9055" s="33">
        <v>8.9999999999999993E-3</v>
      </c>
      <c r="J9055" s="33">
        <v>1.2</v>
      </c>
      <c r="K9055" s="33">
        <v>2E-3</v>
      </c>
      <c r="L9055" s="33">
        <v>5.6000000000000001E-2</v>
      </c>
      <c r="M9055" s="33">
        <v>75</v>
      </c>
      <c r="N9055" s="8">
        <v>-1.4</v>
      </c>
      <c r="O9055" s="8">
        <v>1027.9000000000001</v>
      </c>
      <c r="P9055" s="8">
        <v>58</v>
      </c>
    </row>
    <row r="9056" spans="1:31" s="7" customFormat="1" ht="16" customHeight="1" x14ac:dyDescent="0.2">
      <c r="F9056" s="8">
        <v>21</v>
      </c>
      <c r="G9056" s="17"/>
      <c r="I9056" s="33">
        <v>0.01</v>
      </c>
      <c r="J9056" s="33">
        <v>1.4</v>
      </c>
      <c r="K9056" s="33">
        <v>2E-3</v>
      </c>
      <c r="L9056" s="33">
        <v>0.06</v>
      </c>
      <c r="M9056" s="33">
        <v>92</v>
      </c>
      <c r="N9056" s="8">
        <v>-1.2</v>
      </c>
      <c r="O9056" s="8">
        <v>1027.9000000000001</v>
      </c>
      <c r="P9056" s="8">
        <v>60</v>
      </c>
    </row>
    <row r="9057" spans="5:16" s="7" customFormat="1" ht="16" customHeight="1" x14ac:dyDescent="0.2">
      <c r="F9057" s="8">
        <v>22</v>
      </c>
      <c r="G9057" s="17"/>
      <c r="I9057" s="33">
        <v>1.0999999999999999E-2</v>
      </c>
      <c r="J9057" s="33">
        <v>1.3</v>
      </c>
      <c r="K9057" s="33">
        <v>2E-3</v>
      </c>
      <c r="L9057" s="33">
        <v>6.2E-2</v>
      </c>
      <c r="M9057" s="33">
        <v>106</v>
      </c>
      <c r="N9057" s="8">
        <v>-2.9</v>
      </c>
      <c r="O9057" s="8">
        <v>1028.2</v>
      </c>
      <c r="P9057" s="8">
        <v>68</v>
      </c>
    </row>
    <row r="9058" spans="5:16" s="7" customFormat="1" ht="16" customHeight="1" x14ac:dyDescent="0.2">
      <c r="F9058" s="8">
        <v>23</v>
      </c>
      <c r="G9058" s="17"/>
      <c r="I9058" s="33">
        <v>8.9999999999999993E-3</v>
      </c>
      <c r="J9058" s="33">
        <v>1</v>
      </c>
      <c r="K9058" s="33">
        <v>2E-3</v>
      </c>
      <c r="L9058" s="33">
        <v>5.2999999999999999E-2</v>
      </c>
      <c r="M9058" s="33">
        <v>94</v>
      </c>
      <c r="N9058" s="8">
        <v>-1.5</v>
      </c>
      <c r="O9058" s="8">
        <v>1028.2</v>
      </c>
      <c r="P9058" s="8">
        <v>61</v>
      </c>
    </row>
    <row r="9059" spans="5:16" s="7" customFormat="1" ht="16" customHeight="1" x14ac:dyDescent="0.2">
      <c r="F9059" s="8">
        <v>24</v>
      </c>
      <c r="G9059" s="17"/>
      <c r="I9059" s="33">
        <v>8.0000000000000002E-3</v>
      </c>
      <c r="J9059" s="33">
        <v>0.9</v>
      </c>
      <c r="K9059" s="33">
        <v>2E-3</v>
      </c>
      <c r="L9059" s="33">
        <v>0.05</v>
      </c>
      <c r="M9059" s="33">
        <v>83</v>
      </c>
      <c r="N9059" s="8">
        <v>-0.9</v>
      </c>
      <c r="O9059" s="8">
        <v>1028.2</v>
      </c>
      <c r="P9059" s="8">
        <v>59</v>
      </c>
    </row>
    <row r="9060" spans="5:16" s="7" customFormat="1" ht="16" customHeight="1" x14ac:dyDescent="0.2">
      <c r="F9060" s="8">
        <v>1</v>
      </c>
      <c r="G9060" s="17"/>
      <c r="I9060" s="33">
        <v>8.0000000000000002E-3</v>
      </c>
      <c r="J9060" s="33">
        <v>1</v>
      </c>
      <c r="K9060" s="33">
        <v>2E-3</v>
      </c>
      <c r="L9060" s="33">
        <v>4.9000000000000002E-2</v>
      </c>
      <c r="M9060" s="33">
        <v>75</v>
      </c>
      <c r="N9060" s="8">
        <v>-2.2000000000000002</v>
      </c>
      <c r="O9060" s="8">
        <v>1027.5999999999999</v>
      </c>
      <c r="P9060" s="8">
        <v>62</v>
      </c>
    </row>
    <row r="9061" spans="5:16" s="7" customFormat="1" ht="16" customHeight="1" x14ac:dyDescent="0.2">
      <c r="F9061" s="8">
        <v>2</v>
      </c>
      <c r="G9061" s="17"/>
      <c r="I9061" s="33">
        <v>8.0000000000000002E-3</v>
      </c>
      <c r="J9061" s="33">
        <v>1.1000000000000001</v>
      </c>
      <c r="K9061" s="33">
        <v>2E-3</v>
      </c>
      <c r="L9061" s="33">
        <v>5.0999999999999997E-2</v>
      </c>
      <c r="M9061" s="33">
        <v>72</v>
      </c>
      <c r="N9061" s="8">
        <v>-2.9</v>
      </c>
      <c r="O9061" s="8">
        <v>1027.8</v>
      </c>
      <c r="P9061" s="8">
        <v>69</v>
      </c>
    </row>
    <row r="9062" spans="5:16" s="7" customFormat="1" ht="16" customHeight="1" x14ac:dyDescent="0.2">
      <c r="F9062" s="8">
        <v>3</v>
      </c>
      <c r="G9062" s="17"/>
      <c r="I9062" s="33">
        <v>7.0000000000000001E-3</v>
      </c>
      <c r="J9062" s="33">
        <v>1.1000000000000001</v>
      </c>
      <c r="K9062" s="33">
        <v>2E-3</v>
      </c>
      <c r="L9062" s="33">
        <v>0.05</v>
      </c>
      <c r="M9062" s="33">
        <v>69</v>
      </c>
      <c r="N9062" s="8">
        <v>-2</v>
      </c>
      <c r="O9062" s="8">
        <v>1027.9000000000001</v>
      </c>
      <c r="P9062" s="8">
        <v>66</v>
      </c>
    </row>
    <row r="9063" spans="5:16" s="7" customFormat="1" ht="16" customHeight="1" x14ac:dyDescent="0.2">
      <c r="F9063" s="8">
        <v>4</v>
      </c>
      <c r="G9063" s="17"/>
      <c r="I9063" s="33">
        <v>7.0000000000000001E-3</v>
      </c>
      <c r="J9063" s="33">
        <v>1</v>
      </c>
      <c r="K9063" s="33">
        <v>2E-3</v>
      </c>
      <c r="L9063" s="33">
        <v>4.8000000000000001E-2</v>
      </c>
      <c r="M9063" s="33">
        <v>58</v>
      </c>
      <c r="N9063" s="8">
        <v>-1.7</v>
      </c>
      <c r="O9063" s="8">
        <v>1027.2</v>
      </c>
      <c r="P9063" s="8">
        <v>60</v>
      </c>
    </row>
    <row r="9064" spans="5:16" s="7" customFormat="1" ht="16" customHeight="1" x14ac:dyDescent="0.2">
      <c r="F9064" s="8">
        <v>5</v>
      </c>
      <c r="G9064" s="17"/>
      <c r="I9064" s="33">
        <v>6.0000000000000001E-3</v>
      </c>
      <c r="J9064" s="33">
        <v>1</v>
      </c>
      <c r="K9064" s="33">
        <v>2E-3</v>
      </c>
      <c r="L9064" s="33">
        <v>4.5999999999999999E-2</v>
      </c>
      <c r="M9064" s="33">
        <v>64</v>
      </c>
      <c r="N9064" s="8">
        <v>-1.5</v>
      </c>
      <c r="O9064" s="8">
        <v>1027.2</v>
      </c>
      <c r="P9064" s="8">
        <v>62</v>
      </c>
    </row>
    <row r="9065" spans="5:16" s="7" customFormat="1" ht="16" customHeight="1" x14ac:dyDescent="0.2">
      <c r="F9065" s="8">
        <v>6</v>
      </c>
      <c r="G9065" s="17"/>
      <c r="I9065" s="33">
        <v>6.0000000000000001E-3</v>
      </c>
      <c r="J9065" s="33">
        <v>1</v>
      </c>
      <c r="K9065" s="33">
        <v>2E-3</v>
      </c>
      <c r="L9065" s="33">
        <v>4.5999999999999999E-2</v>
      </c>
      <c r="M9065" s="33">
        <v>68</v>
      </c>
      <c r="N9065" s="8">
        <v>-0.9</v>
      </c>
      <c r="O9065" s="8">
        <v>1027.2</v>
      </c>
      <c r="P9065" s="8">
        <v>57</v>
      </c>
    </row>
    <row r="9066" spans="5:16" s="7" customFormat="1" ht="16" customHeight="1" x14ac:dyDescent="0.2">
      <c r="F9066" s="8">
        <v>7</v>
      </c>
      <c r="G9066" s="17"/>
      <c r="I9066" s="33">
        <v>6.0000000000000001E-3</v>
      </c>
      <c r="J9066" s="33">
        <v>1</v>
      </c>
      <c r="K9066" s="33">
        <v>2E-3</v>
      </c>
      <c r="L9066" s="33">
        <v>4.3999999999999997E-2</v>
      </c>
      <c r="M9066" s="33">
        <v>59</v>
      </c>
      <c r="N9066" s="8">
        <v>-1</v>
      </c>
      <c r="O9066" s="8">
        <v>1026.9000000000001</v>
      </c>
      <c r="P9066" s="8">
        <v>57</v>
      </c>
    </row>
    <row r="9067" spans="5:16" s="7" customFormat="1" ht="16" customHeight="1" x14ac:dyDescent="0.2">
      <c r="F9067" s="8">
        <v>8</v>
      </c>
      <c r="G9067" s="17"/>
      <c r="I9067" s="33">
        <v>7.0000000000000001E-3</v>
      </c>
      <c r="J9067" s="33">
        <v>1</v>
      </c>
      <c r="K9067" s="33">
        <v>2E-3</v>
      </c>
      <c r="L9067" s="33">
        <v>4.4999999999999998E-2</v>
      </c>
      <c r="M9067" s="33">
        <v>65</v>
      </c>
      <c r="N9067" s="8">
        <v>-1.9</v>
      </c>
      <c r="O9067" s="8">
        <v>1027</v>
      </c>
      <c r="P9067" s="8">
        <v>60</v>
      </c>
    </row>
    <row r="9068" spans="5:16" s="7" customFormat="1" ht="16" customHeight="1" x14ac:dyDescent="0.2">
      <c r="F9068" s="8">
        <v>9</v>
      </c>
      <c r="G9068" s="17"/>
      <c r="I9068" s="33">
        <v>7.0000000000000001E-3</v>
      </c>
      <c r="J9068" s="33">
        <v>1.1000000000000001</v>
      </c>
      <c r="K9068" s="33">
        <v>2E-3</v>
      </c>
      <c r="L9068" s="33">
        <v>4.4999999999999998E-2</v>
      </c>
      <c r="M9068" s="33">
        <v>80</v>
      </c>
      <c r="N9068" s="8">
        <v>-0.5</v>
      </c>
      <c r="O9068" s="8">
        <v>1026.7</v>
      </c>
      <c r="P9068" s="8">
        <v>55</v>
      </c>
    </row>
    <row r="9069" spans="5:16" s="7" customFormat="1" ht="16" customHeight="1" x14ac:dyDescent="0.2">
      <c r="F9069" s="8">
        <v>10</v>
      </c>
      <c r="G9069" s="17"/>
      <c r="I9069" s="33">
        <v>7.0000000000000001E-3</v>
      </c>
      <c r="J9069" s="33">
        <v>1.1000000000000001</v>
      </c>
      <c r="K9069" s="33">
        <v>2E-3</v>
      </c>
      <c r="L9069" s="33">
        <v>4.8000000000000001E-2</v>
      </c>
      <c r="M9069" s="33">
        <v>81</v>
      </c>
      <c r="N9069" s="8">
        <v>1</v>
      </c>
      <c r="O9069" s="8">
        <v>1026.5</v>
      </c>
      <c r="P9069" s="8">
        <v>52</v>
      </c>
    </row>
    <row r="9070" spans="5:16" s="7" customFormat="1" ht="16" customHeight="1" x14ac:dyDescent="0.2">
      <c r="E9070" s="10"/>
      <c r="F9070" s="8">
        <v>11</v>
      </c>
      <c r="G9070" s="17"/>
      <c r="I9070" s="33">
        <v>8.0000000000000002E-3</v>
      </c>
      <c r="J9070" s="33">
        <v>1</v>
      </c>
      <c r="K9070" s="33">
        <v>3.0000000000000001E-3</v>
      </c>
      <c r="L9070" s="33">
        <v>4.3999999999999997E-2</v>
      </c>
      <c r="M9070" s="33">
        <v>84</v>
      </c>
      <c r="N9070" s="8">
        <v>2.5</v>
      </c>
      <c r="O9070" s="8">
        <v>1026.3</v>
      </c>
      <c r="P9070" s="8">
        <v>50</v>
      </c>
    </row>
    <row r="9071" spans="5:16" s="7" customFormat="1" ht="16" customHeight="1" x14ac:dyDescent="0.2">
      <c r="E9071" s="10"/>
      <c r="F9071" s="8">
        <v>12</v>
      </c>
      <c r="G9071" s="17"/>
      <c r="I9071" s="33">
        <v>8.0000000000000002E-3</v>
      </c>
      <c r="J9071" s="33">
        <v>0.8</v>
      </c>
      <c r="K9071" s="33">
        <v>4.0000000000000001E-3</v>
      </c>
      <c r="L9071" s="33">
        <v>3.9E-2</v>
      </c>
      <c r="M9071" s="33">
        <v>78</v>
      </c>
      <c r="N9071" s="8">
        <v>4</v>
      </c>
      <c r="O9071" s="8">
        <v>1025.5</v>
      </c>
      <c r="P9071" s="8">
        <v>50</v>
      </c>
    </row>
    <row r="9072" spans="5:16" s="7" customFormat="1" ht="16" customHeight="1" x14ac:dyDescent="0.2">
      <c r="E9072" s="10"/>
      <c r="F9072" s="8">
        <v>13</v>
      </c>
      <c r="G9072" s="17"/>
      <c r="I9072" s="33">
        <v>6.0000000000000001E-3</v>
      </c>
      <c r="J9072" s="33">
        <v>0.7</v>
      </c>
      <c r="K9072" s="33">
        <v>0.01</v>
      </c>
      <c r="L9072" s="33">
        <v>2.9000000000000001E-2</v>
      </c>
      <c r="M9072" s="33">
        <v>60</v>
      </c>
      <c r="N9072" s="8">
        <v>5.6</v>
      </c>
      <c r="O9072" s="8">
        <v>1024</v>
      </c>
      <c r="P9072" s="8">
        <v>47</v>
      </c>
    </row>
    <row r="9073" spans="1:31" s="7" customFormat="1" ht="16" customHeight="1" x14ac:dyDescent="0.2">
      <c r="E9073" s="10"/>
      <c r="F9073" s="8">
        <v>14</v>
      </c>
      <c r="G9073" s="17"/>
      <c r="I9073" s="33">
        <v>6.0000000000000001E-3</v>
      </c>
      <c r="J9073" s="33">
        <v>0.8</v>
      </c>
      <c r="K9073" s="33">
        <v>8.9999999999999993E-3</v>
      </c>
      <c r="L9073" s="33">
        <v>3.3000000000000002E-2</v>
      </c>
      <c r="M9073" s="33">
        <v>67</v>
      </c>
      <c r="N9073" s="8">
        <v>5.7</v>
      </c>
      <c r="O9073" s="8">
        <v>1023.4</v>
      </c>
      <c r="P9073" s="8">
        <v>48</v>
      </c>
    </row>
    <row r="9074" spans="1:31" s="7" customFormat="1" ht="16" customHeight="1" x14ac:dyDescent="0.2">
      <c r="E9074" s="10"/>
      <c r="F9074" s="8">
        <v>15</v>
      </c>
      <c r="G9074" s="17"/>
      <c r="I9074" s="33">
        <v>6.0000000000000001E-3</v>
      </c>
      <c r="J9074" s="33">
        <v>0.8</v>
      </c>
      <c r="K9074" s="33">
        <v>8.0000000000000002E-3</v>
      </c>
      <c r="L9074" s="33">
        <v>3.3000000000000002E-2</v>
      </c>
      <c r="M9074" s="33">
        <v>60</v>
      </c>
      <c r="N9074" s="8">
        <v>5.5</v>
      </c>
      <c r="O9074" s="8">
        <v>1022.8</v>
      </c>
      <c r="P9074" s="8">
        <v>50</v>
      </c>
    </row>
    <row r="9075" spans="1:31" s="7" customFormat="1" ht="16" customHeight="1" x14ac:dyDescent="0.2">
      <c r="E9075" s="10"/>
      <c r="F9075" s="8">
        <v>16</v>
      </c>
      <c r="G9075" s="17"/>
      <c r="I9075" s="33">
        <v>6.0000000000000001E-3</v>
      </c>
      <c r="J9075" s="33">
        <v>0.6</v>
      </c>
      <c r="K9075" s="33">
        <v>1.0999999999999999E-2</v>
      </c>
      <c r="L9075" s="33">
        <v>0.03</v>
      </c>
      <c r="M9075" s="33">
        <v>59</v>
      </c>
      <c r="N9075" s="8">
        <v>5.5</v>
      </c>
      <c r="O9075" s="8">
        <v>1022.6</v>
      </c>
      <c r="P9075" s="8">
        <v>50</v>
      </c>
    </row>
    <row r="9076" spans="1:31" s="7" customFormat="1" ht="16" customHeight="1" x14ac:dyDescent="0.2">
      <c r="E9076" s="10"/>
      <c r="F9076" s="8">
        <v>17</v>
      </c>
      <c r="G9076" s="17"/>
      <c r="I9076" s="33">
        <v>5.0000000000000001E-3</v>
      </c>
      <c r="J9076" s="33">
        <v>0.6</v>
      </c>
      <c r="K9076" s="33">
        <v>1.2E-2</v>
      </c>
      <c r="L9076" s="33">
        <v>0.03</v>
      </c>
      <c r="M9076" s="33">
        <v>43</v>
      </c>
      <c r="N9076" s="8">
        <v>5.2</v>
      </c>
      <c r="O9076" s="8">
        <v>1022.2</v>
      </c>
      <c r="P9076" s="8">
        <v>54</v>
      </c>
    </row>
    <row r="9077" spans="1:31" s="7" customFormat="1" ht="16" customHeight="1" x14ac:dyDescent="0.15">
      <c r="E9077" s="42">
        <v>42368</v>
      </c>
      <c r="F9077" s="43">
        <v>42715.758333333331</v>
      </c>
      <c r="G9077" s="44"/>
      <c r="H9077" s="57"/>
      <c r="I9077" s="33">
        <v>4.0000000000000001E-3</v>
      </c>
      <c r="J9077" s="33">
        <v>0.7</v>
      </c>
      <c r="K9077" s="33">
        <v>1.0999999999999999E-2</v>
      </c>
      <c r="L9077" s="33">
        <v>3.1E-2</v>
      </c>
      <c r="M9077" s="33">
        <v>59</v>
      </c>
      <c r="N9077" s="8">
        <v>2.6</v>
      </c>
      <c r="O9077" s="8">
        <v>1023.1</v>
      </c>
      <c r="P9077" s="8">
        <v>89</v>
      </c>
      <c r="R9077" s="35">
        <v>238</v>
      </c>
      <c r="S9077" s="36" t="str">
        <f>IF(R9077&gt;=296,"G",IF(AND(183&lt;=R9077,R9077&lt;296),"Y",IF(R9077&lt;185,"R")))</f>
        <v>Y</v>
      </c>
      <c r="T9077" s="108"/>
      <c r="U9077" s="36"/>
      <c r="V9077" s="36"/>
      <c r="W9077" s="36"/>
      <c r="X9077" s="36"/>
      <c r="Y9077" s="36"/>
      <c r="Z9077" s="36"/>
      <c r="AA9077" s="36"/>
      <c r="AB9077" s="36"/>
      <c r="AC9077" s="36"/>
      <c r="AD9077" s="36"/>
      <c r="AE9077" s="37"/>
    </row>
    <row r="9078" spans="1:31" s="7" customFormat="1" ht="17" customHeight="1" x14ac:dyDescent="0.15">
      <c r="A9078" s="45">
        <v>365</v>
      </c>
      <c r="B9078" s="46">
        <v>42369</v>
      </c>
      <c r="C9078" s="47">
        <v>4</v>
      </c>
      <c r="D9078" s="47">
        <v>0</v>
      </c>
      <c r="E9078" s="46">
        <v>42368</v>
      </c>
      <c r="F9078" s="48">
        <v>42715.758333333331</v>
      </c>
      <c r="G9078" s="170"/>
      <c r="H9078" s="49"/>
      <c r="I9078" s="50">
        <v>4.0000000000000001E-3</v>
      </c>
      <c r="J9078" s="51">
        <v>0.7</v>
      </c>
      <c r="K9078" s="51">
        <v>1.0999999999999999E-2</v>
      </c>
      <c r="L9078" s="51">
        <v>3.1E-2</v>
      </c>
      <c r="M9078" s="51">
        <v>59</v>
      </c>
      <c r="N9078" s="52">
        <v>2.6</v>
      </c>
      <c r="O9078" s="52">
        <v>1023.1</v>
      </c>
      <c r="P9078" s="52">
        <v>89</v>
      </c>
      <c r="Q9078" s="53"/>
      <c r="R9078" s="58">
        <v>238</v>
      </c>
      <c r="S9078" s="61" t="str">
        <f>IF(R9078&gt;=296,"G",IF(AND(183&lt;=R9078,R9078&lt;296),"Y",IF(R9078&lt;185,"R")))</f>
        <v>Y</v>
      </c>
      <c r="T9078" s="59"/>
      <c r="U9078" s="61"/>
      <c r="V9078" s="61"/>
      <c r="W9078" s="61"/>
      <c r="X9078" s="61"/>
      <c r="Y9078" s="61"/>
      <c r="Z9078" s="61"/>
      <c r="AA9078" s="61"/>
      <c r="AB9078" s="61"/>
      <c r="AC9078" s="61"/>
      <c r="AD9078" s="61"/>
      <c r="AE9078" s="61"/>
    </row>
    <row r="9079" spans="1:31" s="7" customFormat="1" ht="16" customHeight="1" x14ac:dyDescent="0.2">
      <c r="A9079" s="60"/>
      <c r="B9079" s="60"/>
      <c r="F9079" s="26">
        <v>19</v>
      </c>
      <c r="G9079" s="56"/>
      <c r="I9079" s="33">
        <v>4.0000000000000001E-3</v>
      </c>
      <c r="J9079" s="33">
        <v>0.8</v>
      </c>
      <c r="K9079" s="33">
        <v>4.0000000000000001E-3</v>
      </c>
      <c r="L9079" s="33">
        <v>3.5999999999999997E-2</v>
      </c>
      <c r="M9079" s="33">
        <v>47</v>
      </c>
      <c r="N9079" s="8">
        <v>1.3</v>
      </c>
      <c r="O9079" s="8">
        <v>1023.2</v>
      </c>
      <c r="P9079" s="8">
        <v>99</v>
      </c>
      <c r="Q9079" s="17"/>
      <c r="R9079" s="17"/>
      <c r="S9079" s="17"/>
      <c r="T9079" s="17"/>
      <c r="U9079" s="17"/>
      <c r="V9079" s="17"/>
      <c r="W9079" s="17"/>
      <c r="X9079" s="17"/>
      <c r="Y9079" s="17"/>
      <c r="Z9079" s="17"/>
      <c r="AA9079" s="17"/>
      <c r="AB9079" s="17"/>
      <c r="AC9079" s="17"/>
      <c r="AD9079" s="17"/>
      <c r="AE9079" s="17"/>
    </row>
    <row r="9080" spans="1:31" s="7" customFormat="1" ht="16" customHeight="1" x14ac:dyDescent="0.2">
      <c r="F9080" s="8">
        <v>20</v>
      </c>
      <c r="G9080" s="17"/>
      <c r="I9080" s="33">
        <v>4.0000000000000001E-3</v>
      </c>
      <c r="J9080" s="33">
        <v>0.8</v>
      </c>
      <c r="K9080" s="33">
        <v>2E-3</v>
      </c>
      <c r="L9080" s="33">
        <v>3.9E-2</v>
      </c>
      <c r="M9080" s="33">
        <v>44</v>
      </c>
      <c r="N9080" s="8">
        <v>1.8</v>
      </c>
      <c r="O9080" s="8">
        <v>1023.1</v>
      </c>
      <c r="P9080" s="8">
        <v>100</v>
      </c>
    </row>
    <row r="9081" spans="1:31" s="7" customFormat="1" ht="16" customHeight="1" x14ac:dyDescent="0.2">
      <c r="F9081" s="8">
        <v>21</v>
      </c>
      <c r="G9081" s="17"/>
      <c r="I9081" s="33">
        <v>6.0000000000000001E-3</v>
      </c>
      <c r="J9081" s="33">
        <v>0.7</v>
      </c>
      <c r="K9081" s="33">
        <v>2E-3</v>
      </c>
      <c r="L9081" s="33">
        <v>3.7999999999999999E-2</v>
      </c>
      <c r="M9081" s="33">
        <v>54</v>
      </c>
      <c r="N9081" s="8">
        <v>1.5</v>
      </c>
      <c r="O9081" s="8">
        <v>1022.7</v>
      </c>
      <c r="P9081" s="8">
        <v>100</v>
      </c>
    </row>
    <row r="9082" spans="1:31" s="7" customFormat="1" ht="16" customHeight="1" x14ac:dyDescent="0.2">
      <c r="F9082" s="8">
        <v>22</v>
      </c>
      <c r="G9082" s="17"/>
      <c r="I9082" s="33">
        <v>6.0000000000000001E-3</v>
      </c>
      <c r="J9082" s="33">
        <v>0.8</v>
      </c>
      <c r="K9082" s="33">
        <v>2E-3</v>
      </c>
      <c r="L9082" s="33">
        <v>3.7999999999999999E-2</v>
      </c>
      <c r="M9082" s="33">
        <v>64</v>
      </c>
      <c r="N9082" s="8">
        <v>1.8</v>
      </c>
      <c r="O9082" s="8">
        <v>1023</v>
      </c>
      <c r="P9082" s="8">
        <v>100</v>
      </c>
    </row>
    <row r="9083" spans="1:31" s="7" customFormat="1" ht="16" customHeight="1" x14ac:dyDescent="0.2">
      <c r="F9083" s="8">
        <v>23</v>
      </c>
      <c r="G9083" s="17"/>
      <c r="I9083" s="33">
        <v>5.0000000000000001E-3</v>
      </c>
      <c r="J9083" s="33">
        <v>0.7</v>
      </c>
      <c r="K9083" s="33">
        <v>2E-3</v>
      </c>
      <c r="L9083" s="33">
        <v>3.7999999999999999E-2</v>
      </c>
      <c r="M9083" s="33">
        <v>56</v>
      </c>
      <c r="N9083" s="8">
        <v>1.8</v>
      </c>
      <c r="O9083" s="8">
        <v>1023</v>
      </c>
      <c r="P9083" s="8">
        <v>100</v>
      </c>
    </row>
    <row r="9084" spans="1:31" s="7" customFormat="1" ht="16" customHeight="1" x14ac:dyDescent="0.2">
      <c r="F9084" s="8">
        <v>24</v>
      </c>
      <c r="G9084" s="17"/>
      <c r="I9084" s="33">
        <v>5.0000000000000001E-3</v>
      </c>
      <c r="J9084" s="33">
        <v>0.7</v>
      </c>
      <c r="K9084" s="33">
        <v>2E-3</v>
      </c>
      <c r="L9084" s="33">
        <v>3.7999999999999999E-2</v>
      </c>
      <c r="M9084" s="33">
        <v>55</v>
      </c>
      <c r="N9084" s="8">
        <v>1.8</v>
      </c>
      <c r="O9084" s="8">
        <v>1022.8</v>
      </c>
      <c r="P9084" s="8">
        <v>100</v>
      </c>
    </row>
    <row r="9085" spans="1:31" s="7" customFormat="1" ht="16" customHeight="1" x14ac:dyDescent="0.2">
      <c r="F9085" s="8">
        <v>1</v>
      </c>
      <c r="G9085" s="17"/>
      <c r="I9085" s="33">
        <v>5.0000000000000001E-3</v>
      </c>
      <c r="J9085" s="33">
        <v>0.7</v>
      </c>
      <c r="K9085" s="33">
        <v>2E-3</v>
      </c>
      <c r="L9085" s="33">
        <v>3.6999999999999998E-2</v>
      </c>
      <c r="M9085" s="33">
        <v>54</v>
      </c>
      <c r="N9085" s="8">
        <v>1.8</v>
      </c>
      <c r="O9085" s="8">
        <v>1022.6</v>
      </c>
      <c r="P9085" s="8">
        <v>100</v>
      </c>
    </row>
    <row r="9086" spans="1:31" s="7" customFormat="1" ht="16" customHeight="1" x14ac:dyDescent="0.2">
      <c r="F9086" s="8">
        <v>2</v>
      </c>
      <c r="G9086" s="17"/>
      <c r="I9086" s="33">
        <v>5.0000000000000001E-3</v>
      </c>
      <c r="J9086" s="33">
        <v>0.8</v>
      </c>
      <c r="K9086" s="33">
        <v>2E-3</v>
      </c>
      <c r="L9086" s="33">
        <v>3.7999999999999999E-2</v>
      </c>
      <c r="M9086" s="33">
        <v>51</v>
      </c>
      <c r="N9086" s="8">
        <v>1.9</v>
      </c>
      <c r="O9086" s="8">
        <v>1022.9</v>
      </c>
      <c r="P9086" s="8">
        <v>100</v>
      </c>
    </row>
    <row r="9087" spans="1:31" s="7" customFormat="1" ht="16" customHeight="1" x14ac:dyDescent="0.2">
      <c r="F9087" s="8">
        <v>3</v>
      </c>
      <c r="G9087" s="17"/>
      <c r="I9087" s="33">
        <v>5.0000000000000001E-3</v>
      </c>
      <c r="J9087" s="33">
        <v>0.7</v>
      </c>
      <c r="K9087" s="33">
        <v>2E-3</v>
      </c>
      <c r="L9087" s="33">
        <v>3.6999999999999998E-2</v>
      </c>
      <c r="M9087" s="33">
        <v>55</v>
      </c>
      <c r="N9087" s="8">
        <v>1.2</v>
      </c>
      <c r="O9087" s="8">
        <v>1023.2</v>
      </c>
      <c r="P9087" s="8">
        <v>100</v>
      </c>
    </row>
    <row r="9088" spans="1:31" s="7" customFormat="1" ht="16" customHeight="1" x14ac:dyDescent="0.2">
      <c r="F9088" s="8">
        <v>4</v>
      </c>
      <c r="G9088" s="17"/>
      <c r="I9088" s="33">
        <v>5.0000000000000001E-3</v>
      </c>
      <c r="J9088" s="33">
        <v>0.7</v>
      </c>
      <c r="K9088" s="33">
        <v>4.0000000000000001E-3</v>
      </c>
      <c r="L9088" s="33">
        <v>3.1E-2</v>
      </c>
      <c r="M9088" s="33">
        <v>56</v>
      </c>
      <c r="N9088" s="8">
        <v>1.4</v>
      </c>
      <c r="O9088" s="8">
        <v>1023.3</v>
      </c>
      <c r="P9088" s="8">
        <v>100</v>
      </c>
    </row>
    <row r="9089" spans="1:31" s="7" customFormat="1" ht="16" customHeight="1" x14ac:dyDescent="0.2">
      <c r="F9089" s="8">
        <v>5</v>
      </c>
      <c r="G9089" s="17"/>
      <c r="I9089" s="33">
        <v>4.0000000000000001E-3</v>
      </c>
      <c r="J9089" s="33">
        <v>0.7</v>
      </c>
      <c r="K9089" s="33">
        <v>6.0000000000000001E-3</v>
      </c>
      <c r="L9089" s="33">
        <v>2.8000000000000001E-2</v>
      </c>
      <c r="M9089" s="33">
        <v>41</v>
      </c>
      <c r="N9089" s="8">
        <v>1.4</v>
      </c>
      <c r="O9089" s="8">
        <v>1023.7</v>
      </c>
      <c r="P9089" s="8">
        <v>99</v>
      </c>
    </row>
    <row r="9090" spans="1:31" s="7" customFormat="1" ht="16" customHeight="1" x14ac:dyDescent="0.2">
      <c r="F9090" s="8">
        <v>6</v>
      </c>
      <c r="G9090" s="17"/>
      <c r="I9090" s="33">
        <v>4.0000000000000001E-3</v>
      </c>
      <c r="J9090" s="33">
        <v>0.7</v>
      </c>
      <c r="K9090" s="33">
        <v>3.0000000000000001E-3</v>
      </c>
      <c r="L9090" s="33">
        <v>2.9000000000000001E-2</v>
      </c>
      <c r="M9090" s="33">
        <v>42</v>
      </c>
      <c r="N9090" s="8">
        <v>1.3</v>
      </c>
      <c r="O9090" s="8">
        <v>1024.0999999999999</v>
      </c>
      <c r="P9090" s="8">
        <v>96</v>
      </c>
    </row>
    <row r="9091" spans="1:31" s="7" customFormat="1" ht="16" customHeight="1" x14ac:dyDescent="0.2">
      <c r="F9091" s="8">
        <v>7</v>
      </c>
      <c r="G9091" s="17"/>
      <c r="I9091" s="33">
        <v>5.0000000000000001E-3</v>
      </c>
      <c r="J9091" s="33">
        <v>0.7</v>
      </c>
      <c r="K9091" s="33">
        <v>3.0000000000000001E-3</v>
      </c>
      <c r="L9091" s="33">
        <v>2.9000000000000001E-2</v>
      </c>
      <c r="M9091" s="33">
        <v>39</v>
      </c>
      <c r="N9091" s="8">
        <v>1.4</v>
      </c>
      <c r="O9091" s="8">
        <v>1024.9000000000001</v>
      </c>
      <c r="P9091" s="8">
        <v>95</v>
      </c>
    </row>
    <row r="9092" spans="1:31" s="7" customFormat="1" ht="16" customHeight="1" x14ac:dyDescent="0.2">
      <c r="F9092" s="8">
        <v>8</v>
      </c>
      <c r="G9092" s="17"/>
      <c r="I9092" s="33">
        <v>5.0000000000000001E-3</v>
      </c>
      <c r="J9092" s="33">
        <v>0.8</v>
      </c>
      <c r="K9092" s="33">
        <v>2E-3</v>
      </c>
      <c r="L9092" s="33">
        <v>2.5999999999999999E-2</v>
      </c>
      <c r="M9092" s="33">
        <v>43</v>
      </c>
      <c r="N9092" s="8">
        <v>1</v>
      </c>
      <c r="O9092" s="8">
        <v>1025.5999999999999</v>
      </c>
      <c r="P9092" s="8">
        <v>96</v>
      </c>
    </row>
    <row r="9093" spans="1:31" s="7" customFormat="1" ht="16" customHeight="1" x14ac:dyDescent="0.2">
      <c r="F9093" s="8">
        <v>9</v>
      </c>
      <c r="G9093" s="17"/>
      <c r="I9093" s="33">
        <v>5.0000000000000001E-3</v>
      </c>
      <c r="J9093" s="33">
        <v>0.8</v>
      </c>
      <c r="K9093" s="33">
        <v>3.0000000000000001E-3</v>
      </c>
      <c r="L9093" s="33">
        <v>2.7E-2</v>
      </c>
      <c r="M9093" s="33">
        <v>38</v>
      </c>
      <c r="N9093" s="8">
        <v>1.3</v>
      </c>
      <c r="O9093" s="8">
        <v>1026.5999999999999</v>
      </c>
      <c r="P9093" s="8">
        <v>92</v>
      </c>
    </row>
    <row r="9094" spans="1:31" s="7" customFormat="1" ht="16" customHeight="1" x14ac:dyDescent="0.2">
      <c r="F9094" s="8">
        <v>10</v>
      </c>
      <c r="G9094" s="17"/>
      <c r="I9094" s="33">
        <v>6.0000000000000001E-3</v>
      </c>
      <c r="J9094" s="33">
        <v>0.8</v>
      </c>
      <c r="K9094" s="33">
        <v>5.0000000000000001E-3</v>
      </c>
      <c r="L9094" s="33">
        <v>2.5999999999999999E-2</v>
      </c>
      <c r="M9094" s="33">
        <v>39</v>
      </c>
      <c r="N9094" s="8">
        <v>2.5</v>
      </c>
      <c r="O9094" s="8">
        <v>1027.3</v>
      </c>
      <c r="P9094" s="8">
        <v>86</v>
      </c>
    </row>
    <row r="9095" spans="1:31" s="7" customFormat="1" ht="16" customHeight="1" x14ac:dyDescent="0.2">
      <c r="E9095" s="10"/>
      <c r="F9095" s="8">
        <v>11</v>
      </c>
      <c r="G9095" s="17"/>
      <c r="I9095" s="33">
        <v>6.0000000000000001E-3</v>
      </c>
      <c r="J9095" s="33">
        <v>0.8</v>
      </c>
      <c r="K9095" s="33">
        <v>7.0000000000000001E-3</v>
      </c>
      <c r="L9095" s="33">
        <v>2.5999999999999999E-2</v>
      </c>
      <c r="M9095" s="33">
        <v>49</v>
      </c>
      <c r="N9095" s="8">
        <v>3.4</v>
      </c>
      <c r="O9095" s="8">
        <v>1027.5</v>
      </c>
      <c r="P9095" s="8">
        <v>74</v>
      </c>
    </row>
    <row r="9096" spans="1:31" s="7" customFormat="1" ht="16" customHeight="1" x14ac:dyDescent="0.2">
      <c r="E9096" s="10"/>
      <c r="F9096" s="8">
        <v>12</v>
      </c>
      <c r="G9096" s="17"/>
      <c r="I9096" s="33">
        <v>7.0000000000000001E-3</v>
      </c>
      <c r="J9096" s="33">
        <v>0.7</v>
      </c>
      <c r="K9096" s="33">
        <v>1.0999999999999999E-2</v>
      </c>
      <c r="L9096" s="33">
        <v>2.4E-2</v>
      </c>
      <c r="M9096" s="33">
        <v>48</v>
      </c>
      <c r="N9096" s="8">
        <v>3.9</v>
      </c>
      <c r="O9096" s="8">
        <v>1027.5</v>
      </c>
      <c r="P9096" s="8">
        <v>67</v>
      </c>
    </row>
    <row r="9097" spans="1:31" s="7" customFormat="1" ht="16" customHeight="1" x14ac:dyDescent="0.2">
      <c r="E9097" s="10"/>
      <c r="F9097" s="8">
        <v>13</v>
      </c>
      <c r="G9097" s="17"/>
      <c r="I9097" s="33">
        <v>7.0000000000000001E-3</v>
      </c>
      <c r="J9097" s="33">
        <v>0.7</v>
      </c>
      <c r="K9097" s="33">
        <v>1.4999999999999999E-2</v>
      </c>
      <c r="L9097" s="33">
        <v>2.3E-2</v>
      </c>
      <c r="M9097" s="33">
        <v>55</v>
      </c>
      <c r="N9097" s="8">
        <v>4.3</v>
      </c>
      <c r="O9097" s="8">
        <v>1027</v>
      </c>
      <c r="P9097" s="8">
        <v>65</v>
      </c>
    </row>
    <row r="9098" spans="1:31" s="7" customFormat="1" ht="16" customHeight="1" x14ac:dyDescent="0.2">
      <c r="E9098" s="10"/>
      <c r="F9098" s="8">
        <v>14</v>
      </c>
      <c r="G9098" s="17"/>
      <c r="I9098" s="33">
        <v>7.0000000000000001E-3</v>
      </c>
      <c r="J9098" s="33">
        <v>0.8</v>
      </c>
      <c r="K9098" s="33">
        <v>1.7000000000000001E-2</v>
      </c>
      <c r="L9098" s="33">
        <v>2.5000000000000001E-2</v>
      </c>
      <c r="M9098" s="33">
        <v>57</v>
      </c>
      <c r="N9098" s="8">
        <v>5.4</v>
      </c>
      <c r="O9098" s="8">
        <v>1026.5999999999999</v>
      </c>
      <c r="P9098" s="8">
        <v>62</v>
      </c>
    </row>
    <row r="9099" spans="1:31" s="7" customFormat="1" ht="16" customHeight="1" x14ac:dyDescent="0.2">
      <c r="E9099" s="10"/>
      <c r="F9099" s="8">
        <v>15</v>
      </c>
      <c r="G9099" s="17"/>
      <c r="I9099" s="33">
        <v>8.0000000000000002E-3</v>
      </c>
      <c r="J9099" s="33">
        <v>0.8</v>
      </c>
      <c r="K9099" s="33">
        <v>1.4999999999999999E-2</v>
      </c>
      <c r="L9099" s="33">
        <v>2.8000000000000001E-2</v>
      </c>
      <c r="M9099" s="33">
        <v>84</v>
      </c>
      <c r="N9099" s="8">
        <v>4.2</v>
      </c>
      <c r="O9099" s="8">
        <v>1026.9000000000001</v>
      </c>
      <c r="P9099" s="8">
        <v>61</v>
      </c>
    </row>
    <row r="9100" spans="1:31" s="7" customFormat="1" ht="16" customHeight="1" x14ac:dyDescent="0.2">
      <c r="E9100" s="10"/>
      <c r="F9100" s="8">
        <v>16</v>
      </c>
      <c r="G9100" s="17"/>
      <c r="I9100" s="33">
        <v>7.0000000000000001E-3</v>
      </c>
      <c r="J9100" s="33">
        <v>0.9</v>
      </c>
      <c r="K9100" s="33">
        <v>2.1000000000000001E-2</v>
      </c>
      <c r="L9100" s="33">
        <v>2.5999999999999999E-2</v>
      </c>
      <c r="M9100" s="33">
        <v>104</v>
      </c>
      <c r="N9100" s="8">
        <v>4.2</v>
      </c>
      <c r="O9100" s="8">
        <v>1027.2</v>
      </c>
      <c r="P9100" s="8">
        <v>60</v>
      </c>
    </row>
    <row r="9101" spans="1:31" s="7" customFormat="1" ht="16" customHeight="1" x14ac:dyDescent="0.2">
      <c r="E9101" s="10"/>
      <c r="F9101" s="8">
        <v>17</v>
      </c>
      <c r="G9101" s="17"/>
      <c r="I9101" s="33">
        <v>7.0000000000000001E-3</v>
      </c>
      <c r="J9101" s="33">
        <v>0.7</v>
      </c>
      <c r="K9101" s="33">
        <v>1.7000000000000001E-2</v>
      </c>
      <c r="L9101" s="33">
        <v>3.1E-2</v>
      </c>
      <c r="M9101" s="33">
        <v>92</v>
      </c>
      <c r="N9101" s="8">
        <v>3.1</v>
      </c>
      <c r="O9101" s="8">
        <v>1027.9000000000001</v>
      </c>
      <c r="P9101" s="8">
        <v>66</v>
      </c>
    </row>
    <row r="9102" spans="1:31" s="7" customFormat="1" ht="16" customHeight="1" x14ac:dyDescent="0.15">
      <c r="E9102" s="42">
        <v>42369</v>
      </c>
      <c r="F9102" s="43">
        <v>42715.754861111112</v>
      </c>
      <c r="G9102" s="44"/>
      <c r="H9102" s="57"/>
      <c r="I9102" s="33">
        <v>7.0000000000000001E-3</v>
      </c>
      <c r="J9102" s="33">
        <v>0.8</v>
      </c>
      <c r="K9102" s="33">
        <v>1.0999999999999999E-2</v>
      </c>
      <c r="L9102" s="33">
        <v>3.5999999999999997E-2</v>
      </c>
      <c r="M9102" s="33">
        <v>99</v>
      </c>
      <c r="N9102" s="8">
        <v>1.9</v>
      </c>
      <c r="O9102" s="8">
        <v>1028.0999999999999</v>
      </c>
      <c r="P9102" s="8">
        <v>73</v>
      </c>
      <c r="R9102" s="35">
        <v>225</v>
      </c>
      <c r="S9102" s="36" t="str">
        <f>IF(R9102&gt;=296,"G",IF(AND(183&lt;=R9102,R9102&lt;296),"Y",IF(R9102&lt;185,"R")))</f>
        <v>Y</v>
      </c>
      <c r="T9102" s="108"/>
      <c r="U9102" s="36"/>
      <c r="V9102" s="36"/>
      <c r="W9102" s="36"/>
      <c r="X9102" s="36"/>
      <c r="Y9102" s="36"/>
      <c r="Z9102" s="36"/>
      <c r="AA9102" s="36"/>
      <c r="AB9102" s="36"/>
      <c r="AC9102" s="36"/>
      <c r="AD9102" s="36"/>
      <c r="AE9102" s="37"/>
    </row>
    <row r="9103" spans="1:31" s="7" customFormat="1" ht="17" customHeight="1" x14ac:dyDescent="0.15">
      <c r="A9103" s="171"/>
      <c r="B9103" s="46"/>
      <c r="C9103" s="49"/>
      <c r="D9103" s="49"/>
      <c r="E9103" s="46">
        <v>42369</v>
      </c>
      <c r="F9103" s="48">
        <v>42715.754861111112</v>
      </c>
      <c r="G9103" s="49"/>
      <c r="H9103" s="49"/>
      <c r="I9103" s="50">
        <v>7.0000000000000001E-3</v>
      </c>
      <c r="J9103" s="51">
        <v>0.8</v>
      </c>
      <c r="K9103" s="51">
        <v>1.0999999999999999E-2</v>
      </c>
      <c r="L9103" s="51">
        <v>3.5999999999999997E-2</v>
      </c>
      <c r="M9103" s="51">
        <v>99</v>
      </c>
      <c r="N9103" s="52">
        <v>1.9</v>
      </c>
      <c r="O9103" s="52">
        <v>1028.0999999999999</v>
      </c>
      <c r="P9103" s="52">
        <v>73</v>
      </c>
      <c r="Q9103" s="53"/>
      <c r="R9103" s="58">
        <v>225</v>
      </c>
      <c r="S9103" s="61" t="str">
        <f>IF(R9103&gt;=296,"G",IF(AND(183&lt;=R9103,R9103&lt;296),"Y",IF(R9103&lt;185,"R")))</f>
        <v>Y</v>
      </c>
      <c r="T9103" s="59"/>
      <c r="U9103" s="61"/>
      <c r="V9103" s="61"/>
      <c r="W9103" s="61"/>
      <c r="X9103" s="61"/>
      <c r="Y9103" s="61"/>
      <c r="Z9103" s="61"/>
      <c r="AA9103" s="61"/>
      <c r="AB9103" s="61"/>
      <c r="AC9103" s="61"/>
      <c r="AD9103" s="61"/>
      <c r="AE9103" s="61"/>
    </row>
    <row r="9104" spans="1:31" s="7" customFormat="1" ht="16" customHeight="1" x14ac:dyDescent="0.2">
      <c r="A9104" s="60"/>
      <c r="B9104" s="60"/>
      <c r="F9104" s="56"/>
      <c r="G9104" s="56"/>
      <c r="I9104" s="118"/>
      <c r="J9104" s="118"/>
      <c r="K9104" s="118"/>
      <c r="L9104" s="118"/>
      <c r="N9104" s="17"/>
      <c r="O9104" s="17"/>
      <c r="P9104" s="17"/>
      <c r="Q9104" s="17"/>
      <c r="R9104" s="17"/>
      <c r="S9104" s="17"/>
      <c r="T9104" s="17"/>
      <c r="U9104" s="17"/>
      <c r="V9104" s="17"/>
      <c r="W9104" s="17"/>
      <c r="X9104" s="17"/>
      <c r="Y9104" s="17"/>
      <c r="Z9104" s="17"/>
      <c r="AA9104" s="17"/>
      <c r="AB9104" s="17"/>
      <c r="AC9104" s="17"/>
      <c r="AD9104" s="17"/>
      <c r="AE9104" s="17"/>
    </row>
    <row r="9105" spans="5:16" s="7" customFormat="1" ht="16" customHeight="1" x14ac:dyDescent="0.2">
      <c r="F9105" s="17"/>
      <c r="G9105" s="17"/>
      <c r="I9105" s="118"/>
      <c r="J9105" s="118"/>
      <c r="K9105" s="118"/>
      <c r="L9105" s="118"/>
      <c r="N9105" s="17"/>
      <c r="O9105" s="17"/>
      <c r="P9105" s="17"/>
    </row>
    <row r="9106" spans="5:16" s="7" customFormat="1" ht="16" customHeight="1" x14ac:dyDescent="0.2">
      <c r="F9106" s="17"/>
      <c r="G9106" s="17"/>
      <c r="I9106" s="118"/>
      <c r="J9106" s="118"/>
      <c r="K9106" s="118"/>
      <c r="L9106" s="118"/>
      <c r="N9106" s="17"/>
      <c r="O9106" s="17"/>
      <c r="P9106" s="17"/>
    </row>
    <row r="9107" spans="5:16" s="7" customFormat="1" ht="16" customHeight="1" x14ac:dyDescent="0.2">
      <c r="F9107" s="17"/>
      <c r="G9107" s="17"/>
      <c r="I9107" s="118"/>
      <c r="J9107" s="118"/>
      <c r="K9107" s="118"/>
      <c r="L9107" s="118"/>
      <c r="N9107" s="17"/>
      <c r="O9107" s="17"/>
      <c r="P9107" s="17"/>
    </row>
    <row r="9108" spans="5:16" s="7" customFormat="1" ht="16" customHeight="1" x14ac:dyDescent="0.2">
      <c r="F9108" s="17"/>
      <c r="G9108" s="17"/>
      <c r="I9108" s="118"/>
      <c r="J9108" s="118"/>
      <c r="K9108" s="118"/>
      <c r="L9108" s="118"/>
      <c r="N9108" s="17"/>
      <c r="O9108" s="17"/>
      <c r="P9108" s="17"/>
    </row>
    <row r="9109" spans="5:16" s="7" customFormat="1" ht="16" customHeight="1" x14ac:dyDescent="0.2">
      <c r="F9109" s="17"/>
      <c r="G9109" s="17"/>
      <c r="I9109" s="118"/>
      <c r="J9109" s="118"/>
      <c r="K9109" s="118"/>
      <c r="L9109" s="118"/>
      <c r="N9109" s="17"/>
      <c r="O9109" s="17"/>
      <c r="P9109" s="17"/>
    </row>
    <row r="9110" spans="5:16" s="7" customFormat="1" ht="16" customHeight="1" x14ac:dyDescent="0.2">
      <c r="F9110" s="17"/>
      <c r="G9110" s="17"/>
      <c r="I9110" s="118"/>
      <c r="J9110" s="118"/>
      <c r="K9110" s="118"/>
      <c r="L9110" s="118"/>
      <c r="N9110" s="17"/>
      <c r="O9110" s="17"/>
      <c r="P9110" s="17"/>
    </row>
    <row r="9111" spans="5:16" s="7" customFormat="1" ht="16" customHeight="1" x14ac:dyDescent="0.2">
      <c r="F9111" s="17"/>
      <c r="G9111" s="17"/>
      <c r="I9111" s="118"/>
      <c r="J9111" s="118"/>
      <c r="K9111" s="118"/>
      <c r="L9111" s="118"/>
      <c r="N9111" s="17"/>
      <c r="O9111" s="17"/>
      <c r="P9111" s="17"/>
    </row>
    <row r="9112" spans="5:16" s="7" customFormat="1" ht="16" customHeight="1" x14ac:dyDescent="0.2">
      <c r="F9112" s="17"/>
      <c r="G9112" s="17"/>
      <c r="I9112" s="118"/>
      <c r="J9112" s="118"/>
      <c r="K9112" s="118"/>
      <c r="L9112" s="118"/>
      <c r="N9112" s="17"/>
      <c r="O9112" s="17"/>
      <c r="P9112" s="17"/>
    </row>
    <row r="9113" spans="5:16" s="7" customFormat="1" ht="16" customHeight="1" x14ac:dyDescent="0.2">
      <c r="F9113" s="17"/>
      <c r="G9113" s="17"/>
      <c r="I9113" s="118"/>
      <c r="J9113" s="118"/>
      <c r="K9113" s="118"/>
      <c r="L9113" s="118"/>
      <c r="N9113" s="17"/>
      <c r="O9113" s="17"/>
      <c r="P9113" s="17"/>
    </row>
    <row r="9114" spans="5:16" s="7" customFormat="1" ht="16" customHeight="1" x14ac:dyDescent="0.2">
      <c r="F9114" s="17"/>
      <c r="G9114" s="17"/>
      <c r="I9114" s="118"/>
      <c r="J9114" s="118"/>
      <c r="K9114" s="118"/>
      <c r="L9114" s="118"/>
      <c r="N9114" s="17"/>
      <c r="O9114" s="17"/>
      <c r="P9114" s="17"/>
    </row>
    <row r="9115" spans="5:16" s="7" customFormat="1" ht="16" customHeight="1" x14ac:dyDescent="0.2">
      <c r="F9115" s="17"/>
      <c r="G9115" s="17"/>
      <c r="I9115" s="118"/>
      <c r="J9115" s="118"/>
      <c r="K9115" s="118"/>
      <c r="L9115" s="118"/>
      <c r="N9115" s="17"/>
      <c r="O9115" s="17"/>
      <c r="P9115" s="17"/>
    </row>
    <row r="9116" spans="5:16" s="7" customFormat="1" ht="16" customHeight="1" x14ac:dyDescent="0.2">
      <c r="F9116" s="17"/>
      <c r="G9116" s="17"/>
      <c r="I9116" s="118"/>
      <c r="J9116" s="118"/>
      <c r="K9116" s="118"/>
      <c r="L9116" s="118"/>
      <c r="N9116" s="17"/>
      <c r="O9116" s="17"/>
      <c r="P9116" s="17"/>
    </row>
    <row r="9117" spans="5:16" s="7" customFormat="1" ht="16" customHeight="1" x14ac:dyDescent="0.2">
      <c r="F9117" s="17"/>
      <c r="G9117" s="17"/>
      <c r="I9117" s="118"/>
      <c r="J9117" s="118"/>
      <c r="K9117" s="118"/>
      <c r="L9117" s="118"/>
      <c r="N9117" s="17"/>
      <c r="O9117" s="17"/>
      <c r="P9117" s="17"/>
    </row>
    <row r="9118" spans="5:16" s="7" customFormat="1" ht="16" customHeight="1" x14ac:dyDescent="0.2">
      <c r="F9118" s="17"/>
      <c r="G9118" s="17"/>
      <c r="I9118" s="118"/>
      <c r="J9118" s="118"/>
      <c r="K9118" s="118"/>
      <c r="L9118" s="118"/>
      <c r="N9118" s="17"/>
      <c r="O9118" s="17"/>
      <c r="P9118" s="17"/>
    </row>
    <row r="9119" spans="5:16" s="7" customFormat="1" ht="16" customHeight="1" x14ac:dyDescent="0.2">
      <c r="F9119" s="17"/>
      <c r="G9119" s="17"/>
      <c r="I9119" s="118"/>
      <c r="J9119" s="118"/>
      <c r="K9119" s="118"/>
      <c r="L9119" s="118"/>
      <c r="N9119" s="17"/>
      <c r="O9119" s="17"/>
      <c r="P9119" s="17"/>
    </row>
    <row r="9120" spans="5:16" s="7" customFormat="1" ht="16" customHeight="1" x14ac:dyDescent="0.2">
      <c r="E9120" s="10"/>
      <c r="F9120" s="17"/>
      <c r="G9120" s="17"/>
      <c r="I9120" s="118"/>
      <c r="J9120" s="118"/>
      <c r="K9120" s="118"/>
      <c r="L9120" s="118"/>
      <c r="N9120" s="17"/>
      <c r="O9120" s="17"/>
      <c r="P9120" s="17"/>
    </row>
    <row r="9121" spans="1:31" s="7" customFormat="1" ht="16" customHeight="1" x14ac:dyDescent="0.2">
      <c r="E9121" s="10"/>
      <c r="F9121" s="17"/>
      <c r="G9121" s="17"/>
      <c r="I9121" s="118"/>
      <c r="J9121" s="118"/>
      <c r="K9121" s="118"/>
      <c r="L9121" s="118"/>
      <c r="N9121" s="17"/>
      <c r="O9121" s="17"/>
      <c r="P9121" s="17"/>
    </row>
    <row r="9122" spans="1:31" s="7" customFormat="1" ht="16" customHeight="1" x14ac:dyDescent="0.2">
      <c r="E9122" s="10"/>
      <c r="F9122" s="17"/>
      <c r="G9122" s="17"/>
      <c r="I9122" s="118"/>
      <c r="J9122" s="118"/>
      <c r="K9122" s="118"/>
      <c r="L9122" s="118"/>
      <c r="N9122" s="17"/>
      <c r="O9122" s="17"/>
      <c r="P9122" s="17"/>
    </row>
    <row r="9123" spans="1:31" s="7" customFormat="1" ht="16" customHeight="1" x14ac:dyDescent="0.2">
      <c r="E9123" s="10"/>
      <c r="F9123" s="17"/>
      <c r="G9123" s="17"/>
      <c r="I9123" s="118"/>
      <c r="J9123" s="118"/>
      <c r="K9123" s="118"/>
      <c r="L9123" s="118"/>
      <c r="N9123" s="17"/>
      <c r="O9123" s="17"/>
      <c r="P9123" s="17"/>
    </row>
    <row r="9124" spans="1:31" s="7" customFormat="1" ht="16" customHeight="1" x14ac:dyDescent="0.2">
      <c r="E9124" s="10"/>
      <c r="F9124" s="17"/>
      <c r="G9124" s="17"/>
      <c r="I9124" s="118"/>
      <c r="J9124" s="118"/>
      <c r="K9124" s="118"/>
      <c r="L9124" s="118"/>
      <c r="N9124" s="17"/>
      <c r="O9124" s="17"/>
      <c r="P9124" s="17"/>
    </row>
    <row r="9125" spans="1:31" s="7" customFormat="1" ht="16" customHeight="1" x14ac:dyDescent="0.2">
      <c r="E9125" s="10"/>
      <c r="F9125" s="17"/>
      <c r="G9125" s="17"/>
      <c r="I9125" s="118"/>
      <c r="J9125" s="118"/>
      <c r="K9125" s="118"/>
      <c r="L9125" s="118"/>
      <c r="N9125" s="17"/>
      <c r="O9125" s="17"/>
      <c r="P9125" s="17"/>
    </row>
    <row r="9126" spans="1:31" s="7" customFormat="1" ht="16" customHeight="1" x14ac:dyDescent="0.2">
      <c r="E9126" s="10"/>
      <c r="F9126" s="17"/>
      <c r="G9126" s="17"/>
      <c r="I9126" s="118"/>
      <c r="J9126" s="118"/>
      <c r="K9126" s="118"/>
      <c r="L9126" s="118"/>
      <c r="N9126" s="17"/>
      <c r="O9126" s="17"/>
      <c r="P9126" s="17"/>
    </row>
    <row r="9127" spans="1:31" s="7" customFormat="1" ht="16" customHeight="1" x14ac:dyDescent="0.15">
      <c r="E9127" s="42"/>
      <c r="F9127" s="44"/>
      <c r="G9127" s="44"/>
      <c r="H9127" s="57"/>
      <c r="I9127" s="118"/>
      <c r="J9127" s="118"/>
      <c r="K9127" s="118"/>
      <c r="L9127" s="118"/>
      <c r="N9127" s="17"/>
      <c r="O9127" s="17"/>
      <c r="P9127" s="17"/>
      <c r="R9127" s="107"/>
      <c r="S9127" s="108"/>
      <c r="T9127" s="108"/>
      <c r="U9127" s="108"/>
      <c r="V9127" s="108"/>
      <c r="W9127" s="108"/>
      <c r="X9127" s="108"/>
      <c r="Y9127" s="108"/>
      <c r="Z9127" s="108"/>
      <c r="AA9127" s="108"/>
      <c r="AB9127" s="108"/>
      <c r="AC9127" s="108"/>
      <c r="AD9127" s="108"/>
      <c r="AE9127" s="109"/>
    </row>
    <row r="9128" spans="1:31" s="7" customFormat="1" ht="17" customHeight="1" x14ac:dyDescent="0.15">
      <c r="A9128" s="171"/>
      <c r="B9128" s="46"/>
      <c r="C9128" s="49"/>
      <c r="D9128" s="49"/>
      <c r="E9128" s="46"/>
      <c r="F9128" s="48"/>
      <c r="G9128" s="49"/>
      <c r="H9128" s="49"/>
      <c r="I9128" s="139"/>
      <c r="J9128" s="117"/>
      <c r="K9128" s="117"/>
      <c r="L9128" s="117"/>
      <c r="M9128" s="117"/>
      <c r="N9128" s="53"/>
      <c r="O9128" s="53"/>
      <c r="P9128" s="53"/>
      <c r="Q9128" s="53"/>
      <c r="R9128" s="97"/>
      <c r="S9128" s="59"/>
      <c r="T9128" s="59"/>
      <c r="U9128" s="59"/>
      <c r="V9128" s="59"/>
      <c r="W9128" s="59"/>
      <c r="X9128" s="59"/>
      <c r="Y9128" s="59"/>
      <c r="Z9128" s="59"/>
      <c r="AA9128" s="59"/>
      <c r="AB9128" s="59"/>
      <c r="AC9128" s="59"/>
      <c r="AD9128" s="59"/>
      <c r="AE9128" s="59"/>
    </row>
    <row r="9129" spans="1:31" s="7" customFormat="1" ht="16" customHeight="1" x14ac:dyDescent="0.2">
      <c r="A9129" s="60"/>
      <c r="B9129" s="60"/>
      <c r="F9129" s="56"/>
      <c r="G9129" s="56"/>
      <c r="I9129" s="118"/>
      <c r="J9129" s="118"/>
      <c r="K9129" s="118"/>
      <c r="L9129" s="118"/>
      <c r="N9129" s="17"/>
      <c r="O9129" s="17"/>
      <c r="P9129" s="17"/>
      <c r="Q9129" s="17"/>
      <c r="R9129" s="17"/>
      <c r="S9129" s="17"/>
      <c r="T9129" s="17"/>
      <c r="U9129" s="17"/>
      <c r="V9129" s="17"/>
      <c r="W9129" s="17"/>
      <c r="X9129" s="17"/>
      <c r="Y9129" s="17"/>
      <c r="Z9129" s="17"/>
      <c r="AA9129" s="17"/>
      <c r="AB9129" s="17"/>
      <c r="AC9129" s="17"/>
      <c r="AD9129" s="17"/>
      <c r="AE9129" s="17"/>
    </row>
    <row r="9130" spans="1:31" s="7" customFormat="1" ht="16" customHeight="1" x14ac:dyDescent="0.2">
      <c r="F9130" s="17"/>
      <c r="G9130" s="17"/>
      <c r="I9130" s="118"/>
      <c r="J9130" s="118"/>
      <c r="K9130" s="118"/>
      <c r="L9130" s="118"/>
      <c r="N9130" s="17"/>
      <c r="O9130" s="17"/>
      <c r="P9130" s="17"/>
    </row>
    <row r="9131" spans="1:31" s="7" customFormat="1" ht="16" customHeight="1" x14ac:dyDescent="0.2">
      <c r="F9131" s="17"/>
      <c r="G9131" s="17"/>
      <c r="I9131" s="118"/>
      <c r="J9131" s="118"/>
      <c r="K9131" s="118"/>
      <c r="L9131" s="118"/>
      <c r="N9131" s="17"/>
      <c r="O9131" s="17"/>
      <c r="P9131" s="17"/>
    </row>
    <row r="9132" spans="1:31" s="7" customFormat="1" ht="16" customHeight="1" x14ac:dyDescent="0.2">
      <c r="F9132" s="17"/>
      <c r="G9132" s="17"/>
      <c r="I9132" s="118"/>
      <c r="J9132" s="118"/>
      <c r="K9132" s="118"/>
      <c r="L9132" s="118"/>
      <c r="N9132" s="17"/>
      <c r="O9132" s="17"/>
      <c r="P9132" s="17"/>
    </row>
    <row r="9133" spans="1:31" s="7" customFormat="1" ht="16" customHeight="1" x14ac:dyDescent="0.2">
      <c r="F9133" s="17"/>
      <c r="G9133" s="17"/>
      <c r="I9133" s="118"/>
      <c r="J9133" s="118"/>
      <c r="K9133" s="118"/>
      <c r="L9133" s="118"/>
      <c r="N9133" s="17"/>
      <c r="O9133" s="17"/>
      <c r="P9133" s="17"/>
    </row>
    <row r="9134" spans="1:31" s="7" customFormat="1" ht="16" customHeight="1" x14ac:dyDescent="0.2">
      <c r="F9134" s="17"/>
      <c r="G9134" s="17"/>
      <c r="I9134" s="118"/>
      <c r="J9134" s="118"/>
      <c r="K9134" s="118"/>
      <c r="L9134" s="118"/>
      <c r="N9134" s="17"/>
      <c r="O9134" s="17"/>
      <c r="P9134" s="17"/>
    </row>
    <row r="9135" spans="1:31" s="7" customFormat="1" ht="16" customHeight="1" x14ac:dyDescent="0.2">
      <c r="F9135" s="17"/>
      <c r="G9135" s="17"/>
      <c r="I9135" s="118"/>
      <c r="J9135" s="118"/>
      <c r="K9135" s="118"/>
      <c r="L9135" s="118"/>
      <c r="N9135" s="17"/>
      <c r="O9135" s="17"/>
      <c r="P9135" s="17"/>
    </row>
    <row r="9136" spans="1:31" s="7" customFormat="1" ht="16" customHeight="1" x14ac:dyDescent="0.2">
      <c r="F9136" s="17"/>
      <c r="G9136" s="17"/>
      <c r="I9136" s="118"/>
      <c r="J9136" s="118"/>
      <c r="K9136" s="118"/>
      <c r="L9136" s="118"/>
      <c r="N9136" s="17"/>
      <c r="O9136" s="17"/>
      <c r="P9136" s="17"/>
    </row>
    <row r="9137" spans="5:31" s="7" customFormat="1" ht="16" customHeight="1" x14ac:dyDescent="0.2">
      <c r="F9137" s="17"/>
      <c r="G9137" s="17"/>
      <c r="I9137" s="118"/>
      <c r="J9137" s="118"/>
      <c r="K9137" s="118"/>
      <c r="L9137" s="118"/>
      <c r="N9137" s="17"/>
      <c r="O9137" s="17"/>
      <c r="P9137" s="17"/>
    </row>
    <row r="9138" spans="5:31" s="7" customFormat="1" ht="16" customHeight="1" x14ac:dyDescent="0.2">
      <c r="F9138" s="17"/>
      <c r="G9138" s="17"/>
      <c r="I9138" s="118"/>
      <c r="J9138" s="118"/>
      <c r="K9138" s="118"/>
      <c r="L9138" s="118"/>
      <c r="N9138" s="17"/>
      <c r="O9138" s="17"/>
      <c r="P9138" s="17"/>
    </row>
    <row r="9139" spans="5:31" s="7" customFormat="1" ht="16" customHeight="1" x14ac:dyDescent="0.2">
      <c r="F9139" s="17"/>
      <c r="G9139" s="17"/>
      <c r="I9139" s="118"/>
      <c r="J9139" s="118"/>
      <c r="K9139" s="118"/>
      <c r="L9139" s="118"/>
      <c r="N9139" s="17"/>
      <c r="O9139" s="17"/>
      <c r="P9139" s="17"/>
    </row>
    <row r="9140" spans="5:31" s="7" customFormat="1" ht="16" customHeight="1" x14ac:dyDescent="0.2">
      <c r="F9140" s="17"/>
      <c r="G9140" s="17"/>
      <c r="I9140" s="118"/>
      <c r="J9140" s="118"/>
      <c r="K9140" s="118"/>
      <c r="L9140" s="118"/>
      <c r="N9140" s="17"/>
      <c r="O9140" s="17"/>
      <c r="P9140" s="17"/>
    </row>
    <row r="9141" spans="5:31" s="7" customFormat="1" ht="16" customHeight="1" x14ac:dyDescent="0.2">
      <c r="F9141" s="17"/>
      <c r="G9141" s="17"/>
      <c r="I9141" s="118"/>
      <c r="J9141" s="118"/>
      <c r="K9141" s="118"/>
      <c r="L9141" s="118"/>
      <c r="N9141" s="17"/>
      <c r="O9141" s="17"/>
      <c r="P9141" s="17"/>
    </row>
    <row r="9142" spans="5:31" s="7" customFormat="1" ht="16" customHeight="1" x14ac:dyDescent="0.2">
      <c r="F9142" s="17"/>
      <c r="G9142" s="17"/>
      <c r="I9142" s="118"/>
      <c r="J9142" s="118"/>
      <c r="K9142" s="118"/>
      <c r="L9142" s="118"/>
      <c r="N9142" s="17"/>
      <c r="O9142" s="17"/>
      <c r="P9142" s="17"/>
    </row>
    <row r="9143" spans="5:31" s="7" customFormat="1" ht="16" customHeight="1" x14ac:dyDescent="0.2">
      <c r="F9143" s="17"/>
      <c r="G9143" s="17"/>
      <c r="I9143" s="118"/>
      <c r="J9143" s="118"/>
      <c r="K9143" s="118"/>
      <c r="L9143" s="118"/>
      <c r="N9143" s="17"/>
      <c r="O9143" s="17"/>
      <c r="P9143" s="17"/>
    </row>
    <row r="9144" spans="5:31" s="7" customFormat="1" ht="16" customHeight="1" x14ac:dyDescent="0.2">
      <c r="F9144" s="17"/>
      <c r="G9144" s="17"/>
      <c r="I9144" s="118"/>
      <c r="J9144" s="118"/>
      <c r="K9144" s="118"/>
      <c r="L9144" s="118"/>
      <c r="N9144" s="17"/>
      <c r="O9144" s="17"/>
      <c r="P9144" s="17"/>
    </row>
    <row r="9145" spans="5:31" s="7" customFormat="1" ht="16" customHeight="1" x14ac:dyDescent="0.2">
      <c r="E9145" s="10"/>
      <c r="F9145" s="17"/>
      <c r="G9145" s="17"/>
      <c r="I9145" s="118"/>
      <c r="J9145" s="118"/>
      <c r="K9145" s="118"/>
      <c r="L9145" s="118"/>
      <c r="N9145" s="17"/>
      <c r="O9145" s="17"/>
      <c r="P9145" s="17"/>
    </row>
    <row r="9146" spans="5:31" s="7" customFormat="1" ht="16" customHeight="1" x14ac:dyDescent="0.2">
      <c r="E9146" s="10"/>
      <c r="F9146" s="17"/>
      <c r="G9146" s="17"/>
      <c r="I9146" s="118"/>
      <c r="J9146" s="118"/>
      <c r="K9146" s="118"/>
      <c r="L9146" s="118"/>
      <c r="N9146" s="17"/>
      <c r="O9146" s="17"/>
      <c r="P9146" s="17"/>
    </row>
    <row r="9147" spans="5:31" s="7" customFormat="1" ht="16" customHeight="1" x14ac:dyDescent="0.2">
      <c r="E9147" s="10"/>
      <c r="F9147" s="17"/>
      <c r="G9147" s="17"/>
      <c r="I9147" s="118"/>
      <c r="J9147" s="118"/>
      <c r="K9147" s="118"/>
      <c r="L9147" s="118"/>
      <c r="N9147" s="17"/>
      <c r="O9147" s="17"/>
      <c r="P9147" s="17"/>
    </row>
    <row r="9148" spans="5:31" s="7" customFormat="1" ht="16" customHeight="1" x14ac:dyDescent="0.2">
      <c r="E9148" s="10"/>
      <c r="F9148" s="17"/>
      <c r="G9148" s="17"/>
      <c r="I9148" s="118"/>
      <c r="J9148" s="118"/>
      <c r="K9148" s="118"/>
      <c r="L9148" s="118"/>
      <c r="N9148" s="17"/>
      <c r="O9148" s="17"/>
      <c r="P9148" s="17"/>
    </row>
    <row r="9149" spans="5:31" s="7" customFormat="1" ht="16" customHeight="1" x14ac:dyDescent="0.2">
      <c r="E9149" s="10"/>
      <c r="F9149" s="17"/>
      <c r="G9149" s="17"/>
      <c r="I9149" s="118"/>
      <c r="J9149" s="118"/>
      <c r="K9149" s="118"/>
      <c r="L9149" s="118"/>
      <c r="N9149" s="17"/>
      <c r="O9149" s="17"/>
      <c r="P9149" s="17"/>
    </row>
    <row r="9150" spans="5:31" s="7" customFormat="1" ht="16" customHeight="1" x14ac:dyDescent="0.2">
      <c r="E9150" s="10"/>
      <c r="F9150" s="17"/>
      <c r="G9150" s="17"/>
      <c r="I9150" s="118"/>
      <c r="J9150" s="118"/>
      <c r="K9150" s="118"/>
      <c r="L9150" s="118"/>
      <c r="N9150" s="17"/>
      <c r="O9150" s="17"/>
      <c r="P9150" s="17"/>
    </row>
    <row r="9151" spans="5:31" s="7" customFormat="1" ht="16" customHeight="1" x14ac:dyDescent="0.2">
      <c r="E9151" s="10"/>
      <c r="F9151" s="17"/>
      <c r="G9151" s="17"/>
      <c r="I9151" s="118"/>
      <c r="J9151" s="118"/>
      <c r="K9151" s="118"/>
      <c r="L9151" s="118"/>
      <c r="N9151" s="17"/>
      <c r="O9151" s="17"/>
      <c r="P9151" s="17"/>
    </row>
    <row r="9152" spans="5:31" s="7" customFormat="1" ht="16" customHeight="1" x14ac:dyDescent="0.15">
      <c r="E9152" s="42"/>
      <c r="F9152" s="44"/>
      <c r="G9152" s="44"/>
      <c r="H9152" s="57"/>
      <c r="I9152" s="118"/>
      <c r="J9152" s="118"/>
      <c r="K9152" s="118"/>
      <c r="L9152" s="118"/>
      <c r="N9152" s="17"/>
      <c r="O9152" s="17"/>
      <c r="P9152" s="17"/>
      <c r="R9152" s="107"/>
      <c r="S9152" s="108"/>
      <c r="T9152" s="108"/>
      <c r="U9152" s="108"/>
      <c r="V9152" s="108"/>
      <c r="W9152" s="108"/>
      <c r="X9152" s="108"/>
      <c r="Y9152" s="108"/>
      <c r="Z9152" s="108"/>
      <c r="AA9152" s="108"/>
      <c r="AB9152" s="108"/>
      <c r="AC9152" s="108"/>
      <c r="AD9152" s="108"/>
      <c r="AE9152" s="109"/>
    </row>
    <row r="9153" spans="1:31" s="7" customFormat="1" ht="17" customHeight="1" x14ac:dyDescent="0.15">
      <c r="A9153" s="171"/>
      <c r="B9153" s="46"/>
      <c r="C9153" s="49"/>
      <c r="D9153" s="49"/>
      <c r="E9153" s="46"/>
      <c r="F9153" s="48"/>
      <c r="G9153" s="49"/>
      <c r="H9153" s="49"/>
      <c r="I9153" s="139"/>
      <c r="J9153" s="117"/>
      <c r="K9153" s="117"/>
      <c r="L9153" s="117"/>
      <c r="M9153" s="117"/>
      <c r="N9153" s="53"/>
      <c r="O9153" s="53"/>
      <c r="P9153" s="53"/>
      <c r="Q9153" s="53"/>
      <c r="R9153" s="97"/>
      <c r="S9153" s="59"/>
      <c r="T9153" s="59"/>
      <c r="U9153" s="59"/>
      <c r="V9153" s="59"/>
      <c r="W9153" s="59"/>
      <c r="X9153" s="59"/>
      <c r="Y9153" s="59"/>
      <c r="Z9153" s="59"/>
      <c r="AA9153" s="59"/>
      <c r="AB9153" s="59"/>
      <c r="AC9153" s="59"/>
      <c r="AD9153" s="59"/>
      <c r="AE9153" s="59"/>
    </row>
    <row r="9154" spans="1:31" s="7" customFormat="1" ht="16" customHeight="1" x14ac:dyDescent="0.2">
      <c r="A9154" s="60"/>
      <c r="B9154" s="60"/>
      <c r="F9154" s="56"/>
      <c r="G9154" s="56"/>
      <c r="I9154" s="118"/>
      <c r="J9154" s="118"/>
      <c r="K9154" s="118"/>
      <c r="L9154" s="118"/>
      <c r="N9154" s="17"/>
      <c r="O9154" s="17"/>
      <c r="P9154" s="17"/>
      <c r="Q9154" s="17"/>
      <c r="R9154" s="17"/>
      <c r="S9154" s="17"/>
      <c r="T9154" s="17"/>
      <c r="U9154" s="17"/>
      <c r="V9154" s="17"/>
      <c r="W9154" s="17"/>
      <c r="X9154" s="17"/>
      <c r="Y9154" s="17"/>
      <c r="Z9154" s="17"/>
      <c r="AA9154" s="17"/>
      <c r="AB9154" s="17"/>
      <c r="AC9154" s="17"/>
      <c r="AD9154" s="17"/>
      <c r="AE9154" s="17"/>
    </row>
    <row r="9155" spans="1:31" s="7" customFormat="1" ht="16" customHeight="1" x14ac:dyDescent="0.2">
      <c r="F9155" s="17"/>
      <c r="G9155" s="17"/>
      <c r="I9155" s="118"/>
      <c r="J9155" s="118"/>
      <c r="K9155" s="118"/>
      <c r="L9155" s="118"/>
      <c r="N9155" s="17"/>
      <c r="O9155" s="17"/>
      <c r="P9155" s="17"/>
    </row>
    <row r="9156" spans="1:31" s="7" customFormat="1" ht="16" customHeight="1" x14ac:dyDescent="0.2">
      <c r="F9156" s="17"/>
      <c r="G9156" s="17"/>
      <c r="I9156" s="118"/>
      <c r="J9156" s="118"/>
      <c r="K9156" s="118"/>
      <c r="L9156" s="118"/>
      <c r="N9156" s="17"/>
      <c r="O9156" s="17"/>
      <c r="P9156" s="17"/>
    </row>
    <row r="9157" spans="1:31" s="7" customFormat="1" ht="16" customHeight="1" x14ac:dyDescent="0.2">
      <c r="F9157" s="17"/>
      <c r="G9157" s="17"/>
      <c r="I9157" s="118"/>
      <c r="J9157" s="118"/>
      <c r="K9157" s="118"/>
      <c r="L9157" s="118"/>
      <c r="N9157" s="17"/>
      <c r="O9157" s="17"/>
      <c r="P9157" s="17"/>
    </row>
    <row r="9158" spans="1:31" s="7" customFormat="1" ht="16" customHeight="1" x14ac:dyDescent="0.2">
      <c r="F9158" s="17"/>
      <c r="G9158" s="17"/>
      <c r="I9158" s="118"/>
      <c r="J9158" s="118"/>
      <c r="K9158" s="118"/>
      <c r="L9158" s="118"/>
      <c r="N9158" s="17"/>
      <c r="O9158" s="17"/>
      <c r="P9158" s="17"/>
    </row>
    <row r="9159" spans="1:31" s="7" customFormat="1" ht="16" customHeight="1" x14ac:dyDescent="0.2">
      <c r="F9159" s="17"/>
      <c r="G9159" s="17"/>
      <c r="I9159" s="118"/>
      <c r="J9159" s="118"/>
      <c r="K9159" s="118"/>
      <c r="L9159" s="118"/>
      <c r="N9159" s="17"/>
      <c r="O9159" s="17"/>
      <c r="P9159" s="17"/>
    </row>
    <row r="9160" spans="1:31" s="7" customFormat="1" ht="16" customHeight="1" x14ac:dyDescent="0.2">
      <c r="F9160" s="17"/>
      <c r="G9160" s="17"/>
      <c r="I9160" s="118"/>
      <c r="J9160" s="118"/>
      <c r="K9160" s="118"/>
      <c r="L9160" s="118"/>
      <c r="N9160" s="17"/>
      <c r="O9160" s="17"/>
      <c r="P9160" s="17"/>
    </row>
    <row r="9161" spans="1:31" s="7" customFormat="1" ht="16" customHeight="1" x14ac:dyDescent="0.2">
      <c r="F9161" s="17"/>
      <c r="G9161" s="17"/>
      <c r="I9161" s="118"/>
      <c r="J9161" s="118"/>
      <c r="K9161" s="118"/>
      <c r="L9161" s="118"/>
      <c r="N9161" s="17"/>
      <c r="O9161" s="17"/>
      <c r="P9161" s="17"/>
    </row>
    <row r="9162" spans="1:31" s="7" customFormat="1" ht="16" customHeight="1" x14ac:dyDescent="0.2">
      <c r="F9162" s="17"/>
      <c r="G9162" s="17"/>
      <c r="I9162" s="118"/>
      <c r="J9162" s="118"/>
      <c r="K9162" s="118"/>
      <c r="L9162" s="118"/>
      <c r="N9162" s="17"/>
      <c r="O9162" s="17"/>
      <c r="P9162" s="17"/>
    </row>
    <row r="9163" spans="1:31" s="7" customFormat="1" ht="16" customHeight="1" x14ac:dyDescent="0.2">
      <c r="F9163" s="17"/>
      <c r="G9163" s="17"/>
      <c r="I9163" s="118"/>
      <c r="J9163" s="118"/>
      <c r="K9163" s="118"/>
      <c r="L9163" s="118"/>
      <c r="N9163" s="17"/>
      <c r="O9163" s="17"/>
      <c r="P9163" s="17"/>
    </row>
    <row r="9164" spans="1:31" s="7" customFormat="1" ht="16" customHeight="1" x14ac:dyDescent="0.2">
      <c r="F9164" s="17"/>
      <c r="G9164" s="17"/>
      <c r="I9164" s="118"/>
      <c r="J9164" s="118"/>
      <c r="K9164" s="118"/>
      <c r="L9164" s="118"/>
      <c r="N9164" s="17"/>
      <c r="O9164" s="17"/>
      <c r="P9164" s="17"/>
    </row>
    <row r="9165" spans="1:31" s="7" customFormat="1" ht="16" customHeight="1" x14ac:dyDescent="0.2">
      <c r="F9165" s="17"/>
      <c r="G9165" s="17"/>
      <c r="I9165" s="118"/>
      <c r="J9165" s="118"/>
      <c r="K9165" s="118"/>
      <c r="L9165" s="118"/>
      <c r="N9165" s="17"/>
      <c r="O9165" s="17"/>
      <c r="P9165" s="17"/>
    </row>
    <row r="9166" spans="1:31" s="7" customFormat="1" ht="16" customHeight="1" x14ac:dyDescent="0.2">
      <c r="F9166" s="17"/>
      <c r="G9166" s="17"/>
      <c r="I9166" s="118"/>
      <c r="J9166" s="118"/>
      <c r="K9166" s="118"/>
      <c r="L9166" s="118"/>
      <c r="N9166" s="17"/>
      <c r="O9166" s="17"/>
      <c r="P9166" s="17"/>
    </row>
    <row r="9167" spans="1:31" s="7" customFormat="1" ht="16" customHeight="1" x14ac:dyDescent="0.2">
      <c r="F9167" s="17"/>
      <c r="G9167" s="17"/>
      <c r="I9167" s="118"/>
      <c r="J9167" s="118"/>
      <c r="K9167" s="118"/>
      <c r="L9167" s="118"/>
      <c r="N9167" s="17"/>
      <c r="O9167" s="17"/>
      <c r="P9167" s="17"/>
    </row>
    <row r="9168" spans="1:31" s="7" customFormat="1" ht="16" customHeight="1" x14ac:dyDescent="0.2">
      <c r="F9168" s="17"/>
      <c r="G9168" s="17"/>
      <c r="I9168" s="118"/>
      <c r="J9168" s="118"/>
      <c r="K9168" s="118"/>
      <c r="L9168" s="118"/>
      <c r="N9168" s="17"/>
      <c r="O9168" s="17"/>
      <c r="P9168" s="17"/>
    </row>
    <row r="9169" spans="1:31" s="7" customFormat="1" ht="16" customHeight="1" x14ac:dyDescent="0.2">
      <c r="F9169" s="17"/>
      <c r="G9169" s="17"/>
      <c r="I9169" s="118"/>
      <c r="J9169" s="118"/>
      <c r="K9169" s="118"/>
      <c r="L9169" s="118"/>
      <c r="N9169" s="17"/>
      <c r="O9169" s="17"/>
      <c r="P9169" s="17"/>
    </row>
    <row r="9170" spans="1:31" s="7" customFormat="1" ht="16" customHeight="1" x14ac:dyDescent="0.2">
      <c r="E9170" s="10"/>
      <c r="F9170" s="17"/>
      <c r="G9170" s="17"/>
      <c r="I9170" s="118"/>
      <c r="J9170" s="118"/>
      <c r="K9170" s="118"/>
      <c r="L9170" s="118"/>
      <c r="N9170" s="17"/>
      <c r="O9170" s="17"/>
      <c r="P9170" s="17"/>
    </row>
    <row r="9171" spans="1:31" s="7" customFormat="1" ht="16" customHeight="1" x14ac:dyDescent="0.2">
      <c r="E9171" s="10"/>
      <c r="F9171" s="17"/>
      <c r="G9171" s="17"/>
      <c r="I9171" s="118"/>
      <c r="J9171" s="118"/>
      <c r="K9171" s="118"/>
      <c r="L9171" s="118"/>
      <c r="N9171" s="17"/>
      <c r="O9171" s="17"/>
      <c r="P9171" s="17"/>
    </row>
    <row r="9172" spans="1:31" s="7" customFormat="1" ht="16" customHeight="1" x14ac:dyDescent="0.2">
      <c r="E9172" s="10"/>
      <c r="F9172" s="17"/>
      <c r="G9172" s="17"/>
      <c r="I9172" s="118"/>
      <c r="J9172" s="118"/>
      <c r="K9172" s="118"/>
      <c r="L9172" s="118"/>
      <c r="N9172" s="17"/>
      <c r="O9172" s="17"/>
      <c r="P9172" s="17"/>
    </row>
    <row r="9173" spans="1:31" s="7" customFormat="1" ht="16" customHeight="1" x14ac:dyDescent="0.2">
      <c r="E9173" s="10"/>
      <c r="F9173" s="17"/>
      <c r="G9173" s="17"/>
      <c r="I9173" s="118"/>
      <c r="J9173" s="118"/>
      <c r="K9173" s="118"/>
      <c r="L9173" s="118"/>
      <c r="N9173" s="17"/>
      <c r="O9173" s="17"/>
      <c r="P9173" s="17"/>
    </row>
    <row r="9174" spans="1:31" s="7" customFormat="1" ht="16" customHeight="1" x14ac:dyDescent="0.2">
      <c r="E9174" s="10"/>
      <c r="F9174" s="17"/>
      <c r="G9174" s="17"/>
      <c r="I9174" s="118"/>
      <c r="J9174" s="118"/>
      <c r="K9174" s="118"/>
      <c r="L9174" s="118"/>
      <c r="N9174" s="17"/>
      <c r="O9174" s="17"/>
      <c r="P9174" s="17"/>
    </row>
    <row r="9175" spans="1:31" s="7" customFormat="1" ht="16" customHeight="1" x14ac:dyDescent="0.2">
      <c r="E9175" s="10"/>
      <c r="F9175" s="17"/>
      <c r="G9175" s="17"/>
      <c r="I9175" s="118"/>
      <c r="J9175" s="118"/>
      <c r="K9175" s="118"/>
      <c r="L9175" s="118"/>
      <c r="N9175" s="17"/>
      <c r="O9175" s="17"/>
      <c r="P9175" s="17"/>
    </row>
    <row r="9176" spans="1:31" s="7" customFormat="1" ht="16" customHeight="1" x14ac:dyDescent="0.2">
      <c r="E9176" s="10"/>
      <c r="F9176" s="17"/>
      <c r="G9176" s="17"/>
      <c r="I9176" s="118"/>
      <c r="J9176" s="118"/>
      <c r="K9176" s="118"/>
      <c r="L9176" s="118"/>
      <c r="N9176" s="17"/>
      <c r="O9176" s="17"/>
      <c r="P9176" s="17"/>
    </row>
    <row r="9177" spans="1:31" s="7" customFormat="1" ht="16" customHeight="1" x14ac:dyDescent="0.15">
      <c r="E9177" s="42"/>
      <c r="F9177" s="44"/>
      <c r="G9177" s="44"/>
      <c r="H9177" s="57"/>
      <c r="I9177" s="118"/>
      <c r="J9177" s="118"/>
      <c r="K9177" s="118"/>
      <c r="L9177" s="118"/>
      <c r="N9177" s="17"/>
      <c r="O9177" s="17"/>
      <c r="P9177" s="17"/>
      <c r="R9177" s="107"/>
      <c r="S9177" s="108"/>
      <c r="T9177" s="108"/>
      <c r="U9177" s="108"/>
      <c r="V9177" s="108"/>
      <c r="W9177" s="108"/>
      <c r="X9177" s="108"/>
      <c r="Y9177" s="108"/>
      <c r="Z9177" s="108"/>
      <c r="AA9177" s="108"/>
      <c r="AB9177" s="108"/>
      <c r="AC9177" s="108"/>
      <c r="AD9177" s="108"/>
      <c r="AE9177" s="109"/>
    </row>
    <row r="9178" spans="1:31" s="7" customFormat="1" ht="17" customHeight="1" x14ac:dyDescent="0.15">
      <c r="A9178" s="171"/>
      <c r="B9178" s="46"/>
      <c r="C9178" s="49"/>
      <c r="D9178" s="49"/>
      <c r="E9178" s="46"/>
      <c r="F9178" s="48"/>
      <c r="G9178" s="49"/>
      <c r="H9178" s="49"/>
      <c r="I9178" s="139"/>
      <c r="J9178" s="117"/>
      <c r="K9178" s="117"/>
      <c r="L9178" s="117"/>
      <c r="M9178" s="117"/>
      <c r="N9178" s="53"/>
      <c r="O9178" s="53"/>
      <c r="P9178" s="53"/>
      <c r="Q9178" s="53"/>
      <c r="R9178" s="97"/>
      <c r="S9178" s="59"/>
      <c r="T9178" s="59"/>
      <c r="U9178" s="59"/>
      <c r="V9178" s="59"/>
      <c r="W9178" s="59"/>
      <c r="X9178" s="59"/>
      <c r="Y9178" s="59"/>
      <c r="Z9178" s="59"/>
      <c r="AA9178" s="59"/>
      <c r="AB9178" s="59"/>
      <c r="AC9178" s="59"/>
      <c r="AD9178" s="59"/>
      <c r="AE9178" s="59"/>
    </row>
    <row r="9179" spans="1:31" s="7" customFormat="1" ht="16" customHeight="1" x14ac:dyDescent="0.2">
      <c r="A9179" s="60"/>
      <c r="B9179" s="60"/>
      <c r="F9179" s="56"/>
      <c r="G9179" s="56"/>
      <c r="I9179" s="118"/>
      <c r="J9179" s="118"/>
      <c r="K9179" s="118"/>
      <c r="L9179" s="118"/>
      <c r="N9179" s="17"/>
      <c r="O9179" s="17"/>
      <c r="P9179" s="17"/>
      <c r="Q9179" s="17"/>
      <c r="R9179" s="17"/>
      <c r="S9179" s="17"/>
      <c r="T9179" s="17"/>
      <c r="U9179" s="17"/>
      <c r="V9179" s="17"/>
      <c r="W9179" s="17"/>
      <c r="X9179" s="17"/>
      <c r="Y9179" s="17"/>
      <c r="Z9179" s="17"/>
      <c r="AA9179" s="17"/>
      <c r="AB9179" s="17"/>
      <c r="AC9179" s="17"/>
      <c r="AD9179" s="17"/>
      <c r="AE9179" s="17"/>
    </row>
    <row r="9180" spans="1:31" s="7" customFormat="1" ht="16" customHeight="1" x14ac:dyDescent="0.2">
      <c r="F9180" s="17"/>
      <c r="G9180" s="17"/>
      <c r="I9180" s="118"/>
      <c r="J9180" s="118"/>
      <c r="K9180" s="118"/>
      <c r="L9180" s="118"/>
      <c r="N9180" s="17"/>
      <c r="O9180" s="17"/>
      <c r="P9180" s="17"/>
    </row>
    <row r="9181" spans="1:31" s="7" customFormat="1" ht="16" customHeight="1" x14ac:dyDescent="0.2">
      <c r="F9181" s="17"/>
      <c r="G9181" s="17"/>
      <c r="I9181" s="118"/>
      <c r="J9181" s="118"/>
      <c r="K9181" s="118"/>
      <c r="L9181" s="118"/>
      <c r="N9181" s="17"/>
      <c r="O9181" s="17"/>
      <c r="P9181" s="17"/>
    </row>
    <row r="9182" spans="1:31" s="7" customFormat="1" ht="16" customHeight="1" x14ac:dyDescent="0.2">
      <c r="F9182" s="17"/>
      <c r="G9182" s="17"/>
      <c r="I9182" s="118"/>
      <c r="J9182" s="118"/>
      <c r="K9182" s="118"/>
      <c r="L9182" s="118"/>
      <c r="N9182" s="17"/>
      <c r="O9182" s="17"/>
      <c r="P9182" s="17"/>
    </row>
    <row r="9183" spans="1:31" s="7" customFormat="1" ht="16" customHeight="1" x14ac:dyDescent="0.2">
      <c r="F9183" s="17"/>
      <c r="G9183" s="17"/>
      <c r="I9183" s="118"/>
      <c r="J9183" s="118"/>
      <c r="K9183" s="118"/>
      <c r="L9183" s="118"/>
      <c r="N9183" s="17"/>
      <c r="O9183" s="17"/>
      <c r="P9183" s="17"/>
    </row>
    <row r="9184" spans="1:31" s="7" customFormat="1" ht="16" customHeight="1" x14ac:dyDescent="0.2">
      <c r="F9184" s="17"/>
      <c r="G9184" s="17"/>
      <c r="I9184" s="118"/>
      <c r="J9184" s="118"/>
      <c r="K9184" s="118"/>
      <c r="L9184" s="118"/>
      <c r="N9184" s="17"/>
      <c r="O9184" s="17"/>
      <c r="P9184" s="17"/>
    </row>
    <row r="9185" spans="5:16" s="7" customFormat="1" ht="16" customHeight="1" x14ac:dyDescent="0.2">
      <c r="F9185" s="17"/>
      <c r="G9185" s="17"/>
      <c r="I9185" s="118"/>
      <c r="J9185" s="118"/>
      <c r="K9185" s="118"/>
      <c r="L9185" s="118"/>
      <c r="N9185" s="17"/>
      <c r="O9185" s="17"/>
      <c r="P9185" s="17"/>
    </row>
    <row r="9186" spans="5:16" s="7" customFormat="1" ht="16" customHeight="1" x14ac:dyDescent="0.2">
      <c r="F9186" s="17"/>
      <c r="G9186" s="17"/>
      <c r="I9186" s="118"/>
      <c r="J9186" s="118"/>
      <c r="K9186" s="118"/>
      <c r="L9186" s="118"/>
      <c r="N9186" s="17"/>
      <c r="O9186" s="17"/>
      <c r="P9186" s="17"/>
    </row>
    <row r="9187" spans="5:16" s="7" customFormat="1" ht="16" customHeight="1" x14ac:dyDescent="0.2">
      <c r="F9187" s="17"/>
      <c r="G9187" s="17"/>
      <c r="I9187" s="118"/>
      <c r="J9187" s="118"/>
      <c r="K9187" s="118"/>
      <c r="L9187" s="118"/>
      <c r="N9187" s="17"/>
      <c r="O9187" s="17"/>
      <c r="P9187" s="17"/>
    </row>
    <row r="9188" spans="5:16" s="7" customFormat="1" ht="16" customHeight="1" x14ac:dyDescent="0.2">
      <c r="F9188" s="17"/>
      <c r="G9188" s="17"/>
      <c r="I9188" s="118"/>
      <c r="J9188" s="118"/>
      <c r="K9188" s="118"/>
      <c r="L9188" s="118"/>
      <c r="N9188" s="17"/>
      <c r="O9188" s="17"/>
      <c r="P9188" s="17"/>
    </row>
    <row r="9189" spans="5:16" s="7" customFormat="1" ht="16" customHeight="1" x14ac:dyDescent="0.2">
      <c r="F9189" s="17"/>
      <c r="G9189" s="17"/>
      <c r="I9189" s="118"/>
      <c r="J9189" s="118"/>
      <c r="K9189" s="118"/>
      <c r="L9189" s="118"/>
      <c r="N9189" s="17"/>
      <c r="O9189" s="17"/>
      <c r="P9189" s="17"/>
    </row>
    <row r="9190" spans="5:16" s="7" customFormat="1" ht="16" customHeight="1" x14ac:dyDescent="0.2">
      <c r="F9190" s="17"/>
      <c r="G9190" s="17"/>
      <c r="I9190" s="118"/>
      <c r="J9190" s="118"/>
      <c r="K9190" s="118"/>
      <c r="L9190" s="118"/>
      <c r="N9190" s="17"/>
      <c r="O9190" s="17"/>
      <c r="P9190" s="17"/>
    </row>
    <row r="9191" spans="5:16" s="7" customFormat="1" ht="16" customHeight="1" x14ac:dyDescent="0.2">
      <c r="F9191" s="17"/>
      <c r="G9191" s="17"/>
      <c r="I9191" s="118"/>
      <c r="J9191" s="118"/>
      <c r="K9191" s="118"/>
      <c r="L9191" s="118"/>
      <c r="N9191" s="17"/>
      <c r="O9191" s="17"/>
      <c r="P9191" s="17"/>
    </row>
    <row r="9192" spans="5:16" s="7" customFormat="1" ht="16" customHeight="1" x14ac:dyDescent="0.2">
      <c r="F9192" s="17"/>
      <c r="G9192" s="17"/>
      <c r="I9192" s="118"/>
      <c r="J9192" s="118"/>
      <c r="K9192" s="118"/>
      <c r="L9192" s="118"/>
      <c r="N9192" s="17"/>
      <c r="O9192" s="17"/>
      <c r="P9192" s="17"/>
    </row>
    <row r="9193" spans="5:16" s="7" customFormat="1" ht="16" customHeight="1" x14ac:dyDescent="0.2">
      <c r="F9193" s="17"/>
      <c r="G9193" s="17"/>
      <c r="I9193" s="118"/>
      <c r="J9193" s="118"/>
      <c r="K9193" s="118"/>
      <c r="L9193" s="118"/>
      <c r="N9193" s="17"/>
      <c r="O9193" s="17"/>
      <c r="P9193" s="17"/>
    </row>
    <row r="9194" spans="5:16" s="7" customFormat="1" ht="16" customHeight="1" x14ac:dyDescent="0.2">
      <c r="F9194" s="17"/>
      <c r="G9194" s="17"/>
      <c r="I9194" s="118"/>
      <c r="J9194" s="118"/>
      <c r="K9194" s="118"/>
      <c r="L9194" s="118"/>
      <c r="N9194" s="17"/>
      <c r="O9194" s="17"/>
      <c r="P9194" s="17"/>
    </row>
    <row r="9195" spans="5:16" s="7" customFormat="1" ht="16" customHeight="1" x14ac:dyDescent="0.2">
      <c r="E9195" s="10"/>
      <c r="F9195" s="17"/>
      <c r="G9195" s="17"/>
      <c r="I9195" s="118"/>
      <c r="J9195" s="118"/>
      <c r="K9195" s="118"/>
      <c r="L9195" s="118"/>
      <c r="N9195" s="17"/>
      <c r="O9195" s="17"/>
      <c r="P9195" s="17"/>
    </row>
    <row r="9196" spans="5:16" s="7" customFormat="1" ht="16" customHeight="1" x14ac:dyDescent="0.2">
      <c r="E9196" s="10"/>
      <c r="F9196" s="17"/>
      <c r="G9196" s="17"/>
      <c r="I9196" s="118"/>
      <c r="J9196" s="118"/>
      <c r="K9196" s="118"/>
      <c r="L9196" s="118"/>
      <c r="N9196" s="17"/>
      <c r="O9196" s="17"/>
      <c r="P9196" s="17"/>
    </row>
    <row r="9197" spans="5:16" s="7" customFormat="1" ht="16" customHeight="1" x14ac:dyDescent="0.2">
      <c r="E9197" s="10"/>
      <c r="F9197" s="17"/>
      <c r="G9197" s="17"/>
      <c r="I9197" s="118"/>
      <c r="J9197" s="118"/>
      <c r="K9197" s="118"/>
      <c r="L9197" s="118"/>
      <c r="N9197" s="17"/>
      <c r="O9197" s="17"/>
      <c r="P9197" s="17"/>
    </row>
    <row r="9198" spans="5:16" s="7" customFormat="1" ht="16" customHeight="1" x14ac:dyDescent="0.2">
      <c r="E9198" s="10"/>
      <c r="F9198" s="17"/>
      <c r="G9198" s="17"/>
      <c r="I9198" s="118"/>
      <c r="J9198" s="118"/>
      <c r="K9198" s="118"/>
      <c r="L9198" s="118"/>
      <c r="N9198" s="17"/>
      <c r="O9198" s="17"/>
      <c r="P9198" s="17"/>
    </row>
    <row r="9199" spans="5:16" s="7" customFormat="1" ht="16" customHeight="1" x14ac:dyDescent="0.2">
      <c r="E9199" s="10"/>
      <c r="F9199" s="17"/>
      <c r="G9199" s="17"/>
      <c r="I9199" s="118"/>
      <c r="J9199" s="118"/>
      <c r="K9199" s="118"/>
      <c r="L9199" s="118"/>
      <c r="N9199" s="17"/>
      <c r="O9199" s="17"/>
      <c r="P9199" s="17"/>
    </row>
    <row r="9200" spans="5:16" s="7" customFormat="1" ht="16" customHeight="1" x14ac:dyDescent="0.2">
      <c r="E9200" s="10"/>
      <c r="F9200" s="17"/>
      <c r="G9200" s="17"/>
      <c r="I9200" s="118"/>
      <c r="J9200" s="118"/>
      <c r="K9200" s="118"/>
      <c r="L9200" s="118"/>
      <c r="N9200" s="17"/>
      <c r="O9200" s="17"/>
      <c r="P9200" s="17"/>
    </row>
    <row r="9201" spans="1:31" s="7" customFormat="1" ht="16" customHeight="1" x14ac:dyDescent="0.2">
      <c r="E9201" s="10"/>
      <c r="F9201" s="17"/>
      <c r="G9201" s="17"/>
      <c r="I9201" s="118"/>
      <c r="J9201" s="118"/>
      <c r="K9201" s="118"/>
      <c r="L9201" s="118"/>
      <c r="N9201" s="17"/>
      <c r="O9201" s="17"/>
      <c r="P9201" s="17"/>
    </row>
    <row r="9202" spans="1:31" s="7" customFormat="1" ht="16" customHeight="1" x14ac:dyDescent="0.15">
      <c r="B9202" s="57"/>
      <c r="E9202" s="42"/>
      <c r="F9202" s="44"/>
      <c r="G9202" s="44"/>
      <c r="H9202" s="57"/>
      <c r="I9202" s="118"/>
      <c r="J9202" s="118"/>
      <c r="K9202" s="118"/>
      <c r="L9202" s="118"/>
      <c r="N9202" s="17"/>
      <c r="O9202" s="17"/>
      <c r="P9202" s="17"/>
      <c r="R9202" s="107"/>
      <c r="S9202" s="108"/>
      <c r="T9202" s="108"/>
      <c r="U9202" s="108"/>
      <c r="V9202" s="108"/>
      <c r="W9202" s="108"/>
      <c r="X9202" s="108"/>
      <c r="Y9202" s="108"/>
      <c r="Z9202" s="108"/>
      <c r="AA9202" s="108"/>
      <c r="AB9202" s="108"/>
      <c r="AC9202" s="108"/>
      <c r="AD9202" s="108"/>
      <c r="AE9202" s="109"/>
    </row>
    <row r="9203" spans="1:31" s="7" customFormat="1" ht="17" customHeight="1" x14ac:dyDescent="0.15">
      <c r="A9203" s="171"/>
      <c r="B9203" s="46"/>
      <c r="C9203" s="49"/>
      <c r="D9203" s="49"/>
      <c r="E9203" s="46"/>
      <c r="F9203" s="48"/>
      <c r="G9203" s="49"/>
      <c r="H9203" s="49"/>
      <c r="I9203" s="139"/>
      <c r="J9203" s="117"/>
      <c r="K9203" s="117"/>
      <c r="L9203" s="117"/>
      <c r="M9203" s="117"/>
      <c r="N9203" s="53"/>
      <c r="O9203" s="53"/>
      <c r="P9203" s="53"/>
      <c r="Q9203" s="53"/>
      <c r="R9203" s="97"/>
      <c r="S9203" s="59"/>
      <c r="T9203" s="59"/>
      <c r="U9203" s="59"/>
      <c r="V9203" s="59"/>
      <c r="W9203" s="59"/>
      <c r="X9203" s="59"/>
      <c r="Y9203" s="59"/>
      <c r="Z9203" s="59"/>
      <c r="AA9203" s="59"/>
      <c r="AB9203" s="59"/>
      <c r="AC9203" s="59"/>
      <c r="AD9203" s="59"/>
      <c r="AE9203" s="59"/>
    </row>
  </sheetData>
  <conditionalFormatting sqref="G2:G8 I5 H13:H14 Q14:R14">
    <cfRule type="cellIs" dxfId="1" priority="1" stopIfTrue="1" operator="lessThan">
      <formula>0</formula>
    </cfRule>
  </conditionalFormatting>
  <pageMargins left="0.75" right="0.75" top="1" bottom="1" header="0.5" footer="0.5"/>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86"/>
  <sheetViews>
    <sheetView showGridLines="0" tabSelected="1" topLeftCell="A344" workbookViewId="0">
      <selection activeCell="F388" sqref="F388"/>
    </sheetView>
  </sheetViews>
  <sheetFormatPr baseColWidth="10" defaultColWidth="10.83203125" defaultRowHeight="15" customHeight="1" x14ac:dyDescent="0.2"/>
  <cols>
    <col min="1" max="7" width="10.83203125" style="172" customWidth="1"/>
    <col min="8" max="8" width="15.6640625" style="172" customWidth="1"/>
    <col min="9" max="13" width="10.83203125" style="172" customWidth="1"/>
    <col min="14" max="14" width="15.33203125" style="172" customWidth="1"/>
    <col min="15" max="15" width="22" style="172" customWidth="1"/>
    <col min="16" max="16" width="10.83203125" style="172" customWidth="1"/>
    <col min="17" max="17" width="12.83203125" style="172" customWidth="1"/>
    <col min="18" max="25" width="10.83203125" style="172" customWidth="1"/>
    <col min="26" max="26" width="14.6640625" style="172" customWidth="1"/>
    <col min="27" max="256" width="10.83203125" style="172" customWidth="1"/>
  </cols>
  <sheetData>
    <row r="1" spans="1:33" ht="15" customHeight="1" x14ac:dyDescent="0.2">
      <c r="A1" s="40"/>
      <c r="B1" s="40"/>
      <c r="C1" s="40"/>
      <c r="D1" s="40"/>
      <c r="E1" s="173"/>
      <c r="F1" s="40"/>
      <c r="G1" s="173"/>
      <c r="H1" s="40"/>
      <c r="I1" s="40"/>
      <c r="J1" s="40"/>
      <c r="K1" s="40"/>
      <c r="L1" s="40"/>
      <c r="M1" s="40"/>
      <c r="N1" s="40"/>
      <c r="O1" s="173"/>
      <c r="P1" s="40"/>
      <c r="Q1" s="40"/>
      <c r="R1" s="40"/>
      <c r="S1" s="40"/>
      <c r="T1" s="40"/>
      <c r="U1" s="40"/>
      <c r="V1" s="40"/>
      <c r="W1" s="40"/>
      <c r="X1" s="40"/>
      <c r="Y1" s="40"/>
      <c r="Z1" s="40"/>
      <c r="AA1" s="40"/>
      <c r="AB1" s="40"/>
      <c r="AC1" s="40"/>
      <c r="AD1" s="174"/>
      <c r="AE1" s="40"/>
      <c r="AF1" s="40"/>
      <c r="AG1" s="40"/>
    </row>
    <row r="2" spans="1:33" ht="15" customHeight="1" x14ac:dyDescent="0.2">
      <c r="A2" s="175"/>
      <c r="B2" s="175"/>
      <c r="C2" s="175"/>
      <c r="D2" s="175"/>
      <c r="E2" s="176"/>
      <c r="F2" s="175"/>
      <c r="G2" s="177"/>
      <c r="H2" s="175"/>
      <c r="I2" s="175"/>
      <c r="J2" s="175"/>
      <c r="K2" s="40"/>
      <c r="L2" s="40"/>
      <c r="M2" s="40"/>
      <c r="N2" s="40"/>
      <c r="O2" s="178"/>
      <c r="P2" s="178"/>
      <c r="Q2" s="40"/>
      <c r="R2" s="178"/>
      <c r="S2" s="178"/>
      <c r="T2" s="40"/>
      <c r="U2" s="178"/>
      <c r="V2" s="178"/>
      <c r="W2" s="40"/>
      <c r="X2" s="178"/>
      <c r="Y2" s="178"/>
      <c r="Z2" s="40"/>
      <c r="AA2" s="178"/>
      <c r="AB2" s="178"/>
      <c r="AC2" s="178"/>
      <c r="AD2" s="179"/>
      <c r="AE2" s="180"/>
      <c r="AF2" s="14"/>
      <c r="AG2" s="175"/>
    </row>
    <row r="3" spans="1:33" ht="15" customHeight="1" x14ac:dyDescent="0.2">
      <c r="A3" s="17"/>
      <c r="B3" s="17"/>
      <c r="C3" s="15"/>
      <c r="D3" s="17"/>
      <c r="E3" s="181"/>
      <c r="F3" s="17"/>
      <c r="G3" s="181"/>
      <c r="H3" s="12"/>
      <c r="I3" s="17"/>
      <c r="J3" s="12"/>
      <c r="K3" s="40"/>
      <c r="L3" s="40"/>
      <c r="M3" s="40"/>
      <c r="N3" s="40"/>
      <c r="O3" s="178"/>
      <c r="P3" s="178"/>
      <c r="Q3" s="40"/>
      <c r="R3" s="178"/>
      <c r="S3" s="178"/>
      <c r="T3" s="40"/>
      <c r="U3" s="178"/>
      <c r="V3" s="178"/>
      <c r="W3" s="40"/>
      <c r="X3" s="178"/>
      <c r="Y3" s="178"/>
      <c r="Z3" s="40"/>
      <c r="AA3" s="178"/>
      <c r="AB3" s="178"/>
      <c r="AC3" s="178"/>
      <c r="AD3" s="179"/>
      <c r="AE3" s="180"/>
      <c r="AF3" s="14"/>
      <c r="AG3" s="17"/>
    </row>
    <row r="4" spans="1:33" ht="15" customHeight="1" x14ac:dyDescent="0.2">
      <c r="A4" s="13" t="s">
        <v>8</v>
      </c>
      <c r="B4" s="13" t="s">
        <v>9</v>
      </c>
      <c r="C4" s="13" t="s">
        <v>10</v>
      </c>
      <c r="D4" s="13" t="s">
        <v>11</v>
      </c>
      <c r="E4" s="13" t="s">
        <v>12</v>
      </c>
      <c r="F4" s="13" t="s">
        <v>13</v>
      </c>
      <c r="G4" s="13" t="s">
        <v>14</v>
      </c>
      <c r="H4" s="13" t="s">
        <v>15</v>
      </c>
      <c r="I4" s="13" t="s">
        <v>16</v>
      </c>
      <c r="J4" s="13" t="s">
        <v>17</v>
      </c>
      <c r="K4" s="40"/>
      <c r="L4" s="13" t="s">
        <v>18</v>
      </c>
      <c r="M4" s="13" t="s">
        <v>19</v>
      </c>
      <c r="N4" s="40"/>
      <c r="O4" s="40"/>
      <c r="P4" s="178"/>
      <c r="Q4" s="40"/>
      <c r="R4" s="178"/>
      <c r="S4" s="178"/>
      <c r="T4" s="40"/>
      <c r="U4" s="178"/>
      <c r="V4" s="178"/>
      <c r="W4" s="40"/>
      <c r="X4" s="178"/>
      <c r="Y4" s="178"/>
      <c r="Z4" s="40"/>
      <c r="AA4" s="178"/>
      <c r="AB4" s="178"/>
      <c r="AC4" s="178"/>
      <c r="AD4" s="179"/>
      <c r="AE4" s="180"/>
      <c r="AF4" s="14"/>
      <c r="AG4" s="175"/>
    </row>
    <row r="5" spans="1:33" ht="15" customHeight="1" x14ac:dyDescent="0.2">
      <c r="A5" s="14" t="s">
        <v>20</v>
      </c>
      <c r="B5" s="14" t="s">
        <v>21</v>
      </c>
      <c r="C5" s="15">
        <v>63</v>
      </c>
      <c r="D5" s="8">
        <v>154</v>
      </c>
      <c r="E5" s="14" t="s">
        <v>22</v>
      </c>
      <c r="F5" s="8">
        <v>370</v>
      </c>
      <c r="G5" s="14" t="s">
        <v>23</v>
      </c>
      <c r="H5" s="12"/>
      <c r="I5" s="14" t="s">
        <v>23</v>
      </c>
      <c r="J5" s="12"/>
      <c r="K5" s="40"/>
      <c r="L5" s="14" t="s">
        <v>24</v>
      </c>
      <c r="M5" s="14" t="s">
        <v>25</v>
      </c>
      <c r="N5" s="8">
        <v>0</v>
      </c>
      <c r="O5" s="40"/>
      <c r="P5" s="178"/>
      <c r="Q5" s="40"/>
      <c r="R5" s="178"/>
      <c r="S5" s="178"/>
      <c r="T5" s="40"/>
      <c r="U5" s="178"/>
      <c r="V5" s="178"/>
      <c r="W5" s="40"/>
      <c r="X5" s="178"/>
      <c r="Y5" s="178"/>
      <c r="Z5" s="40"/>
      <c r="AA5" s="178"/>
      <c r="AB5" s="178"/>
      <c r="AC5" s="178"/>
      <c r="AD5" s="179"/>
      <c r="AE5" s="180"/>
      <c r="AF5" s="14"/>
      <c r="AG5" s="17"/>
    </row>
    <row r="6" spans="1:33" ht="15" customHeight="1" x14ac:dyDescent="0.2">
      <c r="A6" s="8"/>
      <c r="B6" s="10"/>
      <c r="C6" s="10"/>
      <c r="D6" s="10"/>
      <c r="E6" s="181"/>
      <c r="F6" s="16"/>
      <c r="G6" s="14" t="s">
        <v>26</v>
      </c>
      <c r="H6" s="14" t="s">
        <v>27</v>
      </c>
      <c r="I6" s="14" t="s">
        <v>26</v>
      </c>
      <c r="J6" s="14" t="s">
        <v>28</v>
      </c>
      <c r="K6" s="40"/>
      <c r="L6" s="40"/>
      <c r="M6" s="14" t="s">
        <v>29</v>
      </c>
      <c r="N6" s="8">
        <v>1</v>
      </c>
      <c r="O6" s="40"/>
      <c r="P6" s="178"/>
      <c r="Q6" s="40"/>
      <c r="R6" s="178"/>
      <c r="S6" s="178"/>
      <c r="T6" s="40"/>
      <c r="U6" s="178"/>
      <c r="V6" s="178"/>
      <c r="W6" s="40"/>
      <c r="X6" s="178"/>
      <c r="Y6" s="178"/>
      <c r="Z6" s="40"/>
      <c r="AA6" s="178"/>
      <c r="AB6" s="178"/>
      <c r="AC6" s="178"/>
      <c r="AD6" s="179"/>
      <c r="AE6" s="180"/>
      <c r="AF6" s="14"/>
      <c r="AG6" s="10"/>
    </row>
    <row r="7" spans="1:33" ht="15" customHeight="1" x14ac:dyDescent="0.2">
      <c r="A7" s="8"/>
      <c r="B7" s="10"/>
      <c r="C7" s="10"/>
      <c r="D7" s="10"/>
      <c r="E7" s="181"/>
      <c r="F7" s="16"/>
      <c r="G7" s="181"/>
      <c r="H7" s="17"/>
      <c r="I7" s="17"/>
      <c r="J7" s="17"/>
      <c r="K7" s="40"/>
      <c r="L7" s="40"/>
      <c r="M7" s="14" t="s">
        <v>28</v>
      </c>
      <c r="N7" s="8">
        <v>2</v>
      </c>
      <c r="O7" s="40"/>
      <c r="P7" s="178"/>
      <c r="Q7" s="40"/>
      <c r="R7" s="178"/>
      <c r="S7" s="178"/>
      <c r="T7" s="40"/>
      <c r="U7" s="178"/>
      <c r="V7" s="178"/>
      <c r="W7" s="40"/>
      <c r="X7" s="178"/>
      <c r="Y7" s="178"/>
      <c r="Z7" s="40"/>
      <c r="AA7" s="178"/>
      <c r="AB7" s="178"/>
      <c r="AC7" s="178"/>
      <c r="AD7" s="179"/>
      <c r="AE7" s="180"/>
      <c r="AF7" s="14"/>
      <c r="AG7" s="10"/>
    </row>
    <row r="8" spans="1:33" ht="15" customHeight="1" x14ac:dyDescent="0.2">
      <c r="A8" s="13" t="s">
        <v>30</v>
      </c>
      <c r="B8" s="14" t="s">
        <v>31</v>
      </c>
      <c r="C8" s="10"/>
      <c r="D8" s="10"/>
      <c r="E8" s="181"/>
      <c r="F8" s="16"/>
      <c r="G8" s="181"/>
      <c r="H8" s="17"/>
      <c r="I8" s="12"/>
      <c r="J8" s="12"/>
      <c r="K8" s="40"/>
      <c r="L8" s="40"/>
      <c r="M8" s="40"/>
      <c r="N8" s="40"/>
      <c r="O8" s="40"/>
      <c r="P8" s="178"/>
      <c r="Q8" s="40"/>
      <c r="R8" s="178"/>
      <c r="S8" s="178"/>
      <c r="T8" s="40"/>
      <c r="U8" s="178"/>
      <c r="V8" s="178"/>
      <c r="W8" s="40"/>
      <c r="X8" s="178"/>
      <c r="Y8" s="178"/>
      <c r="Z8" s="40"/>
      <c r="AA8" s="178"/>
      <c r="AB8" s="178"/>
      <c r="AC8" s="178"/>
      <c r="AD8" s="179"/>
      <c r="AE8" s="180"/>
      <c r="AF8" s="14"/>
      <c r="AG8" s="17"/>
    </row>
    <row r="9" spans="1:33" ht="15" customHeight="1" x14ac:dyDescent="0.2">
      <c r="A9" s="40"/>
      <c r="B9" s="40"/>
      <c r="C9" s="40"/>
      <c r="D9" s="40"/>
      <c r="E9" s="173"/>
      <c r="F9" s="40"/>
      <c r="G9" s="173"/>
      <c r="H9" s="40"/>
      <c r="I9" s="40"/>
      <c r="J9" s="40"/>
      <c r="K9" s="40"/>
      <c r="L9" s="13" t="s">
        <v>32</v>
      </c>
      <c r="M9" s="8"/>
      <c r="N9" s="40"/>
      <c r="O9" s="40"/>
      <c r="P9" s="178"/>
      <c r="Q9" s="40"/>
      <c r="R9" s="178"/>
      <c r="S9" s="178"/>
      <c r="T9" s="40"/>
      <c r="U9" s="178"/>
      <c r="V9" s="178"/>
      <c r="W9" s="40"/>
      <c r="X9" s="178"/>
      <c r="Y9" s="178"/>
      <c r="Z9" s="40"/>
      <c r="AA9" s="178"/>
      <c r="AB9" s="178"/>
      <c r="AC9" s="178"/>
      <c r="AD9" s="179"/>
      <c r="AE9" s="180"/>
      <c r="AF9" s="14"/>
      <c r="AG9" s="40"/>
    </row>
    <row r="10" spans="1:33" ht="15" customHeight="1" x14ac:dyDescent="0.2">
      <c r="A10" s="40"/>
      <c r="B10" s="40"/>
      <c r="C10" s="40"/>
      <c r="D10" s="40"/>
      <c r="E10" s="173"/>
      <c r="F10" s="40"/>
      <c r="G10" s="173"/>
      <c r="H10" s="40"/>
      <c r="I10" s="40"/>
      <c r="J10" s="40"/>
      <c r="K10" s="40"/>
      <c r="L10" s="13" t="s">
        <v>33</v>
      </c>
      <c r="M10" s="8"/>
      <c r="N10" s="40"/>
      <c r="O10" s="7"/>
      <c r="P10" s="178"/>
      <c r="Q10" s="40"/>
      <c r="R10" s="178"/>
      <c r="S10" s="178"/>
      <c r="T10" s="40"/>
      <c r="U10" s="178"/>
      <c r="V10" s="178"/>
      <c r="W10" s="40"/>
      <c r="X10" s="178"/>
      <c r="Y10" s="178"/>
      <c r="Z10" s="40"/>
      <c r="AA10" s="178"/>
      <c r="AB10" s="178"/>
      <c r="AC10" s="178"/>
      <c r="AD10" s="179"/>
      <c r="AE10" s="180"/>
      <c r="AF10" s="14"/>
      <c r="AG10" s="40"/>
    </row>
    <row r="11" spans="1:33" ht="15" customHeight="1" x14ac:dyDescent="0.2">
      <c r="A11" s="40"/>
      <c r="B11" s="40"/>
      <c r="C11" s="40"/>
      <c r="D11" s="40"/>
      <c r="E11" s="173"/>
      <c r="F11" s="40"/>
      <c r="G11" s="173"/>
      <c r="H11" s="40"/>
      <c r="I11" s="40"/>
      <c r="J11" s="40"/>
      <c r="K11" s="40"/>
      <c r="L11" s="13"/>
      <c r="M11" s="8"/>
      <c r="N11" s="40"/>
      <c r="O11" s="40"/>
      <c r="P11" s="178"/>
      <c r="Q11" s="40"/>
      <c r="R11" s="178"/>
      <c r="S11" s="178"/>
      <c r="T11" s="40"/>
      <c r="U11" s="178"/>
      <c r="V11" s="178"/>
      <c r="W11" s="40"/>
      <c r="X11" s="178"/>
      <c r="Y11" s="178"/>
      <c r="Z11" s="40"/>
      <c r="AA11" s="178"/>
      <c r="AB11" s="178"/>
      <c r="AC11" s="178"/>
      <c r="AD11" s="175"/>
      <c r="AE11" s="180"/>
      <c r="AF11" s="14"/>
      <c r="AG11" s="40"/>
    </row>
    <row r="12" spans="1:33" ht="15" customHeight="1" x14ac:dyDescent="0.2">
      <c r="A12" s="182" t="s">
        <v>34</v>
      </c>
      <c r="B12" s="182" t="s">
        <v>35</v>
      </c>
      <c r="C12" s="182" t="s">
        <v>36</v>
      </c>
      <c r="D12" s="340" t="s">
        <v>37</v>
      </c>
      <c r="E12" s="341"/>
      <c r="F12" s="341"/>
      <c r="G12" s="341"/>
      <c r="H12" s="341"/>
      <c r="I12" s="340" t="s">
        <v>39</v>
      </c>
      <c r="J12" s="341"/>
      <c r="K12" s="341"/>
      <c r="L12" s="341"/>
      <c r="M12" s="341"/>
      <c r="N12" s="183" t="s">
        <v>47</v>
      </c>
      <c r="O12" s="183" t="s">
        <v>48</v>
      </c>
      <c r="P12" s="183" t="s">
        <v>63</v>
      </c>
      <c r="Q12" s="184"/>
      <c r="R12" s="184"/>
      <c r="S12" s="184"/>
      <c r="T12" s="184"/>
      <c r="U12" s="184"/>
      <c r="V12" s="184"/>
      <c r="W12" s="184"/>
      <c r="X12" s="184"/>
      <c r="Y12" s="184"/>
      <c r="Z12" s="184"/>
      <c r="AA12" s="184"/>
      <c r="AB12" s="184"/>
      <c r="AC12" s="184"/>
      <c r="AD12" s="182" t="s">
        <v>50</v>
      </c>
      <c r="AE12" s="182" t="s">
        <v>51</v>
      </c>
      <c r="AF12" s="182" t="s">
        <v>64</v>
      </c>
      <c r="AG12" s="182" t="s">
        <v>35</v>
      </c>
    </row>
    <row r="13" spans="1:33" ht="15" customHeight="1" x14ac:dyDescent="0.2">
      <c r="A13" s="185"/>
      <c r="B13" s="186"/>
      <c r="C13" s="186"/>
      <c r="D13" s="187" t="s">
        <v>65</v>
      </c>
      <c r="E13" s="187" t="s">
        <v>66</v>
      </c>
      <c r="F13" s="187" t="s">
        <v>67</v>
      </c>
      <c r="G13" s="187" t="s">
        <v>68</v>
      </c>
      <c r="H13" s="187" t="s">
        <v>41</v>
      </c>
      <c r="I13" s="188" t="s">
        <v>42</v>
      </c>
      <c r="J13" s="188" t="s">
        <v>43</v>
      </c>
      <c r="K13" s="188" t="s">
        <v>44</v>
      </c>
      <c r="L13" s="188" t="s">
        <v>45</v>
      </c>
      <c r="M13" s="188" t="s">
        <v>46</v>
      </c>
      <c r="N13" s="187" t="s">
        <v>69</v>
      </c>
      <c r="O13" s="187" t="s">
        <v>70</v>
      </c>
      <c r="P13" s="187" t="s">
        <v>71</v>
      </c>
      <c r="Q13" s="187" t="s">
        <v>72</v>
      </c>
      <c r="R13" s="187" t="s">
        <v>73</v>
      </c>
      <c r="S13" s="187" t="s">
        <v>74</v>
      </c>
      <c r="T13" s="187" t="s">
        <v>75</v>
      </c>
      <c r="U13" s="187" t="s">
        <v>76</v>
      </c>
      <c r="V13" s="187" t="s">
        <v>77</v>
      </c>
      <c r="W13" s="187" t="s">
        <v>78</v>
      </c>
      <c r="X13" s="187" t="s">
        <v>79</v>
      </c>
      <c r="Y13" s="187" t="s">
        <v>80</v>
      </c>
      <c r="Z13" s="187" t="s">
        <v>81</v>
      </c>
      <c r="AA13" s="187" t="s">
        <v>82</v>
      </c>
      <c r="AB13" s="187" t="s">
        <v>83</v>
      </c>
      <c r="AC13" s="189"/>
      <c r="AD13" s="189"/>
      <c r="AE13" s="190"/>
      <c r="AF13" s="187"/>
      <c r="AG13" s="186"/>
    </row>
    <row r="14" spans="1:33" ht="15" customHeight="1" x14ac:dyDescent="0.15">
      <c r="A14" s="191">
        <v>1</v>
      </c>
      <c r="B14" s="192">
        <v>42005</v>
      </c>
      <c r="C14" s="191">
        <v>4</v>
      </c>
      <c r="D14" s="192">
        <v>42004</v>
      </c>
      <c r="E14" s="193">
        <v>0.75763888888888886</v>
      </c>
      <c r="F14" s="192">
        <v>42005</v>
      </c>
      <c r="G14" s="193">
        <v>0.76805555555555549</v>
      </c>
      <c r="H14" s="194"/>
      <c r="I14" s="195">
        <f>SUM('Sheet1_ Evening-Pollution'!I15:I39)</f>
        <v>9.8000000000000059E-2</v>
      </c>
      <c r="J14" s="195">
        <f>SUM('Sheet1_ Evening-Pollution'!J15:J39)</f>
        <v>12.499999999999998</v>
      </c>
      <c r="K14" s="195">
        <f>SUM('Sheet1_ Evening-Pollution'!K15:K39)</f>
        <v>0.48800000000000016</v>
      </c>
      <c r="L14" s="195">
        <f>SUM('Sheet1_ Evening-Pollution'!L15:L39)</f>
        <v>0.30100000000000016</v>
      </c>
      <c r="M14" s="195">
        <f>SUM('Sheet1_ Evening-Pollution'!M15:M39)</f>
        <v>1770</v>
      </c>
      <c r="N14" s="196">
        <f>MAX('Sheet1_ Evening-Pollution'!N15:N39)</f>
        <v>-0.8</v>
      </c>
      <c r="O14" s="196">
        <f>MAX('Sheet1_ Evening-Pollution'!O15:O39)</f>
        <v>1021.5</v>
      </c>
      <c r="P14" s="196">
        <f>MAX('Sheet1_ Evening-Pollution'!P15:P39)</f>
        <v>58</v>
      </c>
      <c r="Q14" s="196">
        <f>MIN('Sheet1_ Evening-Pollution'!N15:N39)</f>
        <v>-8.5</v>
      </c>
      <c r="R14" s="196">
        <f>MIN('Sheet1_ Evening-Pollution'!O15:O39)</f>
        <v>1014.8</v>
      </c>
      <c r="S14" s="196">
        <f>MIN('Sheet1_ Evening-Pollution'!P15:P39)</f>
        <v>30</v>
      </c>
      <c r="T14" s="196">
        <f>MODE('Sheet1_ Evening-Pollution'!N15:N39)</f>
        <v>-5</v>
      </c>
      <c r="U14" s="196">
        <f>MODE('Sheet1_ Evening-Pollution'!O15:O39)</f>
        <v>1019.1</v>
      </c>
      <c r="V14" s="196">
        <f>MODE('Sheet1_ Evening-Pollution'!P15:P39)</f>
        <v>38</v>
      </c>
      <c r="W14" s="196">
        <f t="shared" ref="W14:W77" si="0">N14-Q14</f>
        <v>7.7</v>
      </c>
      <c r="X14" s="196">
        <f t="shared" ref="X14:X77" si="1">O14-R14</f>
        <v>6.7000000000000455</v>
      </c>
      <c r="Y14" s="196">
        <f t="shared" ref="Y14:Y77" si="2">P14-S14</f>
        <v>28</v>
      </c>
      <c r="Z14" s="196">
        <v>-5.6</v>
      </c>
      <c r="AA14" s="196">
        <v>1021.3</v>
      </c>
      <c r="AB14" s="196">
        <v>44</v>
      </c>
      <c r="AC14" s="196"/>
      <c r="AD14" s="197">
        <v>4</v>
      </c>
      <c r="AE14" s="198">
        <v>290</v>
      </c>
      <c r="AF14" s="199" t="str">
        <f t="shared" ref="AF14:AF45" si="3">IF(AE14&gt;=296,"G",IF(AND(183&lt;=AE14,AE14&lt;296),"Y",IF(AE14&lt;185,"R")))</f>
        <v>Y</v>
      </c>
      <c r="AG14" s="192">
        <v>42005</v>
      </c>
    </row>
    <row r="15" spans="1:33" ht="15" customHeight="1" x14ac:dyDescent="0.15">
      <c r="A15" s="191">
        <v>2</v>
      </c>
      <c r="B15" s="192">
        <v>42006</v>
      </c>
      <c r="C15" s="191">
        <v>5</v>
      </c>
      <c r="D15" s="192">
        <v>42005</v>
      </c>
      <c r="E15" s="193">
        <v>0.76805555555555549</v>
      </c>
      <c r="F15" s="192">
        <v>42006</v>
      </c>
      <c r="G15" s="193">
        <v>0.72916666666666674</v>
      </c>
      <c r="H15" s="200"/>
      <c r="I15" s="195">
        <f>SUM('Sheet1_ Evening-Pollution'!I41:I63)</f>
        <v>8.8000000000000023E-2</v>
      </c>
      <c r="J15" s="195">
        <f>SUM('Sheet1_ Evening-Pollution'!J41:J63)</f>
        <v>13.499999999999996</v>
      </c>
      <c r="K15" s="195">
        <f>SUM('Sheet1_ Evening-Pollution'!K41:K63)</f>
        <v>0.38600000000000018</v>
      </c>
      <c r="L15" s="195">
        <f>SUM('Sheet1_ Evening-Pollution'!L41:L63)</f>
        <v>0.40100000000000013</v>
      </c>
      <c r="M15" s="195">
        <f>SUM('Sheet1_ Evening-Pollution'!M41:M63)</f>
        <v>633</v>
      </c>
      <c r="N15" s="196">
        <f>MAX('Sheet1_ Evening-Pollution'!N41:N63)</f>
        <v>-0.8</v>
      </c>
      <c r="O15" s="196">
        <f>MAX('Sheet1_ Evening-Pollution'!O41:O63)</f>
        <v>1022.2</v>
      </c>
      <c r="P15" s="196">
        <f>MAX('Sheet1_ Evening-Pollution'!P41:P63)</f>
        <v>68</v>
      </c>
      <c r="Q15" s="196">
        <f>MIN('Sheet1_ Evening-Pollution'!N41:N63)</f>
        <v>-8.3000000000000007</v>
      </c>
      <c r="R15" s="196">
        <f>MIN('Sheet1_ Evening-Pollution'!O41:O63)</f>
        <v>1019.9</v>
      </c>
      <c r="S15" s="196">
        <f>MIN('Sheet1_ Evening-Pollution'!P41:P63)</f>
        <v>31</v>
      </c>
      <c r="T15" s="196">
        <f>MODE('Sheet1_ Evening-Pollution'!N41:N63)</f>
        <v>-7.3</v>
      </c>
      <c r="U15" s="196">
        <f>MODE('Sheet1_ Evening-Pollution'!O41:O63)</f>
        <v>1021.6</v>
      </c>
      <c r="V15" s="196">
        <f>MODE('Sheet1_ Evening-Pollution'!P41:P63)</f>
        <v>31</v>
      </c>
      <c r="W15" s="196">
        <f t="shared" si="0"/>
        <v>7.5000000000000009</v>
      </c>
      <c r="X15" s="196">
        <f t="shared" si="1"/>
        <v>2.3000000000000682</v>
      </c>
      <c r="Y15" s="196">
        <f t="shared" si="2"/>
        <v>37</v>
      </c>
      <c r="Z15" s="196">
        <v>-2.5</v>
      </c>
      <c r="AA15" s="196">
        <v>1021.7</v>
      </c>
      <c r="AB15" s="196">
        <v>33</v>
      </c>
      <c r="AC15" s="196"/>
      <c r="AD15" s="197">
        <v>4</v>
      </c>
      <c r="AE15" s="198">
        <v>263</v>
      </c>
      <c r="AF15" s="199" t="str">
        <f t="shared" si="3"/>
        <v>Y</v>
      </c>
      <c r="AG15" s="192">
        <v>42006</v>
      </c>
    </row>
    <row r="16" spans="1:33" ht="15" customHeight="1" x14ac:dyDescent="0.15">
      <c r="A16" s="191">
        <v>3</v>
      </c>
      <c r="B16" s="192">
        <v>42007</v>
      </c>
      <c r="C16" s="191">
        <v>6</v>
      </c>
      <c r="D16" s="192">
        <v>42006</v>
      </c>
      <c r="E16" s="193">
        <v>0.72916666666666674</v>
      </c>
      <c r="F16" s="192">
        <v>42007</v>
      </c>
      <c r="G16" s="193">
        <v>0.76041666666666663</v>
      </c>
      <c r="H16" s="200"/>
      <c r="I16" s="195">
        <f>SUM('Sheet1_ Evening-Pollution'!I65:I89)</f>
        <v>0.17300000000000004</v>
      </c>
      <c r="J16" s="195">
        <f>SUM('Sheet1_ Evening-Pollution'!J65:J89)</f>
        <v>19.200000000000003</v>
      </c>
      <c r="K16" s="195">
        <f>SUM('Sheet1_ Evening-Pollution'!K65:K89)</f>
        <v>0.22900000000000009</v>
      </c>
      <c r="L16" s="195">
        <f>SUM('Sheet1_ Evening-Pollution'!L65:L89)</f>
        <v>0.71900000000000019</v>
      </c>
      <c r="M16" s="195">
        <f>SUM('Sheet1_ Evening-Pollution'!M65:M89)</f>
        <v>968</v>
      </c>
      <c r="N16" s="196">
        <f>MAX('Sheet1_ Evening-Pollution'!N65:N89)</f>
        <v>1.9</v>
      </c>
      <c r="O16" s="196">
        <f>MAX('Sheet1_ Evening-Pollution'!O65:O89)</f>
        <v>1023.4</v>
      </c>
      <c r="P16" s="196">
        <f>MAX('Sheet1_ Evening-Pollution'!P65:P89)</f>
        <v>71</v>
      </c>
      <c r="Q16" s="196">
        <f>MIN('Sheet1_ Evening-Pollution'!N65:N89)</f>
        <v>-9.6</v>
      </c>
      <c r="R16" s="196">
        <f>MIN('Sheet1_ Evening-Pollution'!O65:O89)</f>
        <v>1017.1</v>
      </c>
      <c r="S16" s="196">
        <f>MIN('Sheet1_ Evening-Pollution'!P65:P89)</f>
        <v>34</v>
      </c>
      <c r="T16" s="196">
        <f>MODE('Sheet1_ Evening-Pollution'!N65:N89)</f>
        <v>-7.4</v>
      </c>
      <c r="U16" s="196">
        <f>MODE('Sheet1_ Evening-Pollution'!O65:O89)</f>
        <v>1023.2</v>
      </c>
      <c r="V16" s="196">
        <f>MODE('Sheet1_ Evening-Pollution'!P65:P89)</f>
        <v>40</v>
      </c>
      <c r="W16" s="196">
        <f t="shared" si="0"/>
        <v>11.5</v>
      </c>
      <c r="X16" s="196">
        <f t="shared" si="1"/>
        <v>6.2999999999999545</v>
      </c>
      <c r="Y16" s="196">
        <f t="shared" si="2"/>
        <v>37</v>
      </c>
      <c r="Z16" s="196">
        <v>1.2</v>
      </c>
      <c r="AA16" s="196">
        <v>1017.1</v>
      </c>
      <c r="AB16" s="196">
        <v>60</v>
      </c>
      <c r="AC16" s="196"/>
      <c r="AD16" s="197">
        <v>4</v>
      </c>
      <c r="AE16" s="198">
        <v>265</v>
      </c>
      <c r="AF16" s="199" t="str">
        <f t="shared" si="3"/>
        <v>Y</v>
      </c>
      <c r="AG16" s="192">
        <v>42007</v>
      </c>
    </row>
    <row r="17" spans="1:33" ht="15" customHeight="1" x14ac:dyDescent="0.15">
      <c r="A17" s="191">
        <v>4</v>
      </c>
      <c r="B17" s="192">
        <v>42008</v>
      </c>
      <c r="C17" s="191">
        <v>0</v>
      </c>
      <c r="D17" s="192">
        <v>42007</v>
      </c>
      <c r="E17" s="193">
        <v>0.76041666666666663</v>
      </c>
      <c r="F17" s="192">
        <v>42008</v>
      </c>
      <c r="G17" s="193">
        <v>0.75347222222222221</v>
      </c>
      <c r="H17" s="200"/>
      <c r="I17" s="195">
        <f>SUM('Sheet1_ Evening-Pollution'!I91:I114)</f>
        <v>0.14800000000000005</v>
      </c>
      <c r="J17" s="195">
        <f>SUM('Sheet1_ Evening-Pollution'!J91:J114)</f>
        <v>17.399999999999999</v>
      </c>
      <c r="K17" s="195">
        <f>SUM('Sheet1_ Evening-Pollution'!K91:K114)</f>
        <v>0.16100000000000003</v>
      </c>
      <c r="L17" s="195">
        <f>SUM('Sheet1_ Evening-Pollution'!L91:L114)</f>
        <v>0.86700000000000055</v>
      </c>
      <c r="M17" s="195">
        <f>SUM('Sheet1_ Evening-Pollution'!M91:M114)</f>
        <v>908</v>
      </c>
      <c r="N17" s="196">
        <f>MAX('Sheet1_ Evening-Pollution'!N91:N114)</f>
        <v>7.6</v>
      </c>
      <c r="O17" s="196">
        <f>MAX('Sheet1_ Evening-Pollution'!O91:O114)</f>
        <v>1017.1</v>
      </c>
      <c r="P17" s="196">
        <f>MAX('Sheet1_ Evening-Pollution'!P91:P114)</f>
        <v>76</v>
      </c>
      <c r="Q17" s="196">
        <f>MIN('Sheet1_ Evening-Pollution'!N91:N114)</f>
        <v>0.2</v>
      </c>
      <c r="R17" s="196">
        <f>MIN('Sheet1_ Evening-Pollution'!O91:O114)</f>
        <v>1012.9</v>
      </c>
      <c r="S17" s="196">
        <f>MIN('Sheet1_ Evening-Pollution'!P91:P114)</f>
        <v>59</v>
      </c>
      <c r="T17" s="196">
        <f>MODE('Sheet1_ Evening-Pollution'!N91:N114)</f>
        <v>0.7</v>
      </c>
      <c r="U17" s="196">
        <f>MODE('Sheet1_ Evening-Pollution'!O91:O114)</f>
        <v>1013.6</v>
      </c>
      <c r="V17" s="196">
        <f>MODE('Sheet1_ Evening-Pollution'!P91:P114)</f>
        <v>65</v>
      </c>
      <c r="W17" s="196">
        <f t="shared" si="0"/>
        <v>7.3999999999999995</v>
      </c>
      <c r="X17" s="196">
        <f t="shared" si="1"/>
        <v>4.2000000000000455</v>
      </c>
      <c r="Y17" s="196">
        <f t="shared" si="2"/>
        <v>17</v>
      </c>
      <c r="Z17" s="196">
        <v>3.4</v>
      </c>
      <c r="AA17" s="196">
        <v>1014.4</v>
      </c>
      <c r="AB17" s="196">
        <v>76</v>
      </c>
      <c r="AC17" s="196"/>
      <c r="AD17" s="197">
        <v>4</v>
      </c>
      <c r="AE17" s="198">
        <v>269</v>
      </c>
      <c r="AF17" s="199" t="str">
        <f t="shared" si="3"/>
        <v>Y</v>
      </c>
      <c r="AG17" s="192">
        <v>42008</v>
      </c>
    </row>
    <row r="18" spans="1:33" ht="15" customHeight="1" x14ac:dyDescent="0.15">
      <c r="A18" s="191">
        <v>5</v>
      </c>
      <c r="B18" s="192">
        <v>42009</v>
      </c>
      <c r="C18" s="191">
        <v>1</v>
      </c>
      <c r="D18" s="192">
        <v>42008</v>
      </c>
      <c r="E18" s="193">
        <v>0.75347222222222221</v>
      </c>
      <c r="F18" s="192">
        <v>42009</v>
      </c>
      <c r="G18" s="193">
        <v>0.75624999999999998</v>
      </c>
      <c r="H18" s="194"/>
      <c r="I18" s="195">
        <f>SUM('Sheet1_ Evening-Pollution'!I116:I139)</f>
        <v>0.16500000000000004</v>
      </c>
      <c r="J18" s="195">
        <f>SUM('Sheet1_ Evening-Pollution'!J116:J139)</f>
        <v>25.2</v>
      </c>
      <c r="K18" s="195">
        <f>SUM('Sheet1_ Evening-Pollution'!K116:K139)</f>
        <v>6.9000000000000034E-2</v>
      </c>
      <c r="L18" s="195">
        <f>SUM('Sheet1_ Evening-Pollution'!L116:L139)</f>
        <v>1.3100000000000003</v>
      </c>
      <c r="M18" s="195">
        <f>SUM('Sheet1_ Evening-Pollution'!M116:M139)</f>
        <v>1743</v>
      </c>
      <c r="N18" s="196">
        <f>MAX('Sheet1_ Evening-Pollution'!N116:N139)</f>
        <v>9.1</v>
      </c>
      <c r="O18" s="196">
        <f>MAX('Sheet1_ Evening-Pollution'!O116:O139)</f>
        <v>1017.5</v>
      </c>
      <c r="P18" s="196">
        <f>MAX('Sheet1_ Evening-Pollution'!P116:P139)</f>
        <v>100</v>
      </c>
      <c r="Q18" s="196">
        <f>MIN('Sheet1_ Evening-Pollution'!N116:N139)</f>
        <v>-2.8</v>
      </c>
      <c r="R18" s="196">
        <f>MIN('Sheet1_ Evening-Pollution'!O116:O139)</f>
        <v>1010.4</v>
      </c>
      <c r="S18" s="196">
        <f>MIN('Sheet1_ Evening-Pollution'!P116:P139)</f>
        <v>48</v>
      </c>
      <c r="T18" s="196">
        <f>MODE('Sheet1_ Evening-Pollution'!N116:N139)</f>
        <v>1.8</v>
      </c>
      <c r="U18" s="196">
        <f>MODE('Sheet1_ Evening-Pollution'!O116:O139)</f>
        <v>1015.7</v>
      </c>
      <c r="V18" s="196">
        <f>MODE('Sheet1_ Evening-Pollution'!P116:P139)</f>
        <v>100</v>
      </c>
      <c r="W18" s="196">
        <f t="shared" si="0"/>
        <v>11.899999999999999</v>
      </c>
      <c r="X18" s="196">
        <f t="shared" si="1"/>
        <v>7.1000000000000227</v>
      </c>
      <c r="Y18" s="196">
        <f t="shared" si="2"/>
        <v>52</v>
      </c>
      <c r="Z18" s="196">
        <v>6.8</v>
      </c>
      <c r="AA18" s="196">
        <v>1010.4</v>
      </c>
      <c r="AB18" s="196">
        <v>56</v>
      </c>
      <c r="AC18" s="196"/>
      <c r="AD18" s="197">
        <v>4</v>
      </c>
      <c r="AE18" s="198">
        <v>249</v>
      </c>
      <c r="AF18" s="199" t="str">
        <f t="shared" si="3"/>
        <v>Y</v>
      </c>
      <c r="AG18" s="192">
        <v>42009</v>
      </c>
    </row>
    <row r="19" spans="1:33" ht="15" customHeight="1" x14ac:dyDescent="0.15">
      <c r="A19" s="191">
        <v>6</v>
      </c>
      <c r="B19" s="192">
        <v>42010</v>
      </c>
      <c r="C19" s="191">
        <v>2</v>
      </c>
      <c r="D19" s="192">
        <v>42009</v>
      </c>
      <c r="E19" s="193">
        <v>0.75624999999999998</v>
      </c>
      <c r="F19" s="192">
        <v>42010</v>
      </c>
      <c r="G19" s="193">
        <v>0.76944444444444438</v>
      </c>
      <c r="H19" s="200"/>
      <c r="I19" s="195">
        <f>SUM('Sheet1_ Evening-Pollution'!I141:I164)</f>
        <v>0.11400000000000006</v>
      </c>
      <c r="J19" s="195">
        <f>SUM('Sheet1_ Evening-Pollution'!J141:J164)</f>
        <v>15.100000000000001</v>
      </c>
      <c r="K19" s="195">
        <f>SUM('Sheet1_ Evening-Pollution'!K141:K164)</f>
        <v>0.40100000000000013</v>
      </c>
      <c r="L19" s="195">
        <f>SUM('Sheet1_ Evening-Pollution'!L141:L164)</f>
        <v>0.75600000000000023</v>
      </c>
      <c r="M19" s="195">
        <f>SUM('Sheet1_ Evening-Pollution'!M141:M164)</f>
        <v>1407</v>
      </c>
      <c r="N19" s="196">
        <f>MAX('Sheet1_ Evening-Pollution'!N141:N164)</f>
        <v>6.2</v>
      </c>
      <c r="O19" s="196">
        <f>MAX('Sheet1_ Evening-Pollution'!O141:O164)</f>
        <v>1015.2</v>
      </c>
      <c r="P19" s="196">
        <f>MAX('Sheet1_ Evening-Pollution'!P141:P164)</f>
        <v>100</v>
      </c>
      <c r="Q19" s="196">
        <f>MIN('Sheet1_ Evening-Pollution'!N141:N164)</f>
        <v>-3.1</v>
      </c>
      <c r="R19" s="196">
        <f>MIN('Sheet1_ Evening-Pollution'!O141:O164)</f>
        <v>1006.7</v>
      </c>
      <c r="S19" s="196">
        <f>MIN('Sheet1_ Evening-Pollution'!P141:P164)</f>
        <v>29</v>
      </c>
      <c r="T19" s="196">
        <f>MODE('Sheet1_ Evening-Pollution'!N141:N164)</f>
        <v>-1.7</v>
      </c>
      <c r="U19" s="196">
        <f>MODE('Sheet1_ Evening-Pollution'!O141:O164)</f>
        <v>1009.3</v>
      </c>
      <c r="V19" s="196">
        <f>MODE('Sheet1_ Evening-Pollution'!P141:P164)</f>
        <v>100</v>
      </c>
      <c r="W19" s="196">
        <f t="shared" si="0"/>
        <v>9.3000000000000007</v>
      </c>
      <c r="X19" s="196">
        <f t="shared" si="1"/>
        <v>8.5</v>
      </c>
      <c r="Y19" s="196">
        <f t="shared" si="2"/>
        <v>71</v>
      </c>
      <c r="Z19" s="196">
        <v>-3.1</v>
      </c>
      <c r="AA19" s="196">
        <v>1015.2</v>
      </c>
      <c r="AB19" s="196">
        <v>29</v>
      </c>
      <c r="AC19" s="196"/>
      <c r="AD19" s="197">
        <v>4</v>
      </c>
      <c r="AE19" s="198">
        <v>254</v>
      </c>
      <c r="AF19" s="199" t="str">
        <f t="shared" si="3"/>
        <v>Y</v>
      </c>
      <c r="AG19" s="192">
        <v>42010</v>
      </c>
    </row>
    <row r="20" spans="1:33" ht="15" customHeight="1" x14ac:dyDescent="0.15">
      <c r="A20" s="191">
        <v>7</v>
      </c>
      <c r="B20" s="192">
        <v>42011</v>
      </c>
      <c r="C20" s="191">
        <v>3</v>
      </c>
      <c r="D20" s="192">
        <v>42010</v>
      </c>
      <c r="E20" s="193">
        <v>0.76944444444444438</v>
      </c>
      <c r="F20" s="192">
        <v>42011</v>
      </c>
      <c r="G20" s="193">
        <v>0.75277777777777777</v>
      </c>
      <c r="H20" s="200"/>
      <c r="I20" s="195">
        <f>SUM('Sheet1_ Evening-Pollution'!I166:I189)</f>
        <v>0.10900000000000003</v>
      </c>
      <c r="J20" s="195">
        <f>SUM('Sheet1_ Evening-Pollution'!J166:J189)</f>
        <v>12.5</v>
      </c>
      <c r="K20" s="195">
        <f>SUM('Sheet1_ Evening-Pollution'!K166:K189)</f>
        <v>0.54700000000000015</v>
      </c>
      <c r="L20" s="195">
        <f>SUM('Sheet1_ Evening-Pollution'!L166:L189)</f>
        <v>0.38600000000000012</v>
      </c>
      <c r="M20" s="195">
        <f>SUM('Sheet1_ Evening-Pollution'!M166:M189)</f>
        <v>731</v>
      </c>
      <c r="N20" s="196">
        <f>MAX('Sheet1_ Evening-Pollution'!N166:N189)</f>
        <v>-0.6</v>
      </c>
      <c r="O20" s="196">
        <f>MAX('Sheet1_ Evening-Pollution'!O166:O189)</f>
        <v>1019.1</v>
      </c>
      <c r="P20" s="196">
        <f>MAX('Sheet1_ Evening-Pollution'!P166:P189)</f>
        <v>43</v>
      </c>
      <c r="Q20" s="196">
        <f>MIN('Sheet1_ Evening-Pollution'!N166:N189)</f>
        <v>-6.7</v>
      </c>
      <c r="R20" s="196">
        <f>MIN('Sheet1_ Evening-Pollution'!O166:O189)</f>
        <v>1016</v>
      </c>
      <c r="S20" s="196">
        <f>MIN('Sheet1_ Evening-Pollution'!P166:P189)</f>
        <v>25</v>
      </c>
      <c r="T20" s="196">
        <f>MODE('Sheet1_ Evening-Pollution'!N166:N189)</f>
        <v>-6.7</v>
      </c>
      <c r="U20" s="196">
        <f>MODE('Sheet1_ Evening-Pollution'!O166:O189)</f>
        <v>1017.7</v>
      </c>
      <c r="V20" s="196">
        <f>MODE('Sheet1_ Evening-Pollution'!P166:P189)</f>
        <v>37</v>
      </c>
      <c r="W20" s="196">
        <f t="shared" si="0"/>
        <v>6.1000000000000005</v>
      </c>
      <c r="X20" s="196">
        <f t="shared" si="1"/>
        <v>3.1000000000000227</v>
      </c>
      <c r="Y20" s="196">
        <f t="shared" si="2"/>
        <v>18</v>
      </c>
      <c r="Z20" s="196">
        <v>-2.7</v>
      </c>
      <c r="AA20" s="196">
        <v>1019.1</v>
      </c>
      <c r="AB20" s="196">
        <v>29</v>
      </c>
      <c r="AC20" s="196"/>
      <c r="AD20" s="197">
        <v>4</v>
      </c>
      <c r="AE20" s="198">
        <v>267</v>
      </c>
      <c r="AF20" s="199" t="str">
        <f t="shared" si="3"/>
        <v>Y</v>
      </c>
      <c r="AG20" s="192">
        <v>42011</v>
      </c>
    </row>
    <row r="21" spans="1:33" ht="15" customHeight="1" x14ac:dyDescent="0.15">
      <c r="A21" s="191">
        <v>8</v>
      </c>
      <c r="B21" s="192">
        <v>42012</v>
      </c>
      <c r="C21" s="191">
        <v>4</v>
      </c>
      <c r="D21" s="192">
        <v>42011</v>
      </c>
      <c r="E21" s="193">
        <v>0.75277777777777777</v>
      </c>
      <c r="F21" s="192">
        <v>42012</v>
      </c>
      <c r="G21" s="193">
        <v>0.75486111111111109</v>
      </c>
      <c r="H21" s="200"/>
      <c r="I21" s="195">
        <f>SUM('Sheet1_ Evening-Pollution'!I191:I214)</f>
        <v>0.11500000000000005</v>
      </c>
      <c r="J21" s="195">
        <f>SUM('Sheet1_ Evening-Pollution'!J191:J214)</f>
        <v>15.699999999999998</v>
      </c>
      <c r="K21" s="195">
        <f>SUM('Sheet1_ Evening-Pollution'!K191:K214)</f>
        <v>0.3030000000000001</v>
      </c>
      <c r="L21" s="195">
        <f>SUM('Sheet1_ Evening-Pollution'!L191:L214)</f>
        <v>0.67300000000000015</v>
      </c>
      <c r="M21" s="195">
        <f>SUM('Sheet1_ Evening-Pollution'!M191:M214)</f>
        <v>1045</v>
      </c>
      <c r="N21" s="196">
        <f>MAX('Sheet1_ Evening-Pollution'!N191:N214)</f>
        <v>0.3</v>
      </c>
      <c r="O21" s="196">
        <f>MAX('Sheet1_ Evening-Pollution'!O191:O214)</f>
        <v>1023.7</v>
      </c>
      <c r="P21" s="196">
        <f>MAX('Sheet1_ Evening-Pollution'!P191:P214)</f>
        <v>72</v>
      </c>
      <c r="Q21" s="196">
        <f>MIN('Sheet1_ Evening-Pollution'!N191:N214)</f>
        <v>-9.6</v>
      </c>
      <c r="R21" s="196">
        <f>MIN('Sheet1_ Evening-Pollution'!O191:O214)</f>
        <v>1019.5</v>
      </c>
      <c r="S21" s="196">
        <f>MIN('Sheet1_ Evening-Pollution'!P191:P214)</f>
        <v>29</v>
      </c>
      <c r="T21" s="196">
        <f>MODE('Sheet1_ Evening-Pollution'!N191:N214)</f>
        <v>-6.8</v>
      </c>
      <c r="U21" s="196">
        <f>MODE('Sheet1_ Evening-Pollution'!O191:O214)</f>
        <v>1021.6</v>
      </c>
      <c r="V21" s="196">
        <f>MODE('Sheet1_ Evening-Pollution'!P191:P214)</f>
        <v>47</v>
      </c>
      <c r="W21" s="196">
        <f t="shared" si="0"/>
        <v>9.9</v>
      </c>
      <c r="X21" s="196">
        <f t="shared" si="1"/>
        <v>4.2000000000000455</v>
      </c>
      <c r="Y21" s="196">
        <f t="shared" si="2"/>
        <v>43</v>
      </c>
      <c r="Z21" s="196">
        <v>-2.8</v>
      </c>
      <c r="AA21" s="196">
        <v>1021.9</v>
      </c>
      <c r="AB21" s="196">
        <v>52</v>
      </c>
      <c r="AC21" s="196"/>
      <c r="AD21" s="197">
        <v>4</v>
      </c>
      <c r="AE21" s="198">
        <v>265</v>
      </c>
      <c r="AF21" s="199" t="str">
        <f t="shared" si="3"/>
        <v>Y</v>
      </c>
      <c r="AG21" s="192">
        <v>42012</v>
      </c>
    </row>
    <row r="22" spans="1:33" ht="15" customHeight="1" x14ac:dyDescent="0.15">
      <c r="A22" s="191">
        <v>9</v>
      </c>
      <c r="B22" s="192">
        <v>42013</v>
      </c>
      <c r="C22" s="201">
        <v>5</v>
      </c>
      <c r="D22" s="192">
        <v>42012</v>
      </c>
      <c r="E22" s="193">
        <v>0.75486111111111109</v>
      </c>
      <c r="F22" s="192">
        <v>42013</v>
      </c>
      <c r="G22" s="193">
        <v>0.75416666666666665</v>
      </c>
      <c r="H22" s="202"/>
      <c r="I22" s="195">
        <f>SUM('Sheet1_ Evening-Pollution'!I216:I239)</f>
        <v>0.16600000000000004</v>
      </c>
      <c r="J22" s="195">
        <f>SUM('Sheet1_ Evening-Pollution'!J216:J239)</f>
        <v>23.699999999999996</v>
      </c>
      <c r="K22" s="195">
        <f>SUM('Sheet1_ Evening-Pollution'!K216:K239)</f>
        <v>0.10400000000000002</v>
      </c>
      <c r="L22" s="195">
        <f>SUM('Sheet1_ Evening-Pollution'!L216:L239)</f>
        <v>1.1050000000000004</v>
      </c>
      <c r="M22" s="195">
        <f>SUM('Sheet1_ Evening-Pollution'!M216:M239)</f>
        <v>1182</v>
      </c>
      <c r="N22" s="196">
        <f>MAX('Sheet1_ Evening-Pollution'!N216:N239)</f>
        <v>2.8</v>
      </c>
      <c r="O22" s="196">
        <f>MAX('Sheet1_ Evening-Pollution'!O216:O239)</f>
        <v>1022.7</v>
      </c>
      <c r="P22" s="196">
        <f>MAX('Sheet1_ Evening-Pollution'!P216:P239)</f>
        <v>93</v>
      </c>
      <c r="Q22" s="196">
        <f>MIN('Sheet1_ Evening-Pollution'!N216:N239)</f>
        <v>-7.7</v>
      </c>
      <c r="R22" s="196">
        <f>MIN('Sheet1_ Evening-Pollution'!O216:O239)</f>
        <v>1019.9</v>
      </c>
      <c r="S22" s="196">
        <f>MIN('Sheet1_ Evening-Pollution'!P216:P239)</f>
        <v>42</v>
      </c>
      <c r="T22" s="196">
        <f>MODE('Sheet1_ Evening-Pollution'!N216:N239)</f>
        <v>-7.6</v>
      </c>
      <c r="U22" s="196">
        <f>MODE('Sheet1_ Evening-Pollution'!O216:O239)</f>
        <v>1022.4</v>
      </c>
      <c r="V22" s="196">
        <f>MODE('Sheet1_ Evening-Pollution'!P216:P239)</f>
        <v>91</v>
      </c>
      <c r="W22" s="196">
        <f t="shared" si="0"/>
        <v>10.5</v>
      </c>
      <c r="X22" s="196">
        <f t="shared" si="1"/>
        <v>2.8000000000000682</v>
      </c>
      <c r="Y22" s="196">
        <f t="shared" si="2"/>
        <v>51</v>
      </c>
      <c r="Z22" s="196">
        <v>0.7</v>
      </c>
      <c r="AA22" s="196">
        <v>1020.5</v>
      </c>
      <c r="AB22" s="196">
        <v>62</v>
      </c>
      <c r="AC22" s="196"/>
      <c r="AD22" s="197">
        <v>4</v>
      </c>
      <c r="AE22" s="198">
        <v>273</v>
      </c>
      <c r="AF22" s="199" t="str">
        <f t="shared" si="3"/>
        <v>Y</v>
      </c>
      <c r="AG22" s="192">
        <v>42013</v>
      </c>
    </row>
    <row r="23" spans="1:33" ht="15" customHeight="1" x14ac:dyDescent="0.15">
      <c r="A23" s="191">
        <v>10</v>
      </c>
      <c r="B23" s="192">
        <v>42014</v>
      </c>
      <c r="C23" s="191">
        <v>6</v>
      </c>
      <c r="D23" s="192">
        <v>42013</v>
      </c>
      <c r="E23" s="193">
        <v>0.75416666666666665</v>
      </c>
      <c r="F23" s="192">
        <v>42014</v>
      </c>
      <c r="G23" s="193">
        <v>0.75138888888888888</v>
      </c>
      <c r="H23" s="194"/>
      <c r="I23" s="195">
        <f>SUM('Sheet1_ Evening-Pollution'!I241:I264)</f>
        <v>0.17900000000000005</v>
      </c>
      <c r="J23" s="195">
        <f>SUM('Sheet1_ Evening-Pollution'!J241:J264)</f>
        <v>24.500000000000004</v>
      </c>
      <c r="K23" s="195">
        <f>SUM('Sheet1_ Evening-Pollution'!K241:K264)</f>
        <v>0.19199999999999998</v>
      </c>
      <c r="L23" s="195">
        <f>SUM('Sheet1_ Evening-Pollution'!L241:L264)</f>
        <v>0.96900000000000042</v>
      </c>
      <c r="M23" s="195">
        <f>SUM('Sheet1_ Evening-Pollution'!M241:M264)</f>
        <v>1186</v>
      </c>
      <c r="N23" s="196">
        <f>MAX('Sheet1_ Evening-Pollution'!N241:N264)</f>
        <v>5.4</v>
      </c>
      <c r="O23" s="196">
        <f>MAX('Sheet1_ Evening-Pollution'!O241:O264)</f>
        <v>1021.7</v>
      </c>
      <c r="P23" s="196">
        <f>MAX('Sheet1_ Evening-Pollution'!P241:P264)</f>
        <v>88</v>
      </c>
      <c r="Q23" s="196">
        <f>MIN('Sheet1_ Evening-Pollution'!N241:N264)</f>
        <v>-6.7</v>
      </c>
      <c r="R23" s="196">
        <f>MIN('Sheet1_ Evening-Pollution'!O241:O264)</f>
        <v>1019.1</v>
      </c>
      <c r="S23" s="196">
        <f>MIN('Sheet1_ Evening-Pollution'!P241:P264)</f>
        <v>35</v>
      </c>
      <c r="T23" s="196">
        <f>MODE('Sheet1_ Evening-Pollution'!N241:N264)</f>
        <v>-3.5</v>
      </c>
      <c r="U23" s="196">
        <f>MODE('Sheet1_ Evening-Pollution'!O241:O264)</f>
        <v>1020.3</v>
      </c>
      <c r="V23" s="196">
        <f>MODE('Sheet1_ Evening-Pollution'!P241:P264)</f>
        <v>57</v>
      </c>
      <c r="W23" s="196">
        <f t="shared" si="0"/>
        <v>12.100000000000001</v>
      </c>
      <c r="X23" s="196">
        <f t="shared" si="1"/>
        <v>2.6000000000000227</v>
      </c>
      <c r="Y23" s="196">
        <f t="shared" si="2"/>
        <v>53</v>
      </c>
      <c r="Z23" s="196">
        <v>2.4</v>
      </c>
      <c r="AA23" s="196">
        <v>1019.2</v>
      </c>
      <c r="AB23" s="196">
        <v>65</v>
      </c>
      <c r="AC23" s="196"/>
      <c r="AD23" s="197">
        <v>4</v>
      </c>
      <c r="AE23" s="198">
        <v>256</v>
      </c>
      <c r="AF23" s="199" t="str">
        <f t="shared" si="3"/>
        <v>Y</v>
      </c>
      <c r="AG23" s="192">
        <v>42014</v>
      </c>
    </row>
    <row r="24" spans="1:33" ht="15" customHeight="1" x14ac:dyDescent="0.15">
      <c r="A24" s="191">
        <v>11</v>
      </c>
      <c r="B24" s="192">
        <v>42015</v>
      </c>
      <c r="C24" s="191">
        <v>0</v>
      </c>
      <c r="D24" s="192">
        <v>42014</v>
      </c>
      <c r="E24" s="193">
        <v>0.75138888888888888</v>
      </c>
      <c r="F24" s="192">
        <v>42015</v>
      </c>
      <c r="G24" s="193">
        <v>0.75555555555555554</v>
      </c>
      <c r="H24" s="194"/>
      <c r="I24" s="195">
        <f>SUM('Sheet1_ Evening-Pollution'!I266:I289)</f>
        <v>0.15000000000000002</v>
      </c>
      <c r="J24" s="195">
        <f>SUM('Sheet1_ Evening-Pollution'!J266:J289)</f>
        <v>19.900000000000006</v>
      </c>
      <c r="K24" s="195">
        <f>SUM('Sheet1_ Evening-Pollution'!K266:K289)</f>
        <v>0.39700000000000013</v>
      </c>
      <c r="L24" s="195">
        <f>SUM('Sheet1_ Evening-Pollution'!L266:L289)</f>
        <v>0.55600000000000027</v>
      </c>
      <c r="M24" s="195">
        <f>SUM('Sheet1_ Evening-Pollution'!M266:M289)</f>
        <v>964</v>
      </c>
      <c r="N24" s="196">
        <f>MAX('Sheet1_ Evening-Pollution'!N266:N289)</f>
        <v>2.6</v>
      </c>
      <c r="O24" s="196">
        <f>MAX('Sheet1_ Evening-Pollution'!O266:O289)</f>
        <v>1022.3</v>
      </c>
      <c r="P24" s="196">
        <f>MAX('Sheet1_ Evening-Pollution'!P266:P289)</f>
        <v>98</v>
      </c>
      <c r="Q24" s="196">
        <f>MIN('Sheet1_ Evening-Pollution'!N266:N289)</f>
        <v>-2.4</v>
      </c>
      <c r="R24" s="196">
        <f>MIN('Sheet1_ Evening-Pollution'!O266:O289)</f>
        <v>1014.9</v>
      </c>
      <c r="S24" s="196">
        <f>MIN('Sheet1_ Evening-Pollution'!P266:P289)</f>
        <v>46</v>
      </c>
      <c r="T24" s="196">
        <f>MODE('Sheet1_ Evening-Pollution'!N266:N289)</f>
        <v>-0.1</v>
      </c>
      <c r="U24" s="196">
        <f>MODE('Sheet1_ Evening-Pollution'!O266:O289)</f>
        <v>1015.3</v>
      </c>
      <c r="V24" s="196">
        <f>MODE('Sheet1_ Evening-Pollution'!P266:P289)</f>
        <v>51</v>
      </c>
      <c r="W24" s="196">
        <f t="shared" si="0"/>
        <v>5</v>
      </c>
      <c r="X24" s="196">
        <f t="shared" si="1"/>
        <v>7.3999999999999773</v>
      </c>
      <c r="Y24" s="196">
        <f t="shared" si="2"/>
        <v>52</v>
      </c>
      <c r="Z24" s="196">
        <v>0.1</v>
      </c>
      <c r="AA24" s="196">
        <v>1022.3</v>
      </c>
      <c r="AB24" s="196">
        <v>54</v>
      </c>
      <c r="AC24" s="196"/>
      <c r="AD24" s="197">
        <v>4</v>
      </c>
      <c r="AE24" s="198">
        <v>275</v>
      </c>
      <c r="AF24" s="199" t="str">
        <f t="shared" si="3"/>
        <v>Y</v>
      </c>
      <c r="AG24" s="192">
        <v>42015</v>
      </c>
    </row>
    <row r="25" spans="1:33" ht="15" customHeight="1" x14ac:dyDescent="0.15">
      <c r="A25" s="191">
        <v>12</v>
      </c>
      <c r="B25" s="192">
        <v>42016</v>
      </c>
      <c r="C25" s="191">
        <v>1</v>
      </c>
      <c r="D25" s="192">
        <v>42015</v>
      </c>
      <c r="E25" s="193">
        <v>0.75555555555555554</v>
      </c>
      <c r="F25" s="192">
        <v>42016</v>
      </c>
      <c r="G25" s="193">
        <v>0.75416666666666665</v>
      </c>
      <c r="H25" s="194"/>
      <c r="I25" s="195">
        <f>SUM('Sheet1_ Evening-Pollution'!I291:I314)</f>
        <v>0.13400000000000004</v>
      </c>
      <c r="J25" s="195">
        <f>SUM('Sheet1_ Evening-Pollution'!J291:J314)</f>
        <v>19.999999999999996</v>
      </c>
      <c r="K25" s="195">
        <f>SUM('Sheet1_ Evening-Pollution'!K291:K314)</f>
        <v>0.34100000000000003</v>
      </c>
      <c r="L25" s="195">
        <f>SUM('Sheet1_ Evening-Pollution'!L291:L314)</f>
        <v>0.69300000000000006</v>
      </c>
      <c r="M25" s="195">
        <f>SUM('Sheet1_ Evening-Pollution'!M291:M314)</f>
        <v>1104</v>
      </c>
      <c r="N25" s="196">
        <f>MAX('Sheet1_ Evening-Pollution'!N291:N314)</f>
        <v>3.1</v>
      </c>
      <c r="O25" s="196">
        <f>MAX('Sheet1_ Evening-Pollution'!O291:O314)</f>
        <v>1032</v>
      </c>
      <c r="P25" s="196">
        <f>MAX('Sheet1_ Evening-Pollution'!P291:P314)</f>
        <v>53</v>
      </c>
      <c r="Q25" s="196">
        <f>MIN('Sheet1_ Evening-Pollution'!N291:N314)</f>
        <v>-6.5</v>
      </c>
      <c r="R25" s="196">
        <f>MIN('Sheet1_ Evening-Pollution'!O291:O314)</f>
        <v>1022.9</v>
      </c>
      <c r="S25" s="196">
        <f>MIN('Sheet1_ Evening-Pollution'!P291:P314)</f>
        <v>26</v>
      </c>
      <c r="T25" s="196" t="e">
        <f>MODE('Sheet1_ Evening-Pollution'!N291:N314)</f>
        <v>#N/A</v>
      </c>
      <c r="U25" s="196">
        <f>MODE('Sheet1_ Evening-Pollution'!O291:O314)</f>
        <v>1025.8</v>
      </c>
      <c r="V25" s="196">
        <f>MODE('Sheet1_ Evening-Pollution'!P291:P314)</f>
        <v>45</v>
      </c>
      <c r="W25" s="196">
        <f t="shared" si="0"/>
        <v>9.6</v>
      </c>
      <c r="X25" s="196">
        <f t="shared" si="1"/>
        <v>9.1000000000000227</v>
      </c>
      <c r="Y25" s="196">
        <f t="shared" si="2"/>
        <v>27</v>
      </c>
      <c r="Z25" s="196">
        <v>-0.4</v>
      </c>
      <c r="AA25" s="196">
        <v>1030.9000000000001</v>
      </c>
      <c r="AB25" s="196">
        <v>41</v>
      </c>
      <c r="AC25" s="196"/>
      <c r="AD25" s="197">
        <v>4</v>
      </c>
      <c r="AE25" s="198">
        <v>254</v>
      </c>
      <c r="AF25" s="199" t="str">
        <f t="shared" si="3"/>
        <v>Y</v>
      </c>
      <c r="AG25" s="192">
        <v>42016</v>
      </c>
    </row>
    <row r="26" spans="1:33" ht="15" customHeight="1" x14ac:dyDescent="0.15">
      <c r="A26" s="191">
        <v>13</v>
      </c>
      <c r="B26" s="192">
        <v>42017</v>
      </c>
      <c r="C26" s="191">
        <v>2</v>
      </c>
      <c r="D26" s="192">
        <v>42016</v>
      </c>
      <c r="E26" s="193">
        <v>0.75416666666666665</v>
      </c>
      <c r="F26" s="192">
        <v>42017</v>
      </c>
      <c r="G26" s="193">
        <v>0.75069444444444444</v>
      </c>
      <c r="H26" s="194"/>
      <c r="I26" s="195">
        <f>SUM('Sheet1_ Evening-Pollution'!I316:I339)</f>
        <v>0.16800000000000009</v>
      </c>
      <c r="J26" s="195">
        <f>SUM('Sheet1_ Evening-Pollution'!J316:J339)</f>
        <v>28.500000000000011</v>
      </c>
      <c r="K26" s="195">
        <f>SUM('Sheet1_ Evening-Pollution'!K316:K339)</f>
        <v>6.6000000000000017E-2</v>
      </c>
      <c r="L26" s="195">
        <f>SUM('Sheet1_ Evening-Pollution'!L316:L339)</f>
        <v>1.4300000000000002</v>
      </c>
      <c r="M26" s="195">
        <f>SUM('Sheet1_ Evening-Pollution'!M316:M339)</f>
        <v>1492</v>
      </c>
      <c r="N26" s="196">
        <f>MAX('Sheet1_ Evening-Pollution'!N316:N339)</f>
        <v>6.5</v>
      </c>
      <c r="O26" s="196">
        <f>MAX('Sheet1_ Evening-Pollution'!O316:O339)</f>
        <v>1032.5999999999999</v>
      </c>
      <c r="P26" s="196">
        <f>MAX('Sheet1_ Evening-Pollution'!P316:P339)</f>
        <v>82</v>
      </c>
      <c r="Q26" s="196">
        <f>MIN('Sheet1_ Evening-Pollution'!N316:N339)</f>
        <v>-7</v>
      </c>
      <c r="R26" s="196">
        <f>MIN('Sheet1_ Evening-Pollution'!O316:O339)</f>
        <v>1028.2</v>
      </c>
      <c r="S26" s="196">
        <f>MIN('Sheet1_ Evening-Pollution'!P316:P339)</f>
        <v>27</v>
      </c>
      <c r="T26" s="196">
        <f>MODE('Sheet1_ Evening-Pollution'!N316:N339)</f>
        <v>-2.1</v>
      </c>
      <c r="U26" s="196">
        <f>MODE('Sheet1_ Evening-Pollution'!O316:O339)</f>
        <v>1032</v>
      </c>
      <c r="V26" s="196">
        <f>MODE('Sheet1_ Evening-Pollution'!P316:P339)</f>
        <v>78</v>
      </c>
      <c r="W26" s="196">
        <f t="shared" si="0"/>
        <v>13.5</v>
      </c>
      <c r="X26" s="196">
        <f t="shared" si="1"/>
        <v>4.3999999999998636</v>
      </c>
      <c r="Y26" s="196">
        <f t="shared" si="2"/>
        <v>55</v>
      </c>
      <c r="Z26" s="196">
        <v>2.5</v>
      </c>
      <c r="AA26" s="196">
        <v>1028.5</v>
      </c>
      <c r="AB26" s="196">
        <v>41</v>
      </c>
      <c r="AC26" s="196"/>
      <c r="AD26" s="197">
        <v>4</v>
      </c>
      <c r="AE26" s="198">
        <v>307</v>
      </c>
      <c r="AF26" s="199" t="str">
        <f t="shared" si="3"/>
        <v>G</v>
      </c>
      <c r="AG26" s="192">
        <v>42017</v>
      </c>
    </row>
    <row r="27" spans="1:33" ht="15" customHeight="1" x14ac:dyDescent="0.15">
      <c r="A27" s="191">
        <v>14</v>
      </c>
      <c r="B27" s="192">
        <v>42018</v>
      </c>
      <c r="C27" s="191">
        <v>3</v>
      </c>
      <c r="D27" s="192">
        <v>42017</v>
      </c>
      <c r="E27" s="193">
        <v>0.75069444444444444</v>
      </c>
      <c r="F27" s="192">
        <v>42018</v>
      </c>
      <c r="G27" s="193">
        <v>0.75347222222222221</v>
      </c>
      <c r="H27" s="200"/>
      <c r="I27" s="195">
        <f>SUM('Sheet1_ Evening-Pollution'!I341:I364)</f>
        <v>0.17000000000000007</v>
      </c>
      <c r="J27" s="195">
        <f>SUM('Sheet1_ Evening-Pollution'!J341:J364)</f>
        <v>30.1</v>
      </c>
      <c r="K27" s="195">
        <f>SUM('Sheet1_ Evening-Pollution'!K341:K364)</f>
        <v>5.4000000000000034E-2</v>
      </c>
      <c r="L27" s="195">
        <f>SUM('Sheet1_ Evening-Pollution'!L341:L364)</f>
        <v>1.6200000000000003</v>
      </c>
      <c r="M27" s="195">
        <f>SUM('Sheet1_ Evening-Pollution'!M341:M364)</f>
        <v>1727</v>
      </c>
      <c r="N27" s="196">
        <f>MAX('Sheet1_ Evening-Pollution'!N341:N364)</f>
        <v>7.4</v>
      </c>
      <c r="O27" s="196">
        <f>MAX('Sheet1_ Evening-Pollution'!O341:O364)</f>
        <v>1028.7</v>
      </c>
      <c r="P27" s="196">
        <f>MAX('Sheet1_ Evening-Pollution'!P341:P364)</f>
        <v>68</v>
      </c>
      <c r="Q27" s="196">
        <f>MIN('Sheet1_ Evening-Pollution'!N341:N364)</f>
        <v>-0.6</v>
      </c>
      <c r="R27" s="196">
        <f>MIN('Sheet1_ Evening-Pollution'!O341:O364)</f>
        <v>1020.3</v>
      </c>
      <c r="S27" s="196">
        <f>MIN('Sheet1_ Evening-Pollution'!P341:P364)</f>
        <v>24</v>
      </c>
      <c r="T27" s="196">
        <f>MODE('Sheet1_ Evening-Pollution'!N341:N364)</f>
        <v>-0.1</v>
      </c>
      <c r="U27" s="196">
        <f>MODE('Sheet1_ Evening-Pollution'!O341:O364)</f>
        <v>1028.5</v>
      </c>
      <c r="V27" s="196">
        <f>MODE('Sheet1_ Evening-Pollution'!P341:P364)</f>
        <v>45</v>
      </c>
      <c r="W27" s="196">
        <f t="shared" si="0"/>
        <v>8</v>
      </c>
      <c r="X27" s="196">
        <f t="shared" si="1"/>
        <v>8.4000000000000909</v>
      </c>
      <c r="Y27" s="196">
        <f t="shared" si="2"/>
        <v>44</v>
      </c>
      <c r="Z27" s="196">
        <v>4</v>
      </c>
      <c r="AA27" s="196">
        <v>1020.9</v>
      </c>
      <c r="AB27" s="196">
        <v>43</v>
      </c>
      <c r="AC27" s="196"/>
      <c r="AD27" s="197">
        <v>4</v>
      </c>
      <c r="AE27" s="198">
        <v>292</v>
      </c>
      <c r="AF27" s="199" t="str">
        <f t="shared" si="3"/>
        <v>Y</v>
      </c>
      <c r="AG27" s="192">
        <v>42018</v>
      </c>
    </row>
    <row r="28" spans="1:33" ht="15" customHeight="1" x14ac:dyDescent="0.15">
      <c r="A28" s="191">
        <v>15</v>
      </c>
      <c r="B28" s="192">
        <v>42019</v>
      </c>
      <c r="C28" s="191">
        <v>4</v>
      </c>
      <c r="D28" s="192">
        <v>42018</v>
      </c>
      <c r="E28" s="193">
        <v>0.75347222222222221</v>
      </c>
      <c r="F28" s="192">
        <v>42019</v>
      </c>
      <c r="G28" s="193">
        <v>0.75624999999999998</v>
      </c>
      <c r="H28" s="200"/>
      <c r="I28" s="195">
        <f>SUM('Sheet1_ Evening-Pollution'!I366:I389)</f>
        <v>0.13600000000000007</v>
      </c>
      <c r="J28" s="195">
        <f>SUM('Sheet1_ Evening-Pollution'!J366:J389)</f>
        <v>24.8</v>
      </c>
      <c r="K28" s="195">
        <f>SUM('Sheet1_ Evening-Pollution'!K366:K389)</f>
        <v>0.13400000000000004</v>
      </c>
      <c r="L28" s="195">
        <f>SUM('Sheet1_ Evening-Pollution'!L366:L389)</f>
        <v>1.2010000000000003</v>
      </c>
      <c r="M28" s="195">
        <f>SUM('Sheet1_ Evening-Pollution'!M366:M389)</f>
        <v>1657</v>
      </c>
      <c r="N28" s="196">
        <f>MAX('Sheet1_ Evening-Pollution'!N366:N389)</f>
        <v>8.6</v>
      </c>
      <c r="O28" s="196">
        <f>MAX('Sheet1_ Evening-Pollution'!O366:O389)</f>
        <v>1020.7</v>
      </c>
      <c r="P28" s="196">
        <f>MAX('Sheet1_ Evening-Pollution'!P366:P389)</f>
        <v>65</v>
      </c>
      <c r="Q28" s="196">
        <f>MIN('Sheet1_ Evening-Pollution'!N366:N389)</f>
        <v>0.9</v>
      </c>
      <c r="R28" s="196">
        <f>MIN('Sheet1_ Evening-Pollution'!O366:O389)</f>
        <v>1017</v>
      </c>
      <c r="S28" s="196">
        <f>MIN('Sheet1_ Evening-Pollution'!P366:P389)</f>
        <v>38</v>
      </c>
      <c r="T28" s="196">
        <f>MODE('Sheet1_ Evening-Pollution'!N366:N389)</f>
        <v>3.1</v>
      </c>
      <c r="U28" s="196">
        <f>MODE('Sheet1_ Evening-Pollution'!O366:O389)</f>
        <v>1017</v>
      </c>
      <c r="V28" s="196">
        <f>MODE('Sheet1_ Evening-Pollution'!P366:P389)</f>
        <v>53</v>
      </c>
      <c r="W28" s="196">
        <f t="shared" si="0"/>
        <v>7.6999999999999993</v>
      </c>
      <c r="X28" s="196">
        <f t="shared" si="1"/>
        <v>3.7000000000000455</v>
      </c>
      <c r="Y28" s="196">
        <f t="shared" si="2"/>
        <v>27</v>
      </c>
      <c r="Z28" s="196">
        <v>3.4</v>
      </c>
      <c r="AA28" s="196">
        <v>1019</v>
      </c>
      <c r="AB28" s="196">
        <v>60</v>
      </c>
      <c r="AC28" s="196"/>
      <c r="AD28" s="197">
        <v>4</v>
      </c>
      <c r="AE28" s="198">
        <v>296</v>
      </c>
      <c r="AF28" s="199" t="str">
        <f t="shared" si="3"/>
        <v>G</v>
      </c>
      <c r="AG28" s="192">
        <v>42019</v>
      </c>
    </row>
    <row r="29" spans="1:33" ht="15" customHeight="1" x14ac:dyDescent="0.15">
      <c r="A29" s="191">
        <v>16</v>
      </c>
      <c r="B29" s="192">
        <v>42020</v>
      </c>
      <c r="C29" s="201">
        <v>5</v>
      </c>
      <c r="D29" s="192">
        <v>42019</v>
      </c>
      <c r="E29" s="193">
        <v>0.75624999999999998</v>
      </c>
      <c r="F29" s="192">
        <v>42020</v>
      </c>
      <c r="G29" s="193">
        <v>0.76527777777777772</v>
      </c>
      <c r="H29" s="200"/>
      <c r="I29" s="195">
        <f>SUM('Sheet1_ Evening-Pollution'!I391:I414)</f>
        <v>0.10900000000000006</v>
      </c>
      <c r="J29" s="195">
        <f>SUM('Sheet1_ Evening-Pollution'!J391:J414)</f>
        <v>23.3</v>
      </c>
      <c r="K29" s="195">
        <f>SUM('Sheet1_ Evening-Pollution'!K391:K414)</f>
        <v>0.24699999999999997</v>
      </c>
      <c r="L29" s="195">
        <f>SUM('Sheet1_ Evening-Pollution'!L391:L414)</f>
        <v>0.87000000000000033</v>
      </c>
      <c r="M29" s="195">
        <f>SUM('Sheet1_ Evening-Pollution'!M391:M414)</f>
        <v>1920</v>
      </c>
      <c r="N29" s="196">
        <f>MAX('Sheet1_ Evening-Pollution'!N391:N414)</f>
        <v>3.5</v>
      </c>
      <c r="O29" s="196">
        <f>MAX('Sheet1_ Evening-Pollution'!O391:O414)</f>
        <v>1019.6</v>
      </c>
      <c r="P29" s="196">
        <f>MAX('Sheet1_ Evening-Pollution'!P391:P414)</f>
        <v>98</v>
      </c>
      <c r="Q29" s="196">
        <f>MIN('Sheet1_ Evening-Pollution'!N391:N414)</f>
        <v>-0.4</v>
      </c>
      <c r="R29" s="196">
        <f>MIN('Sheet1_ Evening-Pollution'!O391:O414)</f>
        <v>1014.3</v>
      </c>
      <c r="S29" s="196">
        <f>MIN('Sheet1_ Evening-Pollution'!P391:P414)</f>
        <v>64</v>
      </c>
      <c r="T29" s="196">
        <f>MODE('Sheet1_ Evening-Pollution'!N391:N414)</f>
        <v>1.5</v>
      </c>
      <c r="U29" s="196">
        <f>MODE('Sheet1_ Evening-Pollution'!O391:O414)</f>
        <v>1019.3</v>
      </c>
      <c r="V29" s="196">
        <f>MODE('Sheet1_ Evening-Pollution'!P391:P414)</f>
        <v>87</v>
      </c>
      <c r="W29" s="196">
        <f t="shared" si="0"/>
        <v>3.9</v>
      </c>
      <c r="X29" s="196">
        <f t="shared" si="1"/>
        <v>5.3000000000000682</v>
      </c>
      <c r="Y29" s="196">
        <f t="shared" si="2"/>
        <v>34</v>
      </c>
      <c r="Z29" s="196">
        <v>1.8</v>
      </c>
      <c r="AA29" s="196">
        <v>1014.8</v>
      </c>
      <c r="AB29" s="196">
        <v>66</v>
      </c>
      <c r="AC29" s="196"/>
      <c r="AD29" s="197">
        <v>4</v>
      </c>
      <c r="AE29" s="198">
        <v>319</v>
      </c>
      <c r="AF29" s="199" t="str">
        <f t="shared" si="3"/>
        <v>G</v>
      </c>
      <c r="AG29" s="192">
        <v>42020</v>
      </c>
    </row>
    <row r="30" spans="1:33" ht="15" customHeight="1" x14ac:dyDescent="0.15">
      <c r="A30" s="191">
        <v>17</v>
      </c>
      <c r="B30" s="192">
        <v>42021</v>
      </c>
      <c r="C30" s="191">
        <v>6</v>
      </c>
      <c r="D30" s="192">
        <v>42020</v>
      </c>
      <c r="E30" s="193">
        <v>0.76527777777777772</v>
      </c>
      <c r="F30" s="192">
        <v>42021</v>
      </c>
      <c r="G30" s="193">
        <v>0.75347222222222221</v>
      </c>
      <c r="H30" s="200"/>
      <c r="I30" s="195">
        <f>SUM('Sheet1_ Evening-Pollution'!I416:I439)</f>
        <v>0.12300000000000005</v>
      </c>
      <c r="J30" s="195">
        <f>SUM('Sheet1_ Evening-Pollution'!J416:J439)</f>
        <v>19.099999999999991</v>
      </c>
      <c r="K30" s="195">
        <f>SUM('Sheet1_ Evening-Pollution'!K416:K439)</f>
        <v>0.54500000000000015</v>
      </c>
      <c r="L30" s="195">
        <f>SUM('Sheet1_ Evening-Pollution'!L416:L439)</f>
        <v>0.43300000000000022</v>
      </c>
      <c r="M30" s="195">
        <f>SUM('Sheet1_ Evening-Pollution'!M416:M439)</f>
        <v>1186</v>
      </c>
      <c r="N30" s="196">
        <f>MAX('Sheet1_ Evening-Pollution'!N416:N439)</f>
        <v>1.6</v>
      </c>
      <c r="O30" s="196">
        <f>MAX('Sheet1_ Evening-Pollution'!O416:O439)</f>
        <v>1026.9000000000001</v>
      </c>
      <c r="P30" s="196">
        <f>MAX('Sheet1_ Evening-Pollution'!P416:P439)</f>
        <v>71</v>
      </c>
      <c r="Q30" s="196">
        <f>MIN('Sheet1_ Evening-Pollution'!N416:N439)</f>
        <v>-6.2</v>
      </c>
      <c r="R30" s="196">
        <f>MIN('Sheet1_ Evening-Pollution'!O416:O439)</f>
        <v>1015.1</v>
      </c>
      <c r="S30" s="196">
        <f>MIN('Sheet1_ Evening-Pollution'!P416:P439)</f>
        <v>34</v>
      </c>
      <c r="T30" s="196">
        <f>MODE('Sheet1_ Evening-Pollution'!N416:N439)</f>
        <v>-0.9</v>
      </c>
      <c r="U30" s="196">
        <f>MODE('Sheet1_ Evening-Pollution'!O416:O439)</f>
        <v>1026.0999999999999</v>
      </c>
      <c r="V30" s="196">
        <f>MODE('Sheet1_ Evening-Pollution'!P416:P439)</f>
        <v>57</v>
      </c>
      <c r="W30" s="196">
        <f t="shared" si="0"/>
        <v>7.8000000000000007</v>
      </c>
      <c r="X30" s="196">
        <f t="shared" si="1"/>
        <v>11.800000000000068</v>
      </c>
      <c r="Y30" s="196">
        <f t="shared" si="2"/>
        <v>37</v>
      </c>
      <c r="Z30" s="196">
        <v>-2.2000000000000002</v>
      </c>
      <c r="AA30" s="196">
        <v>1026</v>
      </c>
      <c r="AB30" s="196">
        <v>46</v>
      </c>
      <c r="AC30" s="196"/>
      <c r="AD30" s="197">
        <v>4</v>
      </c>
      <c r="AE30" s="198">
        <v>300</v>
      </c>
      <c r="AF30" s="199" t="str">
        <f t="shared" si="3"/>
        <v>G</v>
      </c>
      <c r="AG30" s="192">
        <v>42021</v>
      </c>
    </row>
    <row r="31" spans="1:33" ht="15" customHeight="1" x14ac:dyDescent="0.15">
      <c r="A31" s="191">
        <v>18</v>
      </c>
      <c r="B31" s="192">
        <v>42022</v>
      </c>
      <c r="C31" s="191">
        <v>0</v>
      </c>
      <c r="D31" s="192">
        <v>42021</v>
      </c>
      <c r="E31" s="193">
        <v>0.75347222222222221</v>
      </c>
      <c r="F31" s="192">
        <v>42022</v>
      </c>
      <c r="G31" s="193">
        <v>0.75277777777777777</v>
      </c>
      <c r="H31" s="200"/>
      <c r="I31" s="195">
        <f>SUM('Sheet1_ Evening-Pollution'!I441:I464)</f>
        <v>0.15600000000000003</v>
      </c>
      <c r="J31" s="195">
        <f>SUM('Sheet1_ Evening-Pollution'!J441:J464)</f>
        <v>21.400000000000002</v>
      </c>
      <c r="K31" s="195">
        <f>SUM('Sheet1_ Evening-Pollution'!K441:K464)</f>
        <v>0.18</v>
      </c>
      <c r="L31" s="195">
        <f>SUM('Sheet1_ Evening-Pollution'!L441:L464)</f>
        <v>0.83700000000000019</v>
      </c>
      <c r="M31" s="195">
        <f>SUM('Sheet1_ Evening-Pollution'!M441:M464)</f>
        <v>820</v>
      </c>
      <c r="N31" s="196">
        <f>MAX('Sheet1_ Evening-Pollution'!N441:N464)</f>
        <v>2.8</v>
      </c>
      <c r="O31" s="196">
        <f>MAX('Sheet1_ Evening-Pollution'!O441:O464)</f>
        <v>1026.9000000000001</v>
      </c>
      <c r="P31" s="196">
        <f>MAX('Sheet1_ Evening-Pollution'!P441:P464)</f>
        <v>84</v>
      </c>
      <c r="Q31" s="196">
        <f>MIN('Sheet1_ Evening-Pollution'!N441:N464)</f>
        <v>-6.9</v>
      </c>
      <c r="R31" s="196">
        <f>MIN('Sheet1_ Evening-Pollution'!O441:O464)</f>
        <v>1013.6</v>
      </c>
      <c r="S31" s="196">
        <f>MIN('Sheet1_ Evening-Pollution'!P441:P464)</f>
        <v>50</v>
      </c>
      <c r="T31" s="196">
        <f>MODE('Sheet1_ Evening-Pollution'!N441:N464)</f>
        <v>-4.8</v>
      </c>
      <c r="U31" s="196">
        <f>MODE('Sheet1_ Evening-Pollution'!O441:O464)</f>
        <v>1025.7</v>
      </c>
      <c r="V31" s="196">
        <f>MODE('Sheet1_ Evening-Pollution'!P441:P464)</f>
        <v>62</v>
      </c>
      <c r="W31" s="196">
        <f t="shared" si="0"/>
        <v>9.6999999999999993</v>
      </c>
      <c r="X31" s="196">
        <f t="shared" si="1"/>
        <v>13.300000000000068</v>
      </c>
      <c r="Y31" s="196">
        <f t="shared" si="2"/>
        <v>34</v>
      </c>
      <c r="Z31" s="196">
        <v>1.8</v>
      </c>
      <c r="AA31" s="196">
        <v>1013.6</v>
      </c>
      <c r="AB31" s="196">
        <v>74</v>
      </c>
      <c r="AC31" s="196"/>
      <c r="AD31" s="197">
        <v>4</v>
      </c>
      <c r="AE31" s="198">
        <v>310</v>
      </c>
      <c r="AF31" s="199" t="str">
        <f t="shared" si="3"/>
        <v>G</v>
      </c>
      <c r="AG31" s="192">
        <v>42022</v>
      </c>
    </row>
    <row r="32" spans="1:33" ht="15" customHeight="1" x14ac:dyDescent="0.15">
      <c r="A32" s="191">
        <v>19</v>
      </c>
      <c r="B32" s="192">
        <v>42023</v>
      </c>
      <c r="C32" s="191">
        <v>1</v>
      </c>
      <c r="D32" s="192">
        <v>42022</v>
      </c>
      <c r="E32" s="193">
        <v>0.75277777777777777</v>
      </c>
      <c r="F32" s="192">
        <v>42023</v>
      </c>
      <c r="G32" s="193">
        <v>0.75624999999999998</v>
      </c>
      <c r="H32" s="200"/>
      <c r="I32" s="195">
        <f>SUM('Sheet1_ Evening-Pollution'!I466:I489)</f>
        <v>0.14200000000000002</v>
      </c>
      <c r="J32" s="195">
        <f>SUM('Sheet1_ Evening-Pollution'!J466:J489)</f>
        <v>23</v>
      </c>
      <c r="K32" s="195">
        <f>SUM('Sheet1_ Evening-Pollution'!K466:K489)</f>
        <v>0.43000000000000016</v>
      </c>
      <c r="L32" s="195">
        <f>SUM('Sheet1_ Evening-Pollution'!L466:L489)</f>
        <v>0.57000000000000006</v>
      </c>
      <c r="M32" s="195">
        <f>SUM('Sheet1_ Evening-Pollution'!M466:M489)</f>
        <v>1475</v>
      </c>
      <c r="N32" s="196">
        <f>MAX('Sheet1_ Evening-Pollution'!N466:N489)</f>
        <v>4.2</v>
      </c>
      <c r="O32" s="196">
        <f>MAX('Sheet1_ Evening-Pollution'!O466:O489)</f>
        <v>1020.3</v>
      </c>
      <c r="P32" s="196">
        <f>MAX('Sheet1_ Evening-Pollution'!P466:P489)</f>
        <v>100</v>
      </c>
      <c r="Q32" s="196">
        <f>MIN('Sheet1_ Evening-Pollution'!N466:N489)</f>
        <v>-1.1000000000000001</v>
      </c>
      <c r="R32" s="196">
        <f>MIN('Sheet1_ Evening-Pollution'!O466:O489)</f>
        <v>1012.2</v>
      </c>
      <c r="S32" s="196">
        <f>MIN('Sheet1_ Evening-Pollution'!P466:P489)</f>
        <v>53</v>
      </c>
      <c r="T32" s="196">
        <f>MODE('Sheet1_ Evening-Pollution'!N466:N489)</f>
        <v>0.5</v>
      </c>
      <c r="U32" s="196">
        <f>MODE('Sheet1_ Evening-Pollution'!O466:O489)</f>
        <v>1012.7</v>
      </c>
      <c r="V32" s="196">
        <f>MODE('Sheet1_ Evening-Pollution'!P466:P489)</f>
        <v>100</v>
      </c>
      <c r="W32" s="196">
        <f t="shared" si="0"/>
        <v>5.3000000000000007</v>
      </c>
      <c r="X32" s="196">
        <f t="shared" si="1"/>
        <v>8.0999999999999091</v>
      </c>
      <c r="Y32" s="196">
        <f t="shared" si="2"/>
        <v>47</v>
      </c>
      <c r="Z32" s="196">
        <v>0.5</v>
      </c>
      <c r="AA32" s="196">
        <v>1020.3</v>
      </c>
      <c r="AB32" s="196">
        <v>58</v>
      </c>
      <c r="AC32" s="196"/>
      <c r="AD32" s="197">
        <v>4</v>
      </c>
      <c r="AE32" s="198">
        <v>260</v>
      </c>
      <c r="AF32" s="199" t="str">
        <f t="shared" si="3"/>
        <v>Y</v>
      </c>
      <c r="AG32" s="192">
        <v>42023</v>
      </c>
    </row>
    <row r="33" spans="1:33" ht="15" customHeight="1" x14ac:dyDescent="0.15">
      <c r="A33" s="191">
        <v>20</v>
      </c>
      <c r="B33" s="192">
        <v>42024</v>
      </c>
      <c r="C33" s="191">
        <v>2</v>
      </c>
      <c r="D33" s="192">
        <v>42023</v>
      </c>
      <c r="E33" s="193">
        <v>0.75624999999999998</v>
      </c>
      <c r="F33" s="192">
        <v>42024</v>
      </c>
      <c r="G33" s="193">
        <v>0.75486111111111109</v>
      </c>
      <c r="H33" s="200"/>
      <c r="I33" s="195">
        <f>SUM('Sheet1_ Evening-Pollution'!I491:I514)</f>
        <v>0.12300000000000005</v>
      </c>
      <c r="J33" s="195">
        <f>SUM('Sheet1_ Evening-Pollution'!J491:J514)</f>
        <v>23.000000000000004</v>
      </c>
      <c r="K33" s="195">
        <f>SUM('Sheet1_ Evening-Pollution'!K491:K514)</f>
        <v>0.19000000000000006</v>
      </c>
      <c r="L33" s="195">
        <f>SUM('Sheet1_ Evening-Pollution'!L491:L514)</f>
        <v>0.98600000000000043</v>
      </c>
      <c r="M33" s="195">
        <f>SUM('Sheet1_ Evening-Pollution'!M491:M514)</f>
        <v>1089</v>
      </c>
      <c r="N33" s="196">
        <f>MAX('Sheet1_ Evening-Pollution'!N491:N514)</f>
        <v>4.3</v>
      </c>
      <c r="O33" s="196">
        <f>MAX('Sheet1_ Evening-Pollution'!O491:O514)</f>
        <v>1025.4000000000001</v>
      </c>
      <c r="P33" s="196">
        <f>MAX('Sheet1_ Evening-Pollution'!P491:P514)</f>
        <v>95</v>
      </c>
      <c r="Q33" s="196">
        <f>MIN('Sheet1_ Evening-Pollution'!N491:N514)</f>
        <v>-5.9</v>
      </c>
      <c r="R33" s="196">
        <f>MIN('Sheet1_ Evening-Pollution'!O491:O514)</f>
        <v>1021.1</v>
      </c>
      <c r="S33" s="196">
        <f>MIN('Sheet1_ Evening-Pollution'!P491:P514)</f>
        <v>40</v>
      </c>
      <c r="T33" s="196">
        <f>MODE('Sheet1_ Evening-Pollution'!N491:N514)</f>
        <v>-2.4</v>
      </c>
      <c r="U33" s="196">
        <f>MODE('Sheet1_ Evening-Pollution'!O491:O514)</f>
        <v>1024.5999999999999</v>
      </c>
      <c r="V33" s="196">
        <f>MODE('Sheet1_ Evening-Pollution'!P491:P514)</f>
        <v>66</v>
      </c>
      <c r="W33" s="196">
        <f t="shared" si="0"/>
        <v>10.199999999999999</v>
      </c>
      <c r="X33" s="196">
        <f t="shared" si="1"/>
        <v>4.3000000000000682</v>
      </c>
      <c r="Y33" s="196">
        <f t="shared" si="2"/>
        <v>55</v>
      </c>
      <c r="Z33" s="196">
        <v>3</v>
      </c>
      <c r="AA33" s="196">
        <v>1022.1</v>
      </c>
      <c r="AB33" s="196">
        <v>48</v>
      </c>
      <c r="AC33" s="196"/>
      <c r="AD33" s="197">
        <v>4</v>
      </c>
      <c r="AE33" s="198">
        <v>314</v>
      </c>
      <c r="AF33" s="199" t="str">
        <f t="shared" si="3"/>
        <v>G</v>
      </c>
      <c r="AG33" s="192">
        <v>42024</v>
      </c>
    </row>
    <row r="34" spans="1:33" ht="15" customHeight="1" x14ac:dyDescent="0.15">
      <c r="A34" s="191">
        <v>21</v>
      </c>
      <c r="B34" s="192">
        <v>42025</v>
      </c>
      <c r="C34" s="191">
        <v>3</v>
      </c>
      <c r="D34" s="192">
        <v>42024</v>
      </c>
      <c r="E34" s="193">
        <v>0.75486111111111109</v>
      </c>
      <c r="F34" s="192">
        <v>42025</v>
      </c>
      <c r="G34" s="193">
        <v>0.75277777777777777</v>
      </c>
      <c r="H34" s="200"/>
      <c r="I34" s="195">
        <f>SUM('Sheet1_ Evening-Pollution'!I516:I539)</f>
        <v>0.13500000000000004</v>
      </c>
      <c r="J34" s="195">
        <f>SUM('Sheet1_ Evening-Pollution'!J516:J539)</f>
        <v>26.1</v>
      </c>
      <c r="K34" s="195">
        <f>SUM('Sheet1_ Evening-Pollution'!K516:K539)</f>
        <v>6.4000000000000029E-2</v>
      </c>
      <c r="L34" s="195">
        <f>SUM('Sheet1_ Evening-Pollution'!L516:L539)</f>
        <v>1.3340000000000003</v>
      </c>
      <c r="M34" s="195">
        <f>SUM('Sheet1_ Evening-Pollution'!M516:M539)</f>
        <v>1431</v>
      </c>
      <c r="N34" s="196">
        <f>MAX('Sheet1_ Evening-Pollution'!N516:N539)</f>
        <v>7.4</v>
      </c>
      <c r="O34" s="196">
        <f>MAX('Sheet1_ Evening-Pollution'!O516:O539)</f>
        <v>1022.8</v>
      </c>
      <c r="P34" s="196">
        <f>MAX('Sheet1_ Evening-Pollution'!P516:P539)</f>
        <v>77</v>
      </c>
      <c r="Q34" s="196">
        <f>MIN('Sheet1_ Evening-Pollution'!N516:N539)</f>
        <v>-1.2</v>
      </c>
      <c r="R34" s="196">
        <f>MIN('Sheet1_ Evening-Pollution'!O516:O539)</f>
        <v>1015.6</v>
      </c>
      <c r="S34" s="196">
        <f>MIN('Sheet1_ Evening-Pollution'!P516:P539)</f>
        <v>48</v>
      </c>
      <c r="T34" s="196">
        <f>MODE('Sheet1_ Evening-Pollution'!N516:N539)</f>
        <v>1.6</v>
      </c>
      <c r="U34" s="196">
        <f>MODE('Sheet1_ Evening-Pollution'!O516:O539)</f>
        <v>1022.2</v>
      </c>
      <c r="V34" s="196">
        <f>MODE('Sheet1_ Evening-Pollution'!P516:P539)</f>
        <v>53</v>
      </c>
      <c r="W34" s="196">
        <f t="shared" si="0"/>
        <v>8.6</v>
      </c>
      <c r="X34" s="196">
        <f t="shared" si="1"/>
        <v>7.1999999999999318</v>
      </c>
      <c r="Y34" s="196">
        <f t="shared" si="2"/>
        <v>29</v>
      </c>
      <c r="Z34" s="196">
        <v>6.3</v>
      </c>
      <c r="AA34" s="196">
        <v>1015.9</v>
      </c>
      <c r="AB34" s="196">
        <v>54</v>
      </c>
      <c r="AC34" s="196"/>
      <c r="AD34" s="197">
        <v>4</v>
      </c>
      <c r="AE34" s="198">
        <v>253</v>
      </c>
      <c r="AF34" s="199" t="str">
        <f t="shared" si="3"/>
        <v>Y</v>
      </c>
      <c r="AG34" s="192">
        <v>42025</v>
      </c>
    </row>
    <row r="35" spans="1:33" ht="15" customHeight="1" x14ac:dyDescent="0.15">
      <c r="A35" s="191">
        <v>22</v>
      </c>
      <c r="B35" s="192">
        <v>42026</v>
      </c>
      <c r="C35" s="191">
        <v>4</v>
      </c>
      <c r="D35" s="192">
        <v>42025</v>
      </c>
      <c r="E35" s="193">
        <v>0.75277777777777777</v>
      </c>
      <c r="F35" s="192">
        <v>42026</v>
      </c>
      <c r="G35" s="193">
        <v>0.75972222222222219</v>
      </c>
      <c r="H35" s="200"/>
      <c r="I35" s="195">
        <f>SUM('Sheet1_ Evening-Pollution'!I541:I564)</f>
        <v>0.12300000000000007</v>
      </c>
      <c r="J35" s="195">
        <f>SUM('Sheet1_ Evening-Pollution'!J541:J564)</f>
        <v>23.7</v>
      </c>
      <c r="K35" s="195">
        <f>SUM('Sheet1_ Evening-Pollution'!K541:K564)</f>
        <v>0.16500000000000001</v>
      </c>
      <c r="L35" s="195">
        <f>SUM('Sheet1_ Evening-Pollution'!L541:L564)</f>
        <v>1.0950000000000002</v>
      </c>
      <c r="M35" s="195">
        <f>SUM('Sheet1_ Evening-Pollution'!M541:M564)</f>
        <v>1446</v>
      </c>
      <c r="N35" s="196">
        <f>MAX('Sheet1_ Evening-Pollution'!N541:N564)</f>
        <v>7.3</v>
      </c>
      <c r="O35" s="196">
        <f>MAX('Sheet1_ Evening-Pollution'!O541:O564)</f>
        <v>1016.1</v>
      </c>
      <c r="P35" s="196">
        <f>MAX('Sheet1_ Evening-Pollution'!P541:P564)</f>
        <v>100</v>
      </c>
      <c r="Q35" s="196">
        <f>MIN('Sheet1_ Evening-Pollution'!N541:N564)</f>
        <v>0</v>
      </c>
      <c r="R35" s="196">
        <f>MIN('Sheet1_ Evening-Pollution'!O541:O564)</f>
        <v>1014</v>
      </c>
      <c r="S35" s="196">
        <f>MIN('Sheet1_ Evening-Pollution'!P541:P564)</f>
        <v>50</v>
      </c>
      <c r="T35" s="196">
        <f>MODE('Sheet1_ Evening-Pollution'!N541:N564)</f>
        <v>5.6</v>
      </c>
      <c r="U35" s="196">
        <f>MODE('Sheet1_ Evening-Pollution'!O541:O564)</f>
        <v>1014.9</v>
      </c>
      <c r="V35" s="196">
        <f>MODE('Sheet1_ Evening-Pollution'!P541:P564)</f>
        <v>100</v>
      </c>
      <c r="W35" s="196">
        <f t="shared" si="0"/>
        <v>7.3</v>
      </c>
      <c r="X35" s="196">
        <f t="shared" si="1"/>
        <v>2.1000000000000227</v>
      </c>
      <c r="Y35" s="196">
        <f t="shared" si="2"/>
        <v>50</v>
      </c>
      <c r="Z35" s="196">
        <v>3.9</v>
      </c>
      <c r="AA35" s="196">
        <v>1014.9</v>
      </c>
      <c r="AB35" s="196">
        <v>70</v>
      </c>
      <c r="AC35" s="196"/>
      <c r="AD35" s="197">
        <v>4</v>
      </c>
      <c r="AE35" s="198">
        <v>288</v>
      </c>
      <c r="AF35" s="199" t="str">
        <f t="shared" si="3"/>
        <v>Y</v>
      </c>
      <c r="AG35" s="192">
        <v>42026</v>
      </c>
    </row>
    <row r="36" spans="1:33" ht="15" customHeight="1" x14ac:dyDescent="0.15">
      <c r="A36" s="191">
        <v>23</v>
      </c>
      <c r="B36" s="192">
        <v>42027</v>
      </c>
      <c r="C36" s="201">
        <v>5</v>
      </c>
      <c r="D36" s="192">
        <v>42026</v>
      </c>
      <c r="E36" s="193">
        <v>0.75972222222222219</v>
      </c>
      <c r="F36" s="192">
        <v>42027</v>
      </c>
      <c r="G36" s="193">
        <v>0.97916666666666663</v>
      </c>
      <c r="H36" s="200"/>
      <c r="I36" s="195">
        <f>SUM('Sheet1_ Evening-Pollution'!I566:I594)</f>
        <v>0.14700000000000005</v>
      </c>
      <c r="J36" s="195">
        <f>SUM('Sheet1_ Evening-Pollution'!J566:J594)</f>
        <v>28</v>
      </c>
      <c r="K36" s="195">
        <f>SUM('Sheet1_ Evening-Pollution'!K566:K594)</f>
        <v>0.22900000000000004</v>
      </c>
      <c r="L36" s="195">
        <f>SUM('Sheet1_ Evening-Pollution'!L566:L594)</f>
        <v>1.226</v>
      </c>
      <c r="M36" s="195">
        <f>SUM('Sheet1_ Evening-Pollution'!M566:M594)</f>
        <v>1462</v>
      </c>
      <c r="N36" s="196">
        <f>MAX('Sheet1_ Evening-Pollution'!N566:N594)</f>
        <v>4.3</v>
      </c>
      <c r="O36" s="196">
        <f>MAX('Sheet1_ Evening-Pollution'!O566:O594)</f>
        <v>1019.5</v>
      </c>
      <c r="P36" s="196">
        <f>MAX('Sheet1_ Evening-Pollution'!P566:P594)</f>
        <v>100</v>
      </c>
      <c r="Q36" s="196">
        <f>MIN('Sheet1_ Evening-Pollution'!N566:N594)</f>
        <v>-2.2000000000000002</v>
      </c>
      <c r="R36" s="196">
        <f>MIN('Sheet1_ Evening-Pollution'!O566:O594)</f>
        <v>1015.5</v>
      </c>
      <c r="S36" s="196">
        <f>MIN('Sheet1_ Evening-Pollution'!P566:P594)</f>
        <v>54</v>
      </c>
      <c r="T36" s="196">
        <f>MODE('Sheet1_ Evening-Pollution'!N566:N594)</f>
        <v>2.4</v>
      </c>
      <c r="U36" s="196">
        <f>MODE('Sheet1_ Evening-Pollution'!O566:O594)</f>
        <v>1017.3</v>
      </c>
      <c r="V36" s="196">
        <f>MODE('Sheet1_ Evening-Pollution'!P566:P594)</f>
        <v>100</v>
      </c>
      <c r="W36" s="196">
        <f t="shared" si="0"/>
        <v>6.5</v>
      </c>
      <c r="X36" s="196">
        <f t="shared" si="1"/>
        <v>4</v>
      </c>
      <c r="Y36" s="196">
        <f t="shared" si="2"/>
        <v>46</v>
      </c>
      <c r="Z36" s="196">
        <v>1.5</v>
      </c>
      <c r="AA36" s="196">
        <v>1019.4</v>
      </c>
      <c r="AB36" s="196">
        <v>72</v>
      </c>
      <c r="AC36" s="196"/>
      <c r="AD36" s="197">
        <v>4</v>
      </c>
      <c r="AE36" s="198">
        <v>277</v>
      </c>
      <c r="AF36" s="199" t="str">
        <f t="shared" si="3"/>
        <v>Y</v>
      </c>
      <c r="AG36" s="192">
        <v>42027</v>
      </c>
    </row>
    <row r="37" spans="1:33" ht="15" customHeight="1" x14ac:dyDescent="0.15">
      <c r="A37" s="191">
        <v>24</v>
      </c>
      <c r="B37" s="192">
        <v>42028</v>
      </c>
      <c r="C37" s="191">
        <v>6</v>
      </c>
      <c r="D37" s="192">
        <v>42027</v>
      </c>
      <c r="E37" s="193">
        <v>0.97916666666666663</v>
      </c>
      <c r="F37" s="192">
        <v>42028</v>
      </c>
      <c r="G37" s="193">
        <v>0.75347222222222221</v>
      </c>
      <c r="H37" s="200"/>
      <c r="I37" s="195">
        <f>SUM('Sheet1_ Evening-Pollution'!I596:I614)</f>
        <v>0.13399999999999998</v>
      </c>
      <c r="J37" s="195">
        <f>SUM('Sheet1_ Evening-Pollution'!J596:J614)</f>
        <v>16.5</v>
      </c>
      <c r="K37" s="195">
        <f>SUM('Sheet1_ Evening-Pollution'!K596:K614)</f>
        <v>0.26500000000000001</v>
      </c>
      <c r="L37" s="195">
        <f>SUM('Sheet1_ Evening-Pollution'!L596:L614)</f>
        <v>0.69600000000000006</v>
      </c>
      <c r="M37" s="195">
        <f>SUM('Sheet1_ Evening-Pollution'!M596:M614)</f>
        <v>899</v>
      </c>
      <c r="N37" s="196">
        <f>MAX('Sheet1_ Evening-Pollution'!N596:N614)</f>
        <v>7.6</v>
      </c>
      <c r="O37" s="196">
        <f>MAX('Sheet1_ Evening-Pollution'!O596:O614)</f>
        <v>1022.7</v>
      </c>
      <c r="P37" s="196">
        <f>MAX('Sheet1_ Evening-Pollution'!P596:P614)</f>
        <v>80</v>
      </c>
      <c r="Q37" s="196">
        <f>MIN('Sheet1_ Evening-Pollution'!N596:N614)</f>
        <v>1.1000000000000001</v>
      </c>
      <c r="R37" s="196">
        <f>MIN('Sheet1_ Evening-Pollution'!O596:O614)</f>
        <v>1019.6</v>
      </c>
      <c r="S37" s="196">
        <f>MIN('Sheet1_ Evening-Pollution'!P596:P614)</f>
        <v>50</v>
      </c>
      <c r="T37" s="196">
        <f>MODE('Sheet1_ Evening-Pollution'!N596:N614)</f>
        <v>1.3</v>
      </c>
      <c r="U37" s="196">
        <f>MODE('Sheet1_ Evening-Pollution'!O596:O614)</f>
        <v>1020.3</v>
      </c>
      <c r="V37" s="196">
        <f>MODE('Sheet1_ Evening-Pollution'!P596:P614)</f>
        <v>75</v>
      </c>
      <c r="W37" s="196">
        <f t="shared" si="0"/>
        <v>6.5</v>
      </c>
      <c r="X37" s="196">
        <f t="shared" si="1"/>
        <v>3.1000000000000227</v>
      </c>
      <c r="Y37" s="196">
        <f t="shared" si="2"/>
        <v>30</v>
      </c>
      <c r="Z37" s="196">
        <v>4.4000000000000004</v>
      </c>
      <c r="AA37" s="196">
        <v>1022.7</v>
      </c>
      <c r="AB37" s="196">
        <v>64</v>
      </c>
      <c r="AC37" s="196"/>
      <c r="AD37" s="197">
        <v>4</v>
      </c>
      <c r="AE37" s="198">
        <v>347</v>
      </c>
      <c r="AF37" s="199" t="str">
        <f t="shared" si="3"/>
        <v>G</v>
      </c>
      <c r="AG37" s="192">
        <v>42028</v>
      </c>
    </row>
    <row r="38" spans="1:33" ht="15" customHeight="1" x14ac:dyDescent="0.15">
      <c r="A38" s="191">
        <v>25</v>
      </c>
      <c r="B38" s="192">
        <v>42029</v>
      </c>
      <c r="C38" s="191">
        <v>0</v>
      </c>
      <c r="D38" s="192">
        <v>42028</v>
      </c>
      <c r="E38" s="193">
        <v>0.75347222222222221</v>
      </c>
      <c r="F38" s="192">
        <v>42029</v>
      </c>
      <c r="G38" s="193">
        <v>0.75555555555555554</v>
      </c>
      <c r="H38" s="200"/>
      <c r="I38" s="195">
        <f>SUM('Sheet1_ Evening-Pollution'!I616:I639)</f>
        <v>0.13500000000000004</v>
      </c>
      <c r="J38" s="195">
        <f>SUM('Sheet1_ Evening-Pollution'!J616:J639)</f>
        <v>24.099999999999994</v>
      </c>
      <c r="K38" s="195">
        <f>SUM('Sheet1_ Evening-Pollution'!K616:K639)</f>
        <v>9.2000000000000054E-2</v>
      </c>
      <c r="L38" s="195">
        <f>SUM('Sheet1_ Evening-Pollution'!L616:L639)</f>
        <v>1.2360000000000004</v>
      </c>
      <c r="M38" s="195">
        <f>SUM('Sheet1_ Evening-Pollution'!M616:M639)</f>
        <v>1635</v>
      </c>
      <c r="N38" s="196">
        <f>MAX('Sheet1_ Evening-Pollution'!N616:N639)</f>
        <v>5.4</v>
      </c>
      <c r="O38" s="196">
        <f>MAX('Sheet1_ Evening-Pollution'!O616:O639)</f>
        <v>1023.8</v>
      </c>
      <c r="P38" s="196">
        <f>MAX('Sheet1_ Evening-Pollution'!P616:P639)</f>
        <v>94</v>
      </c>
      <c r="Q38" s="196">
        <f>MIN('Sheet1_ Evening-Pollution'!N616:N639)</f>
        <v>-0.1</v>
      </c>
      <c r="R38" s="196">
        <f>MIN('Sheet1_ Evening-Pollution'!O616:O639)</f>
        <v>1017.2</v>
      </c>
      <c r="S38" s="196">
        <f>MIN('Sheet1_ Evening-Pollution'!P616:P639)</f>
        <v>58</v>
      </c>
      <c r="T38" s="196">
        <f>MODE('Sheet1_ Evening-Pollution'!N616:N639)</f>
        <v>4.2</v>
      </c>
      <c r="U38" s="196">
        <f>MODE('Sheet1_ Evening-Pollution'!O616:O639)</f>
        <v>1023.4</v>
      </c>
      <c r="V38" s="196">
        <f>MODE('Sheet1_ Evening-Pollution'!P616:P639)</f>
        <v>90</v>
      </c>
      <c r="W38" s="196">
        <f t="shared" si="0"/>
        <v>5.5</v>
      </c>
      <c r="X38" s="196">
        <f t="shared" si="1"/>
        <v>6.5999999999999091</v>
      </c>
      <c r="Y38" s="196">
        <f t="shared" si="2"/>
        <v>36</v>
      </c>
      <c r="Z38" s="196">
        <v>4.2</v>
      </c>
      <c r="AA38" s="196">
        <v>1017.2</v>
      </c>
      <c r="AB38" s="196">
        <v>89</v>
      </c>
      <c r="AC38" s="196"/>
      <c r="AD38" s="197">
        <v>4</v>
      </c>
      <c r="AE38" s="198">
        <v>321</v>
      </c>
      <c r="AF38" s="199" t="str">
        <f t="shared" si="3"/>
        <v>G</v>
      </c>
      <c r="AG38" s="192">
        <v>42029</v>
      </c>
    </row>
    <row r="39" spans="1:33" ht="15" customHeight="1" x14ac:dyDescent="0.15">
      <c r="A39" s="191">
        <v>26</v>
      </c>
      <c r="B39" s="192">
        <v>42030</v>
      </c>
      <c r="C39" s="191">
        <v>1</v>
      </c>
      <c r="D39" s="192">
        <v>42029</v>
      </c>
      <c r="E39" s="193">
        <v>0.75555555555555554</v>
      </c>
      <c r="F39" s="192">
        <v>42030</v>
      </c>
      <c r="G39" s="193">
        <v>0.76041666666666663</v>
      </c>
      <c r="H39" s="200"/>
      <c r="I39" s="195">
        <f>SUM('Sheet1_ Evening-Pollution'!I641:I664)</f>
        <v>8.3000000000000032E-2</v>
      </c>
      <c r="J39" s="195">
        <f>SUM('Sheet1_ Evening-Pollution'!J641:J664)</f>
        <v>21.200000000000003</v>
      </c>
      <c r="K39" s="195">
        <f>SUM('Sheet1_ Evening-Pollution'!K641:K664)</f>
        <v>0.16800000000000001</v>
      </c>
      <c r="L39" s="195">
        <f>SUM('Sheet1_ Evening-Pollution'!L641:L664)</f>
        <v>0.93500000000000028</v>
      </c>
      <c r="M39" s="195">
        <f>SUM('Sheet1_ Evening-Pollution'!M641:M664)</f>
        <v>885</v>
      </c>
      <c r="N39" s="196">
        <f>MAX('Sheet1_ Evening-Pollution'!N641:N664)</f>
        <v>6.5</v>
      </c>
      <c r="O39" s="196">
        <f>MAX('Sheet1_ Evening-Pollution'!O641:O664)</f>
        <v>1017.1</v>
      </c>
      <c r="P39" s="196">
        <f>MAX('Sheet1_ Evening-Pollution'!P641:P664)</f>
        <v>100</v>
      </c>
      <c r="Q39" s="196">
        <f>MIN('Sheet1_ Evening-Pollution'!N641:N664)</f>
        <v>3.7</v>
      </c>
      <c r="R39" s="196">
        <f>MIN('Sheet1_ Evening-Pollution'!O641:O664)</f>
        <v>1014.6</v>
      </c>
      <c r="S39" s="196">
        <f>MIN('Sheet1_ Evening-Pollution'!P641:P664)</f>
        <v>78</v>
      </c>
      <c r="T39" s="196">
        <f>MIN('Sheet1_ Evening-Pollution'!N641:N664)</f>
        <v>3.7</v>
      </c>
      <c r="U39" s="196">
        <f>MIN('Sheet1_ Evening-Pollution'!O641:O664)</f>
        <v>1014.6</v>
      </c>
      <c r="V39" s="196">
        <f>MIN('Sheet1_ Evening-Pollution'!P641:P664)</f>
        <v>78</v>
      </c>
      <c r="W39" s="196">
        <f t="shared" si="0"/>
        <v>2.8</v>
      </c>
      <c r="X39" s="196">
        <f t="shared" si="1"/>
        <v>2.5</v>
      </c>
      <c r="Y39" s="196">
        <f t="shared" si="2"/>
        <v>22</v>
      </c>
      <c r="Z39" s="196">
        <v>3.7</v>
      </c>
      <c r="AA39" s="196">
        <v>1016.1</v>
      </c>
      <c r="AB39" s="196">
        <v>87</v>
      </c>
      <c r="AC39" s="196"/>
      <c r="AD39" s="197">
        <v>4</v>
      </c>
      <c r="AE39" s="198">
        <v>331</v>
      </c>
      <c r="AF39" s="199" t="str">
        <f t="shared" si="3"/>
        <v>G</v>
      </c>
      <c r="AG39" s="192">
        <v>42030</v>
      </c>
    </row>
    <row r="40" spans="1:33" ht="15" customHeight="1" x14ac:dyDescent="0.15">
      <c r="A40" s="191">
        <v>27</v>
      </c>
      <c r="B40" s="192">
        <v>42031</v>
      </c>
      <c r="C40" s="191">
        <v>2</v>
      </c>
      <c r="D40" s="192">
        <v>42030</v>
      </c>
      <c r="E40" s="193">
        <v>0.76041666666666663</v>
      </c>
      <c r="F40" s="192">
        <v>42031</v>
      </c>
      <c r="G40" s="193">
        <v>0.75694444444444442</v>
      </c>
      <c r="H40" s="200"/>
      <c r="I40" s="195">
        <f>SUM('Sheet1_ Evening-Pollution'!I666:I689)</f>
        <v>0.11800000000000004</v>
      </c>
      <c r="J40" s="195">
        <f>SUM('Sheet1_ Evening-Pollution'!J666:J689)</f>
        <v>18.799999999999997</v>
      </c>
      <c r="K40" s="195">
        <f>SUM('Sheet1_ Evening-Pollution'!K666:K689)</f>
        <v>0.56300000000000017</v>
      </c>
      <c r="L40" s="195">
        <f>SUM('Sheet1_ Evening-Pollution'!L666:L689)</f>
        <v>0.46700000000000019</v>
      </c>
      <c r="M40" s="195">
        <f>SUM('Sheet1_ Evening-Pollution'!M666:M689)</f>
        <v>1292</v>
      </c>
      <c r="N40" s="196">
        <f>MAX('Sheet1_ Evening-Pollution'!N666:N689)</f>
        <v>2.7</v>
      </c>
      <c r="O40" s="196">
        <f>MAX('Sheet1_ Evening-Pollution'!O666:O689)</f>
        <v>1021.8</v>
      </c>
      <c r="P40" s="196">
        <f>MAX('Sheet1_ Evening-Pollution'!P666:P689)</f>
        <v>90</v>
      </c>
      <c r="Q40" s="196">
        <f>MIN('Sheet1_ Evening-Pollution'!N666:N689)</f>
        <v>-3.6</v>
      </c>
      <c r="R40" s="196">
        <f>MIN('Sheet1_ Evening-Pollution'!O666:O689)</f>
        <v>1016.5</v>
      </c>
      <c r="S40" s="196">
        <f>MIN('Sheet1_ Evening-Pollution'!P666:P689)</f>
        <v>36</v>
      </c>
      <c r="T40" s="196">
        <f>MODE('Sheet1_ Evening-Pollution'!N666:N689)</f>
        <v>0.4</v>
      </c>
      <c r="U40" s="196">
        <f>MODE('Sheet1_ Evening-Pollution'!O666:O689)</f>
        <v>1019.4</v>
      </c>
      <c r="V40" s="196">
        <f>MODE('Sheet1_ Evening-Pollution'!P666:P689)</f>
        <v>81</v>
      </c>
      <c r="W40" s="196">
        <f t="shared" si="0"/>
        <v>6.3000000000000007</v>
      </c>
      <c r="X40" s="196">
        <f t="shared" si="1"/>
        <v>5.2999999999999545</v>
      </c>
      <c r="Y40" s="196">
        <f t="shared" si="2"/>
        <v>54</v>
      </c>
      <c r="Z40" s="196">
        <v>-2.2000000000000002</v>
      </c>
      <c r="AA40" s="196">
        <v>1020.8</v>
      </c>
      <c r="AB40" s="196">
        <v>41</v>
      </c>
      <c r="AC40" s="196"/>
      <c r="AD40" s="197">
        <v>4</v>
      </c>
      <c r="AE40" s="198">
        <v>356</v>
      </c>
      <c r="AF40" s="199" t="str">
        <f t="shared" si="3"/>
        <v>G</v>
      </c>
      <c r="AG40" s="192">
        <v>42031</v>
      </c>
    </row>
    <row r="41" spans="1:33" ht="15" customHeight="1" x14ac:dyDescent="0.15">
      <c r="A41" s="191">
        <v>28</v>
      </c>
      <c r="B41" s="192">
        <v>42032</v>
      </c>
      <c r="C41" s="191">
        <v>3</v>
      </c>
      <c r="D41" s="192">
        <v>42031</v>
      </c>
      <c r="E41" s="193">
        <v>0.75694444444444442</v>
      </c>
      <c r="F41" s="192">
        <v>42032</v>
      </c>
      <c r="G41" s="193">
        <v>0.75486111111111109</v>
      </c>
      <c r="H41" s="200"/>
      <c r="I41" s="195">
        <f>SUM('Sheet1_ Evening-Pollution'!I691:I714)</f>
        <v>0.11400000000000006</v>
      </c>
      <c r="J41" s="195">
        <f>SUM('Sheet1_ Evening-Pollution'!J691:J714)</f>
        <v>18.600000000000001</v>
      </c>
      <c r="K41" s="195">
        <f>SUM('Sheet1_ Evening-Pollution'!K691:K714)</f>
        <v>0.38200000000000006</v>
      </c>
      <c r="L41" s="195">
        <f>SUM('Sheet1_ Evening-Pollution'!L691:L714)</f>
        <v>0.60200000000000009</v>
      </c>
      <c r="M41" s="195">
        <f>SUM('Sheet1_ Evening-Pollution'!M691:M714)</f>
        <v>1056</v>
      </c>
      <c r="N41" s="196">
        <f>MAX('Sheet1_ Evening-Pollution'!N691:N714)</f>
        <v>1.6</v>
      </c>
      <c r="O41" s="196">
        <f>MAX('Sheet1_ Evening-Pollution'!O691:O714)</f>
        <v>1026.5</v>
      </c>
      <c r="P41" s="196">
        <f>MAX('Sheet1_ Evening-Pollution'!P691:P714)</f>
        <v>60</v>
      </c>
      <c r="Q41" s="196">
        <f>MIN('Sheet1_ Evening-Pollution'!N691:N714)</f>
        <v>-7.4</v>
      </c>
      <c r="R41" s="196">
        <f>MIN('Sheet1_ Evening-Pollution'!O691:O714)</f>
        <v>1021.3</v>
      </c>
      <c r="S41" s="196">
        <f>MIN('Sheet1_ Evening-Pollution'!P691:P714)</f>
        <v>38</v>
      </c>
      <c r="T41" s="196">
        <f>MODE('Sheet1_ Evening-Pollution'!N691:N714)</f>
        <v>-7.4</v>
      </c>
      <c r="U41" s="196">
        <f>MODE('Sheet1_ Evening-Pollution'!O691:O714)</f>
        <v>1023.7</v>
      </c>
      <c r="V41" s="196">
        <f>MODE('Sheet1_ Evening-Pollution'!P691:P714)</f>
        <v>51</v>
      </c>
      <c r="W41" s="196">
        <f t="shared" si="0"/>
        <v>9</v>
      </c>
      <c r="X41" s="196">
        <f t="shared" si="1"/>
        <v>5.2000000000000455</v>
      </c>
      <c r="Y41" s="196">
        <f t="shared" si="2"/>
        <v>22</v>
      </c>
      <c r="Z41" s="196">
        <v>-1.9</v>
      </c>
      <c r="AA41" s="196">
        <v>1025.4000000000001</v>
      </c>
      <c r="AB41" s="196">
        <v>60</v>
      </c>
      <c r="AC41" s="196"/>
      <c r="AD41" s="197">
        <v>4</v>
      </c>
      <c r="AE41" s="198">
        <v>328</v>
      </c>
      <c r="AF41" s="199" t="str">
        <f t="shared" si="3"/>
        <v>G</v>
      </c>
      <c r="AG41" s="192">
        <v>42032</v>
      </c>
    </row>
    <row r="42" spans="1:33" ht="15" customHeight="1" x14ac:dyDescent="0.15">
      <c r="A42" s="191">
        <v>29</v>
      </c>
      <c r="B42" s="192">
        <v>42033</v>
      </c>
      <c r="C42" s="191">
        <v>4</v>
      </c>
      <c r="D42" s="192">
        <v>42032</v>
      </c>
      <c r="E42" s="193">
        <v>0.75486111111111109</v>
      </c>
      <c r="F42" s="192">
        <v>42033</v>
      </c>
      <c r="G42" s="193">
        <v>0.75624999999999998</v>
      </c>
      <c r="H42" s="200"/>
      <c r="I42" s="195">
        <f>SUM('Sheet1_ Evening-Pollution'!I716:I739)</f>
        <v>0.11400000000000007</v>
      </c>
      <c r="J42" s="195">
        <f>SUM('Sheet1_ Evening-Pollution'!J716:J739)</f>
        <v>19.700000000000006</v>
      </c>
      <c r="K42" s="195">
        <f>SUM('Sheet1_ Evening-Pollution'!K716:K739)</f>
        <v>0.38500000000000012</v>
      </c>
      <c r="L42" s="195">
        <f>SUM('Sheet1_ Evening-Pollution'!L716:L739)</f>
        <v>0.63800000000000034</v>
      </c>
      <c r="M42" s="195">
        <f>SUM('Sheet1_ Evening-Pollution'!M716:M739)</f>
        <v>1061</v>
      </c>
      <c r="N42" s="196">
        <f>MAX('Sheet1_ Evening-Pollution'!N716:N739)</f>
        <v>3.6</v>
      </c>
      <c r="O42" s="196">
        <f>MAX('Sheet1_ Evening-Pollution'!O716:O739)</f>
        <v>1025.9000000000001</v>
      </c>
      <c r="P42" s="196">
        <f>MAX('Sheet1_ Evening-Pollution'!P716:P739)</f>
        <v>79</v>
      </c>
      <c r="Q42" s="196">
        <f>MIN('Sheet1_ Evening-Pollution'!N716:N739)</f>
        <v>-4.8</v>
      </c>
      <c r="R42" s="196">
        <f>MIN('Sheet1_ Evening-Pollution'!O716:O739)</f>
        <v>1020.6</v>
      </c>
      <c r="S42" s="196">
        <f>MIN('Sheet1_ Evening-Pollution'!P716:P739)</f>
        <v>52</v>
      </c>
      <c r="T42" s="196">
        <f>MODE('Sheet1_ Evening-Pollution'!N716:N739)</f>
        <v>-2.4</v>
      </c>
      <c r="U42" s="196">
        <f>MODE('Sheet1_ Evening-Pollution'!O716:O739)</f>
        <v>1024.2</v>
      </c>
      <c r="V42" s="196">
        <f>MODE('Sheet1_ Evening-Pollution'!P716:P739)</f>
        <v>62</v>
      </c>
      <c r="W42" s="196">
        <f t="shared" si="0"/>
        <v>8.4</v>
      </c>
      <c r="X42" s="196">
        <f t="shared" si="1"/>
        <v>5.3000000000000682</v>
      </c>
      <c r="Y42" s="196">
        <f t="shared" si="2"/>
        <v>27</v>
      </c>
      <c r="Z42" s="196">
        <v>1.7</v>
      </c>
      <c r="AA42" s="196">
        <v>1021</v>
      </c>
      <c r="AB42" s="196">
        <v>56</v>
      </c>
      <c r="AC42" s="196"/>
      <c r="AD42" s="197">
        <v>4</v>
      </c>
      <c r="AE42" s="198">
        <v>344</v>
      </c>
      <c r="AF42" s="199" t="str">
        <f t="shared" si="3"/>
        <v>G</v>
      </c>
      <c r="AG42" s="192">
        <v>42033</v>
      </c>
    </row>
    <row r="43" spans="1:33" ht="15" customHeight="1" x14ac:dyDescent="0.15">
      <c r="A43" s="191">
        <v>30</v>
      </c>
      <c r="B43" s="192">
        <v>42034</v>
      </c>
      <c r="C43" s="201">
        <v>5</v>
      </c>
      <c r="D43" s="192">
        <v>42033</v>
      </c>
      <c r="E43" s="193">
        <v>0.75624999999999998</v>
      </c>
      <c r="F43" s="192">
        <v>42034</v>
      </c>
      <c r="G43" s="193">
        <v>0.76805555555555549</v>
      </c>
      <c r="H43" s="200"/>
      <c r="I43" s="195">
        <f>SUM('Sheet1_ Evening-Pollution'!I741:I764)</f>
        <v>0.12800000000000003</v>
      </c>
      <c r="J43" s="195">
        <f>SUM('Sheet1_ Evening-Pollution'!J741:J764)</f>
        <v>17.600000000000001</v>
      </c>
      <c r="K43" s="195">
        <f>SUM('Sheet1_ Evening-Pollution'!K741:K764)</f>
        <v>0.44900000000000012</v>
      </c>
      <c r="L43" s="195">
        <f>SUM('Sheet1_ Evening-Pollution'!L741:L764)</f>
        <v>0.53900000000000015</v>
      </c>
      <c r="M43" s="195">
        <f>SUM('Sheet1_ Evening-Pollution'!M741:M764)</f>
        <v>891</v>
      </c>
      <c r="N43" s="196">
        <f>MAX('Sheet1_ Evening-Pollution'!N741:N764)</f>
        <v>1.4</v>
      </c>
      <c r="O43" s="196">
        <f>MAX('Sheet1_ Evening-Pollution'!O741:O764)</f>
        <v>1022.2</v>
      </c>
      <c r="P43" s="196">
        <f>MAX('Sheet1_ Evening-Pollution'!P741:P764)</f>
        <v>62</v>
      </c>
      <c r="Q43" s="196">
        <f>MIN('Sheet1_ Evening-Pollution'!N741:N764)</f>
        <v>-2.8</v>
      </c>
      <c r="R43" s="196">
        <f>MIN('Sheet1_ Evening-Pollution'!O741:O764)</f>
        <v>1020.2</v>
      </c>
      <c r="S43" s="196">
        <f>MIN('Sheet1_ Evening-Pollution'!P741:P764)</f>
        <v>36</v>
      </c>
      <c r="T43" s="196">
        <f>MODE('Sheet1_ Evening-Pollution'!N741:N764)</f>
        <v>1</v>
      </c>
      <c r="U43" s="196">
        <f>MODE('Sheet1_ Evening-Pollution'!O741:O764)</f>
        <v>1021.1</v>
      </c>
      <c r="V43" s="196">
        <f>MODE('Sheet1_ Evening-Pollution'!P741:P764)</f>
        <v>59</v>
      </c>
      <c r="W43" s="196">
        <f t="shared" si="0"/>
        <v>4.1999999999999993</v>
      </c>
      <c r="X43" s="196">
        <f t="shared" si="1"/>
        <v>2</v>
      </c>
      <c r="Y43" s="196">
        <f t="shared" si="2"/>
        <v>26</v>
      </c>
      <c r="Z43" s="196">
        <v>-1.2</v>
      </c>
      <c r="AA43" s="196">
        <v>1021.9</v>
      </c>
      <c r="AB43" s="196">
        <v>44</v>
      </c>
      <c r="AC43" s="196"/>
      <c r="AD43" s="197">
        <v>4</v>
      </c>
      <c r="AE43" s="198">
        <v>353</v>
      </c>
      <c r="AF43" s="199" t="str">
        <f t="shared" si="3"/>
        <v>G</v>
      </c>
      <c r="AG43" s="192">
        <v>42034</v>
      </c>
    </row>
    <row r="44" spans="1:33" ht="15" customHeight="1" x14ac:dyDescent="0.15">
      <c r="A44" s="191">
        <v>31</v>
      </c>
      <c r="B44" s="192">
        <v>42035</v>
      </c>
      <c r="C44" s="191">
        <v>6</v>
      </c>
      <c r="D44" s="192">
        <v>42034</v>
      </c>
      <c r="E44" s="193">
        <v>0.76805555555555549</v>
      </c>
      <c r="F44" s="192">
        <v>42035</v>
      </c>
      <c r="G44" s="193">
        <v>0.77638888888888891</v>
      </c>
      <c r="H44" s="200"/>
      <c r="I44" s="195">
        <f>SUM('Sheet1_ Evening-Pollution'!I766:I789)</f>
        <v>0.12800000000000003</v>
      </c>
      <c r="J44" s="195">
        <f>SUM('Sheet1_ Evening-Pollution'!J766:J789)</f>
        <v>17.600000000000001</v>
      </c>
      <c r="K44" s="195">
        <f>SUM('Sheet1_ Evening-Pollution'!K766:K789)</f>
        <v>0.44900000000000012</v>
      </c>
      <c r="L44" s="195">
        <f>SUM('Sheet1_ Evening-Pollution'!L766:L789)</f>
        <v>0.53900000000000015</v>
      </c>
      <c r="M44" s="195">
        <f>SUM('Sheet1_ Evening-Pollution'!M766:M789)</f>
        <v>891</v>
      </c>
      <c r="N44" s="196">
        <f>MAX('Sheet1_ Evening-Pollution'!N766:N789)</f>
        <v>0.7</v>
      </c>
      <c r="O44" s="196">
        <f>MAX('Sheet1_ Evening-Pollution'!O766:O789)</f>
        <v>1029.2</v>
      </c>
      <c r="P44" s="196">
        <f>MAX('Sheet1_ Evening-Pollution'!P766:P789)</f>
        <v>54</v>
      </c>
      <c r="Q44" s="196">
        <f>MIN('Sheet1_ Evening-Pollution'!N766:N789)</f>
        <v>-6.8</v>
      </c>
      <c r="R44" s="196">
        <f>MIN('Sheet1_ Evening-Pollution'!O766:O789)</f>
        <v>1022.7</v>
      </c>
      <c r="S44" s="196">
        <f>MIN('Sheet1_ Evening-Pollution'!P766:P789)</f>
        <v>33</v>
      </c>
      <c r="T44" s="196">
        <f>MODE('Sheet1_ Evening-Pollution'!N766:N789)</f>
        <v>-6.1</v>
      </c>
      <c r="U44" s="196">
        <f>MODE('Sheet1_ Evening-Pollution'!O766:O789)</f>
        <v>1025</v>
      </c>
      <c r="V44" s="196">
        <f>MODE('Sheet1_ Evening-Pollution'!P766:P789)</f>
        <v>51</v>
      </c>
      <c r="W44" s="196">
        <f t="shared" si="0"/>
        <v>7.5</v>
      </c>
      <c r="X44" s="196">
        <f t="shared" si="1"/>
        <v>6.5</v>
      </c>
      <c r="Y44" s="196">
        <f t="shared" si="2"/>
        <v>21</v>
      </c>
      <c r="Z44" s="196">
        <v>-2.7</v>
      </c>
      <c r="AA44" s="196">
        <v>1027.9000000000001</v>
      </c>
      <c r="AB44" s="196">
        <v>48</v>
      </c>
      <c r="AC44" s="196"/>
      <c r="AD44" s="197">
        <v>4</v>
      </c>
      <c r="AE44" s="203"/>
      <c r="AF44" s="199" t="str">
        <f t="shared" si="3"/>
        <v>R</v>
      </c>
      <c r="AG44" s="192">
        <v>42035</v>
      </c>
    </row>
    <row r="45" spans="1:33" ht="15" customHeight="1" x14ac:dyDescent="0.15">
      <c r="A45" s="204">
        <v>32</v>
      </c>
      <c r="B45" s="205">
        <v>42036</v>
      </c>
      <c r="C45" s="204">
        <v>0</v>
      </c>
      <c r="D45" s="205">
        <v>42035</v>
      </c>
      <c r="E45" s="206">
        <v>0.77638888888888891</v>
      </c>
      <c r="F45" s="205">
        <v>42036</v>
      </c>
      <c r="G45" s="206">
        <v>0.75208333333333333</v>
      </c>
      <c r="H45" s="207"/>
      <c r="I45" s="208">
        <f>SUM('Sheet1_ Evening-Pollution'!I791:I814)</f>
        <v>0.11700000000000008</v>
      </c>
      <c r="J45" s="208">
        <f>SUM('Sheet1_ Evening-Pollution'!J791:J814)</f>
        <v>19.599999999999998</v>
      </c>
      <c r="K45" s="208">
        <f>SUM('Sheet1_ Evening-Pollution'!K791:K814)</f>
        <v>0.3610000000000001</v>
      </c>
      <c r="L45" s="208">
        <f>SUM('Sheet1_ Evening-Pollution'!L791:L814)</f>
        <v>0.68800000000000006</v>
      </c>
      <c r="M45" s="208">
        <f>SUM('Sheet1_ Evening-Pollution'!M791:M814)</f>
        <v>813</v>
      </c>
      <c r="N45" s="209">
        <f>MAX('Sheet1_ Evening-Pollution'!N791:N814)</f>
        <v>3.8</v>
      </c>
      <c r="O45" s="209">
        <f>MAX('Sheet1_ Evening-Pollution'!O791:O814)</f>
        <v>1030.9000000000001</v>
      </c>
      <c r="P45" s="209">
        <f>MAX('Sheet1_ Evening-Pollution'!P791:P814)</f>
        <v>81</v>
      </c>
      <c r="Q45" s="209">
        <f>MIN('Sheet1_ Evening-Pollution'!N791:N814)</f>
        <v>-9</v>
      </c>
      <c r="R45" s="209">
        <f>MIN('Sheet1_ Evening-Pollution'!O791:O814)</f>
        <v>1027.4000000000001</v>
      </c>
      <c r="S45" s="209">
        <f>MIN('Sheet1_ Evening-Pollution'!P791:P814)</f>
        <v>24</v>
      </c>
      <c r="T45" s="209">
        <f>MODE('Sheet1_ Evening-Pollution'!N791:N814)</f>
        <v>-5.2</v>
      </c>
      <c r="U45" s="209">
        <f>MODE('Sheet1_ Evening-Pollution'!O791:O814)</f>
        <v>1029.7</v>
      </c>
      <c r="V45" s="209">
        <f>MODE('Sheet1_ Evening-Pollution'!P791:P814)</f>
        <v>52</v>
      </c>
      <c r="W45" s="210">
        <f t="shared" si="0"/>
        <v>12.8</v>
      </c>
      <c r="X45" s="210">
        <f t="shared" si="1"/>
        <v>3.5</v>
      </c>
      <c r="Y45" s="210">
        <f t="shared" si="2"/>
        <v>57</v>
      </c>
      <c r="Z45" s="209">
        <v>-0.4</v>
      </c>
      <c r="AA45" s="209">
        <v>1027.8</v>
      </c>
      <c r="AB45" s="209">
        <v>42</v>
      </c>
      <c r="AC45" s="209"/>
      <c r="AD45" s="197">
        <v>4</v>
      </c>
      <c r="AE45" s="211">
        <v>269</v>
      </c>
      <c r="AF45" s="212" t="str">
        <f t="shared" si="3"/>
        <v>Y</v>
      </c>
      <c r="AG45" s="205">
        <v>42036</v>
      </c>
    </row>
    <row r="46" spans="1:33" ht="15" customHeight="1" x14ac:dyDescent="0.15">
      <c r="A46" s="204">
        <v>33</v>
      </c>
      <c r="B46" s="205">
        <v>42037</v>
      </c>
      <c r="C46" s="204">
        <v>1</v>
      </c>
      <c r="D46" s="205">
        <v>42036</v>
      </c>
      <c r="E46" s="206">
        <v>0.75208333333333333</v>
      </c>
      <c r="F46" s="205">
        <v>42037</v>
      </c>
      <c r="G46" s="206">
        <v>0.7583333333333333</v>
      </c>
      <c r="H46" s="207"/>
      <c r="I46" s="208">
        <f>SUM('Sheet1_ Evening-Pollution'!I816:I839)</f>
        <v>0.13800000000000004</v>
      </c>
      <c r="J46" s="208">
        <f>SUM('Sheet1_ Evening-Pollution'!J816:J839)</f>
        <v>25.199999999999992</v>
      </c>
      <c r="K46" s="208">
        <f>SUM('Sheet1_ Evening-Pollution'!K816:K839)</f>
        <v>0.11800000000000004</v>
      </c>
      <c r="L46" s="208">
        <f>SUM('Sheet1_ Evening-Pollution'!L816:L839)</f>
        <v>1.204</v>
      </c>
      <c r="M46" s="208">
        <f>SUM('Sheet1_ Evening-Pollution'!M816:M839)</f>
        <v>1080</v>
      </c>
      <c r="N46" s="209">
        <f>MAX('Sheet1_ Evening-Pollution'!N816:N839)</f>
        <v>5.5</v>
      </c>
      <c r="O46" s="209">
        <f>MAX('Sheet1_ Evening-Pollution'!O816:O839)</f>
        <v>1029.0999999999999</v>
      </c>
      <c r="P46" s="209">
        <f>MAX('Sheet1_ Evening-Pollution'!P816:P839)</f>
        <v>83</v>
      </c>
      <c r="Q46" s="209">
        <f>MIN('Sheet1_ Evening-Pollution'!N816:N839)</f>
        <v>-6.1</v>
      </c>
      <c r="R46" s="209">
        <f>MIN('Sheet1_ Evening-Pollution'!O816:O839)</f>
        <v>1025.8</v>
      </c>
      <c r="S46" s="209">
        <f>MIN('Sheet1_ Evening-Pollution'!P816:P839)</f>
        <v>28</v>
      </c>
      <c r="T46" s="209">
        <f>MODE('Sheet1_ Evening-Pollution'!N816:N839)</f>
        <v>-6.1</v>
      </c>
      <c r="U46" s="209">
        <f>MODE('Sheet1_ Evening-Pollution'!O816:O839)</f>
        <v>1028.2</v>
      </c>
      <c r="V46" s="209">
        <f>MODE('Sheet1_ Evening-Pollution'!P816:P839)</f>
        <v>82</v>
      </c>
      <c r="W46" s="210">
        <f t="shared" si="0"/>
        <v>11.6</v>
      </c>
      <c r="X46" s="210">
        <f t="shared" si="1"/>
        <v>3.2999999999999545</v>
      </c>
      <c r="Y46" s="210">
        <f t="shared" si="2"/>
        <v>55</v>
      </c>
      <c r="Z46" s="209">
        <v>2</v>
      </c>
      <c r="AA46" s="209">
        <v>1026.7</v>
      </c>
      <c r="AB46" s="209">
        <v>43</v>
      </c>
      <c r="AC46" s="209"/>
      <c r="AD46" s="197">
        <v>4</v>
      </c>
      <c r="AE46" s="211">
        <v>295</v>
      </c>
      <c r="AF46" s="212" t="str">
        <f t="shared" ref="AF46:AF77" si="4">IF(AE46&gt;=296,"G",IF(AND(183&lt;=AE46,AE46&lt;296),"Y",IF(AE46&lt;185,"R")))</f>
        <v>Y</v>
      </c>
      <c r="AG46" s="205">
        <v>42037</v>
      </c>
    </row>
    <row r="47" spans="1:33" ht="15" customHeight="1" x14ac:dyDescent="0.15">
      <c r="A47" s="204">
        <v>34</v>
      </c>
      <c r="B47" s="205">
        <v>42038</v>
      </c>
      <c r="C47" s="204">
        <v>2</v>
      </c>
      <c r="D47" s="205">
        <v>42037</v>
      </c>
      <c r="E47" s="206">
        <v>0.7583333333333333</v>
      </c>
      <c r="F47" s="205">
        <v>42038</v>
      </c>
      <c r="G47" s="206">
        <v>0.75277777777777777</v>
      </c>
      <c r="H47" s="207"/>
      <c r="I47" s="208">
        <f>SUM('Sheet1_ Evening-Pollution'!I841:I864)</f>
        <v>0.18300000000000002</v>
      </c>
      <c r="J47" s="208">
        <f>SUM('Sheet1_ Evening-Pollution'!J841:J864)</f>
        <v>27.799999999999997</v>
      </c>
      <c r="K47" s="208">
        <f>SUM('Sheet1_ Evening-Pollution'!K841:K864)</f>
        <v>0.14500000000000002</v>
      </c>
      <c r="L47" s="208">
        <f>SUM('Sheet1_ Evening-Pollution'!L841:L864)</f>
        <v>1.4370000000000001</v>
      </c>
      <c r="M47" s="208">
        <f>SUM('Sheet1_ Evening-Pollution'!M841:M864)</f>
        <v>1485</v>
      </c>
      <c r="N47" s="209">
        <f>MAX('Sheet1_ Evening-Pollution'!N841:N864)</f>
        <v>6.2</v>
      </c>
      <c r="O47" s="209">
        <f>MAX('Sheet1_ Evening-Pollution'!O841:O864)</f>
        <v>1027.8</v>
      </c>
      <c r="P47" s="209">
        <f>MAX('Sheet1_ Evening-Pollution'!P841:P864)</f>
        <v>91</v>
      </c>
      <c r="Q47" s="209">
        <f>MIN('Sheet1_ Evening-Pollution'!N841:N864)</f>
        <v>-4.9000000000000004</v>
      </c>
      <c r="R47" s="209">
        <f>MIN('Sheet1_ Evening-Pollution'!O841:O864)</f>
        <v>1023.3</v>
      </c>
      <c r="S47" s="209">
        <f>MIN('Sheet1_ Evening-Pollution'!P841:P864)</f>
        <v>33</v>
      </c>
      <c r="T47" s="209">
        <f>MODE('Sheet1_ Evening-Pollution'!N841:N864)</f>
        <v>0.2</v>
      </c>
      <c r="U47" s="209">
        <f>MODE('Sheet1_ Evening-Pollution'!O841:O864)</f>
        <v>1023.3</v>
      </c>
      <c r="V47" s="209">
        <f>MODE('Sheet1_ Evening-Pollution'!P841:P864)</f>
        <v>81</v>
      </c>
      <c r="W47" s="210">
        <f t="shared" si="0"/>
        <v>11.100000000000001</v>
      </c>
      <c r="X47" s="210">
        <f t="shared" si="1"/>
        <v>4.5</v>
      </c>
      <c r="Y47" s="210">
        <f t="shared" si="2"/>
        <v>58</v>
      </c>
      <c r="Z47" s="209">
        <v>2.7</v>
      </c>
      <c r="AA47" s="209">
        <v>1023.3</v>
      </c>
      <c r="AB47" s="209">
        <v>56</v>
      </c>
      <c r="AC47" s="209"/>
      <c r="AD47" s="197">
        <v>4</v>
      </c>
      <c r="AE47" s="211">
        <v>298</v>
      </c>
      <c r="AF47" s="212" t="str">
        <f t="shared" si="4"/>
        <v>G</v>
      </c>
      <c r="AG47" s="205">
        <v>42038</v>
      </c>
    </row>
    <row r="48" spans="1:33" ht="15" customHeight="1" x14ac:dyDescent="0.15">
      <c r="A48" s="204">
        <v>35</v>
      </c>
      <c r="B48" s="205">
        <v>42039</v>
      </c>
      <c r="C48" s="204">
        <v>3</v>
      </c>
      <c r="D48" s="205">
        <v>42038</v>
      </c>
      <c r="E48" s="206">
        <v>0.75277777777777777</v>
      </c>
      <c r="F48" s="205">
        <v>42039</v>
      </c>
      <c r="G48" s="206">
        <v>0.75208333333333333</v>
      </c>
      <c r="H48" s="207"/>
      <c r="I48" s="208">
        <f>SUM('Sheet1_ Evening-Pollution'!I866:I889)</f>
        <v>0.18700000000000006</v>
      </c>
      <c r="J48" s="208">
        <f>SUM('Sheet1_ Evening-Pollution'!J866:J889)</f>
        <v>25.999999999999996</v>
      </c>
      <c r="K48" s="208">
        <f>SUM('Sheet1_ Evening-Pollution'!K866:K889)</f>
        <v>0.189</v>
      </c>
      <c r="L48" s="208">
        <f>SUM('Sheet1_ Evening-Pollution'!L866:L889)</f>
        <v>1.337</v>
      </c>
      <c r="M48" s="208">
        <f>SUM('Sheet1_ Evening-Pollution'!M866:M889)</f>
        <v>1727</v>
      </c>
      <c r="N48" s="209">
        <f>MAX('Sheet1_ Evening-Pollution'!N866:N889)</f>
        <v>5.0999999999999996</v>
      </c>
      <c r="O48" s="209">
        <f>MAX('Sheet1_ Evening-Pollution'!O866:O889)</f>
        <v>1023.7</v>
      </c>
      <c r="P48" s="209">
        <f>MAX('Sheet1_ Evening-Pollution'!P866:P889)</f>
        <v>99</v>
      </c>
      <c r="Q48" s="209">
        <f>MIN('Sheet1_ Evening-Pollution'!N866:N889)</f>
        <v>-4.4000000000000004</v>
      </c>
      <c r="R48" s="209">
        <f>MIN('Sheet1_ Evening-Pollution'!O866:O889)</f>
        <v>1016.5</v>
      </c>
      <c r="S48" s="209">
        <f>MIN('Sheet1_ Evening-Pollution'!P866:P889)</f>
        <v>36</v>
      </c>
      <c r="T48" s="209">
        <f>MODE('Sheet1_ Evening-Pollution'!N866:N889)</f>
        <v>-2.1</v>
      </c>
      <c r="U48" s="209">
        <f>MODE('Sheet1_ Evening-Pollution'!O866:O889)</f>
        <v>1021.7</v>
      </c>
      <c r="V48" s="209">
        <f>MODE('Sheet1_ Evening-Pollution'!P866:P889)</f>
        <v>98</v>
      </c>
      <c r="W48" s="210">
        <f t="shared" si="0"/>
        <v>9.5</v>
      </c>
      <c r="X48" s="210">
        <f t="shared" si="1"/>
        <v>7.2000000000000455</v>
      </c>
      <c r="Y48" s="210">
        <f t="shared" si="2"/>
        <v>63</v>
      </c>
      <c r="Z48" s="209">
        <v>2.5</v>
      </c>
      <c r="AA48" s="209">
        <v>1017</v>
      </c>
      <c r="AB48" s="209">
        <v>65</v>
      </c>
      <c r="AC48" s="209"/>
      <c r="AD48" s="197">
        <v>4</v>
      </c>
      <c r="AE48" s="211">
        <v>295</v>
      </c>
      <c r="AF48" s="212" t="str">
        <f t="shared" si="4"/>
        <v>Y</v>
      </c>
      <c r="AG48" s="205">
        <v>42039</v>
      </c>
    </row>
    <row r="49" spans="1:33" ht="15" customHeight="1" x14ac:dyDescent="0.15">
      <c r="A49" s="204">
        <v>36</v>
      </c>
      <c r="B49" s="205">
        <v>42040</v>
      </c>
      <c r="C49" s="204">
        <v>4</v>
      </c>
      <c r="D49" s="205">
        <v>42039</v>
      </c>
      <c r="E49" s="206">
        <v>0.75208333333333333</v>
      </c>
      <c r="F49" s="205">
        <v>42040</v>
      </c>
      <c r="G49" s="206">
        <v>0.76180555555555562</v>
      </c>
      <c r="H49" s="207"/>
      <c r="I49" s="208">
        <f>SUM('Sheet1_ Evening-Pollution'!I891:I914)</f>
        <v>0.22400000000000009</v>
      </c>
      <c r="J49" s="208">
        <f>SUM('Sheet1_ Evening-Pollution'!J891:J914)</f>
        <v>27.200000000000003</v>
      </c>
      <c r="K49" s="208">
        <f>SUM('Sheet1_ Evening-Pollution'!K891:K914)</f>
        <v>0.44300000000000017</v>
      </c>
      <c r="L49" s="208">
        <f>SUM('Sheet1_ Evening-Pollution'!L891:L914)</f>
        <v>0.98600000000000043</v>
      </c>
      <c r="M49" s="208">
        <f>SUM('Sheet1_ Evening-Pollution'!M891:M914)</f>
        <v>2591</v>
      </c>
      <c r="N49" s="209">
        <f>MAX('Sheet1_ Evening-Pollution'!N891:N914)</f>
        <v>4.7</v>
      </c>
      <c r="O49" s="209">
        <f>MAX('Sheet1_ Evening-Pollution'!O891:O914)</f>
        <v>1020</v>
      </c>
      <c r="P49" s="209">
        <f>MAX('Sheet1_ Evening-Pollution'!P891:P914)</f>
        <v>97</v>
      </c>
      <c r="Q49" s="209">
        <f>MIN('Sheet1_ Evening-Pollution'!N891:N914)</f>
        <v>-3.3</v>
      </c>
      <c r="R49" s="209">
        <f>MIN('Sheet1_ Evening-Pollution'!O891:O914)</f>
        <v>1017.4</v>
      </c>
      <c r="S49" s="209">
        <f>MIN('Sheet1_ Evening-Pollution'!P891:P914)</f>
        <v>42</v>
      </c>
      <c r="T49" s="209">
        <f>MODE('Sheet1_ Evening-Pollution'!N891:N914)</f>
        <v>1.2</v>
      </c>
      <c r="U49" s="209">
        <f>MODE('Sheet1_ Evening-Pollution'!O891:O914)</f>
        <v>1017.9</v>
      </c>
      <c r="V49" s="209">
        <f>MODE('Sheet1_ Evening-Pollution'!P891:P914)</f>
        <v>67</v>
      </c>
      <c r="W49" s="210">
        <f t="shared" si="0"/>
        <v>8</v>
      </c>
      <c r="X49" s="210">
        <f t="shared" si="1"/>
        <v>2.6000000000000227</v>
      </c>
      <c r="Y49" s="210">
        <f t="shared" si="2"/>
        <v>55</v>
      </c>
      <c r="Z49" s="209">
        <v>1.2</v>
      </c>
      <c r="AA49" s="209">
        <v>1019.9</v>
      </c>
      <c r="AB49" s="209">
        <v>63</v>
      </c>
      <c r="AC49" s="209"/>
      <c r="AD49" s="197">
        <v>4</v>
      </c>
      <c r="AE49" s="211">
        <v>275</v>
      </c>
      <c r="AF49" s="212" t="str">
        <f t="shared" si="4"/>
        <v>Y</v>
      </c>
      <c r="AG49" s="205">
        <v>42040</v>
      </c>
    </row>
    <row r="50" spans="1:33" ht="15" customHeight="1" x14ac:dyDescent="0.15">
      <c r="A50" s="204">
        <v>37</v>
      </c>
      <c r="B50" s="205">
        <v>42041</v>
      </c>
      <c r="C50" s="213">
        <v>5</v>
      </c>
      <c r="D50" s="205">
        <v>42040</v>
      </c>
      <c r="E50" s="206">
        <v>0.76180555555555562</v>
      </c>
      <c r="F50" s="205">
        <v>42041</v>
      </c>
      <c r="G50" s="206">
        <v>0.76597222222222228</v>
      </c>
      <c r="H50" s="207"/>
      <c r="I50" s="208">
        <f>SUM('Sheet1_ Evening-Pollution'!I916:I939)</f>
        <v>0.19000000000000009</v>
      </c>
      <c r="J50" s="208">
        <f>SUM('Sheet1_ Evening-Pollution'!J916:J939)</f>
        <v>22.3</v>
      </c>
      <c r="K50" s="208">
        <f>SUM('Sheet1_ Evening-Pollution'!K916:K939)</f>
        <v>0.41500000000000015</v>
      </c>
      <c r="L50" s="208">
        <f>SUM('Sheet1_ Evening-Pollution'!L916:L939)</f>
        <v>0.89500000000000046</v>
      </c>
      <c r="M50" s="208">
        <f>SUM('Sheet1_ Evening-Pollution'!M916:M939)</f>
        <v>1538</v>
      </c>
      <c r="N50" s="209">
        <f>MAX('Sheet1_ Evening-Pollution'!N916:N939)</f>
        <v>6.1</v>
      </c>
      <c r="O50" s="209">
        <f>MAX('Sheet1_ Evening-Pollution'!O916:O939)</f>
        <v>1023</v>
      </c>
      <c r="P50" s="209">
        <f>MAX('Sheet1_ Evening-Pollution'!P916:P939)</f>
        <v>93</v>
      </c>
      <c r="Q50" s="209">
        <f>MIN('Sheet1_ Evening-Pollution'!N916:N939)</f>
        <v>-4.7</v>
      </c>
      <c r="R50" s="209">
        <f>MIN('Sheet1_ Evening-Pollution'!O916:O939)</f>
        <v>1020.6</v>
      </c>
      <c r="S50" s="209">
        <f>MIN('Sheet1_ Evening-Pollution'!P916:P939)</f>
        <v>44</v>
      </c>
      <c r="T50" s="209">
        <f>MODE('Sheet1_ Evening-Pollution'!N916:N939)</f>
        <v>0.1</v>
      </c>
      <c r="U50" s="209">
        <f>MODE('Sheet1_ Evening-Pollution'!O916:O939)</f>
        <v>1021</v>
      </c>
      <c r="V50" s="209">
        <f>MODE('Sheet1_ Evening-Pollution'!P916:P939)</f>
        <v>86</v>
      </c>
      <c r="W50" s="210">
        <f t="shared" si="0"/>
        <v>10.8</v>
      </c>
      <c r="X50" s="210">
        <f t="shared" si="1"/>
        <v>2.3999999999999773</v>
      </c>
      <c r="Y50" s="210">
        <f t="shared" si="2"/>
        <v>49</v>
      </c>
      <c r="Z50" s="209">
        <v>2.7</v>
      </c>
      <c r="AA50" s="209">
        <v>1021.4</v>
      </c>
      <c r="AB50" s="209">
        <v>57</v>
      </c>
      <c r="AC50" s="209"/>
      <c r="AD50" s="197">
        <v>4</v>
      </c>
      <c r="AE50" s="211">
        <v>282</v>
      </c>
      <c r="AF50" s="212" t="str">
        <f t="shared" si="4"/>
        <v>Y</v>
      </c>
      <c r="AG50" s="205">
        <v>42041</v>
      </c>
    </row>
    <row r="51" spans="1:33" ht="15" customHeight="1" x14ac:dyDescent="0.15">
      <c r="A51" s="204">
        <v>38</v>
      </c>
      <c r="B51" s="205">
        <v>42042</v>
      </c>
      <c r="C51" s="204">
        <v>6</v>
      </c>
      <c r="D51" s="205">
        <v>42041</v>
      </c>
      <c r="E51" s="206">
        <v>0.76597222222222228</v>
      </c>
      <c r="F51" s="205">
        <v>42042</v>
      </c>
      <c r="G51" s="206">
        <v>0.76597222222222228</v>
      </c>
      <c r="H51" s="207"/>
      <c r="I51" s="208">
        <f>SUM('Sheet1_ Evening-Pollution'!I941:I964)</f>
        <v>0.18100000000000005</v>
      </c>
      <c r="J51" s="208">
        <f>SUM('Sheet1_ Evening-Pollution'!J941:J964)</f>
        <v>23.9</v>
      </c>
      <c r="K51" s="208">
        <f>SUM('Sheet1_ Evening-Pollution'!K941:K964)</f>
        <v>0.24100000000000002</v>
      </c>
      <c r="L51" s="208">
        <f>SUM('Sheet1_ Evening-Pollution'!L941:L964)</f>
        <v>1.0460000000000005</v>
      </c>
      <c r="M51" s="208">
        <f>SUM('Sheet1_ Evening-Pollution'!M941:M964)</f>
        <v>1057</v>
      </c>
      <c r="N51" s="209">
        <f>MAX('Sheet1_ Evening-Pollution'!N941:N964)</f>
        <v>5.0999999999999996</v>
      </c>
      <c r="O51" s="209">
        <f>MAX('Sheet1_ Evening-Pollution'!O941:O964)</f>
        <v>1021.6</v>
      </c>
      <c r="P51" s="209">
        <f>MAX('Sheet1_ Evening-Pollution'!P941:P964)</f>
        <v>94</v>
      </c>
      <c r="Q51" s="209">
        <f>MIN('Sheet1_ Evening-Pollution'!N941:N964)</f>
        <v>-2.6</v>
      </c>
      <c r="R51" s="209">
        <f>MIN('Sheet1_ Evening-Pollution'!O941:O964)</f>
        <v>1015.6</v>
      </c>
      <c r="S51" s="209">
        <f>MIN('Sheet1_ Evening-Pollution'!P941:P964)</f>
        <v>49</v>
      </c>
      <c r="T51" s="209">
        <f>MODE('Sheet1_ Evening-Pollution'!N941:N964)</f>
        <v>-1.9</v>
      </c>
      <c r="U51" s="209">
        <f>MODE('Sheet1_ Evening-Pollution'!O941:O964)</f>
        <v>1021.6</v>
      </c>
      <c r="V51" s="209">
        <f>MODE('Sheet1_ Evening-Pollution'!P941:P964)</f>
        <v>88</v>
      </c>
      <c r="W51" s="210">
        <f t="shared" si="0"/>
        <v>7.6999999999999993</v>
      </c>
      <c r="X51" s="210">
        <f t="shared" si="1"/>
        <v>6</v>
      </c>
      <c r="Y51" s="210">
        <f t="shared" si="2"/>
        <v>45</v>
      </c>
      <c r="Z51" s="209">
        <v>3.1</v>
      </c>
      <c r="AA51" s="209">
        <v>1015.7</v>
      </c>
      <c r="AB51" s="209">
        <v>62</v>
      </c>
      <c r="AC51" s="209"/>
      <c r="AD51" s="197">
        <v>4</v>
      </c>
      <c r="AE51" s="211">
        <v>290</v>
      </c>
      <c r="AF51" s="212" t="str">
        <f t="shared" si="4"/>
        <v>Y</v>
      </c>
      <c r="AG51" s="205">
        <v>42042</v>
      </c>
    </row>
    <row r="52" spans="1:33" ht="15" customHeight="1" x14ac:dyDescent="0.15">
      <c r="A52" s="204">
        <v>39</v>
      </c>
      <c r="B52" s="205">
        <v>42043</v>
      </c>
      <c r="C52" s="204">
        <v>0</v>
      </c>
      <c r="D52" s="205">
        <v>42042</v>
      </c>
      <c r="E52" s="206">
        <v>0.76597222222222228</v>
      </c>
      <c r="F52" s="205">
        <v>42043</v>
      </c>
      <c r="G52" s="206">
        <v>0.7895833333333333</v>
      </c>
      <c r="H52" s="207"/>
      <c r="I52" s="208">
        <f>SUM('Sheet1_ Evening-Pollution'!I966:I989)</f>
        <v>9.9000000000000046E-2</v>
      </c>
      <c r="J52" s="208">
        <f>SUM('Sheet1_ Evening-Pollution'!J966:J989)</f>
        <v>16.799999999999994</v>
      </c>
      <c r="K52" s="208">
        <f>SUM('Sheet1_ Evening-Pollution'!K966:K989)</f>
        <v>0.62700000000000033</v>
      </c>
      <c r="L52" s="208">
        <f>SUM('Sheet1_ Evening-Pollution'!L966:L989)</f>
        <v>0.32600000000000012</v>
      </c>
      <c r="M52" s="208">
        <f>SUM('Sheet1_ Evening-Pollution'!M966:M989)</f>
        <v>2513</v>
      </c>
      <c r="N52" s="209">
        <f>MAX('Sheet1_ Evening-Pollution'!N966:N989)</f>
        <v>2.9</v>
      </c>
      <c r="O52" s="209">
        <f>MAX('Sheet1_ Evening-Pollution'!O966:O989)</f>
        <v>1024.0999999999999</v>
      </c>
      <c r="P52" s="209">
        <f>MAX('Sheet1_ Evening-Pollution'!P966:P989)</f>
        <v>77</v>
      </c>
      <c r="Q52" s="209">
        <f>MIN('Sheet1_ Evening-Pollution'!N966:N989)</f>
        <v>-10.4</v>
      </c>
      <c r="R52" s="209">
        <f>MIN('Sheet1_ Evening-Pollution'!O966:O989)</f>
        <v>1015.5</v>
      </c>
      <c r="S52" s="209">
        <f>MIN('Sheet1_ Evening-Pollution'!P966:P989)</f>
        <v>29</v>
      </c>
      <c r="T52" s="209">
        <f>MODE('Sheet1_ Evening-Pollution'!N966:N989)</f>
        <v>-7.4</v>
      </c>
      <c r="U52" s="209">
        <f>MODE('Sheet1_ Evening-Pollution'!O966:O989)</f>
        <v>1015.6</v>
      </c>
      <c r="V52" s="209">
        <f>MODE('Sheet1_ Evening-Pollution'!P966:P989)</f>
        <v>32</v>
      </c>
      <c r="W52" s="210">
        <f t="shared" si="0"/>
        <v>13.3</v>
      </c>
      <c r="X52" s="210">
        <f t="shared" si="1"/>
        <v>8.5999999999999091</v>
      </c>
      <c r="Y52" s="210">
        <f t="shared" si="2"/>
        <v>48</v>
      </c>
      <c r="Z52" s="209">
        <v>-7.4</v>
      </c>
      <c r="AA52" s="209">
        <v>1024.0999999999999</v>
      </c>
      <c r="AB52" s="209">
        <v>35</v>
      </c>
      <c r="AC52" s="209"/>
      <c r="AD52" s="197">
        <v>4</v>
      </c>
      <c r="AE52" s="211">
        <v>249</v>
      </c>
      <c r="AF52" s="212" t="str">
        <f t="shared" si="4"/>
        <v>Y</v>
      </c>
      <c r="AG52" s="205">
        <v>42043</v>
      </c>
    </row>
    <row r="53" spans="1:33" ht="15" customHeight="1" x14ac:dyDescent="0.15">
      <c r="A53" s="204">
        <v>40</v>
      </c>
      <c r="B53" s="205">
        <v>42044</v>
      </c>
      <c r="C53" s="204">
        <v>1</v>
      </c>
      <c r="D53" s="205">
        <v>42043</v>
      </c>
      <c r="E53" s="206">
        <v>0.7895833333333333</v>
      </c>
      <c r="F53" s="205">
        <v>42044</v>
      </c>
      <c r="G53" s="206">
        <v>0.75972222222222219</v>
      </c>
      <c r="H53" s="207"/>
      <c r="I53" s="208">
        <f>SUM('Sheet1_ Evening-Pollution'!I991:I1014)</f>
        <v>0.11400000000000005</v>
      </c>
      <c r="J53" s="208">
        <f>SUM('Sheet1_ Evening-Pollution'!J991:J1014)</f>
        <v>16.400000000000006</v>
      </c>
      <c r="K53" s="208">
        <f>SUM('Sheet1_ Evening-Pollution'!K991:K1014)</f>
        <v>0.47900000000000015</v>
      </c>
      <c r="L53" s="208">
        <f>SUM('Sheet1_ Evening-Pollution'!L991:L1014)</f>
        <v>0.37400000000000005</v>
      </c>
      <c r="M53" s="208">
        <f>SUM('Sheet1_ Evening-Pollution'!M991:M1014)</f>
        <v>812</v>
      </c>
      <c r="N53" s="209">
        <f>MAX('Sheet1_ Evening-Pollution'!N991:N1014)</f>
        <v>-0.3</v>
      </c>
      <c r="O53" s="209">
        <f>MAX('Sheet1_ Evening-Pollution'!O991:O1014)</f>
        <v>1027.3</v>
      </c>
      <c r="P53" s="209">
        <f>MAX('Sheet1_ Evening-Pollution'!P991:P1014)</f>
        <v>94</v>
      </c>
      <c r="Q53" s="209">
        <f>MIN('Sheet1_ Evening-Pollution'!N991:N1014)</f>
        <v>-11.4</v>
      </c>
      <c r="R53" s="209">
        <f>MIN('Sheet1_ Evening-Pollution'!O991:O1014)</f>
        <v>1019.9</v>
      </c>
      <c r="S53" s="209">
        <f>MIN('Sheet1_ Evening-Pollution'!P991:P1014)</f>
        <v>26</v>
      </c>
      <c r="T53" s="209">
        <f>MODE('Sheet1_ Evening-Pollution'!N991:N1014)</f>
        <v>-10.9</v>
      </c>
      <c r="U53" s="209">
        <f>MODE('Sheet1_ Evening-Pollution'!O991:O1014)</f>
        <v>1026.4000000000001</v>
      </c>
      <c r="V53" s="209">
        <f>MODE('Sheet1_ Evening-Pollution'!P991:P1014)</f>
        <v>45</v>
      </c>
      <c r="W53" s="210">
        <f t="shared" si="0"/>
        <v>11.1</v>
      </c>
      <c r="X53" s="210">
        <f t="shared" si="1"/>
        <v>7.3999999999999773</v>
      </c>
      <c r="Y53" s="210">
        <f t="shared" si="2"/>
        <v>68</v>
      </c>
      <c r="Z53" s="209">
        <v>-0.4</v>
      </c>
      <c r="AA53" s="209">
        <v>1019.9</v>
      </c>
      <c r="AB53" s="209">
        <v>76</v>
      </c>
      <c r="AC53" s="209"/>
      <c r="AD53" s="197">
        <v>4</v>
      </c>
      <c r="AE53" s="211">
        <v>288</v>
      </c>
      <c r="AF53" s="212" t="str">
        <f t="shared" si="4"/>
        <v>Y</v>
      </c>
      <c r="AG53" s="205">
        <v>42044</v>
      </c>
    </row>
    <row r="54" spans="1:33" ht="15" customHeight="1" x14ac:dyDescent="0.15">
      <c r="A54" s="204">
        <v>41</v>
      </c>
      <c r="B54" s="205">
        <v>42045</v>
      </c>
      <c r="C54" s="204">
        <v>2</v>
      </c>
      <c r="D54" s="205">
        <v>42044</v>
      </c>
      <c r="E54" s="206">
        <v>0.75972222222222219</v>
      </c>
      <c r="F54" s="205">
        <v>42045</v>
      </c>
      <c r="G54" s="206">
        <v>0.75763888888888886</v>
      </c>
      <c r="H54" s="207"/>
      <c r="I54" s="208">
        <f>SUM('Sheet1_ Evening-Pollution'!I1016:I1039)</f>
        <v>0.24299999999999999</v>
      </c>
      <c r="J54" s="208">
        <f>SUM('Sheet1_ Evening-Pollution'!J1016:J1039)</f>
        <v>17.5</v>
      </c>
      <c r="K54" s="208">
        <f>SUM('Sheet1_ Evening-Pollution'!K1016:K1039)</f>
        <v>0.37000000000000011</v>
      </c>
      <c r="L54" s="208">
        <f>SUM('Sheet1_ Evening-Pollution'!L1016:L1039)</f>
        <v>0.78500000000000036</v>
      </c>
      <c r="M54" s="208">
        <f>SUM('Sheet1_ Evening-Pollution'!M1016:M1039)</f>
        <v>2008</v>
      </c>
      <c r="N54" s="209">
        <f>MAX('Sheet1_ Evening-Pollution'!N1016:N1039)</f>
        <v>6.8</v>
      </c>
      <c r="O54" s="209">
        <f>MAX('Sheet1_ Evening-Pollution'!O1016:O1039)</f>
        <v>1019.8</v>
      </c>
      <c r="P54" s="209">
        <f>MAX('Sheet1_ Evening-Pollution'!P1016:P1039)</f>
        <v>96</v>
      </c>
      <c r="Q54" s="209">
        <f>MIN('Sheet1_ Evening-Pollution'!N1016:N1039)</f>
        <v>-2.7</v>
      </c>
      <c r="R54" s="209">
        <f>MIN('Sheet1_ Evening-Pollution'!O1016:O1039)</f>
        <v>1011.4</v>
      </c>
      <c r="S54" s="209">
        <f>MIN('Sheet1_ Evening-Pollution'!P1016:P1039)</f>
        <v>46</v>
      </c>
      <c r="T54" s="209">
        <f>MODE('Sheet1_ Evening-Pollution'!N1016:N1039)</f>
        <v>-0.1</v>
      </c>
      <c r="U54" s="209">
        <f>MODE('Sheet1_ Evening-Pollution'!O1016:O1039)</f>
        <v>1019.6</v>
      </c>
      <c r="V54" s="209">
        <f>MODE('Sheet1_ Evening-Pollution'!P1016:P1039)</f>
        <v>78</v>
      </c>
      <c r="W54" s="210">
        <f t="shared" si="0"/>
        <v>9.5</v>
      </c>
      <c r="X54" s="210">
        <f t="shared" si="1"/>
        <v>8.3999999999999773</v>
      </c>
      <c r="Y54" s="210">
        <f t="shared" si="2"/>
        <v>50</v>
      </c>
      <c r="Z54" s="209">
        <v>4.2</v>
      </c>
      <c r="AA54" s="209">
        <v>1011.6</v>
      </c>
      <c r="AB54" s="209">
        <v>60</v>
      </c>
      <c r="AC54" s="209"/>
      <c r="AD54" s="197">
        <v>4</v>
      </c>
      <c r="AE54" s="211">
        <v>288</v>
      </c>
      <c r="AF54" s="212" t="str">
        <f t="shared" si="4"/>
        <v>Y</v>
      </c>
      <c r="AG54" s="205">
        <v>42045</v>
      </c>
    </row>
    <row r="55" spans="1:33" ht="15" customHeight="1" x14ac:dyDescent="0.15">
      <c r="A55" s="204">
        <v>42</v>
      </c>
      <c r="B55" s="205">
        <v>42046</v>
      </c>
      <c r="C55" s="204">
        <v>3</v>
      </c>
      <c r="D55" s="205">
        <v>42045</v>
      </c>
      <c r="E55" s="206">
        <v>0.75763888888888886</v>
      </c>
      <c r="F55" s="205">
        <v>42046</v>
      </c>
      <c r="G55" s="206">
        <v>0.75972222222222219</v>
      </c>
      <c r="H55" s="207"/>
      <c r="I55" s="208">
        <f>SUM('Sheet1_ Evening-Pollution'!I1041:I1064)</f>
        <v>0.22400000000000009</v>
      </c>
      <c r="J55" s="208">
        <f>SUM('Sheet1_ Evening-Pollution'!J1041:J1064)</f>
        <v>19.5</v>
      </c>
      <c r="K55" s="208">
        <f>SUM('Sheet1_ Evening-Pollution'!K1041:K1064)</f>
        <v>0.27700000000000002</v>
      </c>
      <c r="L55" s="208">
        <f>SUM('Sheet1_ Evening-Pollution'!L1041:L1064)</f>
        <v>1.1440000000000003</v>
      </c>
      <c r="M55" s="208">
        <f>SUM('Sheet1_ Evening-Pollution'!M1041:M1064)</f>
        <v>2556</v>
      </c>
      <c r="N55" s="209">
        <f>MAX('Sheet1_ Evening-Pollution'!N1041:N1064)</f>
        <v>7.9</v>
      </c>
      <c r="O55" s="209">
        <f>MAX('Sheet1_ Evening-Pollution'!O1041:O1064)</f>
        <v>1012</v>
      </c>
      <c r="P55" s="209">
        <f>MAX('Sheet1_ Evening-Pollution'!P1041:P1064)</f>
        <v>100</v>
      </c>
      <c r="Q55" s="209">
        <f>MIN('Sheet1_ Evening-Pollution'!N1041:N1064)</f>
        <v>-1</v>
      </c>
      <c r="R55" s="209">
        <f>MIN('Sheet1_ Evening-Pollution'!O1041:O1064)</f>
        <v>1007.5</v>
      </c>
      <c r="S55" s="209">
        <f>MIN('Sheet1_ Evening-Pollution'!P1041:P1064)</f>
        <v>22</v>
      </c>
      <c r="T55" s="209">
        <f>MODE('Sheet1_ Evening-Pollution'!N1041:N1064)</f>
        <v>-0.4</v>
      </c>
      <c r="U55" s="209">
        <f>MODE('Sheet1_ Evening-Pollution'!O1041:O1064)</f>
        <v>1011.9</v>
      </c>
      <c r="V55" s="209">
        <f>MODE('Sheet1_ Evening-Pollution'!P1041:P1064)</f>
        <v>100</v>
      </c>
      <c r="W55" s="210">
        <f t="shared" si="0"/>
        <v>8.9</v>
      </c>
      <c r="X55" s="210">
        <f t="shared" si="1"/>
        <v>4.5</v>
      </c>
      <c r="Y55" s="210">
        <f t="shared" si="2"/>
        <v>78</v>
      </c>
      <c r="Z55" s="209">
        <v>4.8</v>
      </c>
      <c r="AA55" s="209">
        <v>1007.5</v>
      </c>
      <c r="AB55" s="209">
        <v>24</v>
      </c>
      <c r="AC55" s="209"/>
      <c r="AD55" s="197">
        <v>4</v>
      </c>
      <c r="AE55" s="211">
        <v>298</v>
      </c>
      <c r="AF55" s="212" t="str">
        <f t="shared" si="4"/>
        <v>G</v>
      </c>
      <c r="AG55" s="205">
        <v>42046</v>
      </c>
    </row>
    <row r="56" spans="1:33" ht="15" customHeight="1" x14ac:dyDescent="0.15">
      <c r="A56" s="204">
        <v>43</v>
      </c>
      <c r="B56" s="205">
        <v>42047</v>
      </c>
      <c r="C56" s="204">
        <v>4</v>
      </c>
      <c r="D56" s="205">
        <v>42046</v>
      </c>
      <c r="E56" s="206">
        <v>0.75972222222222219</v>
      </c>
      <c r="F56" s="205">
        <v>42047</v>
      </c>
      <c r="G56" s="206">
        <v>0.76111111111111107</v>
      </c>
      <c r="H56" s="207"/>
      <c r="I56" s="208">
        <f>SUM('Sheet1_ Evening-Pollution'!I1066:I1089)</f>
        <v>0.11600000000000002</v>
      </c>
      <c r="J56" s="208">
        <f>SUM('Sheet1_ Evening-Pollution'!J1066:J1089)</f>
        <v>13.000000000000002</v>
      </c>
      <c r="K56" s="208">
        <f>SUM('Sheet1_ Evening-Pollution'!K1066:K1089)</f>
        <v>0.57200000000000017</v>
      </c>
      <c r="L56" s="208">
        <f>SUM('Sheet1_ Evening-Pollution'!L1066:L1089)</f>
        <v>0.53</v>
      </c>
      <c r="M56" s="208">
        <f>SUM('Sheet1_ Evening-Pollution'!M1066:M1089)</f>
        <v>808</v>
      </c>
      <c r="N56" s="209">
        <f>MAX('Sheet1_ Evening-Pollution'!N1066:N1089)</f>
        <v>3.1</v>
      </c>
      <c r="O56" s="209">
        <f>MAX('Sheet1_ Evening-Pollution'!O1066:O1089)</f>
        <v>1011</v>
      </c>
      <c r="P56" s="209">
        <f>MAX('Sheet1_ Evening-Pollution'!P1066:P1089)</f>
        <v>53</v>
      </c>
      <c r="Q56" s="209">
        <f>MIN('Sheet1_ Evening-Pollution'!N1066:N1089)</f>
        <v>-3.3</v>
      </c>
      <c r="R56" s="209">
        <f>MIN('Sheet1_ Evening-Pollution'!O1066:O1089)</f>
        <v>1008</v>
      </c>
      <c r="S56" s="209">
        <f>MIN('Sheet1_ Evening-Pollution'!P1066:P1089)</f>
        <v>25</v>
      </c>
      <c r="T56" s="209">
        <f>MODE('Sheet1_ Evening-Pollution'!N1066:N1089)</f>
        <v>2.2999999999999998</v>
      </c>
      <c r="U56" s="209">
        <f>MODE('Sheet1_ Evening-Pollution'!O1066:O1089)</f>
        <v>1008.6</v>
      </c>
      <c r="V56" s="209">
        <f>MODE('Sheet1_ Evening-Pollution'!P1066:P1089)</f>
        <v>32</v>
      </c>
      <c r="W56" s="210">
        <f t="shared" si="0"/>
        <v>6.4</v>
      </c>
      <c r="X56" s="210">
        <f t="shared" si="1"/>
        <v>3</v>
      </c>
      <c r="Y56" s="210">
        <f t="shared" si="2"/>
        <v>28</v>
      </c>
      <c r="Z56" s="209">
        <v>-0.4</v>
      </c>
      <c r="AA56" s="209">
        <v>1010.9</v>
      </c>
      <c r="AB56" s="209">
        <v>25</v>
      </c>
      <c r="AC56" s="209"/>
      <c r="AD56" s="197">
        <v>4</v>
      </c>
      <c r="AE56" s="211">
        <v>284</v>
      </c>
      <c r="AF56" s="212" t="str">
        <f t="shared" si="4"/>
        <v>Y</v>
      </c>
      <c r="AG56" s="205">
        <v>42047</v>
      </c>
    </row>
    <row r="57" spans="1:33" ht="15" customHeight="1" x14ac:dyDescent="0.15">
      <c r="A57" s="204">
        <v>44</v>
      </c>
      <c r="B57" s="205">
        <v>42048</v>
      </c>
      <c r="C57" s="213">
        <v>5</v>
      </c>
      <c r="D57" s="205">
        <v>42047</v>
      </c>
      <c r="E57" s="206">
        <v>0.76111111111111107</v>
      </c>
      <c r="F57" s="205">
        <v>42048</v>
      </c>
      <c r="G57" s="206">
        <v>0.75694444444444442</v>
      </c>
      <c r="H57" s="207"/>
      <c r="I57" s="208">
        <f>SUM('Sheet1_ Evening-Pollution'!I1091:I1114)</f>
        <v>0.14100000000000004</v>
      </c>
      <c r="J57" s="208">
        <f>SUM('Sheet1_ Evening-Pollution'!J1091:J1114)</f>
        <v>15.599999999999996</v>
      </c>
      <c r="K57" s="208">
        <f>SUM('Sheet1_ Evening-Pollution'!K1091:K1114)</f>
        <v>0.31600000000000006</v>
      </c>
      <c r="L57" s="208">
        <f>SUM('Sheet1_ Evening-Pollution'!L1091:L1114)</f>
        <v>0.94800000000000029</v>
      </c>
      <c r="M57" s="208">
        <f>SUM('Sheet1_ Evening-Pollution'!M1091:M1114)</f>
        <v>1047</v>
      </c>
      <c r="N57" s="209">
        <f>MAX('Sheet1_ Evening-Pollution'!N1091:N1114)</f>
        <v>3.4</v>
      </c>
      <c r="O57" s="209">
        <f>MAX('Sheet1_ Evening-Pollution'!O1091:O1114)</f>
        <v>1016.6</v>
      </c>
      <c r="P57" s="209">
        <f>MAX('Sheet1_ Evening-Pollution'!P1091:P1114)</f>
        <v>49</v>
      </c>
      <c r="Q57" s="209">
        <f>MIN('Sheet1_ Evening-Pollution'!N1091:N1114)</f>
        <v>-4.5999999999999996</v>
      </c>
      <c r="R57" s="209">
        <f>MIN('Sheet1_ Evening-Pollution'!O1091:O1114)</f>
        <v>1011.7</v>
      </c>
      <c r="S57" s="209">
        <f>MIN('Sheet1_ Evening-Pollution'!P1091:P1114)</f>
        <v>26</v>
      </c>
      <c r="T57" s="209">
        <f>MODE('Sheet1_ Evening-Pollution'!N1091:N1114)</f>
        <v>-1.9</v>
      </c>
      <c r="U57" s="209">
        <f>MODE('Sheet1_ Evening-Pollution'!O1091:O1114)</f>
        <v>1014.8</v>
      </c>
      <c r="V57" s="209">
        <f>MODE('Sheet1_ Evening-Pollution'!P1091:P1114)</f>
        <v>28</v>
      </c>
      <c r="W57" s="210">
        <f t="shared" si="0"/>
        <v>8</v>
      </c>
      <c r="X57" s="210">
        <f t="shared" si="1"/>
        <v>4.8999999999999773</v>
      </c>
      <c r="Y57" s="210">
        <f t="shared" si="2"/>
        <v>23</v>
      </c>
      <c r="Z57" s="209">
        <v>0.6</v>
      </c>
      <c r="AA57" s="209">
        <v>1015.7</v>
      </c>
      <c r="AB57" s="209">
        <v>47</v>
      </c>
      <c r="AC57" s="209"/>
      <c r="AD57" s="197">
        <v>4</v>
      </c>
      <c r="AE57" s="211">
        <v>246</v>
      </c>
      <c r="AF57" s="212" t="str">
        <f t="shared" si="4"/>
        <v>Y</v>
      </c>
      <c r="AG57" s="205">
        <v>42048</v>
      </c>
    </row>
    <row r="58" spans="1:33" ht="15" customHeight="1" x14ac:dyDescent="0.15">
      <c r="A58" s="204">
        <v>45</v>
      </c>
      <c r="B58" s="205">
        <v>42049</v>
      </c>
      <c r="C58" s="204">
        <v>6</v>
      </c>
      <c r="D58" s="205">
        <v>42048</v>
      </c>
      <c r="E58" s="206">
        <v>0.75694444444444442</v>
      </c>
      <c r="F58" s="205">
        <v>42049</v>
      </c>
      <c r="G58" s="206">
        <v>0.79374999999999996</v>
      </c>
      <c r="H58" s="207"/>
      <c r="I58" s="208">
        <f>SUM('Sheet1_ Evening-Pollution'!I1116:I1140)</f>
        <v>0.17800000000000005</v>
      </c>
      <c r="J58" s="208">
        <f>SUM('Sheet1_ Evening-Pollution'!J1116:J1140)</f>
        <v>19.599999999999998</v>
      </c>
      <c r="K58" s="208">
        <f>SUM('Sheet1_ Evening-Pollution'!K1116:K1140)</f>
        <v>0.44100000000000006</v>
      </c>
      <c r="L58" s="208">
        <f>SUM('Sheet1_ Evening-Pollution'!L1116:L1140)</f>
        <v>1.143</v>
      </c>
      <c r="M58" s="208">
        <f>SUM('Sheet1_ Evening-Pollution'!M1116:M1140)</f>
        <v>1999</v>
      </c>
      <c r="N58" s="209">
        <f>MAX('Sheet1_ Evening-Pollution'!N1116:N1140)</f>
        <v>8.4</v>
      </c>
      <c r="O58" s="209">
        <f>MAX('Sheet1_ Evening-Pollution'!O1116:O1140)</f>
        <v>1018.3</v>
      </c>
      <c r="P58" s="209">
        <f>MAX('Sheet1_ Evening-Pollution'!P1116:P1140)</f>
        <v>85</v>
      </c>
      <c r="Q58" s="209">
        <f>MIN('Sheet1_ Evening-Pollution'!N1116:N1140)</f>
        <v>-4.2</v>
      </c>
      <c r="R58" s="209">
        <f>MIN('Sheet1_ Evening-Pollution'!O1116:O1140)</f>
        <v>1015.6</v>
      </c>
      <c r="S58" s="209">
        <f>MIN('Sheet1_ Evening-Pollution'!P1116:P1140)</f>
        <v>54</v>
      </c>
      <c r="T58" s="209" t="e">
        <f>MODE('Sheet1_ Evening-Pollution'!N1116:N1140)</f>
        <v>#N/A</v>
      </c>
      <c r="U58" s="209">
        <f>MODE('Sheet1_ Evening-Pollution'!O1116:O1140)</f>
        <v>1017.4</v>
      </c>
      <c r="V58" s="209">
        <f>MODE('Sheet1_ Evening-Pollution'!P1116:P1140)</f>
        <v>54</v>
      </c>
      <c r="W58" s="210">
        <f t="shared" si="0"/>
        <v>12.600000000000001</v>
      </c>
      <c r="X58" s="210">
        <f t="shared" si="1"/>
        <v>2.6999999999999318</v>
      </c>
      <c r="Y58" s="210">
        <f t="shared" si="2"/>
        <v>31</v>
      </c>
      <c r="Z58" s="209">
        <v>5.6</v>
      </c>
      <c r="AA58" s="209">
        <v>1016.6</v>
      </c>
      <c r="AB58" s="209">
        <v>81</v>
      </c>
      <c r="AC58" s="209"/>
      <c r="AD58" s="197">
        <v>4</v>
      </c>
      <c r="AE58" s="211">
        <v>288</v>
      </c>
      <c r="AF58" s="212" t="str">
        <f t="shared" si="4"/>
        <v>Y</v>
      </c>
      <c r="AG58" s="205">
        <v>42049</v>
      </c>
    </row>
    <row r="59" spans="1:33" ht="15" customHeight="1" x14ac:dyDescent="0.15">
      <c r="A59" s="204">
        <v>46</v>
      </c>
      <c r="B59" s="205">
        <v>42050</v>
      </c>
      <c r="C59" s="204">
        <v>0</v>
      </c>
      <c r="D59" s="205">
        <v>42049</v>
      </c>
      <c r="E59" s="206">
        <v>0.79374999999999996</v>
      </c>
      <c r="F59" s="205">
        <v>42050</v>
      </c>
      <c r="G59" s="206">
        <v>0.75138888888888888</v>
      </c>
      <c r="H59" s="207"/>
      <c r="I59" s="208">
        <f>SUM('Sheet1_ Evening-Pollution'!I1142:I1164)</f>
        <v>0.10400000000000006</v>
      </c>
      <c r="J59" s="208">
        <f>SUM('Sheet1_ Evening-Pollution'!J1142:J1164)</f>
        <v>14.299999999999997</v>
      </c>
      <c r="K59" s="208">
        <f>SUM('Sheet1_ Evening-Pollution'!K1142:K1164)</f>
        <v>0.42900000000000005</v>
      </c>
      <c r="L59" s="208">
        <f>SUM('Sheet1_ Evening-Pollution'!L1142:L1164)</f>
        <v>0.93300000000000038</v>
      </c>
      <c r="M59" s="208">
        <f>SUM('Sheet1_ Evening-Pollution'!M1142:M1164)</f>
        <v>1211</v>
      </c>
      <c r="N59" s="209">
        <f>MAX('Sheet1_ Evening-Pollution'!N1142:N1164)</f>
        <v>11.9</v>
      </c>
      <c r="O59" s="209">
        <f>MAX('Sheet1_ Evening-Pollution'!O1142:O1164)</f>
        <v>1018.7</v>
      </c>
      <c r="P59" s="209">
        <f>MAX('Sheet1_ Evening-Pollution'!P1142:P1164)</f>
        <v>100</v>
      </c>
      <c r="Q59" s="209">
        <f>MIN('Sheet1_ Evening-Pollution'!N1142:N1164)</f>
        <v>0.5</v>
      </c>
      <c r="R59" s="209">
        <f>MIN('Sheet1_ Evening-Pollution'!O1142:O1164)</f>
        <v>1014.2</v>
      </c>
      <c r="S59" s="209">
        <f>MIN('Sheet1_ Evening-Pollution'!P1142:P1164)</f>
        <v>46</v>
      </c>
      <c r="T59" s="209">
        <f>MODE('Sheet1_ Evening-Pollution'!N1142:N1164)</f>
        <v>3</v>
      </c>
      <c r="U59" s="209">
        <f>MODE('Sheet1_ Evening-Pollution'!O1142:O1164)</f>
        <v>1018.1</v>
      </c>
      <c r="V59" s="209">
        <f>MODE('Sheet1_ Evening-Pollution'!P1142:P1164)</f>
        <v>100</v>
      </c>
      <c r="W59" s="210">
        <f t="shared" si="0"/>
        <v>11.4</v>
      </c>
      <c r="X59" s="210">
        <f t="shared" si="1"/>
        <v>4.5</v>
      </c>
      <c r="Y59" s="210">
        <f t="shared" si="2"/>
        <v>54</v>
      </c>
      <c r="Z59" s="209">
        <v>10.6</v>
      </c>
      <c r="AA59" s="209">
        <v>1014.2</v>
      </c>
      <c r="AB59" s="209">
        <v>49</v>
      </c>
      <c r="AC59" s="209"/>
      <c r="AD59" s="197">
        <v>4</v>
      </c>
      <c r="AE59" s="211">
        <v>288</v>
      </c>
      <c r="AF59" s="212" t="str">
        <f t="shared" si="4"/>
        <v>Y</v>
      </c>
      <c r="AG59" s="205">
        <v>42050</v>
      </c>
    </row>
    <row r="60" spans="1:33" ht="15" customHeight="1" x14ac:dyDescent="0.15">
      <c r="A60" s="204">
        <v>47</v>
      </c>
      <c r="B60" s="205">
        <v>42051</v>
      </c>
      <c r="C60" s="204">
        <v>1</v>
      </c>
      <c r="D60" s="205">
        <v>42050</v>
      </c>
      <c r="E60" s="206">
        <v>0.75138888888888888</v>
      </c>
      <c r="F60" s="205">
        <v>42051</v>
      </c>
      <c r="G60" s="206">
        <v>0.76249999999999996</v>
      </c>
      <c r="H60" s="207"/>
      <c r="I60" s="208">
        <f>SUM('Sheet1_ Evening-Pollution'!I1166:I1189)</f>
        <v>0.10000000000000003</v>
      </c>
      <c r="J60" s="208">
        <f>SUM('Sheet1_ Evening-Pollution'!J1166:J1189)</f>
        <v>16.299999999999997</v>
      </c>
      <c r="K60" s="208">
        <f>SUM('Sheet1_ Evening-Pollution'!K1166:K1189)</f>
        <v>0.45900000000000019</v>
      </c>
      <c r="L60" s="208">
        <f>SUM('Sheet1_ Evening-Pollution'!L1166:L1189)</f>
        <v>0.65500000000000036</v>
      </c>
      <c r="M60" s="208">
        <f>SUM('Sheet1_ Evening-Pollution'!M1166:M1189)</f>
        <v>1408</v>
      </c>
      <c r="N60" s="209">
        <f>MAX('Sheet1_ Evening-Pollution'!N1166:N1189)</f>
        <v>10.8</v>
      </c>
      <c r="O60" s="209">
        <f>MAX('Sheet1_ Evening-Pollution'!O1166:O1189)</f>
        <v>1014.7</v>
      </c>
      <c r="P60" s="209">
        <f>MAX('Sheet1_ Evening-Pollution'!P1166:P1189)</f>
        <v>100</v>
      </c>
      <c r="Q60" s="209">
        <f>MIN('Sheet1_ Evening-Pollution'!N1166:N1189)</f>
        <v>5</v>
      </c>
      <c r="R60" s="209">
        <f>MIN('Sheet1_ Evening-Pollution'!O1166:O1189)</f>
        <v>1008.1</v>
      </c>
      <c r="S60" s="209">
        <f>MIN('Sheet1_ Evening-Pollution'!P1166:P1189)</f>
        <v>44</v>
      </c>
      <c r="T60" s="209">
        <f>MODE('Sheet1_ Evening-Pollution'!N1166:N1189)</f>
        <v>5.6</v>
      </c>
      <c r="U60" s="209">
        <f>MODE('Sheet1_ Evening-Pollution'!O1166:O1189)</f>
        <v>1014.5</v>
      </c>
      <c r="V60" s="209">
        <f>MODE('Sheet1_ Evening-Pollution'!P1166:P1189)</f>
        <v>90</v>
      </c>
      <c r="W60" s="210">
        <f t="shared" si="0"/>
        <v>5.8000000000000007</v>
      </c>
      <c r="X60" s="210">
        <f t="shared" si="1"/>
        <v>6.6000000000000227</v>
      </c>
      <c r="Y60" s="210">
        <f t="shared" si="2"/>
        <v>56</v>
      </c>
      <c r="Z60" s="209">
        <v>5</v>
      </c>
      <c r="AA60" s="209">
        <v>1008.5</v>
      </c>
      <c r="AB60" s="209">
        <v>100</v>
      </c>
      <c r="AC60" s="209"/>
      <c r="AD60" s="197">
        <v>4</v>
      </c>
      <c r="AE60" s="211">
        <v>295</v>
      </c>
      <c r="AF60" s="212" t="str">
        <f t="shared" si="4"/>
        <v>Y</v>
      </c>
      <c r="AG60" s="205">
        <v>42051</v>
      </c>
    </row>
    <row r="61" spans="1:33" ht="15" customHeight="1" x14ac:dyDescent="0.15">
      <c r="A61" s="204">
        <v>48</v>
      </c>
      <c r="B61" s="205">
        <v>42052</v>
      </c>
      <c r="C61" s="204">
        <v>2</v>
      </c>
      <c r="D61" s="205">
        <v>42051</v>
      </c>
      <c r="E61" s="206">
        <v>0.76249999999999996</v>
      </c>
      <c r="F61" s="205">
        <v>42052</v>
      </c>
      <c r="G61" s="206">
        <v>0.95833333333333337</v>
      </c>
      <c r="H61" s="207"/>
      <c r="I61" s="208">
        <f>SUM('Sheet1_ Evening-Pollution'!I1191:I1219)</f>
        <v>0.12500000000000006</v>
      </c>
      <c r="J61" s="208">
        <f>SUM('Sheet1_ Evening-Pollution'!J1191:J1219)</f>
        <v>19.899999999999995</v>
      </c>
      <c r="K61" s="208">
        <f>SUM('Sheet1_ Evening-Pollution'!K1191:K1219)</f>
        <v>0.53300000000000025</v>
      </c>
      <c r="L61" s="208">
        <f>SUM('Sheet1_ Evening-Pollution'!L1191:L1219)</f>
        <v>0.82600000000000051</v>
      </c>
      <c r="M61" s="208">
        <f>SUM('Sheet1_ Evening-Pollution'!M1191:M1219)</f>
        <v>1741</v>
      </c>
      <c r="N61" s="209">
        <f>MAX('Sheet1_ Evening-Pollution'!N1191:N1219)</f>
        <v>4.9000000000000004</v>
      </c>
      <c r="O61" s="209">
        <f>MAX('Sheet1_ Evening-Pollution'!O1191:O1219)</f>
        <v>1015.5</v>
      </c>
      <c r="P61" s="209">
        <f>MAX('Sheet1_ Evening-Pollution'!P1191:P1219)</f>
        <v>100</v>
      </c>
      <c r="Q61" s="209">
        <f>MIN('Sheet1_ Evening-Pollution'!N1191:N1219)</f>
        <v>1.5</v>
      </c>
      <c r="R61" s="209">
        <f>MIN('Sheet1_ Evening-Pollution'!O1191:O1219)</f>
        <v>1008.6</v>
      </c>
      <c r="S61" s="209">
        <f>MIN('Sheet1_ Evening-Pollution'!P1191:P1219)</f>
        <v>70</v>
      </c>
      <c r="T61" s="209">
        <f>MODE('Sheet1_ Evening-Pollution'!N1191:N1219)</f>
        <v>3.1</v>
      </c>
      <c r="U61" s="209">
        <f>MODE('Sheet1_ Evening-Pollution'!O1191:O1219)</f>
        <v>1012</v>
      </c>
      <c r="V61" s="209">
        <f>MODE('Sheet1_ Evening-Pollution'!P1191:P1219)</f>
        <v>100</v>
      </c>
      <c r="W61" s="210">
        <f t="shared" si="0"/>
        <v>3.4000000000000004</v>
      </c>
      <c r="X61" s="210">
        <f t="shared" si="1"/>
        <v>6.8999999999999773</v>
      </c>
      <c r="Y61" s="210">
        <f t="shared" si="2"/>
        <v>30</v>
      </c>
      <c r="Z61" s="209">
        <v>1.5</v>
      </c>
      <c r="AA61" s="209">
        <v>1015.5</v>
      </c>
      <c r="AB61" s="209">
        <v>78</v>
      </c>
      <c r="AC61" s="209"/>
      <c r="AD61" s="197">
        <v>4</v>
      </c>
      <c r="AE61" s="211">
        <v>292</v>
      </c>
      <c r="AF61" s="212" t="str">
        <f t="shared" si="4"/>
        <v>Y</v>
      </c>
      <c r="AG61" s="205">
        <v>42052</v>
      </c>
    </row>
    <row r="62" spans="1:33" ht="15" customHeight="1" x14ac:dyDescent="0.15">
      <c r="A62" s="204">
        <v>49</v>
      </c>
      <c r="B62" s="205">
        <v>42053</v>
      </c>
      <c r="C62" s="204">
        <v>3</v>
      </c>
      <c r="D62" s="205">
        <v>42052</v>
      </c>
      <c r="E62" s="206">
        <v>0.95833333333333337</v>
      </c>
      <c r="F62" s="205">
        <v>42053</v>
      </c>
      <c r="G62" s="206">
        <v>0.78819444444444442</v>
      </c>
      <c r="H62" s="207"/>
      <c r="I62" s="208">
        <f>SUM('Sheet1_ Evening-Pollution'!I1221:I1239)</f>
        <v>9.8000000000000032E-2</v>
      </c>
      <c r="J62" s="208">
        <f>SUM('Sheet1_ Evening-Pollution'!J1221:J1239)</f>
        <v>13.199999999999998</v>
      </c>
      <c r="K62" s="208">
        <f>SUM('Sheet1_ Evening-Pollution'!K1221:K1239)</f>
        <v>0.53700000000000025</v>
      </c>
      <c r="L62" s="208">
        <f>SUM('Sheet1_ Evening-Pollution'!L1221:L1239)</f>
        <v>0.37700000000000011</v>
      </c>
      <c r="M62" s="208">
        <f>SUM('Sheet1_ Evening-Pollution'!M1221:M1239)</f>
        <v>1093</v>
      </c>
      <c r="N62" s="209">
        <f>MAX('Sheet1_ Evening-Pollution'!N1221:N1239)</f>
        <v>3</v>
      </c>
      <c r="O62" s="209">
        <f>MAX('Sheet1_ Evening-Pollution'!O1221:O1239)</f>
        <v>1017.9</v>
      </c>
      <c r="P62" s="209">
        <f>MAX('Sheet1_ Evening-Pollution'!P1221:P1239)</f>
        <v>91</v>
      </c>
      <c r="Q62" s="209">
        <f>MIN('Sheet1_ Evening-Pollution'!N1221:N1239)</f>
        <v>-1.3</v>
      </c>
      <c r="R62" s="209">
        <f>MIN('Sheet1_ Evening-Pollution'!O1221:O1239)</f>
        <v>1015.7</v>
      </c>
      <c r="S62" s="209">
        <f>MIN('Sheet1_ Evening-Pollution'!P1221:P1239)</f>
        <v>64</v>
      </c>
      <c r="T62" s="209">
        <f>MODE('Sheet1_ Evening-Pollution'!N1221:N1239)</f>
        <v>1.4</v>
      </c>
      <c r="U62" s="209">
        <f>MODE('Sheet1_ Evening-Pollution'!O1221:O1239)</f>
        <v>1016.6</v>
      </c>
      <c r="V62" s="209">
        <f>MODE('Sheet1_ Evening-Pollution'!P1221:P1239)</f>
        <v>80</v>
      </c>
      <c r="W62" s="210">
        <f t="shared" si="0"/>
        <v>4.3</v>
      </c>
      <c r="X62" s="210">
        <f t="shared" si="1"/>
        <v>2.1999999999999318</v>
      </c>
      <c r="Y62" s="210">
        <f t="shared" si="2"/>
        <v>27</v>
      </c>
      <c r="Z62" s="209">
        <v>2.1</v>
      </c>
      <c r="AA62" s="209">
        <v>1017.1</v>
      </c>
      <c r="AB62" s="209">
        <v>72</v>
      </c>
      <c r="AC62" s="209"/>
      <c r="AD62" s="197">
        <v>4</v>
      </c>
      <c r="AE62" s="211">
        <v>310</v>
      </c>
      <c r="AF62" s="212" t="str">
        <f t="shared" si="4"/>
        <v>G</v>
      </c>
      <c r="AG62" s="205">
        <v>42053</v>
      </c>
    </row>
    <row r="63" spans="1:33" ht="15" customHeight="1" x14ac:dyDescent="0.15">
      <c r="A63" s="204">
        <v>50</v>
      </c>
      <c r="B63" s="205">
        <v>42054</v>
      </c>
      <c r="C63" s="204">
        <v>4</v>
      </c>
      <c r="D63" s="205">
        <v>42053</v>
      </c>
      <c r="E63" s="206">
        <v>0.78819444444444442</v>
      </c>
      <c r="F63" s="205">
        <v>42054</v>
      </c>
      <c r="G63" s="206">
        <v>0.78263888888888888</v>
      </c>
      <c r="H63" s="207"/>
      <c r="I63" s="208">
        <f>SUM('Sheet1_ Evening-Pollution'!I1241:I1264)</f>
        <v>0.13500000000000004</v>
      </c>
      <c r="J63" s="208">
        <f>SUM('Sheet1_ Evening-Pollution'!J1241:J1264)</f>
        <v>18.800000000000008</v>
      </c>
      <c r="K63" s="208">
        <f>SUM('Sheet1_ Evening-Pollution'!K1241:K1264)</f>
        <v>0.41200000000000014</v>
      </c>
      <c r="L63" s="208">
        <f>SUM('Sheet1_ Evening-Pollution'!L1241:L1264)</f>
        <v>0.77400000000000024</v>
      </c>
      <c r="M63" s="208">
        <f>SUM('Sheet1_ Evening-Pollution'!M1241:M1264)</f>
        <v>1479</v>
      </c>
      <c r="N63" s="209">
        <f>MAX('Sheet1_ Evening-Pollution'!N1241:N1264)</f>
        <v>8.6</v>
      </c>
      <c r="O63" s="209">
        <f>MAX('Sheet1_ Evening-Pollution'!O1241:O1264)</f>
        <v>1024.0999999999999</v>
      </c>
      <c r="P63" s="209">
        <f>MAX('Sheet1_ Evening-Pollution'!P1241:P1264)</f>
        <v>98</v>
      </c>
      <c r="Q63" s="209">
        <f>MIN('Sheet1_ Evening-Pollution'!N1241:N1264)</f>
        <v>-3.7</v>
      </c>
      <c r="R63" s="209">
        <f>MIN('Sheet1_ Evening-Pollution'!O1241:O1264)</f>
        <v>1017.7</v>
      </c>
      <c r="S63" s="209">
        <f>MIN('Sheet1_ Evening-Pollution'!P1241:P1264)</f>
        <v>41</v>
      </c>
      <c r="T63" s="209">
        <f>MODE('Sheet1_ Evening-Pollution'!N1241:N1264)</f>
        <v>2.2000000000000002</v>
      </c>
      <c r="U63" s="209">
        <f>MODE('Sheet1_ Evening-Pollution'!O1241:O1264)</f>
        <v>1022.2</v>
      </c>
      <c r="V63" s="209">
        <f>MODE('Sheet1_ Evening-Pollution'!P1241:P1264)</f>
        <v>91</v>
      </c>
      <c r="W63" s="210">
        <f t="shared" si="0"/>
        <v>12.3</v>
      </c>
      <c r="X63" s="210">
        <f t="shared" si="1"/>
        <v>6.3999999999998636</v>
      </c>
      <c r="Y63" s="210">
        <f t="shared" si="2"/>
        <v>57</v>
      </c>
      <c r="Z63" s="209">
        <v>4.7</v>
      </c>
      <c r="AA63" s="209">
        <v>1022.8</v>
      </c>
      <c r="AB63" s="209">
        <v>57</v>
      </c>
      <c r="AC63" s="209"/>
      <c r="AD63" s="197">
        <v>4</v>
      </c>
      <c r="AE63" s="211">
        <v>273</v>
      </c>
      <c r="AF63" s="212" t="str">
        <f t="shared" si="4"/>
        <v>Y</v>
      </c>
      <c r="AG63" s="205">
        <v>42054</v>
      </c>
    </row>
    <row r="64" spans="1:33" ht="15" customHeight="1" x14ac:dyDescent="0.15">
      <c r="A64" s="204">
        <v>51</v>
      </c>
      <c r="B64" s="205">
        <v>42055</v>
      </c>
      <c r="C64" s="213">
        <v>5</v>
      </c>
      <c r="D64" s="205">
        <v>42054</v>
      </c>
      <c r="E64" s="206">
        <v>0.78263888888888888</v>
      </c>
      <c r="F64" s="205">
        <v>42055</v>
      </c>
      <c r="G64" s="206">
        <v>0.78194444444444444</v>
      </c>
      <c r="H64" s="207"/>
      <c r="I64" s="208">
        <f>SUM('Sheet1_ Evening-Pollution'!I1266:I1289)</f>
        <v>0.12800000000000006</v>
      </c>
      <c r="J64" s="208">
        <f>SUM('Sheet1_ Evening-Pollution'!J1266:J1289)</f>
        <v>19.899999999999999</v>
      </c>
      <c r="K64" s="208">
        <f>SUM('Sheet1_ Evening-Pollution'!K1266:K1289)</f>
        <v>0.38700000000000001</v>
      </c>
      <c r="L64" s="208">
        <f>SUM('Sheet1_ Evening-Pollution'!L1266:L1289)</f>
        <v>0.94900000000000029</v>
      </c>
      <c r="M64" s="208">
        <f>SUM('Sheet1_ Evening-Pollution'!M1266:M1289)</f>
        <v>1323</v>
      </c>
      <c r="N64" s="209">
        <f>MAX('Sheet1_ Evening-Pollution'!N1266:N1289)</f>
        <v>9.8000000000000007</v>
      </c>
      <c r="O64" s="209">
        <f>MAX('Sheet1_ Evening-Pollution'!O1266:O1289)</f>
        <v>1024.2</v>
      </c>
      <c r="P64" s="209">
        <f>MAX('Sheet1_ Evening-Pollution'!P1266:P1289)</f>
        <v>100</v>
      </c>
      <c r="Q64" s="209">
        <f>MIN('Sheet1_ Evening-Pollution'!N1266:N1289)</f>
        <v>-3.1</v>
      </c>
      <c r="R64" s="209">
        <f>MIN('Sheet1_ Evening-Pollution'!O1266:O1289)</f>
        <v>1020.7</v>
      </c>
      <c r="S64" s="209">
        <f>MIN('Sheet1_ Evening-Pollution'!P1266:P1289)</f>
        <v>38</v>
      </c>
      <c r="T64" s="209">
        <f>MODE('Sheet1_ Evening-Pollution'!N1266:N1289)</f>
        <v>-1.6</v>
      </c>
      <c r="U64" s="209">
        <f>MODE('Sheet1_ Evening-Pollution'!O1266:O1289)</f>
        <v>1023.6</v>
      </c>
      <c r="V64" s="209">
        <f>MODE('Sheet1_ Evening-Pollution'!P1266:P1289)</f>
        <v>100</v>
      </c>
      <c r="W64" s="210">
        <f t="shared" si="0"/>
        <v>12.9</v>
      </c>
      <c r="X64" s="210">
        <f t="shared" si="1"/>
        <v>3.5</v>
      </c>
      <c r="Y64" s="210">
        <f t="shared" si="2"/>
        <v>62</v>
      </c>
      <c r="Z64" s="209">
        <v>9.1</v>
      </c>
      <c r="AA64" s="209">
        <v>1020.8</v>
      </c>
      <c r="AB64" s="209">
        <v>42</v>
      </c>
      <c r="AC64" s="209"/>
      <c r="AD64" s="197">
        <v>4</v>
      </c>
      <c r="AE64" s="211">
        <v>300</v>
      </c>
      <c r="AF64" s="212" t="str">
        <f t="shared" si="4"/>
        <v>G</v>
      </c>
      <c r="AG64" s="205">
        <v>42055</v>
      </c>
    </row>
    <row r="65" spans="1:33" ht="15" customHeight="1" x14ac:dyDescent="0.15">
      <c r="A65" s="204">
        <v>52</v>
      </c>
      <c r="B65" s="205">
        <v>42056</v>
      </c>
      <c r="C65" s="204">
        <v>6</v>
      </c>
      <c r="D65" s="205">
        <v>42055</v>
      </c>
      <c r="E65" s="206">
        <v>0.78194444444444444</v>
      </c>
      <c r="F65" s="205">
        <v>42056</v>
      </c>
      <c r="G65" s="206">
        <v>0.75347222222222221</v>
      </c>
      <c r="H65" s="207"/>
      <c r="I65" s="208">
        <f>SUM('Sheet1_ Evening-Pollution'!I1291:I1314)</f>
        <v>9.6000000000000044E-2</v>
      </c>
      <c r="J65" s="208">
        <f>SUM('Sheet1_ Evening-Pollution'!J1291:J1314)</f>
        <v>15.799999999999997</v>
      </c>
      <c r="K65" s="208">
        <f>SUM('Sheet1_ Evening-Pollution'!K1291:K1314)</f>
        <v>0.34500000000000008</v>
      </c>
      <c r="L65" s="208">
        <f>SUM('Sheet1_ Evening-Pollution'!L1291:L1314)</f>
        <v>0.9470000000000004</v>
      </c>
      <c r="M65" s="208">
        <f>SUM('Sheet1_ Evening-Pollution'!M1291:M1314)</f>
        <v>753</v>
      </c>
      <c r="N65" s="209">
        <f>MAX('Sheet1_ Evening-Pollution'!N1291:N1314)</f>
        <v>8.3000000000000007</v>
      </c>
      <c r="O65" s="209">
        <f>MAX('Sheet1_ Evening-Pollution'!O1291:O1314)</f>
        <v>1020.7</v>
      </c>
      <c r="P65" s="209">
        <f>MAX('Sheet1_ Evening-Pollution'!P1291:P1314)</f>
        <v>98</v>
      </c>
      <c r="Q65" s="209">
        <f>MIN('Sheet1_ Evening-Pollution'!N1291:N1314)</f>
        <v>5.8</v>
      </c>
      <c r="R65" s="209">
        <f>MIN('Sheet1_ Evening-Pollution'!O1291:O1314)</f>
        <v>1011.1</v>
      </c>
      <c r="S65" s="209">
        <f>MIN('Sheet1_ Evening-Pollution'!P1291:P1314)</f>
        <v>49</v>
      </c>
      <c r="T65" s="209">
        <f>MODE('Sheet1_ Evening-Pollution'!N1291:N1314)</f>
        <v>6.7</v>
      </c>
      <c r="U65" s="209" t="e">
        <f>MODE('Sheet1_ Evening-Pollution'!O1291:O1314)</f>
        <v>#N/A</v>
      </c>
      <c r="V65" s="209">
        <f>MODE('Sheet1_ Evening-Pollution'!P1291:P1314)</f>
        <v>53</v>
      </c>
      <c r="W65" s="210">
        <f t="shared" si="0"/>
        <v>2.5000000000000009</v>
      </c>
      <c r="X65" s="210">
        <f t="shared" si="1"/>
        <v>9.6000000000000227</v>
      </c>
      <c r="Y65" s="210">
        <f t="shared" si="2"/>
        <v>49</v>
      </c>
      <c r="Z65" s="209">
        <v>6.2</v>
      </c>
      <c r="AA65" s="209">
        <v>1011.1</v>
      </c>
      <c r="AB65" s="209">
        <v>98</v>
      </c>
      <c r="AC65" s="209"/>
      <c r="AD65" s="197">
        <v>4</v>
      </c>
      <c r="AE65" s="211">
        <v>246</v>
      </c>
      <c r="AF65" s="212" t="str">
        <f t="shared" si="4"/>
        <v>Y</v>
      </c>
      <c r="AG65" s="205">
        <v>42056</v>
      </c>
    </row>
    <row r="66" spans="1:33" ht="15" customHeight="1" x14ac:dyDescent="0.15">
      <c r="A66" s="204">
        <v>53</v>
      </c>
      <c r="B66" s="205">
        <v>42057</v>
      </c>
      <c r="C66" s="204">
        <v>0</v>
      </c>
      <c r="D66" s="205">
        <v>42056</v>
      </c>
      <c r="E66" s="206">
        <v>0.75347222222222221</v>
      </c>
      <c r="F66" s="205">
        <v>42057</v>
      </c>
      <c r="G66" s="206">
        <v>0.75277777777777777</v>
      </c>
      <c r="H66" s="207"/>
      <c r="I66" s="208">
        <f>SUM('Sheet1_ Evening-Pollution'!I1316:I1339)</f>
        <v>8.500000000000002E-2</v>
      </c>
      <c r="J66" s="208">
        <f>SUM('Sheet1_ Evening-Pollution'!J1316:J1339)</f>
        <v>15.1</v>
      </c>
      <c r="K66" s="208">
        <f>SUM('Sheet1_ Evening-Pollution'!K1316:K1339)</f>
        <v>0.36</v>
      </c>
      <c r="L66" s="208">
        <f>SUM('Sheet1_ Evening-Pollution'!L1316:L1339)</f>
        <v>0.63800000000000012</v>
      </c>
      <c r="M66" s="208">
        <f>SUM('Sheet1_ Evening-Pollution'!M1316:M1339)</f>
        <v>1979</v>
      </c>
      <c r="N66" s="209">
        <f>MAX('Sheet1_ Evening-Pollution'!N1316:N1339)</f>
        <v>7.3</v>
      </c>
      <c r="O66" s="209">
        <f>MAX('Sheet1_ Evening-Pollution'!O1316:O1339)</f>
        <v>1014.4</v>
      </c>
      <c r="P66" s="209">
        <f>MAX('Sheet1_ Evening-Pollution'!P1316:P1339)</f>
        <v>100</v>
      </c>
      <c r="Q66" s="209">
        <f>MIN('Sheet1_ Evening-Pollution'!N1316:N1339)</f>
        <v>1.9</v>
      </c>
      <c r="R66" s="209">
        <f>MIN('Sheet1_ Evening-Pollution'!O1316:O1339)</f>
        <v>1009.5</v>
      </c>
      <c r="S66" s="209">
        <f>MIN('Sheet1_ Evening-Pollution'!P1316:P1339)</f>
        <v>55</v>
      </c>
      <c r="T66" s="209">
        <f>MODE('Sheet1_ Evening-Pollution'!N1316:N1339)</f>
        <v>7</v>
      </c>
      <c r="U66" s="209">
        <f>MODE('Sheet1_ Evening-Pollution'!O1316:O1339)</f>
        <v>1011.2</v>
      </c>
      <c r="V66" s="209">
        <f>MODE('Sheet1_ Evening-Pollution'!P1316:P1339)</f>
        <v>100</v>
      </c>
      <c r="W66" s="210">
        <f t="shared" si="0"/>
        <v>5.4</v>
      </c>
      <c r="X66" s="210">
        <f t="shared" si="1"/>
        <v>4.8999999999999773</v>
      </c>
      <c r="Y66" s="210">
        <f t="shared" si="2"/>
        <v>45</v>
      </c>
      <c r="Z66" s="209">
        <v>1.9</v>
      </c>
      <c r="AA66" s="209">
        <v>1014.4</v>
      </c>
      <c r="AB66" s="209">
        <v>62</v>
      </c>
      <c r="AC66" s="209"/>
      <c r="AD66" s="197">
        <v>4</v>
      </c>
      <c r="AE66" s="211">
        <v>316</v>
      </c>
      <c r="AF66" s="212" t="str">
        <f t="shared" si="4"/>
        <v>G</v>
      </c>
      <c r="AG66" s="205">
        <v>42057</v>
      </c>
    </row>
    <row r="67" spans="1:33" ht="15" customHeight="1" x14ac:dyDescent="0.15">
      <c r="A67" s="204">
        <v>54</v>
      </c>
      <c r="B67" s="205">
        <v>42058</v>
      </c>
      <c r="C67" s="204">
        <v>1</v>
      </c>
      <c r="D67" s="205">
        <v>42057</v>
      </c>
      <c r="E67" s="206">
        <v>0.75277777777777777</v>
      </c>
      <c r="F67" s="205">
        <v>42058</v>
      </c>
      <c r="G67" s="206">
        <v>0.76111111111111107</v>
      </c>
      <c r="H67" s="207"/>
      <c r="I67" s="208">
        <f>SUM('Sheet1_ Evening-Pollution'!I1341:I1364)</f>
        <v>7.8000000000000028E-2</v>
      </c>
      <c r="J67" s="208">
        <f>SUM('Sheet1_ Evening-Pollution'!J1341:J1364)</f>
        <v>14.299999999999999</v>
      </c>
      <c r="K67" s="208">
        <f>SUM('Sheet1_ Evening-Pollution'!K1341:K1364)</f>
        <v>0.50800000000000012</v>
      </c>
      <c r="L67" s="208">
        <f>SUM('Sheet1_ Evening-Pollution'!L1341:L1364)</f>
        <v>0.42200000000000015</v>
      </c>
      <c r="M67" s="208">
        <f>SUM('Sheet1_ Evening-Pollution'!M1341:M1364)</f>
        <v>16864</v>
      </c>
      <c r="N67" s="209">
        <f>MAX('Sheet1_ Evening-Pollution'!N1341:N1364)</f>
        <v>5.4</v>
      </c>
      <c r="O67" s="209">
        <f>MAX('Sheet1_ Evening-Pollution'!O1341:O1364)</f>
        <v>1018.7</v>
      </c>
      <c r="P67" s="209">
        <f>MAX('Sheet1_ Evening-Pollution'!P1341:P1364)</f>
        <v>66</v>
      </c>
      <c r="Q67" s="209">
        <f>MIN('Sheet1_ Evening-Pollution'!N1341:N1364)</f>
        <v>-0.7</v>
      </c>
      <c r="R67" s="209">
        <f>MIN('Sheet1_ Evening-Pollution'!O1341:O1364)</f>
        <v>1015.1</v>
      </c>
      <c r="S67" s="209">
        <f>MIN('Sheet1_ Evening-Pollution'!P1341:P1364)</f>
        <v>46</v>
      </c>
      <c r="T67" s="209">
        <f>MODE('Sheet1_ Evening-Pollution'!N1341:N1364)</f>
        <v>1.1000000000000001</v>
      </c>
      <c r="U67" s="209">
        <f>MODE('Sheet1_ Evening-Pollution'!O1341:O1364)</f>
        <v>1015.9</v>
      </c>
      <c r="V67" s="209">
        <f>MODE('Sheet1_ Evening-Pollution'!P1341:P1364)</f>
        <v>65</v>
      </c>
      <c r="W67" s="210">
        <f t="shared" si="0"/>
        <v>6.1000000000000005</v>
      </c>
      <c r="X67" s="210">
        <f t="shared" si="1"/>
        <v>3.6000000000000227</v>
      </c>
      <c r="Y67" s="210">
        <f t="shared" si="2"/>
        <v>20</v>
      </c>
      <c r="Z67" s="209">
        <v>2.2000000000000002</v>
      </c>
      <c r="AA67" s="209">
        <v>1015.4</v>
      </c>
      <c r="AB67" s="209">
        <v>54</v>
      </c>
      <c r="AC67" s="209"/>
      <c r="AD67" s="197">
        <v>4</v>
      </c>
      <c r="AE67" s="211">
        <v>286</v>
      </c>
      <c r="AF67" s="212" t="str">
        <f t="shared" si="4"/>
        <v>Y</v>
      </c>
      <c r="AG67" s="205">
        <v>42058</v>
      </c>
    </row>
    <row r="68" spans="1:33" ht="15" customHeight="1" x14ac:dyDescent="0.15">
      <c r="A68" s="204">
        <v>55</v>
      </c>
      <c r="B68" s="205">
        <v>42059</v>
      </c>
      <c r="C68" s="204">
        <v>2</v>
      </c>
      <c r="D68" s="205">
        <v>42058</v>
      </c>
      <c r="E68" s="206">
        <v>0.76111111111111107</v>
      </c>
      <c r="F68" s="205">
        <v>42059</v>
      </c>
      <c r="G68" s="206">
        <v>0.76597222222222228</v>
      </c>
      <c r="H68" s="207"/>
      <c r="I68" s="208">
        <f>SUM('Sheet1_ Evening-Pollution'!I1366:I1389)</f>
        <v>0.10000000000000002</v>
      </c>
      <c r="J68" s="208">
        <f>SUM('Sheet1_ Evening-Pollution'!J1366:J1389)</f>
        <v>16.3</v>
      </c>
      <c r="K68" s="208">
        <f>SUM('Sheet1_ Evening-Pollution'!K1366:K1389)</f>
        <v>0.28899999999999998</v>
      </c>
      <c r="L68" s="208">
        <f>SUM('Sheet1_ Evening-Pollution'!L1366:L1389)</f>
        <v>0.76300000000000023</v>
      </c>
      <c r="M68" s="208">
        <f>SUM('Sheet1_ Evening-Pollution'!M1366:M1389)</f>
        <v>3511</v>
      </c>
      <c r="N68" s="209">
        <f>MAX('Sheet1_ Evening-Pollution'!N1366:N1389)</f>
        <v>7.3</v>
      </c>
      <c r="O68" s="209">
        <f>MAX('Sheet1_ Evening-Pollution'!O1366:O1389)</f>
        <v>1016.3</v>
      </c>
      <c r="P68" s="209">
        <f>MAX('Sheet1_ Evening-Pollution'!P1366:P1389)</f>
        <v>90</v>
      </c>
      <c r="Q68" s="209">
        <f>MIN('Sheet1_ Evening-Pollution'!N1366:N1389)</f>
        <v>-1.4</v>
      </c>
      <c r="R68" s="209">
        <f>MIN('Sheet1_ Evening-Pollution'!O1366:O1389)</f>
        <v>1013.9</v>
      </c>
      <c r="S68" s="209">
        <f>MIN('Sheet1_ Evening-Pollution'!P1366:P1389)</f>
        <v>36</v>
      </c>
      <c r="T68" s="209">
        <f>MODE('Sheet1_ Evening-Pollution'!N1366:N1389)</f>
        <v>-0.6</v>
      </c>
      <c r="U68" s="209">
        <f>MODE('Sheet1_ Evening-Pollution'!O1366:O1389)</f>
        <v>1015.6</v>
      </c>
      <c r="V68" s="209">
        <f>MODE('Sheet1_ Evening-Pollution'!P1366:P1389)</f>
        <v>88</v>
      </c>
      <c r="W68" s="210">
        <f t="shared" si="0"/>
        <v>8.6999999999999993</v>
      </c>
      <c r="X68" s="210">
        <f t="shared" si="1"/>
        <v>2.3999999999999773</v>
      </c>
      <c r="Y68" s="210">
        <f t="shared" si="2"/>
        <v>54</v>
      </c>
      <c r="Z68" s="209">
        <v>4.2</v>
      </c>
      <c r="AA68" s="209">
        <v>1014.5</v>
      </c>
      <c r="AB68" s="209">
        <v>48</v>
      </c>
      <c r="AC68" s="209"/>
      <c r="AD68" s="197">
        <v>4</v>
      </c>
      <c r="AE68" s="211">
        <v>295</v>
      </c>
      <c r="AF68" s="212" t="str">
        <f t="shared" si="4"/>
        <v>Y</v>
      </c>
      <c r="AG68" s="205">
        <v>42059</v>
      </c>
    </row>
    <row r="69" spans="1:33" ht="15" customHeight="1" x14ac:dyDescent="0.15">
      <c r="A69" s="204">
        <v>56</v>
      </c>
      <c r="B69" s="205">
        <v>42060</v>
      </c>
      <c r="C69" s="204">
        <v>3</v>
      </c>
      <c r="D69" s="205">
        <v>42059</v>
      </c>
      <c r="E69" s="206">
        <v>0.76597222222222228</v>
      </c>
      <c r="F69" s="205">
        <v>42060</v>
      </c>
      <c r="G69" s="206">
        <v>0.77500000000000002</v>
      </c>
      <c r="H69" s="207"/>
      <c r="I69" s="208">
        <f>SUM('Sheet1_ Evening-Pollution'!I1391:I1414)</f>
        <v>0.14400000000000004</v>
      </c>
      <c r="J69" s="208">
        <f>SUM('Sheet1_ Evening-Pollution'!J1391:J1414)</f>
        <v>18.100000000000005</v>
      </c>
      <c r="K69" s="208">
        <f>SUM('Sheet1_ Evening-Pollution'!K1391:K1414)</f>
        <v>0.25</v>
      </c>
      <c r="L69" s="208">
        <f>SUM('Sheet1_ Evening-Pollution'!L1391:L1414)</f>
        <v>1.0260000000000002</v>
      </c>
      <c r="M69" s="208">
        <f>SUM('Sheet1_ Evening-Pollution'!M1391:M1414)</f>
        <v>2064</v>
      </c>
      <c r="N69" s="209">
        <f>MAX('Sheet1_ Evening-Pollution'!N1391:N1414)</f>
        <v>11.4</v>
      </c>
      <c r="O69" s="209">
        <f>MAX('Sheet1_ Evening-Pollution'!O1391:O1414)</f>
        <v>1017.1</v>
      </c>
      <c r="P69" s="209">
        <f>MAX('Sheet1_ Evening-Pollution'!P1391:P1414)</f>
        <v>84</v>
      </c>
      <c r="Q69" s="209">
        <f>MIN('Sheet1_ Evening-Pollution'!N1391:N1414)</f>
        <v>-0.1</v>
      </c>
      <c r="R69" s="209">
        <f>MIN('Sheet1_ Evening-Pollution'!O1391:O1414)</f>
        <v>1011.4</v>
      </c>
      <c r="S69" s="209">
        <f>MIN('Sheet1_ Evening-Pollution'!P1391:P1414)</f>
        <v>22</v>
      </c>
      <c r="T69" s="209">
        <f>MODE('Sheet1_ Evening-Pollution'!N1391:N1414)</f>
        <v>-0.1</v>
      </c>
      <c r="U69" s="209">
        <f>MODE('Sheet1_ Evening-Pollution'!O1391:O1414)</f>
        <v>1016</v>
      </c>
      <c r="V69" s="209">
        <f>MODE('Sheet1_ Evening-Pollution'!P1391:P1414)</f>
        <v>75</v>
      </c>
      <c r="W69" s="210">
        <f t="shared" si="0"/>
        <v>11.5</v>
      </c>
      <c r="X69" s="210">
        <f t="shared" si="1"/>
        <v>5.7000000000000455</v>
      </c>
      <c r="Y69" s="210">
        <f t="shared" si="2"/>
        <v>62</v>
      </c>
      <c r="Z69" s="209">
        <v>9.9</v>
      </c>
      <c r="AA69" s="209">
        <v>1012.1</v>
      </c>
      <c r="AB69" s="209">
        <v>34</v>
      </c>
      <c r="AC69" s="209"/>
      <c r="AD69" s="197">
        <v>4</v>
      </c>
      <c r="AE69" s="211">
        <v>298</v>
      </c>
      <c r="AF69" s="212" t="str">
        <f t="shared" si="4"/>
        <v>G</v>
      </c>
      <c r="AG69" s="205">
        <v>42060</v>
      </c>
    </row>
    <row r="70" spans="1:33" ht="15" customHeight="1" x14ac:dyDescent="0.15">
      <c r="A70" s="204">
        <v>57</v>
      </c>
      <c r="B70" s="205">
        <v>42061</v>
      </c>
      <c r="C70" s="204">
        <v>4</v>
      </c>
      <c r="D70" s="205">
        <v>42060</v>
      </c>
      <c r="E70" s="206">
        <v>0.77500000000000002</v>
      </c>
      <c r="F70" s="205">
        <v>42061</v>
      </c>
      <c r="G70" s="206">
        <v>0.78749999999999998</v>
      </c>
      <c r="H70" s="207"/>
      <c r="I70" s="208">
        <f>SUM('Sheet1_ Evening-Pollution'!I1416:I1439)</f>
        <v>0.10200000000000006</v>
      </c>
      <c r="J70" s="208">
        <f>SUM('Sheet1_ Evening-Pollution'!J1416:J1439)</f>
        <v>13.7</v>
      </c>
      <c r="K70" s="208">
        <f>SUM('Sheet1_ Evening-Pollution'!K1416:K1439)</f>
        <v>0.66700000000000026</v>
      </c>
      <c r="L70" s="208">
        <f>SUM('Sheet1_ Evening-Pollution'!L1416:L1439)</f>
        <v>0.4800000000000002</v>
      </c>
      <c r="M70" s="208">
        <f>SUM('Sheet1_ Evening-Pollution'!M1416:M1439)</f>
        <v>986</v>
      </c>
      <c r="N70" s="209">
        <f>MAX('Sheet1_ Evening-Pollution'!N1416:N1439)</f>
        <v>8.9</v>
      </c>
      <c r="O70" s="209">
        <f>MAX('Sheet1_ Evening-Pollution'!O1416:O1439)</f>
        <v>1016.8</v>
      </c>
      <c r="P70" s="209">
        <f>MAX('Sheet1_ Evening-Pollution'!P1416:P1439)</f>
        <v>97</v>
      </c>
      <c r="Q70" s="209">
        <f>MIN('Sheet1_ Evening-Pollution'!N1416:N1439)</f>
        <v>0.4</v>
      </c>
      <c r="R70" s="209">
        <f>MIN('Sheet1_ Evening-Pollution'!O1416:O1439)</f>
        <v>1012.6</v>
      </c>
      <c r="S70" s="209">
        <f>MIN('Sheet1_ Evening-Pollution'!P1416:P1439)</f>
        <v>33</v>
      </c>
      <c r="T70" s="209">
        <f>MODE('Sheet1_ Evening-Pollution'!N1416:N1439)</f>
        <v>3.6</v>
      </c>
      <c r="U70" s="209">
        <f>MODE('Sheet1_ Evening-Pollution'!O1416:O1439)</f>
        <v>1013.9</v>
      </c>
      <c r="V70" s="209">
        <f>MODE('Sheet1_ Evening-Pollution'!P1416:P1439)</f>
        <v>37</v>
      </c>
      <c r="W70" s="210">
        <f t="shared" si="0"/>
        <v>8.5</v>
      </c>
      <c r="X70" s="210">
        <f t="shared" si="1"/>
        <v>4.1999999999999318</v>
      </c>
      <c r="Y70" s="210">
        <f t="shared" si="2"/>
        <v>64</v>
      </c>
      <c r="Z70" s="209">
        <v>0.4</v>
      </c>
      <c r="AA70" s="209">
        <v>1016.8</v>
      </c>
      <c r="AB70" s="209">
        <v>38</v>
      </c>
      <c r="AC70" s="209"/>
      <c r="AD70" s="197">
        <v>4</v>
      </c>
      <c r="AE70" s="211">
        <v>281</v>
      </c>
      <c r="AF70" s="212" t="str">
        <f t="shared" si="4"/>
        <v>Y</v>
      </c>
      <c r="AG70" s="205">
        <v>42061</v>
      </c>
    </row>
    <row r="71" spans="1:33" ht="15" customHeight="1" x14ac:dyDescent="0.15">
      <c r="A71" s="204">
        <v>58</v>
      </c>
      <c r="B71" s="205">
        <v>42062</v>
      </c>
      <c r="C71" s="213">
        <v>5</v>
      </c>
      <c r="D71" s="205">
        <v>42061</v>
      </c>
      <c r="E71" s="206">
        <v>0.78749999999999998</v>
      </c>
      <c r="F71" s="205">
        <v>42062</v>
      </c>
      <c r="G71" s="206">
        <v>0.76805555555555549</v>
      </c>
      <c r="H71" s="207"/>
      <c r="I71" s="208">
        <f>SUM('Sheet1_ Evening-Pollution'!I1441:I1464)</f>
        <v>9.8000000000000032E-2</v>
      </c>
      <c r="J71" s="208">
        <f>SUM('Sheet1_ Evening-Pollution'!J1441:J1464)</f>
        <v>12.2</v>
      </c>
      <c r="K71" s="208">
        <f>SUM('Sheet1_ Evening-Pollution'!K1441:K1464)</f>
        <v>0.67400000000000038</v>
      </c>
      <c r="L71" s="208">
        <f>SUM('Sheet1_ Evening-Pollution'!L1441:L1464)</f>
        <v>0.3590000000000001</v>
      </c>
      <c r="M71" s="208">
        <f>SUM('Sheet1_ Evening-Pollution'!M1441:M1464)</f>
        <v>667</v>
      </c>
      <c r="N71" s="209">
        <f>MAX('Sheet1_ Evening-Pollution'!N1441:N1464)</f>
        <v>3.7</v>
      </c>
      <c r="O71" s="209">
        <f>MAX('Sheet1_ Evening-Pollution'!O1441:O1464)</f>
        <v>1024.4000000000001</v>
      </c>
      <c r="P71" s="209">
        <f>MAX('Sheet1_ Evening-Pollution'!P1441:P1464)</f>
        <v>47</v>
      </c>
      <c r="Q71" s="209">
        <f>MIN('Sheet1_ Evening-Pollution'!N1441:N1464)</f>
        <v>-4.4000000000000004</v>
      </c>
      <c r="R71" s="209">
        <f>MIN('Sheet1_ Evening-Pollution'!O1441:O1464)</f>
        <v>1017.5</v>
      </c>
      <c r="S71" s="209">
        <f>MIN('Sheet1_ Evening-Pollution'!P1441:P1464)</f>
        <v>25</v>
      </c>
      <c r="T71" s="209">
        <f>MODE(I57,'Sheet1_ Evening-Pollution'!N1441:N1464)</f>
        <v>-0.9</v>
      </c>
      <c r="U71" s="209">
        <f>MODE(J57,'Sheet1_ Evening-Pollution'!O1441:O1464)</f>
        <v>1023.3</v>
      </c>
      <c r="V71" s="209">
        <f>MODE(K57,'Sheet1_ Evening-Pollution'!P1441:P1464)</f>
        <v>41</v>
      </c>
      <c r="W71" s="210">
        <f t="shared" si="0"/>
        <v>8.1000000000000014</v>
      </c>
      <c r="X71" s="210">
        <f t="shared" si="1"/>
        <v>6.9000000000000909</v>
      </c>
      <c r="Y71" s="210">
        <f t="shared" si="2"/>
        <v>22</v>
      </c>
      <c r="Z71" s="209">
        <v>2.2999999999999998</v>
      </c>
      <c r="AA71" s="209">
        <v>1023.8</v>
      </c>
      <c r="AB71" s="209">
        <v>29</v>
      </c>
      <c r="AC71" s="209"/>
      <c r="AD71" s="197">
        <v>4</v>
      </c>
      <c r="AE71" s="211">
        <v>305</v>
      </c>
      <c r="AF71" s="212" t="str">
        <f t="shared" si="4"/>
        <v>G</v>
      </c>
      <c r="AG71" s="205">
        <v>42062</v>
      </c>
    </row>
    <row r="72" spans="1:33" ht="15" customHeight="1" x14ac:dyDescent="0.15">
      <c r="A72" s="204">
        <v>59</v>
      </c>
      <c r="B72" s="205">
        <v>42063</v>
      </c>
      <c r="C72" s="204">
        <v>6</v>
      </c>
      <c r="D72" s="205">
        <v>42062</v>
      </c>
      <c r="E72" s="206">
        <v>0.76805555555555549</v>
      </c>
      <c r="F72" s="205">
        <v>42063</v>
      </c>
      <c r="G72" s="206">
        <v>0.75277777777777777</v>
      </c>
      <c r="H72" s="207"/>
      <c r="I72" s="208">
        <f>SUM('Sheet1_ Evening-Pollution'!I1466:I1489)</f>
        <v>0.11700000000000003</v>
      </c>
      <c r="J72" s="208">
        <f>SUM('Sheet1_ Evening-Pollution'!J1466:J1489)</f>
        <v>15.4</v>
      </c>
      <c r="K72" s="208">
        <f>SUM('Sheet1_ Evening-Pollution'!K1466:K1489)</f>
        <v>0.26</v>
      </c>
      <c r="L72" s="208">
        <f>SUM('Sheet1_ Evening-Pollution'!L1466:L1489)</f>
        <v>0.88000000000000023</v>
      </c>
      <c r="M72" s="208">
        <f>SUM('Sheet1_ Evening-Pollution'!M1466:M1489)</f>
        <v>948</v>
      </c>
      <c r="N72" s="209">
        <f>MAX('Sheet1_ Evening-Pollution'!N1466:N1489)</f>
        <v>6.9</v>
      </c>
      <c r="O72" s="209">
        <f>MAX('Sheet1_ Evening-Pollution'!O1466:O1489)</f>
        <v>1026.2</v>
      </c>
      <c r="P72" s="209">
        <f>MAX('Sheet1_ Evening-Pollution'!P1466:P1489)</f>
        <v>65</v>
      </c>
      <c r="Q72" s="209">
        <f>MIN('Sheet1_ Evening-Pollution'!N1466:N1489)</f>
        <v>-2.4</v>
      </c>
      <c r="R72" s="209">
        <f>MIN('Sheet1_ Evening-Pollution'!O1466:O1489)</f>
        <v>1019.6</v>
      </c>
      <c r="S72" s="209">
        <f>MIN('Sheet1_ Evening-Pollution'!P1466:P1489)</f>
        <v>29</v>
      </c>
      <c r="T72" s="209">
        <f>MODE('Sheet1_ Evening-Pollution'!N1466:N1489)</f>
        <v>1.4</v>
      </c>
      <c r="U72" s="209">
        <f>MODE('Sheet1_ Evening-Pollution'!O1466:O1489)</f>
        <v>1025.9000000000001</v>
      </c>
      <c r="V72" s="209">
        <f>MODE('Sheet1_ Evening-Pollution'!P1466:P1489)</f>
        <v>35</v>
      </c>
      <c r="W72" s="210">
        <f t="shared" si="0"/>
        <v>9.3000000000000007</v>
      </c>
      <c r="X72" s="210">
        <f t="shared" si="1"/>
        <v>6.6000000000000227</v>
      </c>
      <c r="Y72" s="210">
        <f t="shared" si="2"/>
        <v>36</v>
      </c>
      <c r="Z72" s="209">
        <v>6.1</v>
      </c>
      <c r="AA72" s="209">
        <v>1019.6</v>
      </c>
      <c r="AB72" s="209">
        <v>38</v>
      </c>
      <c r="AC72" s="209"/>
      <c r="AD72" s="197">
        <v>4</v>
      </c>
      <c r="AE72" s="211">
        <v>300</v>
      </c>
      <c r="AF72" s="212" t="str">
        <f t="shared" si="4"/>
        <v>G</v>
      </c>
      <c r="AG72" s="205">
        <v>42063</v>
      </c>
    </row>
    <row r="73" spans="1:33" ht="15" customHeight="1" x14ac:dyDescent="0.15">
      <c r="A73" s="214">
        <v>60</v>
      </c>
      <c r="B73" s="215">
        <v>42064</v>
      </c>
      <c r="C73" s="214">
        <v>0</v>
      </c>
      <c r="D73" s="215">
        <v>42063</v>
      </c>
      <c r="E73" s="216">
        <v>0.75277777777777777</v>
      </c>
      <c r="F73" s="215">
        <v>42064</v>
      </c>
      <c r="G73" s="216">
        <v>0.76319444444444451</v>
      </c>
      <c r="H73" s="217"/>
      <c r="I73" s="218">
        <f>SUM('Sheet1_ Evening-Pollution'!I1491:I1514)</f>
        <v>0.11700000000000003</v>
      </c>
      <c r="J73" s="218">
        <f>SUM('Sheet1_ Evening-Pollution'!J1491:J1514)</f>
        <v>15.4</v>
      </c>
      <c r="K73" s="218">
        <f>SUM('Sheet1_ Evening-Pollution'!K1491:K1514)</f>
        <v>0.26</v>
      </c>
      <c r="L73" s="218">
        <f>SUM('Sheet1_ Evening-Pollution'!L1491:L1514)</f>
        <v>0.88000000000000023</v>
      </c>
      <c r="M73" s="218">
        <f>SUM('Sheet1_ Evening-Pollution'!M1491:M1514)</f>
        <v>948</v>
      </c>
      <c r="N73" s="219">
        <f>MAX('Sheet1_ Evening-Pollution'!N1491:N1514)</f>
        <v>5.7</v>
      </c>
      <c r="O73" s="219">
        <f>MAX('Sheet1_ Evening-Pollution'!O1491:O1514)</f>
        <v>1019.5</v>
      </c>
      <c r="P73" s="219">
        <f>MAX('Sheet1_ Evening-Pollution'!P1491:P1514)</f>
        <v>91</v>
      </c>
      <c r="Q73" s="219">
        <f>MIN('Sheet1_ Evening-Pollution'!N1491:N1514)</f>
        <v>1.2</v>
      </c>
      <c r="R73" s="219">
        <f>MIN('Sheet1_ Evening-Pollution'!O1491:O1514)</f>
        <v>1014.1</v>
      </c>
      <c r="S73" s="219">
        <f>MIN('Sheet1_ Evening-Pollution'!P1491:P1514)</f>
        <v>42</v>
      </c>
      <c r="T73" s="219">
        <f>MODE('Sheet1_ Evening-Pollution'!N1491:N1514)</f>
        <v>5.4</v>
      </c>
      <c r="U73" s="219">
        <f>MODE('Sheet1_ Evening-Pollution'!O1491:O1514)</f>
        <v>1016</v>
      </c>
      <c r="V73" s="219">
        <f>MODE('Sheet1_ Evening-Pollution'!P1491:P1514)</f>
        <v>64</v>
      </c>
      <c r="W73" s="219">
        <f t="shared" si="0"/>
        <v>4.5</v>
      </c>
      <c r="X73" s="219">
        <f t="shared" si="1"/>
        <v>5.3999999999999773</v>
      </c>
      <c r="Y73" s="219">
        <f t="shared" si="2"/>
        <v>49</v>
      </c>
      <c r="Z73" s="219">
        <v>3.4</v>
      </c>
      <c r="AA73" s="219">
        <v>1015.2</v>
      </c>
      <c r="AB73" s="219">
        <v>54</v>
      </c>
      <c r="AC73" s="219"/>
      <c r="AD73" s="197">
        <v>4</v>
      </c>
      <c r="AE73" s="220">
        <v>249</v>
      </c>
      <c r="AF73" s="221" t="str">
        <f t="shared" si="4"/>
        <v>Y</v>
      </c>
      <c r="AG73" s="215">
        <v>42064</v>
      </c>
    </row>
    <row r="74" spans="1:33" ht="15" customHeight="1" x14ac:dyDescent="0.15">
      <c r="A74" s="214">
        <v>61</v>
      </c>
      <c r="B74" s="215">
        <v>42065</v>
      </c>
      <c r="C74" s="214">
        <v>1</v>
      </c>
      <c r="D74" s="215">
        <v>42064</v>
      </c>
      <c r="E74" s="216">
        <v>0.76319444444444451</v>
      </c>
      <c r="F74" s="215">
        <v>42065</v>
      </c>
      <c r="G74" s="216">
        <v>0.75416666666666665</v>
      </c>
      <c r="H74" s="217"/>
      <c r="I74" s="218">
        <f>SUM('Sheet1_ Evening-Pollution'!I1516:I1539)</f>
        <v>0.11800000000000004</v>
      </c>
      <c r="J74" s="218">
        <f>SUM('Sheet1_ Evening-Pollution'!J1516:J1539)</f>
        <v>14.9</v>
      </c>
      <c r="K74" s="218">
        <f>SUM('Sheet1_ Evening-Pollution'!K1516:K1539)</f>
        <v>0.5139999999999999</v>
      </c>
      <c r="L74" s="218">
        <f>SUM('Sheet1_ Evening-Pollution'!L1516:L1539)</f>
        <v>0.65300000000000025</v>
      </c>
      <c r="M74" s="218">
        <f>SUM('Sheet1_ Evening-Pollution'!M1516:M1539)</f>
        <v>2058</v>
      </c>
      <c r="N74" s="219">
        <f>MAX('Sheet1_ Evening-Pollution'!N1516:N1539)</f>
        <v>9.8000000000000007</v>
      </c>
      <c r="O74" s="219">
        <f>MAX('Sheet1_ Evening-Pollution'!O1516:O1539)</f>
        <v>1017.8</v>
      </c>
      <c r="P74" s="219">
        <f>MAX('Sheet1_ Evening-Pollution'!P1516:P1539)</f>
        <v>86</v>
      </c>
      <c r="Q74" s="219">
        <f>MIN('Sheet1_ Evening-Pollution'!N1516:N1539)</f>
        <v>-2.7</v>
      </c>
      <c r="R74" s="219">
        <f>MIN('Sheet1_ Evening-Pollution'!O1516:O1539)</f>
        <v>1012.9</v>
      </c>
      <c r="S74" s="219">
        <f>MIN('Sheet1_ Evening-Pollution'!P1516:P1539)</f>
        <v>32</v>
      </c>
      <c r="T74" s="219">
        <f>MODE('Sheet1_ Evening-Pollution'!N1516:N1539)</f>
        <v>-1.3</v>
      </c>
      <c r="U74" s="219">
        <f>MODE('Sheet1_ Evening-Pollution'!O1516:O1539)</f>
        <v>1017.5</v>
      </c>
      <c r="V74" s="219">
        <f>MODE('Sheet1_ Evening-Pollution'!P1516:P1539)</f>
        <v>34</v>
      </c>
      <c r="W74" s="219">
        <f t="shared" si="0"/>
        <v>12.5</v>
      </c>
      <c r="X74" s="219">
        <f t="shared" si="1"/>
        <v>4.8999999999999773</v>
      </c>
      <c r="Y74" s="219">
        <f t="shared" si="2"/>
        <v>54</v>
      </c>
      <c r="Z74" s="219">
        <v>7</v>
      </c>
      <c r="AA74" s="219">
        <v>1013.6</v>
      </c>
      <c r="AB74" s="219">
        <v>39</v>
      </c>
      <c r="AC74" s="219"/>
      <c r="AD74" s="197">
        <v>4</v>
      </c>
      <c r="AE74" s="220">
        <v>240</v>
      </c>
      <c r="AF74" s="221" t="str">
        <f t="shared" si="4"/>
        <v>Y</v>
      </c>
      <c r="AG74" s="215">
        <v>42065</v>
      </c>
    </row>
    <row r="75" spans="1:33" ht="15" customHeight="1" x14ac:dyDescent="0.15">
      <c r="A75" s="214">
        <v>62</v>
      </c>
      <c r="B75" s="215">
        <v>42066</v>
      </c>
      <c r="C75" s="214">
        <v>2</v>
      </c>
      <c r="D75" s="215">
        <v>42065</v>
      </c>
      <c r="E75" s="216">
        <v>0.75416666666666665</v>
      </c>
      <c r="F75" s="215">
        <v>42066</v>
      </c>
      <c r="G75" s="216">
        <v>0.75555555555555554</v>
      </c>
      <c r="H75" s="217"/>
      <c r="I75" s="218">
        <f>SUM('Sheet1_ Evening-Pollution'!I1541:I1564)</f>
        <v>0.13500000000000001</v>
      </c>
      <c r="J75" s="218">
        <f>SUM('Sheet1_ Evening-Pollution'!J1541:J1564)</f>
        <v>14.899999999999997</v>
      </c>
      <c r="K75" s="218">
        <f>SUM('Sheet1_ Evening-Pollution'!K1541:K1564)</f>
        <v>0.49299999999999999</v>
      </c>
      <c r="L75" s="218">
        <f>SUM('Sheet1_ Evening-Pollution'!L1541:L1564)</f>
        <v>0.61399999999999999</v>
      </c>
      <c r="M75" s="218">
        <f>SUM('Sheet1_ Evening-Pollution'!M1541:M1564)</f>
        <v>2625</v>
      </c>
      <c r="N75" s="219">
        <f>MAX('Sheet1_ Evening-Pollution'!N1541:N1564)</f>
        <v>8</v>
      </c>
      <c r="O75" s="219">
        <f>MAX('Sheet1_ Evening-Pollution'!O1541:O1564)</f>
        <v>1014.1</v>
      </c>
      <c r="P75" s="219">
        <f>MAX('Sheet1_ Evening-Pollution'!P1541:P1564)</f>
        <v>97</v>
      </c>
      <c r="Q75" s="219">
        <f>MIN('Sheet1_ Evening-Pollution'!N1541:N1564)</f>
        <v>2.1</v>
      </c>
      <c r="R75" s="219">
        <f>MIN('Sheet1_ Evening-Pollution'!O1541:O1564)</f>
        <v>1005.5</v>
      </c>
      <c r="S75" s="219">
        <f>MIN('Sheet1_ Evening-Pollution'!P1541:P1564)</f>
        <v>38</v>
      </c>
      <c r="T75" s="219">
        <f>MODE('Sheet1_ Evening-Pollution'!N1541:N1564)</f>
        <v>3.3</v>
      </c>
      <c r="U75" s="219">
        <f>MODE('Sheet1_ Evening-Pollution'!O1541:O1564)</f>
        <v>1012.9</v>
      </c>
      <c r="V75" s="219">
        <f>MODE('Sheet1_ Evening-Pollution'!P1541:P1564)</f>
        <v>46</v>
      </c>
      <c r="W75" s="219">
        <f t="shared" si="0"/>
        <v>5.9</v>
      </c>
      <c r="X75" s="219">
        <f t="shared" si="1"/>
        <v>8.6000000000000227</v>
      </c>
      <c r="Y75" s="219">
        <f t="shared" si="2"/>
        <v>59</v>
      </c>
      <c r="Z75" s="219">
        <v>3.9</v>
      </c>
      <c r="AA75" s="219">
        <v>1005.8</v>
      </c>
      <c r="AB75" s="219">
        <v>97</v>
      </c>
      <c r="AC75" s="219"/>
      <c r="AD75" s="197">
        <v>4</v>
      </c>
      <c r="AE75" s="220">
        <v>268</v>
      </c>
      <c r="AF75" s="221" t="str">
        <f t="shared" si="4"/>
        <v>Y</v>
      </c>
      <c r="AG75" s="215">
        <v>42066</v>
      </c>
    </row>
    <row r="76" spans="1:33" ht="15" customHeight="1" x14ac:dyDescent="0.15">
      <c r="A76" s="214">
        <v>63</v>
      </c>
      <c r="B76" s="215">
        <v>42067</v>
      </c>
      <c r="C76" s="214">
        <v>3</v>
      </c>
      <c r="D76" s="215">
        <v>42066</v>
      </c>
      <c r="E76" s="216">
        <v>0.75555555555555554</v>
      </c>
      <c r="F76" s="215">
        <v>42067</v>
      </c>
      <c r="G76" s="216">
        <v>0.76666666666666661</v>
      </c>
      <c r="H76" s="217"/>
      <c r="I76" s="218">
        <f>SUM('Sheet1_ Evening-Pollution'!I1566:I1589)</f>
        <v>0.14000000000000004</v>
      </c>
      <c r="J76" s="218">
        <f>SUM('Sheet1_ Evening-Pollution'!J1566:J1589)</f>
        <v>14.6</v>
      </c>
      <c r="K76" s="218">
        <f>SUM('Sheet1_ Evening-Pollution'!K1566:K1589)</f>
        <v>0.4900000000000001</v>
      </c>
      <c r="L76" s="218">
        <f>SUM('Sheet1_ Evening-Pollution'!L1566:L1589)</f>
        <v>0.77500000000000024</v>
      </c>
      <c r="M76" s="218">
        <f>SUM('Sheet1_ Evening-Pollution'!M1566:M1589)</f>
        <v>1494</v>
      </c>
      <c r="N76" s="219">
        <f>MAX('Sheet1_ Evening-Pollution'!N1566:N1589)</f>
        <v>3.4</v>
      </c>
      <c r="O76" s="219">
        <f>MAX('Sheet1_ Evening-Pollution'!O1566:O1589)</f>
        <v>1019</v>
      </c>
      <c r="P76" s="219">
        <f>MAX('Sheet1_ Evening-Pollution'!P1566:P1589)</f>
        <v>97</v>
      </c>
      <c r="Q76" s="219">
        <f>MIN('Sheet1_ Evening-Pollution'!N1566:N1589)</f>
        <v>-3.4</v>
      </c>
      <c r="R76" s="219">
        <f>MIN('Sheet1_ Evening-Pollution'!O1566:O1589)</f>
        <v>1006.4</v>
      </c>
      <c r="S76" s="219">
        <f>MIN('Sheet1_ Evening-Pollution'!P1566:P1589)</f>
        <v>30</v>
      </c>
      <c r="T76" s="219">
        <f>MODE('Sheet1_ Evening-Pollution'!N1566:N1589)</f>
        <v>-3.4</v>
      </c>
      <c r="U76" s="219">
        <f>MODE('Sheet1_ Evening-Pollution'!O1566:O1589)</f>
        <v>1013.4</v>
      </c>
      <c r="V76" s="219">
        <f>MODE('Sheet1_ Evening-Pollution'!P1566:P1589)</f>
        <v>40</v>
      </c>
      <c r="W76" s="219">
        <f t="shared" si="0"/>
        <v>6.8</v>
      </c>
      <c r="X76" s="219">
        <f t="shared" si="1"/>
        <v>12.600000000000023</v>
      </c>
      <c r="Y76" s="219">
        <f t="shared" si="2"/>
        <v>67</v>
      </c>
      <c r="Z76" s="219">
        <v>-0.4</v>
      </c>
      <c r="AA76" s="219">
        <v>1019</v>
      </c>
      <c r="AB76" s="219">
        <v>44</v>
      </c>
      <c r="AC76" s="219"/>
      <c r="AD76" s="197">
        <v>4</v>
      </c>
      <c r="AE76" s="220">
        <v>253</v>
      </c>
      <c r="AF76" s="221" t="str">
        <f t="shared" si="4"/>
        <v>Y</v>
      </c>
      <c r="AG76" s="215">
        <v>42067</v>
      </c>
    </row>
    <row r="77" spans="1:33" ht="15" customHeight="1" x14ac:dyDescent="0.15">
      <c r="A77" s="214">
        <v>64</v>
      </c>
      <c r="B77" s="215">
        <v>42068</v>
      </c>
      <c r="C77" s="214">
        <v>4</v>
      </c>
      <c r="D77" s="215">
        <v>42067</v>
      </c>
      <c r="E77" s="216">
        <v>0.76666666666666661</v>
      </c>
      <c r="F77" s="215">
        <v>42068</v>
      </c>
      <c r="G77" s="216">
        <v>0.78402777777777777</v>
      </c>
      <c r="H77" s="217"/>
      <c r="I77" s="218">
        <f>SUM('Sheet1_ Evening-Pollution'!I1591:I1614)</f>
        <v>8.6000000000000049E-2</v>
      </c>
      <c r="J77" s="218">
        <f>SUM('Sheet1_ Evening-Pollution'!J1591:J1614)</f>
        <v>12.8</v>
      </c>
      <c r="K77" s="218">
        <f>SUM('Sheet1_ Evening-Pollution'!K1591:K1614)</f>
        <v>0.67200000000000037</v>
      </c>
      <c r="L77" s="218">
        <f>SUM('Sheet1_ Evening-Pollution'!L1591:L1614)</f>
        <v>0.32600000000000012</v>
      </c>
      <c r="M77" s="218">
        <f>SUM('Sheet1_ Evening-Pollution'!M1591:M1614)</f>
        <v>1054</v>
      </c>
      <c r="N77" s="219">
        <f>MAX('Sheet1_ Evening-Pollution'!N1591:N1614)</f>
        <v>5.5</v>
      </c>
      <c r="O77" s="219">
        <f>MAX('Sheet1_ Evening-Pollution'!O1591:O1614)</f>
        <v>1024.5999999999999</v>
      </c>
      <c r="P77" s="219">
        <f>MAX('Sheet1_ Evening-Pollution'!P1591:P1614)</f>
        <v>77</v>
      </c>
      <c r="Q77" s="219">
        <f>MIN('Sheet1_ Evening-Pollution'!N1591:N1614)</f>
        <v>-5.3</v>
      </c>
      <c r="R77" s="219">
        <f>MIN('Sheet1_ Evening-Pollution'!O1591:O1614)</f>
        <v>1020.1</v>
      </c>
      <c r="S77" s="219">
        <f>MIN('Sheet1_ Evening-Pollution'!P1591:P1614)</f>
        <v>28</v>
      </c>
      <c r="T77" s="219">
        <f>MODE('Sheet1_ Evening-Pollution'!N1591:N1614)</f>
        <v>-1.9</v>
      </c>
      <c r="U77" s="219">
        <f>MODE('Sheet1_ Evening-Pollution'!O1591:O1614)</f>
        <v>1022.8</v>
      </c>
      <c r="V77" s="219">
        <f>MODE('Sheet1_ Evening-Pollution'!P1591:P1614)</f>
        <v>28</v>
      </c>
      <c r="W77" s="219">
        <f t="shared" si="0"/>
        <v>10.8</v>
      </c>
      <c r="X77" s="219">
        <f t="shared" si="1"/>
        <v>4.4999999999998863</v>
      </c>
      <c r="Y77" s="219">
        <f t="shared" si="2"/>
        <v>49</v>
      </c>
      <c r="Z77" s="214">
        <v>2</v>
      </c>
      <c r="AA77" s="214">
        <v>1021.2</v>
      </c>
      <c r="AB77" s="219">
        <v>42</v>
      </c>
      <c r="AC77" s="219"/>
      <c r="AD77" s="197">
        <v>4</v>
      </c>
      <c r="AE77" s="220">
        <v>273</v>
      </c>
      <c r="AF77" s="221" t="str">
        <f t="shared" si="4"/>
        <v>Y</v>
      </c>
      <c r="AG77" s="215">
        <v>42068</v>
      </c>
    </row>
    <row r="78" spans="1:33" ht="15" customHeight="1" x14ac:dyDescent="0.15">
      <c r="A78" s="214">
        <v>65</v>
      </c>
      <c r="B78" s="215">
        <v>42069</v>
      </c>
      <c r="C78" s="222">
        <v>5</v>
      </c>
      <c r="D78" s="215">
        <v>42068</v>
      </c>
      <c r="E78" s="216">
        <v>0.78402777777777777</v>
      </c>
      <c r="F78" s="215">
        <v>42069</v>
      </c>
      <c r="G78" s="216">
        <v>0.84722222222222221</v>
      </c>
      <c r="H78" s="217"/>
      <c r="I78" s="218">
        <f>SUM('Sheet1_ Evening-Pollution'!I1616:I1641)</f>
        <v>0.10400000000000004</v>
      </c>
      <c r="J78" s="218">
        <f>SUM('Sheet1_ Evening-Pollution'!J1616:J1641)</f>
        <v>15.4</v>
      </c>
      <c r="K78" s="218">
        <f>SUM('Sheet1_ Evening-Pollution'!K1616:K1641)</f>
        <v>0.59700000000000031</v>
      </c>
      <c r="L78" s="218">
        <f>SUM('Sheet1_ Evening-Pollution'!L1616:L1641)</f>
        <v>0.7290000000000002</v>
      </c>
      <c r="M78" s="218">
        <f>SUM('Sheet1_ Evening-Pollution'!M1616:M1641)</f>
        <v>1108</v>
      </c>
      <c r="N78" s="219">
        <f>MAX('Sheet1_ Evening-Pollution'!N1616:N1641)</f>
        <v>9.4</v>
      </c>
      <c r="O78" s="219">
        <f>MAX('Sheet1_ Evening-Pollution'!O1616:O1641)</f>
        <v>1022.5</v>
      </c>
      <c r="P78" s="219">
        <f>MAX('Sheet1_ Evening-Pollution'!P1616:P1641)</f>
        <v>86</v>
      </c>
      <c r="Q78" s="219">
        <f>MIN('Sheet1_ Evening-Pollution'!N1616:N1641)</f>
        <v>-4.2</v>
      </c>
      <c r="R78" s="219">
        <f>MIN('Sheet1_ Evening-Pollution'!O1616:O1641)</f>
        <v>1017.8</v>
      </c>
      <c r="S78" s="219">
        <f>MIN('Sheet1_ Evening-Pollution'!P1616:P1641)</f>
        <v>16</v>
      </c>
      <c r="T78" s="219" t="e">
        <f>MODE('Sheet1_ Evening-Pollution'!N1616:N1641)</f>
        <v>#N/A</v>
      </c>
      <c r="U78" s="219">
        <f>MODE('Sheet1_ Evening-Pollution'!O1616:O1641)</f>
        <v>1022</v>
      </c>
      <c r="V78" s="219">
        <f>MODE('Sheet1_ Evening-Pollution'!P1616:P1641)</f>
        <v>48</v>
      </c>
      <c r="W78" s="219">
        <f t="shared" ref="W78:W141" si="5">N78-Q78</f>
        <v>13.600000000000001</v>
      </c>
      <c r="X78" s="219">
        <f t="shared" ref="X78:X141" si="6">O78-R78</f>
        <v>4.7000000000000455</v>
      </c>
      <c r="Y78" s="219">
        <f t="shared" ref="Y78:Y141" si="7">P78-S78</f>
        <v>70</v>
      </c>
      <c r="Z78" s="214">
        <v>2.7</v>
      </c>
      <c r="AA78" s="214">
        <v>1018.4</v>
      </c>
      <c r="AB78" s="214">
        <v>46</v>
      </c>
      <c r="AC78" s="223"/>
      <c r="AD78" s="197">
        <v>4</v>
      </c>
      <c r="AE78" s="220">
        <v>263</v>
      </c>
      <c r="AF78" s="221" t="str">
        <f t="shared" ref="AF78:AF109" si="8">IF(AE78&gt;=296,"G",IF(AND(183&lt;=AE78,AE78&lt;296),"Y",IF(AE78&lt;185,"R")))</f>
        <v>Y</v>
      </c>
      <c r="AG78" s="215">
        <v>42069</v>
      </c>
    </row>
    <row r="79" spans="1:33" ht="15" customHeight="1" x14ac:dyDescent="0.15">
      <c r="A79" s="214">
        <v>66</v>
      </c>
      <c r="B79" s="215">
        <v>42070</v>
      </c>
      <c r="C79" s="214">
        <v>6</v>
      </c>
      <c r="D79" s="215">
        <v>42069</v>
      </c>
      <c r="E79" s="216">
        <v>0.84722222222222221</v>
      </c>
      <c r="F79" s="215">
        <v>42070</v>
      </c>
      <c r="G79" s="216">
        <v>0.75</v>
      </c>
      <c r="H79" s="217"/>
      <c r="I79" s="218">
        <f>SUM('Sheet1_ Evening-Pollution'!I1643:I1664)</f>
        <v>0.13400000000000006</v>
      </c>
      <c r="J79" s="218">
        <f>SUM('Sheet1_ Evening-Pollution'!J1643:J1664)</f>
        <v>18.899999999999999</v>
      </c>
      <c r="K79" s="218">
        <f>SUM('Sheet1_ Evening-Pollution'!K1643:K1664)</f>
        <v>0.24700000000000003</v>
      </c>
      <c r="L79" s="218">
        <f>SUM('Sheet1_ Evening-Pollution'!L1643:L1664)</f>
        <v>1.0879999999999999</v>
      </c>
      <c r="M79" s="218">
        <f>SUM('Sheet1_ Evening-Pollution'!M1643:M1664)</f>
        <v>1164</v>
      </c>
      <c r="N79" s="219">
        <f>MAX('Sheet1_ Evening-Pollution'!N1643:N1664)</f>
        <v>11.2</v>
      </c>
      <c r="O79" s="219">
        <f>MAX('Sheet1_ Evening-Pollution'!O1643:O1664)</f>
        <v>1021.2</v>
      </c>
      <c r="P79" s="219">
        <f>MAX('Sheet1_ Evening-Pollution'!P1643:P1664)</f>
        <v>94</v>
      </c>
      <c r="Q79" s="219">
        <f>MIN('Sheet1_ Evening-Pollution'!N1643:N1664)</f>
        <v>-4.2</v>
      </c>
      <c r="R79" s="219">
        <f>MIN('Sheet1_ Evening-Pollution'!O1643:O1664)</f>
        <v>1018.2</v>
      </c>
      <c r="S79" s="219">
        <f>MIN('Sheet1_ Evening-Pollution'!P1643:P1664)</f>
        <v>22</v>
      </c>
      <c r="T79" s="219" t="e">
        <f>MODE('Sheet1_ Evening-Pollution'!N1643:N1664)</f>
        <v>#N/A</v>
      </c>
      <c r="U79" s="219">
        <f>MODE('Sheet1_ Evening-Pollution'!O1643:O1664)</f>
        <v>1018.5</v>
      </c>
      <c r="V79" s="219">
        <f>MODE('Sheet1_ Evening-Pollution'!P1643:P1664)</f>
        <v>80</v>
      </c>
      <c r="W79" s="219">
        <f t="shared" si="5"/>
        <v>15.399999999999999</v>
      </c>
      <c r="X79" s="219">
        <f t="shared" si="6"/>
        <v>3</v>
      </c>
      <c r="Y79" s="219">
        <f t="shared" si="7"/>
        <v>72</v>
      </c>
      <c r="Z79" s="214">
        <v>6.5</v>
      </c>
      <c r="AA79" s="214">
        <v>1018.7</v>
      </c>
      <c r="AB79" s="214">
        <v>52</v>
      </c>
      <c r="AC79" s="219"/>
      <c r="AD79" s="197">
        <v>4</v>
      </c>
      <c r="AE79" s="220">
        <v>263</v>
      </c>
      <c r="AF79" s="221" t="str">
        <f t="shared" si="8"/>
        <v>Y</v>
      </c>
      <c r="AG79" s="215">
        <v>42070</v>
      </c>
    </row>
    <row r="80" spans="1:33" ht="15" customHeight="1" x14ac:dyDescent="0.15">
      <c r="A80" s="214">
        <v>67</v>
      </c>
      <c r="B80" s="215">
        <v>42071</v>
      </c>
      <c r="C80" s="214">
        <v>0</v>
      </c>
      <c r="D80" s="215">
        <v>42070</v>
      </c>
      <c r="E80" s="216">
        <v>0.75</v>
      </c>
      <c r="F80" s="215">
        <v>42071</v>
      </c>
      <c r="G80" s="216">
        <v>0.74930555555555556</v>
      </c>
      <c r="H80" s="217"/>
      <c r="I80" s="218">
        <f>SUM('Sheet1_ Evening-Pollution'!I1666:I1688)</f>
        <v>0.15800000000000006</v>
      </c>
      <c r="J80" s="218">
        <f>SUM('Sheet1_ Evening-Pollution'!J1666:J1688)</f>
        <v>18.7</v>
      </c>
      <c r="K80" s="218">
        <f>SUM('Sheet1_ Evening-Pollution'!K1666:K1688)</f>
        <v>0.27600000000000002</v>
      </c>
      <c r="L80" s="218">
        <f>SUM('Sheet1_ Evening-Pollution'!L1666:L1688)</f>
        <v>1.2369999999999999</v>
      </c>
      <c r="M80" s="218">
        <f>SUM('Sheet1_ Evening-Pollution'!M1666:M1688)</f>
        <v>1228</v>
      </c>
      <c r="N80" s="219">
        <f>MAX('Sheet1_ Evening-Pollution'!N1666:N1688)</f>
        <v>15.3</v>
      </c>
      <c r="O80" s="219">
        <f>MAX('Sheet1_ Evening-Pollution'!O1666:O1688)</f>
        <v>1021.8</v>
      </c>
      <c r="P80" s="219">
        <f>MAX('Sheet1_ Evening-Pollution'!P1666:P1688)</f>
        <v>94</v>
      </c>
      <c r="Q80" s="219">
        <f>MIN('Sheet1_ Evening-Pollution'!N1666:N1688)</f>
        <v>-1.8</v>
      </c>
      <c r="R80" s="219">
        <f>MIN('Sheet1_ Evening-Pollution'!O1666:O1688)</f>
        <v>1016</v>
      </c>
      <c r="S80" s="219">
        <f>MIN('Sheet1_ Evening-Pollution'!P1666:P1688)</f>
        <v>20</v>
      </c>
      <c r="T80" s="219">
        <f>MODE('Sheet1_ Evening-Pollution'!N1666:N1688)</f>
        <v>0.7</v>
      </c>
      <c r="U80" s="219">
        <f>MODE('Sheet1_ Evening-Pollution'!O1666:O1688)</f>
        <v>1021.4</v>
      </c>
      <c r="V80" s="219">
        <f>MODE('Sheet1_ Evening-Pollution'!P1666:P1688)</f>
        <v>67</v>
      </c>
      <c r="W80" s="219">
        <f t="shared" si="5"/>
        <v>17.100000000000001</v>
      </c>
      <c r="X80" s="219">
        <f t="shared" si="6"/>
        <v>5.7999999999999545</v>
      </c>
      <c r="Y80" s="219">
        <f t="shared" si="7"/>
        <v>74</v>
      </c>
      <c r="Z80" s="214">
        <v>13.5</v>
      </c>
      <c r="AA80" s="214">
        <v>1016.1</v>
      </c>
      <c r="AB80" s="214">
        <v>30</v>
      </c>
      <c r="AC80" s="219"/>
      <c r="AD80" s="197">
        <v>4</v>
      </c>
      <c r="AE80" s="220">
        <v>279</v>
      </c>
      <c r="AF80" s="221" t="str">
        <f t="shared" si="8"/>
        <v>Y</v>
      </c>
      <c r="AG80" s="215">
        <v>42071</v>
      </c>
    </row>
    <row r="81" spans="1:33" ht="15" customHeight="1" x14ac:dyDescent="0.15">
      <c r="A81" s="214">
        <v>68</v>
      </c>
      <c r="B81" s="215">
        <v>42072</v>
      </c>
      <c r="C81" s="214">
        <v>1</v>
      </c>
      <c r="D81" s="215">
        <v>42071</v>
      </c>
      <c r="E81" s="216">
        <v>0.74930555555555556</v>
      </c>
      <c r="F81" s="215">
        <v>42072</v>
      </c>
      <c r="G81" s="216">
        <v>0.77152777777777781</v>
      </c>
      <c r="H81" s="217"/>
      <c r="I81" s="218">
        <f>SUM('Sheet1_ Evening-Pollution'!I1690:I1714)</f>
        <v>0.18600000000000005</v>
      </c>
      <c r="J81" s="218">
        <f>SUM('Sheet1_ Evening-Pollution'!J1690:J1714)</f>
        <v>22.000000000000004</v>
      </c>
      <c r="K81" s="218">
        <f>SUM('Sheet1_ Evening-Pollution'!K1690:K1714)</f>
        <v>0.32900000000000007</v>
      </c>
      <c r="L81" s="218">
        <f>SUM('Sheet1_ Evening-Pollution'!L1690:L1714)</f>
        <v>1.4169999999999998</v>
      </c>
      <c r="M81" s="218">
        <f>SUM('Sheet1_ Evening-Pollution'!M1690:M1714)</f>
        <v>1782</v>
      </c>
      <c r="N81" s="219">
        <f>MAX('Sheet1_ Evening-Pollution'!N1690:N1714)</f>
        <v>12.3</v>
      </c>
      <c r="O81" s="219">
        <f>MAX('Sheet1_ Evening-Pollution'!O1690:O1714)</f>
        <v>1017.4</v>
      </c>
      <c r="P81" s="219">
        <f>MAX('Sheet1_ Evening-Pollution'!P1690:P1714)</f>
        <v>77</v>
      </c>
      <c r="Q81" s="219">
        <f>MIN('Sheet1_ Evening-Pollution'!N1690:N1714)</f>
        <v>-0.7</v>
      </c>
      <c r="R81" s="219">
        <f>MIN('Sheet1_ Evening-Pollution'!O1690:O1714)</f>
        <v>1014.5</v>
      </c>
      <c r="S81" s="219">
        <f>MIN('Sheet1_ Evening-Pollution'!P1690:P1714)</f>
        <v>28</v>
      </c>
      <c r="T81" s="219">
        <f>MODE('Sheet1_ Evening-Pollution'!N1690:N1714)</f>
        <v>5.6</v>
      </c>
      <c r="U81" s="219">
        <f>MODE('Sheet1_ Evening-Pollution'!O1690:O1714)</f>
        <v>1016.2</v>
      </c>
      <c r="V81" s="219">
        <f>MODE('Sheet1_ Evening-Pollution'!P1690:P1714)</f>
        <v>35</v>
      </c>
      <c r="W81" s="219">
        <f t="shared" si="5"/>
        <v>13</v>
      </c>
      <c r="X81" s="219">
        <f t="shared" si="6"/>
        <v>2.8999999999999773</v>
      </c>
      <c r="Y81" s="219">
        <f t="shared" si="7"/>
        <v>49</v>
      </c>
      <c r="Z81" s="214">
        <v>-0.7</v>
      </c>
      <c r="AA81" s="214">
        <v>1017.4</v>
      </c>
      <c r="AB81" s="214">
        <v>41</v>
      </c>
      <c r="AC81" s="219"/>
      <c r="AD81" s="197">
        <v>4</v>
      </c>
      <c r="AE81" s="220">
        <v>292</v>
      </c>
      <c r="AF81" s="221" t="str">
        <f t="shared" si="8"/>
        <v>Y</v>
      </c>
      <c r="AG81" s="215">
        <v>42072</v>
      </c>
    </row>
    <row r="82" spans="1:33" ht="15" customHeight="1" x14ac:dyDescent="0.15">
      <c r="A82" s="214">
        <v>69</v>
      </c>
      <c r="B82" s="215">
        <v>42073</v>
      </c>
      <c r="C82" s="214">
        <v>2</v>
      </c>
      <c r="D82" s="215">
        <v>42072</v>
      </c>
      <c r="E82" s="216">
        <v>0.77152777777777781</v>
      </c>
      <c r="F82" s="215">
        <v>42073</v>
      </c>
      <c r="G82" s="216">
        <v>0.76805555555555549</v>
      </c>
      <c r="H82" s="217"/>
      <c r="I82" s="218">
        <f>SUM('Sheet1_ Evening-Pollution'!I1716:I1739)</f>
        <v>0.16000000000000009</v>
      </c>
      <c r="J82" s="218">
        <f>SUM('Sheet1_ Evening-Pollution'!J1716:J1739)</f>
        <v>16.2</v>
      </c>
      <c r="K82" s="218">
        <f>SUM('Sheet1_ Evening-Pollution'!K1716:K1739)</f>
        <v>0.75200000000000045</v>
      </c>
      <c r="L82" s="218">
        <f>SUM('Sheet1_ Evening-Pollution'!L1716:L1739)</f>
        <v>0.79100000000000015</v>
      </c>
      <c r="M82" s="218">
        <f>SUM('Sheet1_ Evening-Pollution'!M1716:M1739)</f>
        <v>1927</v>
      </c>
      <c r="N82" s="219">
        <f>MAX('Sheet1_ Evening-Pollution'!N1716:N1739)</f>
        <v>1.1000000000000001</v>
      </c>
      <c r="O82" s="219">
        <f>MAX('Sheet1_ Evening-Pollution'!O1716:O1739)</f>
        <v>1022.9</v>
      </c>
      <c r="P82" s="219">
        <f>MAX('Sheet1_ Evening-Pollution'!P1716:P1739)</f>
        <v>39</v>
      </c>
      <c r="Q82" s="219">
        <f>MIN('Sheet1_ Evening-Pollution'!N1716:N1739)</f>
        <v>-5.9</v>
      </c>
      <c r="R82" s="219">
        <f>MIN('Sheet1_ Evening-Pollution'!O1716:O1739)</f>
        <v>1018.4</v>
      </c>
      <c r="S82" s="219">
        <f>MIN('Sheet1_ Evening-Pollution'!P1716:P1739)</f>
        <v>24</v>
      </c>
      <c r="T82" s="219">
        <f>MODE('Sheet1_ Evening-Pollution'!N1716:N1739)</f>
        <v>-2.9</v>
      </c>
      <c r="U82" s="219">
        <f>MODE('Sheet1_ Evening-Pollution'!O1716:O1739)</f>
        <v>1019.2</v>
      </c>
      <c r="V82" s="219">
        <f>MODE('Sheet1_ Evening-Pollution'!P1716:P1739)</f>
        <v>34</v>
      </c>
      <c r="W82" s="219">
        <f t="shared" si="5"/>
        <v>7</v>
      </c>
      <c r="X82" s="219">
        <f t="shared" si="6"/>
        <v>4.5</v>
      </c>
      <c r="Y82" s="219">
        <f t="shared" si="7"/>
        <v>15</v>
      </c>
      <c r="Z82" s="214">
        <v>-0.7</v>
      </c>
      <c r="AA82" s="214">
        <v>1019.2</v>
      </c>
      <c r="AB82" s="214">
        <v>37</v>
      </c>
      <c r="AC82" s="219"/>
      <c r="AD82" s="197">
        <v>4</v>
      </c>
      <c r="AE82" s="220">
        <v>292</v>
      </c>
      <c r="AF82" s="221" t="str">
        <f t="shared" si="8"/>
        <v>Y</v>
      </c>
      <c r="AG82" s="215">
        <v>42073</v>
      </c>
    </row>
    <row r="83" spans="1:33" ht="15" customHeight="1" x14ac:dyDescent="0.15">
      <c r="A83" s="214">
        <v>70</v>
      </c>
      <c r="B83" s="215">
        <v>42074</v>
      </c>
      <c r="C83" s="214">
        <v>3</v>
      </c>
      <c r="D83" s="215">
        <v>42073</v>
      </c>
      <c r="E83" s="216">
        <v>0.76805555555555549</v>
      </c>
      <c r="F83" s="215">
        <v>42074</v>
      </c>
      <c r="G83" s="216">
        <v>0.76388888888888884</v>
      </c>
      <c r="H83" s="217"/>
      <c r="I83" s="218">
        <f>SUM('Sheet1_ Evening-Pollution'!I1741:I1764)</f>
        <v>7.4000000000000024E-2</v>
      </c>
      <c r="J83" s="218">
        <f>SUM('Sheet1_ Evening-Pollution'!J1741:J1764)</f>
        <v>10.600000000000001</v>
      </c>
      <c r="K83" s="218">
        <f>SUM('Sheet1_ Evening-Pollution'!K1741:K1764)</f>
        <v>0.72700000000000042</v>
      </c>
      <c r="L83" s="218">
        <f>SUM('Sheet1_ Evening-Pollution'!L1741:L1764)</f>
        <v>0.2380000000000001</v>
      </c>
      <c r="M83" s="218">
        <f>SUM('Sheet1_ Evening-Pollution'!M1741:M1764)</f>
        <v>855</v>
      </c>
      <c r="N83" s="219">
        <f>MAX('Sheet1_ Evening-Pollution'!N1741:N1764)</f>
        <v>7.3</v>
      </c>
      <c r="O83" s="219">
        <f>MAX('Sheet1_ Evening-Pollution'!O1741:O1764)</f>
        <v>1021.3</v>
      </c>
      <c r="P83" s="219">
        <f>MAX('Sheet1_ Evening-Pollution'!P1741:P1764)</f>
        <v>66</v>
      </c>
      <c r="Q83" s="219">
        <f>MIN('Sheet1_ Evening-Pollution'!N1741:N1764)</f>
        <v>-4.9000000000000004</v>
      </c>
      <c r="R83" s="219">
        <f>MIN('Sheet1_ Evening-Pollution'!O1741:O1764)</f>
        <v>1012.4</v>
      </c>
      <c r="S83" s="219">
        <f>MIN('Sheet1_ Evening-Pollution'!P1741:P1764)</f>
        <v>35</v>
      </c>
      <c r="T83" s="219">
        <f>MODE('Sheet1_ Evening-Pollution'!N1741:N1764)</f>
        <v>-2.4</v>
      </c>
      <c r="U83" s="219">
        <f>MODE('Sheet1_ Evening-Pollution'!O1741:O1764)</f>
        <v>1020</v>
      </c>
      <c r="V83" s="219">
        <f>MODE('Sheet1_ Evening-Pollution'!P1741:P1764)</f>
        <v>40</v>
      </c>
      <c r="W83" s="219">
        <f t="shared" si="5"/>
        <v>12.2</v>
      </c>
      <c r="X83" s="219">
        <f t="shared" si="6"/>
        <v>8.8999999999999773</v>
      </c>
      <c r="Y83" s="219">
        <f t="shared" si="7"/>
        <v>31</v>
      </c>
      <c r="Z83" s="214">
        <v>3</v>
      </c>
      <c r="AA83" s="214">
        <v>1013.8</v>
      </c>
      <c r="AB83" s="214">
        <v>48</v>
      </c>
      <c r="AC83" s="219"/>
      <c r="AD83" s="197">
        <v>4</v>
      </c>
      <c r="AE83" s="220">
        <v>319</v>
      </c>
      <c r="AF83" s="221" t="str">
        <f t="shared" si="8"/>
        <v>G</v>
      </c>
      <c r="AG83" s="215">
        <v>42074</v>
      </c>
    </row>
    <row r="84" spans="1:33" ht="15" customHeight="1" x14ac:dyDescent="0.15">
      <c r="A84" s="214">
        <v>71</v>
      </c>
      <c r="B84" s="215">
        <v>42075</v>
      </c>
      <c r="C84" s="214">
        <v>4</v>
      </c>
      <c r="D84" s="215">
        <v>42074</v>
      </c>
      <c r="E84" s="216">
        <v>0.76388888888888884</v>
      </c>
      <c r="F84" s="215">
        <v>42075</v>
      </c>
      <c r="G84" s="216">
        <v>0.75555555555555554</v>
      </c>
      <c r="H84" s="217"/>
      <c r="I84" s="218">
        <f>SUM('Sheet1_ Evening-Pollution'!I1766:I1789)</f>
        <v>0.13900000000000004</v>
      </c>
      <c r="J84" s="218">
        <f>SUM('Sheet1_ Evening-Pollution'!J1766:J1789)</f>
        <v>14.099999999999998</v>
      </c>
      <c r="K84" s="218">
        <f>SUM('Sheet1_ Evening-Pollution'!K1766:K1789)</f>
        <v>0.65700000000000014</v>
      </c>
      <c r="L84" s="218">
        <f>SUM('Sheet1_ Evening-Pollution'!L1766:L1789)</f>
        <v>0.50700000000000012</v>
      </c>
      <c r="M84" s="218">
        <f>SUM('Sheet1_ Evening-Pollution'!M1766:M1789)</f>
        <v>956</v>
      </c>
      <c r="N84" s="219">
        <f>MAX('Sheet1_ Evening-Pollution'!N1766:N1789)</f>
        <v>7.3</v>
      </c>
      <c r="O84" s="219">
        <f>MAX('Sheet1_ Evening-Pollution'!O1766:O1789)</f>
        <v>1017.8</v>
      </c>
      <c r="P84" s="219">
        <f>MAX('Sheet1_ Evening-Pollution'!P1766:P1789)</f>
        <v>58</v>
      </c>
      <c r="Q84" s="219">
        <f>MIN('Sheet1_ Evening-Pollution'!N1766:N1789)</f>
        <v>-3.6</v>
      </c>
      <c r="R84" s="219">
        <f>MIN('Sheet1_ Evening-Pollution'!O1766:O1789)</f>
        <v>1014.2</v>
      </c>
      <c r="S84" s="219">
        <f>MIN('Sheet1_ Evening-Pollution'!P1766:P1789)</f>
        <v>23</v>
      </c>
      <c r="T84" s="219">
        <f>MODE('Sheet1_ Evening-Pollution'!N1766:N1789)</f>
        <v>-0.9</v>
      </c>
      <c r="U84" s="219">
        <f>MODE('Sheet1_ Evening-Pollution'!O1766:O1789)</f>
        <v>1014.7</v>
      </c>
      <c r="V84" s="219">
        <f>MODE('Sheet1_ Evening-Pollution'!P1766:P1789)</f>
        <v>48</v>
      </c>
      <c r="W84" s="219">
        <f t="shared" si="5"/>
        <v>10.9</v>
      </c>
      <c r="X84" s="219">
        <f t="shared" si="6"/>
        <v>3.5999999999999091</v>
      </c>
      <c r="Y84" s="219">
        <f t="shared" si="7"/>
        <v>35</v>
      </c>
      <c r="Z84" s="214">
        <v>5.2</v>
      </c>
      <c r="AA84" s="214">
        <v>1014.2</v>
      </c>
      <c r="AB84" s="214">
        <v>33</v>
      </c>
      <c r="AC84" s="219"/>
      <c r="AD84" s="197">
        <v>4</v>
      </c>
      <c r="AE84" s="220">
        <v>265</v>
      </c>
      <c r="AF84" s="221" t="str">
        <f t="shared" si="8"/>
        <v>Y</v>
      </c>
      <c r="AG84" s="215">
        <v>42075</v>
      </c>
    </row>
    <row r="85" spans="1:33" ht="15" customHeight="1" x14ac:dyDescent="0.15">
      <c r="A85" s="214">
        <v>72</v>
      </c>
      <c r="B85" s="215">
        <v>42076</v>
      </c>
      <c r="C85" s="222">
        <v>5</v>
      </c>
      <c r="D85" s="215">
        <v>42075</v>
      </c>
      <c r="E85" s="216">
        <v>0.75555555555555554</v>
      </c>
      <c r="F85" s="215">
        <v>42076</v>
      </c>
      <c r="G85" s="216">
        <v>0.77777777777777779</v>
      </c>
      <c r="H85" s="217"/>
      <c r="I85" s="218">
        <f>SUM('Sheet1_ Evening-Pollution'!I1791:I1814)</f>
        <v>0.11600000000000006</v>
      </c>
      <c r="J85" s="218">
        <f>SUM('Sheet1_ Evening-Pollution'!J1791:J1814)</f>
        <v>13.199999999999998</v>
      </c>
      <c r="K85" s="218">
        <f>SUM('Sheet1_ Evening-Pollution'!K1791:K1814)</f>
        <v>0.73000000000000032</v>
      </c>
      <c r="L85" s="218">
        <f>SUM('Sheet1_ Evening-Pollution'!L1791:L1814)</f>
        <v>0.47700000000000009</v>
      </c>
      <c r="M85" s="218">
        <f>SUM('Sheet1_ Evening-Pollution'!M1791:M1814)</f>
        <v>819</v>
      </c>
      <c r="N85" s="219">
        <f>MAX('Sheet1_ Evening-Pollution'!N1791:N1814)</f>
        <v>10.9</v>
      </c>
      <c r="O85" s="219">
        <f>MAX('Sheet1_ Evening-Pollution'!O1791:O1814)</f>
        <v>1015.6</v>
      </c>
      <c r="P85" s="219">
        <f>MAX('Sheet1_ Evening-Pollution'!P1791:P1814)</f>
        <v>98</v>
      </c>
      <c r="Q85" s="219">
        <f>MIN('Sheet1_ Evening-Pollution'!N1791:N1814)</f>
        <v>3.1</v>
      </c>
      <c r="R85" s="219">
        <f>MIN('Sheet1_ Evening-Pollution'!O1791:O1814)</f>
        <v>1012.6</v>
      </c>
      <c r="S85" s="219">
        <f>MIN('Sheet1_ Evening-Pollution'!P1791:P1814)</f>
        <v>20</v>
      </c>
      <c r="T85" s="219">
        <f>MODE('Sheet1_ Evening-Pollution'!N1791:N1814)</f>
        <v>3.9</v>
      </c>
      <c r="U85" s="219">
        <f>MODE('Sheet1_ Evening-Pollution'!O1791:O1814)</f>
        <v>1014.6</v>
      </c>
      <c r="V85" s="219">
        <f>MODE('Sheet1_ Evening-Pollution'!P1791:P1814)</f>
        <v>40</v>
      </c>
      <c r="W85" s="219">
        <f t="shared" si="5"/>
        <v>7.8000000000000007</v>
      </c>
      <c r="X85" s="219">
        <f t="shared" si="6"/>
        <v>3</v>
      </c>
      <c r="Y85" s="219">
        <f t="shared" si="7"/>
        <v>78</v>
      </c>
      <c r="Z85" s="214">
        <v>7.1</v>
      </c>
      <c r="AA85" s="214">
        <v>1014.9</v>
      </c>
      <c r="AB85" s="214">
        <v>34</v>
      </c>
      <c r="AC85" s="219"/>
      <c r="AD85" s="197">
        <v>4</v>
      </c>
      <c r="AE85" s="220">
        <v>310</v>
      </c>
      <c r="AF85" s="221" t="str">
        <f t="shared" si="8"/>
        <v>G</v>
      </c>
      <c r="AG85" s="215">
        <v>42076</v>
      </c>
    </row>
    <row r="86" spans="1:33" ht="15" customHeight="1" x14ac:dyDescent="0.15">
      <c r="A86" s="214">
        <v>73</v>
      </c>
      <c r="B86" s="215">
        <v>42077</v>
      </c>
      <c r="C86" s="214">
        <v>6</v>
      </c>
      <c r="D86" s="215">
        <v>42076</v>
      </c>
      <c r="E86" s="216">
        <v>0.77777777777777779</v>
      </c>
      <c r="F86" s="215">
        <v>42077</v>
      </c>
      <c r="G86" s="216">
        <v>0.75138888888888888</v>
      </c>
      <c r="H86" s="217"/>
      <c r="I86" s="218">
        <f>SUM('Sheet1_ Evening-Pollution'!I1816:I1839)</f>
        <v>0.10800000000000007</v>
      </c>
      <c r="J86" s="218">
        <f>SUM('Sheet1_ Evening-Pollution'!J1816:J1839)</f>
        <v>14.799999999999997</v>
      </c>
      <c r="K86" s="218">
        <f>SUM('Sheet1_ Evening-Pollution'!K1816:K1839)</f>
        <v>0.64300000000000013</v>
      </c>
      <c r="L86" s="218">
        <f>SUM('Sheet1_ Evening-Pollution'!L1816:L1839)</f>
        <v>0.65900000000000014</v>
      </c>
      <c r="M86" s="218">
        <f>SUM('Sheet1_ Evening-Pollution'!M1816:M1839)</f>
        <v>980</v>
      </c>
      <c r="N86" s="219">
        <f>MAX('Sheet1_ Evening-Pollution'!N1816:N1839)</f>
        <v>10.8</v>
      </c>
      <c r="O86" s="219">
        <f>MAX('Sheet1_ Evening-Pollution'!O1816:O1839)</f>
        <v>1022</v>
      </c>
      <c r="P86" s="219">
        <f>MAX('Sheet1_ Evening-Pollution'!P1816:P1839)</f>
        <v>60</v>
      </c>
      <c r="Q86" s="219">
        <f>MIN('Sheet1_ Evening-Pollution'!N1816:N1839)</f>
        <v>-1.9</v>
      </c>
      <c r="R86" s="219">
        <f>MIN('Sheet1_ Evening-Pollution'!O1816:O1839)</f>
        <v>1015.8</v>
      </c>
      <c r="S86" s="219">
        <f>MIN('Sheet1_ Evening-Pollution'!P1816:P1839)</f>
        <v>22</v>
      </c>
      <c r="T86" s="219" t="e">
        <f>MODE('Sheet1_ Evening-Pollution'!N1816:N1839)</f>
        <v>#N/A</v>
      </c>
      <c r="U86" s="219">
        <f>MODE('Sheet1_ Evening-Pollution'!O1816:O1839)</f>
        <v>1019.5</v>
      </c>
      <c r="V86" s="219">
        <f>MODE('Sheet1_ Evening-Pollution'!P1816:P1839)</f>
        <v>32</v>
      </c>
      <c r="W86" s="219">
        <f t="shared" si="5"/>
        <v>12.700000000000001</v>
      </c>
      <c r="X86" s="219">
        <f t="shared" si="6"/>
        <v>6.2000000000000455</v>
      </c>
      <c r="Y86" s="219">
        <f t="shared" si="7"/>
        <v>38</v>
      </c>
      <c r="Z86" s="214">
        <v>6.3</v>
      </c>
      <c r="AA86" s="214">
        <v>1019.1</v>
      </c>
      <c r="AB86" s="214">
        <v>34</v>
      </c>
      <c r="AC86" s="219"/>
      <c r="AD86" s="197">
        <v>4</v>
      </c>
      <c r="AE86" s="220">
        <v>295</v>
      </c>
      <c r="AF86" s="221" t="str">
        <f t="shared" si="8"/>
        <v>Y</v>
      </c>
      <c r="AG86" s="215">
        <v>42077</v>
      </c>
    </row>
    <row r="87" spans="1:33" ht="15" customHeight="1" x14ac:dyDescent="0.15">
      <c r="A87" s="214">
        <v>74</v>
      </c>
      <c r="B87" s="215">
        <v>42078</v>
      </c>
      <c r="C87" s="214">
        <v>0</v>
      </c>
      <c r="D87" s="215">
        <v>42077</v>
      </c>
      <c r="E87" s="216">
        <v>0.75138888888888888</v>
      </c>
      <c r="F87" s="215">
        <v>42078</v>
      </c>
      <c r="G87" s="216">
        <v>0.76805555555555549</v>
      </c>
      <c r="H87" s="217"/>
      <c r="I87" s="218">
        <f>SUM('Sheet1_ Evening-Pollution'!I1841:I1864)</f>
        <v>0.11400000000000007</v>
      </c>
      <c r="J87" s="218">
        <f>SUM('Sheet1_ Evening-Pollution'!J1841:J1864)</f>
        <v>14.099999999999996</v>
      </c>
      <c r="K87" s="218">
        <f>SUM('Sheet1_ Evening-Pollution'!K1841:K1864)</f>
        <v>0.5880000000000003</v>
      </c>
      <c r="L87" s="218">
        <f>SUM('Sheet1_ Evening-Pollution'!L1841:L1864)</f>
        <v>0.7290000000000002</v>
      </c>
      <c r="M87" s="218">
        <f>SUM('Sheet1_ Evening-Pollution'!M1841:M1864)</f>
        <v>964</v>
      </c>
      <c r="N87" s="219">
        <f>MAX('Sheet1_ Evening-Pollution'!N1841:N1864)</f>
        <v>12.3</v>
      </c>
      <c r="O87" s="219">
        <f>MAX('Sheet1_ Evening-Pollution'!O1841:O1864)</f>
        <v>1019.7</v>
      </c>
      <c r="P87" s="219">
        <f>MAX('Sheet1_ Evening-Pollution'!P1841:P1864)</f>
        <v>86</v>
      </c>
      <c r="Q87" s="219">
        <f>MIN('Sheet1_ Evening-Pollution'!N1841:N1864)</f>
        <v>-1.8</v>
      </c>
      <c r="R87" s="219">
        <f>MIN('Sheet1_ Evening-Pollution'!O1841:O1864)</f>
        <v>1016.5</v>
      </c>
      <c r="S87" s="219">
        <f>MIN('Sheet1_ Evening-Pollution'!P1841:P1864)</f>
        <v>20</v>
      </c>
      <c r="T87" s="219">
        <f>MODE('Sheet1_ Evening-Pollution'!N1841:N1864)</f>
        <v>-1.6</v>
      </c>
      <c r="U87" s="219">
        <f>MODE('Sheet1_ Evening-Pollution'!O1841:O1864)</f>
        <v>1018.7</v>
      </c>
      <c r="V87" s="219">
        <f>MODE('Sheet1_ Evening-Pollution'!P1841:P1864)</f>
        <v>86</v>
      </c>
      <c r="W87" s="219">
        <f t="shared" si="5"/>
        <v>14.100000000000001</v>
      </c>
      <c r="X87" s="219">
        <f t="shared" si="6"/>
        <v>3.2000000000000455</v>
      </c>
      <c r="Y87" s="219">
        <f t="shared" si="7"/>
        <v>66</v>
      </c>
      <c r="Z87" s="214">
        <v>8.6</v>
      </c>
      <c r="AA87" s="214">
        <v>1017.3</v>
      </c>
      <c r="AB87" s="214">
        <v>29</v>
      </c>
      <c r="AC87" s="219"/>
      <c r="AD87" s="197">
        <v>4</v>
      </c>
      <c r="AE87" s="220">
        <v>286</v>
      </c>
      <c r="AF87" s="221" t="str">
        <f t="shared" si="8"/>
        <v>Y</v>
      </c>
      <c r="AG87" s="215">
        <v>42078</v>
      </c>
    </row>
    <row r="88" spans="1:33" ht="15" customHeight="1" x14ac:dyDescent="0.15">
      <c r="A88" s="214">
        <v>75</v>
      </c>
      <c r="B88" s="215">
        <v>42079</v>
      </c>
      <c r="C88" s="214">
        <v>1</v>
      </c>
      <c r="D88" s="215">
        <v>42078</v>
      </c>
      <c r="E88" s="216">
        <v>0.76805555555555549</v>
      </c>
      <c r="F88" s="215">
        <v>42079</v>
      </c>
      <c r="G88" s="216">
        <v>0.75347222222222221</v>
      </c>
      <c r="H88" s="217"/>
      <c r="I88" s="218">
        <f>SUM('Sheet1_ Evening-Pollution'!I1866:I1889)</f>
        <v>0.20500000000000007</v>
      </c>
      <c r="J88" s="218">
        <f>SUM('Sheet1_ Evening-Pollution'!J1866:J1889)</f>
        <v>18.000000000000007</v>
      </c>
      <c r="K88" s="218">
        <f>SUM('Sheet1_ Evening-Pollution'!K1866:K1889)</f>
        <v>0.38199999999999995</v>
      </c>
      <c r="L88" s="218">
        <f>SUM('Sheet1_ Evening-Pollution'!L1866:L1889)</f>
        <v>1.0590000000000004</v>
      </c>
      <c r="M88" s="218">
        <f>SUM('Sheet1_ Evening-Pollution'!M1866:M1889)</f>
        <v>1192</v>
      </c>
      <c r="N88" s="219">
        <f>MAX('Sheet1_ Evening-Pollution'!N1866:N1889)</f>
        <v>18.2</v>
      </c>
      <c r="O88" s="219">
        <f>MAX('Sheet1_ Evening-Pollution'!O1866:O1889)</f>
        <v>1019.5</v>
      </c>
      <c r="P88" s="219">
        <f>MAX('Sheet1_ Evening-Pollution'!P1866:P1889)</f>
        <v>83</v>
      </c>
      <c r="Q88" s="219">
        <f>MIN('Sheet1_ Evening-Pollution'!N1866:N1889)</f>
        <v>0.1</v>
      </c>
      <c r="R88" s="219">
        <f>MIN('Sheet1_ Evening-Pollution'!O1866:O1889)</f>
        <v>1013.7</v>
      </c>
      <c r="S88" s="219">
        <f>MIN('Sheet1_ Evening-Pollution'!P1866:P1889)</f>
        <v>19</v>
      </c>
      <c r="T88" s="219" t="e">
        <f>MODE('Sheet1_ Evening-Pollution'!N1866:N1889)</f>
        <v>#N/A</v>
      </c>
      <c r="U88" s="219">
        <f>MODE('Sheet1_ Evening-Pollution'!O1866:O1889)</f>
        <v>1019</v>
      </c>
      <c r="V88" s="219">
        <f>MODE('Sheet1_ Evening-Pollution'!P1866:P1889)</f>
        <v>71</v>
      </c>
      <c r="W88" s="219">
        <f t="shared" si="5"/>
        <v>18.099999999999998</v>
      </c>
      <c r="X88" s="219">
        <f t="shared" si="6"/>
        <v>5.7999999999999545</v>
      </c>
      <c r="Y88" s="219">
        <f t="shared" si="7"/>
        <v>64</v>
      </c>
      <c r="Z88" s="214">
        <v>15.7</v>
      </c>
      <c r="AA88" s="214">
        <v>1014.1</v>
      </c>
      <c r="AB88" s="214">
        <v>29</v>
      </c>
      <c r="AC88" s="219"/>
      <c r="AD88" s="197">
        <v>4</v>
      </c>
      <c r="AE88" s="220">
        <v>292</v>
      </c>
      <c r="AF88" s="221" t="str">
        <f t="shared" si="8"/>
        <v>Y</v>
      </c>
      <c r="AG88" s="215">
        <v>42079</v>
      </c>
    </row>
    <row r="89" spans="1:33" ht="15" customHeight="1" x14ac:dyDescent="0.15">
      <c r="A89" s="214">
        <v>76</v>
      </c>
      <c r="B89" s="215">
        <v>42080</v>
      </c>
      <c r="C89" s="214">
        <v>2</v>
      </c>
      <c r="D89" s="215">
        <v>42079</v>
      </c>
      <c r="E89" s="216">
        <v>0.75347222222222221</v>
      </c>
      <c r="F89" s="215">
        <v>42080</v>
      </c>
      <c r="G89" s="216">
        <v>0.75902777777777775</v>
      </c>
      <c r="H89" s="217"/>
      <c r="I89" s="218">
        <f>SUM('Sheet1_ Evening-Pollution'!I1891:I1914)</f>
        <v>0.16000000000000003</v>
      </c>
      <c r="J89" s="218">
        <f>SUM('Sheet1_ Evening-Pollution'!J1891:J1914)</f>
        <v>18.3</v>
      </c>
      <c r="K89" s="218">
        <f>SUM('Sheet1_ Evening-Pollution'!K1891:K1914)</f>
        <v>0.40100000000000002</v>
      </c>
      <c r="L89" s="218">
        <f>SUM('Sheet1_ Evening-Pollution'!L1891:L1914)</f>
        <v>1.1749999999999998</v>
      </c>
      <c r="M89" s="218">
        <f>SUM('Sheet1_ Evening-Pollution'!M1891:M1914)</f>
        <v>1672</v>
      </c>
      <c r="N89" s="219">
        <f>MAX('Sheet1_ Evening-Pollution'!N1891:N1914)</f>
        <v>17.399999999999999</v>
      </c>
      <c r="O89" s="219">
        <f>MAX('Sheet1_ Evening-Pollution'!O1891:O1914)</f>
        <v>1015.6</v>
      </c>
      <c r="P89" s="219">
        <f>MAX('Sheet1_ Evening-Pollution'!P1891:P1914)</f>
        <v>78</v>
      </c>
      <c r="Q89" s="219">
        <f>MIN('Sheet1_ Evening-Pollution'!N1891:N1914)</f>
        <v>4.4000000000000004</v>
      </c>
      <c r="R89" s="219">
        <f>MIN('Sheet1_ Evening-Pollution'!O1891:O1914)</f>
        <v>1012.1</v>
      </c>
      <c r="S89" s="219">
        <f>MIN('Sheet1_ Evening-Pollution'!P1891:P1914)</f>
        <v>27</v>
      </c>
      <c r="T89" s="219">
        <f>MODE('Sheet1_ Evening-Pollution'!N1891:N1914)</f>
        <v>4.8</v>
      </c>
      <c r="U89" s="219">
        <f>MODE('Sheet1_ Evening-Pollution'!O1891:O1914)</f>
        <v>1015</v>
      </c>
      <c r="V89" s="219">
        <f>MODE('Sheet1_ Evening-Pollution'!P1891:P1914)</f>
        <v>39</v>
      </c>
      <c r="W89" s="219">
        <f t="shared" si="5"/>
        <v>12.999999999999998</v>
      </c>
      <c r="X89" s="219">
        <f t="shared" si="6"/>
        <v>3.5</v>
      </c>
      <c r="Y89" s="219">
        <f t="shared" si="7"/>
        <v>51</v>
      </c>
      <c r="Z89" s="214">
        <v>13.9</v>
      </c>
      <c r="AA89" s="214">
        <v>1012.1</v>
      </c>
      <c r="AB89" s="214">
        <v>39</v>
      </c>
      <c r="AC89" s="219"/>
      <c r="AD89" s="197">
        <v>4</v>
      </c>
      <c r="AE89" s="220">
        <v>296</v>
      </c>
      <c r="AF89" s="221" t="str">
        <f t="shared" si="8"/>
        <v>G</v>
      </c>
      <c r="AG89" s="215">
        <v>42080</v>
      </c>
    </row>
    <row r="90" spans="1:33" ht="15" customHeight="1" x14ac:dyDescent="0.15">
      <c r="A90" s="214">
        <v>77</v>
      </c>
      <c r="B90" s="215">
        <v>42081</v>
      </c>
      <c r="C90" s="214">
        <v>3</v>
      </c>
      <c r="D90" s="215">
        <v>42080</v>
      </c>
      <c r="E90" s="216">
        <v>0.75902777777777775</v>
      </c>
      <c r="F90" s="215">
        <v>42081</v>
      </c>
      <c r="G90" s="216">
        <v>0.76458333333333339</v>
      </c>
      <c r="H90" s="217"/>
      <c r="I90" s="218">
        <f>SUM('Sheet1_ Evening-Pollution'!I1916:I1939)</f>
        <v>0.27600000000000008</v>
      </c>
      <c r="J90" s="218">
        <f>SUM('Sheet1_ Evening-Pollution'!J1916:J1939)</f>
        <v>21.900000000000006</v>
      </c>
      <c r="K90" s="218">
        <f>SUM('Sheet1_ Evening-Pollution'!K1916:K1939)</f>
        <v>0.29000000000000004</v>
      </c>
      <c r="L90" s="218">
        <f>SUM('Sheet1_ Evening-Pollution'!L1916:L1939)</f>
        <v>1.7970000000000004</v>
      </c>
      <c r="M90" s="218">
        <f>SUM('Sheet1_ Evening-Pollution'!M1916:M1939)</f>
        <v>3316</v>
      </c>
      <c r="N90" s="219">
        <f>MAX('Sheet1_ Evening-Pollution'!N1916:N1939)</f>
        <v>13.4</v>
      </c>
      <c r="O90" s="219">
        <f>MAX('Sheet1_ Evening-Pollution'!O1916:O1939)</f>
        <v>1012.8</v>
      </c>
      <c r="P90" s="219">
        <f>MAX('Sheet1_ Evening-Pollution'!P1916:P1939)</f>
        <v>92</v>
      </c>
      <c r="Q90" s="219">
        <f>MIN('Sheet1_ Evening-Pollution'!N1916:N1939)</f>
        <v>7.6</v>
      </c>
      <c r="R90" s="219">
        <f>MIN('Sheet1_ Evening-Pollution'!O1916:O1939)</f>
        <v>1004.3</v>
      </c>
      <c r="S90" s="219">
        <f>MIN('Sheet1_ Evening-Pollution'!P1916:P1939)</f>
        <v>43</v>
      </c>
      <c r="T90" s="219">
        <f>MODE('Sheet1_ Evening-Pollution'!N1916:N1939)</f>
        <v>11.7</v>
      </c>
      <c r="U90" s="219">
        <f>MODE('Sheet1_ Evening-Pollution'!O1916:O1939)</f>
        <v>1012.3</v>
      </c>
      <c r="V90" s="219">
        <f>MODE('Sheet1_ Evening-Pollution'!P1916:P1939)</f>
        <v>76</v>
      </c>
      <c r="W90" s="219">
        <f t="shared" si="5"/>
        <v>5.8000000000000007</v>
      </c>
      <c r="X90" s="219">
        <f t="shared" si="6"/>
        <v>8.5</v>
      </c>
      <c r="Y90" s="219">
        <f t="shared" si="7"/>
        <v>49</v>
      </c>
      <c r="Z90" s="214">
        <v>10</v>
      </c>
      <c r="AA90" s="214">
        <v>1005</v>
      </c>
      <c r="AB90" s="214">
        <v>90</v>
      </c>
      <c r="AC90" s="219"/>
      <c r="AD90" s="197">
        <v>4</v>
      </c>
      <c r="AE90" s="220">
        <v>298</v>
      </c>
      <c r="AF90" s="221" t="str">
        <f t="shared" si="8"/>
        <v>G</v>
      </c>
      <c r="AG90" s="215">
        <v>42081</v>
      </c>
    </row>
    <row r="91" spans="1:33" ht="15" customHeight="1" x14ac:dyDescent="0.15">
      <c r="A91" s="214">
        <v>78</v>
      </c>
      <c r="B91" s="215">
        <v>42082</v>
      </c>
      <c r="C91" s="214">
        <v>4</v>
      </c>
      <c r="D91" s="215">
        <v>42081</v>
      </c>
      <c r="E91" s="216">
        <v>0.76458333333333339</v>
      </c>
      <c r="F91" s="215">
        <v>42082</v>
      </c>
      <c r="G91" s="216">
        <v>0.77638888888888891</v>
      </c>
      <c r="H91" s="217"/>
      <c r="I91" s="218">
        <f>SUM('Sheet1_ Evening-Pollution'!I1941:I1964)</f>
        <v>0.14100000000000007</v>
      </c>
      <c r="J91" s="218">
        <f>SUM('Sheet1_ Evening-Pollution'!J1941:J1964)</f>
        <v>17.399999999999999</v>
      </c>
      <c r="K91" s="218">
        <f>SUM('Sheet1_ Evening-Pollution'!K1941:K1964)</f>
        <v>0.21299999999999999</v>
      </c>
      <c r="L91" s="218">
        <f>SUM('Sheet1_ Evening-Pollution'!L1941:L1964)</f>
        <v>1.3719999999999997</v>
      </c>
      <c r="M91" s="218">
        <f>SUM('Sheet1_ Evening-Pollution'!M1941:M1964)</f>
        <v>2191</v>
      </c>
      <c r="N91" s="219">
        <f>MAX('Sheet1_ Evening-Pollution'!N1941:N1964)</f>
        <v>19.100000000000001</v>
      </c>
      <c r="O91" s="219">
        <f>MAX('Sheet1_ Evening-Pollution'!O1941:O1964)</f>
        <v>1010.5</v>
      </c>
      <c r="P91" s="219">
        <f>MAX('Sheet1_ Evening-Pollution'!P1941:P1964)</f>
        <v>99</v>
      </c>
      <c r="Q91" s="219">
        <f>MIN('Sheet1_ Evening-Pollution'!N1941:N1964)</f>
        <v>5.7</v>
      </c>
      <c r="R91" s="219">
        <f>MIN('Sheet1_ Evening-Pollution'!O1941:O1964)</f>
        <v>1004.6</v>
      </c>
      <c r="S91" s="219">
        <f>MIN('Sheet1_ Evening-Pollution'!P1941:P1964)</f>
        <v>43</v>
      </c>
      <c r="T91" s="219">
        <f>MODE('Sheet1_ Evening-Pollution'!N1941:N1964)</f>
        <v>9.6999999999999993</v>
      </c>
      <c r="U91" s="219">
        <f>MODE('Sheet1_ Evening-Pollution'!O1941:O1964)</f>
        <v>1010.3</v>
      </c>
      <c r="V91" s="219">
        <f>MODE('Sheet1_ Evening-Pollution'!P1941:P1964)</f>
        <v>85</v>
      </c>
      <c r="W91" s="219">
        <f t="shared" si="5"/>
        <v>13.400000000000002</v>
      </c>
      <c r="X91" s="219">
        <f t="shared" si="6"/>
        <v>5.8999999999999773</v>
      </c>
      <c r="Y91" s="219">
        <f t="shared" si="7"/>
        <v>56</v>
      </c>
      <c r="Z91" s="214">
        <v>14.7</v>
      </c>
      <c r="AA91" s="214">
        <v>1009.7</v>
      </c>
      <c r="AB91" s="214">
        <v>48</v>
      </c>
      <c r="AC91" s="219"/>
      <c r="AD91" s="197">
        <v>4</v>
      </c>
      <c r="AE91" s="220">
        <v>316</v>
      </c>
      <c r="AF91" s="221" t="str">
        <f t="shared" si="8"/>
        <v>G</v>
      </c>
      <c r="AG91" s="215">
        <v>42082</v>
      </c>
    </row>
    <row r="92" spans="1:33" ht="15" customHeight="1" x14ac:dyDescent="0.15">
      <c r="A92" s="214">
        <v>79</v>
      </c>
      <c r="B92" s="215">
        <v>42083</v>
      </c>
      <c r="C92" s="222">
        <v>5</v>
      </c>
      <c r="D92" s="215">
        <v>42082</v>
      </c>
      <c r="E92" s="216">
        <v>0.77638888888888891</v>
      </c>
      <c r="F92" s="215">
        <v>42083</v>
      </c>
      <c r="G92" s="216">
        <v>0.77569444444444446</v>
      </c>
      <c r="H92" s="217"/>
      <c r="I92" s="218">
        <f>SUM('Sheet1_ Evening-Pollution'!I1966:I1989)</f>
        <v>0.10900000000000001</v>
      </c>
      <c r="J92" s="218">
        <f>SUM('Sheet1_ Evening-Pollution'!J1966:J1989)</f>
        <v>16.399999999999999</v>
      </c>
      <c r="K92" s="218">
        <f>SUM('Sheet1_ Evening-Pollution'!K1966:K1989)</f>
        <v>0.41799999999999993</v>
      </c>
      <c r="L92" s="218">
        <f>SUM('Sheet1_ Evening-Pollution'!L1966:L1989)</f>
        <v>0.96700000000000041</v>
      </c>
      <c r="M92" s="218">
        <f>SUM('Sheet1_ Evening-Pollution'!M1966:M1989)</f>
        <v>1209</v>
      </c>
      <c r="N92" s="219">
        <f>MAX('Sheet1_ Evening-Pollution'!N1966:N1989)</f>
        <v>21</v>
      </c>
      <c r="O92" s="219">
        <f>MAX('Sheet1_ Evening-Pollution'!O1966:O1989)</f>
        <v>1015.6</v>
      </c>
      <c r="P92" s="219">
        <f>MAX('Sheet1_ Evening-Pollution'!P1966:P1989)</f>
        <v>87</v>
      </c>
      <c r="Q92" s="219">
        <f>MIN('Sheet1_ Evening-Pollution'!N1966:N1989)</f>
        <v>5.4</v>
      </c>
      <c r="R92" s="219">
        <f>MIN('Sheet1_ Evening-Pollution'!O1966:O1989)</f>
        <v>1010.6</v>
      </c>
      <c r="S92" s="219">
        <f>MIN('Sheet1_ Evening-Pollution'!P1966:P1989)</f>
        <v>18</v>
      </c>
      <c r="T92" s="219" t="e">
        <f>MODE('Sheet1_ Evening-Pollution'!N1966:N1989)</f>
        <v>#N/A</v>
      </c>
      <c r="U92" s="219">
        <f>MODE('Sheet1_ Evening-Pollution'!O1966:O1989)</f>
        <v>1011.9</v>
      </c>
      <c r="V92" s="219">
        <f>MODE('Sheet1_ Evening-Pollution'!P1966:P1989)</f>
        <v>18</v>
      </c>
      <c r="W92" s="219">
        <f t="shared" si="5"/>
        <v>15.6</v>
      </c>
      <c r="X92" s="219">
        <f t="shared" si="6"/>
        <v>5</v>
      </c>
      <c r="Y92" s="219">
        <f t="shared" si="7"/>
        <v>69</v>
      </c>
      <c r="Z92" s="219">
        <v>16.3</v>
      </c>
      <c r="AA92" s="219">
        <v>1012.2</v>
      </c>
      <c r="AB92" s="219">
        <v>20</v>
      </c>
      <c r="AC92" s="219"/>
      <c r="AD92" s="197">
        <v>4</v>
      </c>
      <c r="AE92" s="220">
        <v>292</v>
      </c>
      <c r="AF92" s="221" t="str">
        <f t="shared" si="8"/>
        <v>Y</v>
      </c>
      <c r="AG92" s="215">
        <v>42083</v>
      </c>
    </row>
    <row r="93" spans="1:33" ht="15" customHeight="1" x14ac:dyDescent="0.15">
      <c r="A93" s="214">
        <v>80</v>
      </c>
      <c r="B93" s="215">
        <v>42084</v>
      </c>
      <c r="C93" s="214">
        <v>6</v>
      </c>
      <c r="D93" s="215">
        <v>42083</v>
      </c>
      <c r="E93" s="216">
        <v>0.77569444444444446</v>
      </c>
      <c r="F93" s="215">
        <v>42084</v>
      </c>
      <c r="G93" s="216">
        <v>0.78402777777777777</v>
      </c>
      <c r="H93" s="217"/>
      <c r="I93" s="218">
        <f>SUM('Sheet1_ Evening-Pollution'!I1991:I2014)</f>
        <v>0.14200000000000002</v>
      </c>
      <c r="J93" s="218">
        <f>SUM('Sheet1_ Evening-Pollution'!J1991:J2014)</f>
        <v>17.700000000000003</v>
      </c>
      <c r="K93" s="218">
        <f>SUM('Sheet1_ Evening-Pollution'!K1991:K2014)</f>
        <v>0.33400000000000002</v>
      </c>
      <c r="L93" s="218">
        <f>SUM('Sheet1_ Evening-Pollution'!L1991:L2014)</f>
        <v>1.2469999999999999</v>
      </c>
      <c r="M93" s="218">
        <f>SUM('Sheet1_ Evening-Pollution'!M1991:M2014)</f>
        <v>2159</v>
      </c>
      <c r="N93" s="219">
        <f>MAX('Sheet1_ Evening-Pollution'!N1991:N2014)</f>
        <v>17.5</v>
      </c>
      <c r="O93" s="219">
        <f>MAX('Sheet1_ Evening-Pollution'!O1991:O2014)</f>
        <v>1013.7</v>
      </c>
      <c r="P93" s="219">
        <f>MAX('Sheet1_ Evening-Pollution'!P1991:P2014)</f>
        <v>64</v>
      </c>
      <c r="Q93" s="219">
        <f>MIN('Sheet1_ Evening-Pollution'!N1991:N2014)</f>
        <v>4.2</v>
      </c>
      <c r="R93" s="219">
        <f>MIN('Sheet1_ Evening-Pollution'!O1991:O2014)</f>
        <v>1009.8</v>
      </c>
      <c r="S93" s="219">
        <f>MIN('Sheet1_ Evening-Pollution'!P1991:P2014)</f>
        <v>24</v>
      </c>
      <c r="T93" s="219">
        <f>MODE('Sheet1_ Evening-Pollution'!N1991:N2014)</f>
        <v>17</v>
      </c>
      <c r="U93" s="219">
        <f>MODE('Sheet1_ Evening-Pollution'!O1991:O2014)</f>
        <v>1012.7</v>
      </c>
      <c r="V93" s="219">
        <f>MODE('Sheet1_ Evening-Pollution'!P1991:P2014)</f>
        <v>26</v>
      </c>
      <c r="W93" s="219">
        <f t="shared" si="5"/>
        <v>13.3</v>
      </c>
      <c r="X93" s="219">
        <f t="shared" si="6"/>
        <v>3.9000000000000909</v>
      </c>
      <c r="Y93" s="219">
        <f t="shared" si="7"/>
        <v>40</v>
      </c>
      <c r="Z93" s="219">
        <v>15</v>
      </c>
      <c r="AA93" s="219">
        <v>1009.8</v>
      </c>
      <c r="AB93" s="219">
        <v>30</v>
      </c>
      <c r="AC93" s="219"/>
      <c r="AD93" s="197">
        <v>1</v>
      </c>
      <c r="AE93" s="224"/>
      <c r="AF93" s="225"/>
      <c r="AG93" s="215">
        <v>42084</v>
      </c>
    </row>
    <row r="94" spans="1:33" ht="15" customHeight="1" x14ac:dyDescent="0.15">
      <c r="A94" s="214">
        <v>81</v>
      </c>
      <c r="B94" s="215">
        <v>42085</v>
      </c>
      <c r="C94" s="214">
        <v>0</v>
      </c>
      <c r="D94" s="215">
        <v>42084</v>
      </c>
      <c r="E94" s="216">
        <v>0.78402777777777777</v>
      </c>
      <c r="F94" s="215">
        <v>42085</v>
      </c>
      <c r="G94" s="216">
        <v>0.75763888888888886</v>
      </c>
      <c r="H94" s="217"/>
      <c r="I94" s="218">
        <f>SUM('Sheet1_ Evening-Pollution'!I2016:I2039)</f>
        <v>0.17300000000000004</v>
      </c>
      <c r="J94" s="218">
        <f>SUM('Sheet1_ Evening-Pollution'!J2016:J2039)</f>
        <v>18.999999999999996</v>
      </c>
      <c r="K94" s="218">
        <f>SUM('Sheet1_ Evening-Pollution'!K2016:K2039)</f>
        <v>0.67100000000000026</v>
      </c>
      <c r="L94" s="218">
        <f>SUM('Sheet1_ Evening-Pollution'!L2016:L2039)</f>
        <v>0.93900000000000039</v>
      </c>
      <c r="M94" s="218">
        <f>SUM('Sheet1_ Evening-Pollution'!M2016:M2039)</f>
        <v>3856</v>
      </c>
      <c r="N94" s="219">
        <f>MAX('Sheet1_ Evening-Pollution'!N2016:N2039)</f>
        <v>14.5</v>
      </c>
      <c r="O94" s="219">
        <f>MAX('Sheet1_ Evening-Pollution'!O2016:O2039)</f>
        <v>1017.4</v>
      </c>
      <c r="P94" s="219">
        <f>MAX('Sheet1_ Evening-Pollution'!P2016:P2039)</f>
        <v>100</v>
      </c>
      <c r="Q94" s="219">
        <f>MIN('Sheet1_ Evening-Pollution'!N2016:N2039)</f>
        <v>2.1</v>
      </c>
      <c r="R94" s="219">
        <f>MIN('Sheet1_ Evening-Pollution'!O2016:O2039)</f>
        <v>1010.6</v>
      </c>
      <c r="S94" s="219">
        <f>MIN('Sheet1_ Evening-Pollution'!P2016:P2039)</f>
        <v>25</v>
      </c>
      <c r="T94" s="219">
        <f>MODE('Sheet1_ Evening-Pollution'!N2016:N2039)</f>
        <v>9.9</v>
      </c>
      <c r="U94" s="219">
        <f>MODE('Sheet1_ Evening-Pollution'!O2016:O2039)</f>
        <v>1015.4</v>
      </c>
      <c r="V94" s="219">
        <f>MODE('Sheet1_ Evening-Pollution'!P2016:P2039)</f>
        <v>100</v>
      </c>
      <c r="W94" s="219">
        <f t="shared" si="5"/>
        <v>12.4</v>
      </c>
      <c r="X94" s="219">
        <f t="shared" si="6"/>
        <v>6.7999999999999545</v>
      </c>
      <c r="Y94" s="219">
        <f t="shared" si="7"/>
        <v>75</v>
      </c>
      <c r="Z94" s="214">
        <v>7.9</v>
      </c>
      <c r="AA94" s="214">
        <v>1017</v>
      </c>
      <c r="AB94" s="214">
        <v>49</v>
      </c>
      <c r="AC94" s="219"/>
      <c r="AD94" s="197">
        <v>1</v>
      </c>
      <c r="AE94" s="224"/>
      <c r="AF94" s="225"/>
      <c r="AG94" s="215">
        <v>42085</v>
      </c>
    </row>
    <row r="95" spans="1:33" ht="15" customHeight="1" x14ac:dyDescent="0.15">
      <c r="A95" s="214">
        <v>82</v>
      </c>
      <c r="B95" s="215">
        <v>42086</v>
      </c>
      <c r="C95" s="214">
        <v>1</v>
      </c>
      <c r="D95" s="215">
        <v>42085</v>
      </c>
      <c r="E95" s="216">
        <v>0.75763888888888886</v>
      </c>
      <c r="F95" s="215">
        <v>42086</v>
      </c>
      <c r="G95" s="216">
        <v>0.75972222222222219</v>
      </c>
      <c r="H95" s="217"/>
      <c r="I95" s="218">
        <f>SUM('Sheet1_ Evening-Pollution'!I2041:I2064)</f>
        <v>0.10600000000000004</v>
      </c>
      <c r="J95" s="218">
        <f>SUM('Sheet1_ Evening-Pollution'!J2041:J2064)</f>
        <v>10.799999999999999</v>
      </c>
      <c r="K95" s="218">
        <f>SUM('Sheet1_ Evening-Pollution'!K2041:K2064)</f>
        <v>0.76900000000000035</v>
      </c>
      <c r="L95" s="218">
        <f>SUM('Sheet1_ Evening-Pollution'!L2041:L2064)</f>
        <v>0.39400000000000013</v>
      </c>
      <c r="M95" s="218">
        <f>SUM('Sheet1_ Evening-Pollution'!M2041:M2064)</f>
        <v>1345</v>
      </c>
      <c r="N95" s="219">
        <f>MAX('Sheet1_ Evening-Pollution'!N2041:N2063)</f>
        <v>9.5</v>
      </c>
      <c r="O95" s="219">
        <f>MAX('Sheet1_ Evening-Pollution'!O2041:O2063)</f>
        <v>1023</v>
      </c>
      <c r="P95" s="219">
        <f>MAX('Sheet1_ Evening-Pollution'!P2041:P2063)</f>
        <v>50</v>
      </c>
      <c r="Q95" s="219">
        <f>MIN('Sheet1_ Evening-Pollution'!N2041:N2064)</f>
        <v>0.9</v>
      </c>
      <c r="R95" s="219">
        <f>MIN('Sheet1_ Evening-Pollution'!O2041:O2064)</f>
        <v>1017.6</v>
      </c>
      <c r="S95" s="219">
        <f>MIN('Sheet1_ Evening-Pollution'!P2041:P2064)</f>
        <v>16</v>
      </c>
      <c r="T95" s="219" t="e">
        <f>MODE('Sheet1_ Evening-Pollution'!N2041:N2064)</f>
        <v>#N/A</v>
      </c>
      <c r="U95" s="219">
        <f>MODE('Sheet1_ Evening-Pollution'!O2041:O2064)</f>
        <v>1020.3</v>
      </c>
      <c r="V95" s="219">
        <f>MODE('Sheet1_ Evening-Pollution'!P2041:P2064)</f>
        <v>26</v>
      </c>
      <c r="W95" s="219">
        <f t="shared" si="5"/>
        <v>8.6</v>
      </c>
      <c r="X95" s="219">
        <f t="shared" si="6"/>
        <v>5.3999999999999773</v>
      </c>
      <c r="Y95" s="219">
        <f t="shared" si="7"/>
        <v>34</v>
      </c>
      <c r="Z95" s="219">
        <v>8.1</v>
      </c>
      <c r="AA95" s="219">
        <v>1020.3</v>
      </c>
      <c r="AB95" s="219">
        <v>30</v>
      </c>
      <c r="AC95" s="219"/>
      <c r="AD95" s="197">
        <v>1</v>
      </c>
      <c r="AE95" s="224"/>
      <c r="AF95" s="225"/>
      <c r="AG95" s="215">
        <v>42086</v>
      </c>
    </row>
    <row r="96" spans="1:33" ht="15" customHeight="1" x14ac:dyDescent="0.15">
      <c r="A96" s="214">
        <v>83</v>
      </c>
      <c r="B96" s="215">
        <v>42087</v>
      </c>
      <c r="C96" s="214">
        <v>2</v>
      </c>
      <c r="D96" s="215">
        <v>42086</v>
      </c>
      <c r="E96" s="216">
        <v>0.75972222222222219</v>
      </c>
      <c r="F96" s="215">
        <v>42087</v>
      </c>
      <c r="G96" s="216">
        <v>0.77152777777777781</v>
      </c>
      <c r="H96" s="217"/>
      <c r="I96" s="218">
        <f>SUM('Sheet1_ Evening-Pollution'!I2066:I2089)</f>
        <v>9.3000000000000041E-2</v>
      </c>
      <c r="J96" s="218">
        <f>SUM('Sheet1_ Evening-Pollution'!J2066:J2089)</f>
        <v>11.7</v>
      </c>
      <c r="K96" s="218">
        <f>SUM('Sheet1_ Evening-Pollution'!K2066:K2089)</f>
        <v>0.63100000000000034</v>
      </c>
      <c r="L96" s="218">
        <f>SUM('Sheet1_ Evening-Pollution'!L2066:L2089)</f>
        <v>0.59900000000000009</v>
      </c>
      <c r="M96" s="218">
        <f>SUM('Sheet1_ Evening-Pollution'!M2066:M2089)</f>
        <v>1041</v>
      </c>
      <c r="N96" s="219">
        <f>MAX('Sheet1_ Evening-Pollution'!N2066:N2089)</f>
        <v>11.6</v>
      </c>
      <c r="O96" s="219">
        <f>MAX('Sheet1_ Evening-Pollution'!O2066:O2089)</f>
        <v>1028.2</v>
      </c>
      <c r="P96" s="219">
        <f>MAX('Sheet1_ Evening-Pollution'!P2066:P2089)</f>
        <v>59</v>
      </c>
      <c r="Q96" s="219">
        <f>MIN('Sheet1_ Evening-Pollution'!N2066:N2089)</f>
        <v>-1.3</v>
      </c>
      <c r="R96" s="219">
        <f>MIN('Sheet1_ Evening-Pollution'!O2066:O2089)</f>
        <v>1020.8</v>
      </c>
      <c r="S96" s="219">
        <f>MIN('Sheet1_ Evening-Pollution'!P2066:P2089)</f>
        <v>16</v>
      </c>
      <c r="T96" s="219">
        <f>MODE('Sheet1_ Evening-Pollution'!N2066:N2089)</f>
        <v>6.9</v>
      </c>
      <c r="U96" s="219">
        <f>MODE('Sheet1_ Evening-Pollution'!O2066:O2089)</f>
        <v>1026.5999999999999</v>
      </c>
      <c r="V96" s="219">
        <f>MODE('Sheet1_ Evening-Pollution'!P2066:P2089)</f>
        <v>28</v>
      </c>
      <c r="W96" s="219">
        <f t="shared" si="5"/>
        <v>12.9</v>
      </c>
      <c r="X96" s="219">
        <f t="shared" si="6"/>
        <v>7.4000000000000909</v>
      </c>
      <c r="Y96" s="219">
        <f t="shared" si="7"/>
        <v>43</v>
      </c>
      <c r="Z96" s="214">
        <v>6.8</v>
      </c>
      <c r="AA96" s="214">
        <v>1026.7</v>
      </c>
      <c r="AB96" s="214">
        <v>34</v>
      </c>
      <c r="AC96" s="219"/>
      <c r="AD96" s="197">
        <v>1</v>
      </c>
      <c r="AE96" s="224"/>
      <c r="AF96" s="225"/>
      <c r="AG96" s="215">
        <v>42087</v>
      </c>
    </row>
    <row r="97" spans="1:33" ht="15" customHeight="1" x14ac:dyDescent="0.15">
      <c r="A97" s="214">
        <v>84</v>
      </c>
      <c r="B97" s="215">
        <v>42088</v>
      </c>
      <c r="C97" s="214">
        <v>3</v>
      </c>
      <c r="D97" s="215">
        <v>42087</v>
      </c>
      <c r="E97" s="216">
        <v>0.77152777777777781</v>
      </c>
      <c r="F97" s="215">
        <v>42088</v>
      </c>
      <c r="G97" s="216">
        <v>0.76249999999999996</v>
      </c>
      <c r="H97" s="217"/>
      <c r="I97" s="218">
        <f>SUM('Sheet1_ Evening-Pollution'!I2091:I2114)</f>
        <v>0.10100000000000003</v>
      </c>
      <c r="J97" s="218">
        <f>SUM('Sheet1_ Evening-Pollution'!J2091:J2114)</f>
        <v>11.6</v>
      </c>
      <c r="K97" s="218">
        <f>SUM('Sheet1_ Evening-Pollution'!K2091:K2114)</f>
        <v>0.55000000000000004</v>
      </c>
      <c r="L97" s="218">
        <f>SUM('Sheet1_ Evening-Pollution'!L2091:L2114)</f>
        <v>0.73300000000000021</v>
      </c>
      <c r="M97" s="218">
        <f>SUM('Sheet1_ Evening-Pollution'!M2091:M2114)</f>
        <v>932</v>
      </c>
      <c r="N97" s="219">
        <f>MAX('Sheet1_ Evening-Pollution'!N2091:N2114)</f>
        <v>13.8</v>
      </c>
      <c r="O97" s="219">
        <f>MAX('Sheet1_ Evening-Pollution'!O2091:O2114)</f>
        <v>1031.9000000000001</v>
      </c>
      <c r="P97" s="219">
        <f>MAX('Sheet1_ Evening-Pollution'!P2091:P2114)</f>
        <v>82</v>
      </c>
      <c r="Q97" s="219">
        <f>MIN('Sheet1_ Evening-Pollution'!N2091:N2114)</f>
        <v>-0.9</v>
      </c>
      <c r="R97" s="219">
        <f>MIN('Sheet1_ Evening-Pollution'!O2091:O2114)</f>
        <v>1027.0999999999999</v>
      </c>
      <c r="S97" s="219">
        <f>MIN('Sheet1_ Evening-Pollution'!P2091:P2114)</f>
        <v>17</v>
      </c>
      <c r="T97" s="219" t="e">
        <f>MODE('Sheet1_ Evening-Pollution'!N2091:N2114)</f>
        <v>#N/A</v>
      </c>
      <c r="U97" s="219">
        <f>MODE('Sheet1_ Evening-Pollution'!O2091:O2114)</f>
        <v>1029.3</v>
      </c>
      <c r="V97" s="219">
        <f>MODE('Sheet1_ Evening-Pollution'!P2091:P2114)</f>
        <v>58</v>
      </c>
      <c r="W97" s="219">
        <f t="shared" si="5"/>
        <v>14.700000000000001</v>
      </c>
      <c r="X97" s="219">
        <f t="shared" si="6"/>
        <v>4.8000000000001819</v>
      </c>
      <c r="Y97" s="219">
        <f t="shared" si="7"/>
        <v>65</v>
      </c>
      <c r="Z97" s="219">
        <v>10.4</v>
      </c>
      <c r="AA97" s="219">
        <v>1029.8</v>
      </c>
      <c r="AB97" s="219">
        <v>19</v>
      </c>
      <c r="AC97" s="219"/>
      <c r="AD97" s="197">
        <v>1</v>
      </c>
      <c r="AE97" s="224"/>
      <c r="AF97" s="225"/>
      <c r="AG97" s="215">
        <v>42088</v>
      </c>
    </row>
    <row r="98" spans="1:33" ht="15" customHeight="1" x14ac:dyDescent="0.15">
      <c r="A98" s="214">
        <v>85</v>
      </c>
      <c r="B98" s="215">
        <v>42089</v>
      </c>
      <c r="C98" s="214">
        <v>4</v>
      </c>
      <c r="D98" s="215">
        <v>42088</v>
      </c>
      <c r="E98" s="216">
        <v>0.76249999999999996</v>
      </c>
      <c r="F98" s="215">
        <v>42089</v>
      </c>
      <c r="G98" s="216">
        <v>0.91666666666666663</v>
      </c>
      <c r="H98" s="217"/>
      <c r="I98" s="218">
        <f>SUM('Sheet1_ Evening-Pollution'!I2116:I2143)</f>
        <v>0.15500000000000003</v>
      </c>
      <c r="J98" s="218">
        <f>SUM('Sheet1_ Evening-Pollution'!J2116:J2143)</f>
        <v>16.100000000000001</v>
      </c>
      <c r="K98" s="218">
        <f>SUM('Sheet1_ Evening-Pollution'!K2116:K2143)</f>
        <v>0.47000000000000008</v>
      </c>
      <c r="L98" s="218">
        <f>SUM('Sheet1_ Evening-Pollution'!L2116:L2143)</f>
        <v>1.2020000000000002</v>
      </c>
      <c r="M98" s="218">
        <f>SUM('Sheet1_ Evening-Pollution'!M2116:M2143)</f>
        <v>1174</v>
      </c>
      <c r="N98" s="219">
        <f>MAX('Sheet1_ Evening-Pollution'!N2116:N2143)</f>
        <v>14.6</v>
      </c>
      <c r="O98" s="219">
        <f>MAX('Sheet1_ Evening-Pollution'!O2116:O2143)</f>
        <v>1031.5999999999999</v>
      </c>
      <c r="P98" s="219">
        <f>MAX('Sheet1_ Evening-Pollution'!P2116:P2143)</f>
        <v>98</v>
      </c>
      <c r="Q98" s="219">
        <f>MIN('Sheet1_ Evening-Pollution'!N2116:N2143)</f>
        <v>-0.1</v>
      </c>
      <c r="R98" s="219">
        <f>MIN('Sheet1_ Evening-Pollution'!O2116:O2143)</f>
        <v>1027</v>
      </c>
      <c r="S98" s="219">
        <f>MIN('Sheet1_ Evening-Pollution'!P2116:P2143)</f>
        <v>23</v>
      </c>
      <c r="T98" s="219">
        <f>MODE('Sheet1_ Evening-Pollution'!N2116:N2143)</f>
        <v>4.8</v>
      </c>
      <c r="U98" s="219">
        <f>MODE('Sheet1_ Evening-Pollution'!O2116:O2143)</f>
        <v>1031.2</v>
      </c>
      <c r="V98" s="219">
        <f>MODE('Sheet1_ Evening-Pollution'!P2116:P2143)</f>
        <v>30</v>
      </c>
      <c r="W98" s="219">
        <f t="shared" si="5"/>
        <v>14.7</v>
      </c>
      <c r="X98" s="219">
        <f t="shared" si="6"/>
        <v>4.5999999999999091</v>
      </c>
      <c r="Y98" s="219">
        <f t="shared" si="7"/>
        <v>75</v>
      </c>
      <c r="Z98" s="219">
        <v>5.4</v>
      </c>
      <c r="AA98" s="219">
        <v>1028.2</v>
      </c>
      <c r="AB98" s="219">
        <v>68</v>
      </c>
      <c r="AC98" s="219"/>
      <c r="AD98" s="197">
        <v>1</v>
      </c>
      <c r="AE98" s="224"/>
      <c r="AF98" s="225"/>
      <c r="AG98" s="215">
        <v>42089</v>
      </c>
    </row>
    <row r="99" spans="1:33" ht="15" customHeight="1" x14ac:dyDescent="0.15">
      <c r="A99" s="214">
        <v>86</v>
      </c>
      <c r="B99" s="215">
        <v>42090</v>
      </c>
      <c r="C99" s="222">
        <v>5</v>
      </c>
      <c r="D99" s="215">
        <v>42089</v>
      </c>
      <c r="E99" s="216">
        <v>0.91666666666666663</v>
      </c>
      <c r="F99" s="215">
        <v>42090</v>
      </c>
      <c r="G99" s="216">
        <v>0.80555555555555558</v>
      </c>
      <c r="H99" s="217"/>
      <c r="I99" s="218">
        <f>SUM('Sheet1_ Evening-Pollution'!I2145:I2165)</f>
        <v>0.14499999999999999</v>
      </c>
      <c r="J99" s="218">
        <f>SUM('Sheet1_ Evening-Pollution'!J2145:J2165)</f>
        <v>11.699999999999998</v>
      </c>
      <c r="K99" s="218">
        <f>SUM('Sheet1_ Evening-Pollution'!K2145:K2165)</f>
        <v>0.52899999999999991</v>
      </c>
      <c r="L99" s="218">
        <f>SUM('Sheet1_ Evening-Pollution'!L2145:L2165)</f>
        <v>0.77300000000000013</v>
      </c>
      <c r="M99" s="218">
        <f>SUM('Sheet1_ Evening-Pollution'!M2145:M2165)</f>
        <v>1046</v>
      </c>
      <c r="N99" s="219">
        <f>MAX('Sheet1_ Evening-Pollution'!N2145:N2165)</f>
        <v>16.3</v>
      </c>
      <c r="O99" s="219">
        <f>MAX('Sheet1_ Evening-Pollution'!O2145:O2165)</f>
        <v>1028.4000000000001</v>
      </c>
      <c r="P99" s="219">
        <f>MAX('Sheet1_ Evening-Pollution'!P2145:P2165)</f>
        <v>92</v>
      </c>
      <c r="Q99" s="219">
        <f>MIN('Sheet1_ Evening-Pollution'!N2145:N2165)</f>
        <v>1.2</v>
      </c>
      <c r="R99" s="219">
        <f>MIN('Sheet1_ Evening-Pollution'!O2145:O2165)</f>
        <v>1019.7</v>
      </c>
      <c r="S99" s="219">
        <f>MIN('Sheet1_ Evening-Pollution'!P2145:P2165)</f>
        <v>25</v>
      </c>
      <c r="T99" s="219" t="e">
        <f>MODE('Sheet1_ Evening-Pollution'!N2145:N2165)</f>
        <v>#N/A</v>
      </c>
      <c r="U99" s="219" t="e">
        <f>MODE('Sheet1_ Evening-Pollution'!O2145:O2165)</f>
        <v>#N/A</v>
      </c>
      <c r="V99" s="219">
        <f>MODE('Sheet1_ Evening-Pollution'!P2145:P2165)</f>
        <v>31</v>
      </c>
      <c r="W99" s="219">
        <f t="shared" si="5"/>
        <v>15.100000000000001</v>
      </c>
      <c r="X99" s="219">
        <f t="shared" si="6"/>
        <v>8.7000000000000455</v>
      </c>
      <c r="Y99" s="219">
        <f t="shared" si="7"/>
        <v>67</v>
      </c>
      <c r="Z99" s="214">
        <v>9.3000000000000007</v>
      </c>
      <c r="AA99" s="214">
        <v>1019.7</v>
      </c>
      <c r="AB99" s="214">
        <v>31</v>
      </c>
      <c r="AC99" s="219"/>
      <c r="AD99" s="197">
        <v>1</v>
      </c>
      <c r="AE99" s="224"/>
      <c r="AF99" s="225"/>
      <c r="AG99" s="215">
        <v>42090</v>
      </c>
    </row>
    <row r="100" spans="1:33" ht="15" customHeight="1" x14ac:dyDescent="0.15">
      <c r="A100" s="214">
        <v>87</v>
      </c>
      <c r="B100" s="215">
        <v>42091</v>
      </c>
      <c r="C100" s="214">
        <v>6</v>
      </c>
      <c r="D100" s="215">
        <v>42090</v>
      </c>
      <c r="E100" s="216">
        <v>0.80555555555555558</v>
      </c>
      <c r="F100" s="215">
        <v>42091</v>
      </c>
      <c r="G100" s="216">
        <v>0.77708333333333335</v>
      </c>
      <c r="H100" s="217"/>
      <c r="I100" s="218">
        <f>SUM('Sheet1_ Evening-Pollution'!I2167:I2189)</f>
        <v>0.152</v>
      </c>
      <c r="J100" s="218">
        <f>SUM('Sheet1_ Evening-Pollution'!J2167:J2189)</f>
        <v>14.499999999999996</v>
      </c>
      <c r="K100" s="218">
        <f>SUM('Sheet1_ Evening-Pollution'!K2167:K2189)</f>
        <v>0.6150000000000001</v>
      </c>
      <c r="L100" s="218">
        <f>SUM('Sheet1_ Evening-Pollution'!L2167:L2189)</f>
        <v>1.0000000000000002</v>
      </c>
      <c r="M100" s="218">
        <f>SUM('Sheet1_ Evening-Pollution'!M2167:M2189)</f>
        <v>1070</v>
      </c>
      <c r="N100" s="219">
        <f>MAX('Sheet1_ Evening-Pollution'!N2167:N2189)</f>
        <v>16.600000000000001</v>
      </c>
      <c r="O100" s="219">
        <f>MAX('Sheet1_ Evening-Pollution'!O2167:O2189)</f>
        <v>1019.8</v>
      </c>
      <c r="P100" s="219">
        <f>MAX('Sheet1_ Evening-Pollution'!P2167:P2189)</f>
        <v>95</v>
      </c>
      <c r="Q100" s="219">
        <f>MIN('Sheet1_ Evening-Pollution'!N2167:N2189)</f>
        <v>-0.1</v>
      </c>
      <c r="R100" s="219">
        <f>MIN('Sheet1_ Evening-Pollution'!O2167:O2189)</f>
        <v>1011.3</v>
      </c>
      <c r="S100" s="219">
        <f>MIN('Sheet1_ Evening-Pollution'!P2167:P2189)</f>
        <v>17</v>
      </c>
      <c r="T100" s="219">
        <f>MODE('Sheet1_ Evening-Pollution'!N2167:N2189)</f>
        <v>16.600000000000001</v>
      </c>
      <c r="U100" s="219">
        <f>MODE('Sheet1_ Evening-Pollution'!O2167:O2189)</f>
        <v>1019.8</v>
      </c>
      <c r="V100" s="219">
        <f>MODE('Sheet1_ Evening-Pollution'!P2167:P2189)</f>
        <v>52</v>
      </c>
      <c r="W100" s="219">
        <f t="shared" si="5"/>
        <v>16.700000000000003</v>
      </c>
      <c r="X100" s="219">
        <f t="shared" si="6"/>
        <v>8.5</v>
      </c>
      <c r="Y100" s="219">
        <f t="shared" si="7"/>
        <v>78</v>
      </c>
      <c r="Z100" s="214">
        <v>14.3</v>
      </c>
      <c r="AA100" s="214">
        <v>1011.3</v>
      </c>
      <c r="AB100" s="214">
        <v>22</v>
      </c>
      <c r="AC100" s="219"/>
      <c r="AD100" s="197">
        <v>1</v>
      </c>
      <c r="AE100" s="224"/>
      <c r="AF100" s="225"/>
      <c r="AG100" s="215">
        <v>42091</v>
      </c>
    </row>
    <row r="101" spans="1:33" ht="15" customHeight="1" x14ac:dyDescent="0.15">
      <c r="A101" s="214">
        <v>88</v>
      </c>
      <c r="B101" s="215">
        <v>42092</v>
      </c>
      <c r="C101" s="214">
        <v>0</v>
      </c>
      <c r="D101" s="215">
        <v>42091</v>
      </c>
      <c r="E101" s="216">
        <v>0.77708333333333335</v>
      </c>
      <c r="F101" s="215">
        <v>42092</v>
      </c>
      <c r="G101" s="216">
        <v>0.75694444444444442</v>
      </c>
      <c r="H101" s="217"/>
      <c r="I101" s="218">
        <f>SUM('Sheet1_ Evening-Pollution'!I2191:I2214)</f>
        <v>0.13400000000000004</v>
      </c>
      <c r="J101" s="218">
        <f>SUM('Sheet1_ Evening-Pollution'!J2191:J2214)</f>
        <v>13.999999999999996</v>
      </c>
      <c r="K101" s="218">
        <f>SUM('Sheet1_ Evening-Pollution'!K2191:K2214)</f>
        <v>0.86200000000000021</v>
      </c>
      <c r="L101" s="218">
        <f>SUM('Sheet1_ Evening-Pollution'!L2191:L2214)</f>
        <v>0.65000000000000036</v>
      </c>
      <c r="M101" s="218">
        <f>SUM('Sheet1_ Evening-Pollution'!M2191:M2214)</f>
        <v>1296</v>
      </c>
      <c r="N101" s="219">
        <f>MAX('Sheet1_ Evening-Pollution'!N2191:N2214)</f>
        <v>15.3</v>
      </c>
      <c r="O101" s="219">
        <f>MAX('Sheet1_ Evening-Pollution'!O2191:O2214)</f>
        <v>1015.3</v>
      </c>
      <c r="P101" s="219">
        <f>MAX('Sheet1_ Evening-Pollution'!P2191:P2214)</f>
        <v>82</v>
      </c>
      <c r="Q101" s="219">
        <f>MIN('Sheet1_ Evening-Pollution'!N2191:N2214)</f>
        <v>7.9</v>
      </c>
      <c r="R101" s="219">
        <f>MIN('Sheet1_ Evening-Pollution'!O2191:O2214)</f>
        <v>1012</v>
      </c>
      <c r="S101" s="219">
        <f>MIN('Sheet1_ Evening-Pollution'!P2191:P2214)</f>
        <v>24</v>
      </c>
      <c r="T101" s="219">
        <f>MODE('Sheet1_ Evening-Pollution'!N2191:N2214)</f>
        <v>8</v>
      </c>
      <c r="U101" s="219">
        <f>MODE('Sheet1_ Evening-Pollution'!O2191:O2214)</f>
        <v>1012.9</v>
      </c>
      <c r="V101" s="219">
        <f>MODE('Sheet1_ Evening-Pollution'!P2191:P2214)</f>
        <v>31</v>
      </c>
      <c r="W101" s="219">
        <f t="shared" si="5"/>
        <v>7.4</v>
      </c>
      <c r="X101" s="219">
        <f t="shared" si="6"/>
        <v>3.2999999999999545</v>
      </c>
      <c r="Y101" s="219">
        <f t="shared" si="7"/>
        <v>58</v>
      </c>
      <c r="Z101" s="219">
        <v>15</v>
      </c>
      <c r="AA101" s="219">
        <v>1012.5</v>
      </c>
      <c r="AB101" s="219">
        <v>54</v>
      </c>
      <c r="AC101" s="219"/>
      <c r="AD101" s="197">
        <v>1</v>
      </c>
      <c r="AE101" s="224"/>
      <c r="AF101" s="225"/>
      <c r="AG101" s="215">
        <v>42092</v>
      </c>
    </row>
    <row r="102" spans="1:33" ht="15" customHeight="1" x14ac:dyDescent="0.15">
      <c r="A102" s="214">
        <v>89</v>
      </c>
      <c r="B102" s="215">
        <v>42093</v>
      </c>
      <c r="C102" s="214">
        <v>1</v>
      </c>
      <c r="D102" s="215">
        <v>42092</v>
      </c>
      <c r="E102" s="216">
        <v>0.75694444444444442</v>
      </c>
      <c r="F102" s="215">
        <v>42093</v>
      </c>
      <c r="G102" s="216">
        <v>0.79374999999999996</v>
      </c>
      <c r="H102" s="217"/>
      <c r="I102" s="218">
        <f>SUM('Sheet1_ Evening-Pollution'!I2216:I2240)</f>
        <v>0.14200000000000004</v>
      </c>
      <c r="J102" s="218">
        <f>SUM('Sheet1_ Evening-Pollution'!J2216:J2240)</f>
        <v>19.299999999999994</v>
      </c>
      <c r="K102" s="218">
        <f>SUM('Sheet1_ Evening-Pollution'!K2216:K2240)</f>
        <v>0.52100000000000002</v>
      </c>
      <c r="L102" s="218">
        <f>SUM('Sheet1_ Evening-Pollution'!L2216:L2240)</f>
        <v>1.1359999999999997</v>
      </c>
      <c r="M102" s="218">
        <f>SUM('Sheet1_ Evening-Pollution'!M2216:M2240)</f>
        <v>3311</v>
      </c>
      <c r="N102" s="219">
        <f>MAX('Sheet1_ Evening-Pollution'!N2216:N2240)</f>
        <v>21</v>
      </c>
      <c r="O102" s="219">
        <f>MAX('Sheet1_ Evening-Pollution'!O2216:O2240)</f>
        <v>1016</v>
      </c>
      <c r="P102" s="219">
        <f>MAX('Sheet1_ Evening-Pollution'!P2216:P2240)</f>
        <v>100</v>
      </c>
      <c r="Q102" s="219">
        <f>MIN('Sheet1_ Evening-Pollution'!N2216:N2240)</f>
        <v>3.7</v>
      </c>
      <c r="R102" s="219">
        <f>MIN('Sheet1_ Evening-Pollution'!O2216:O2240)</f>
        <v>1011.9</v>
      </c>
      <c r="S102" s="219">
        <f>MIN('Sheet1_ Evening-Pollution'!P2216:P2240)</f>
        <v>25</v>
      </c>
      <c r="T102" s="219" t="e">
        <f>MODE('Sheet1_ Evening-Pollution'!N2216:N2240)</f>
        <v>#N/A</v>
      </c>
      <c r="U102" s="219">
        <f>MODE('Sheet1_ Evening-Pollution'!O2216:O2240)</f>
        <v>1015.1</v>
      </c>
      <c r="V102" s="219">
        <f>MODE('Sheet1_ Evening-Pollution'!P2216:P2240)</f>
        <v>100</v>
      </c>
      <c r="W102" s="219">
        <f t="shared" si="5"/>
        <v>17.3</v>
      </c>
      <c r="X102" s="219">
        <f t="shared" si="6"/>
        <v>4.1000000000000227</v>
      </c>
      <c r="Y102" s="219">
        <f t="shared" si="7"/>
        <v>75</v>
      </c>
      <c r="Z102" s="214">
        <v>15.3</v>
      </c>
      <c r="AA102" s="214">
        <v>1013.3</v>
      </c>
      <c r="AB102" s="214">
        <v>52</v>
      </c>
      <c r="AC102" s="219"/>
      <c r="AD102" s="197">
        <v>1</v>
      </c>
      <c r="AE102" s="220">
        <v>298</v>
      </c>
      <c r="AF102" s="221" t="str">
        <f t="shared" ref="AF102:AF133" si="9">IF(AE102&gt;=296,"G",IF(AND(183&lt;=AE102,AE102&lt;296),"Y",IF(AE102&lt;185,"R")))</f>
        <v>G</v>
      </c>
      <c r="AG102" s="215">
        <v>42093</v>
      </c>
    </row>
    <row r="103" spans="1:33" ht="15" customHeight="1" x14ac:dyDescent="0.15">
      <c r="A103" s="214">
        <v>90</v>
      </c>
      <c r="B103" s="215">
        <v>42094</v>
      </c>
      <c r="C103" s="214">
        <v>2</v>
      </c>
      <c r="D103" s="215">
        <v>42093</v>
      </c>
      <c r="E103" s="216">
        <v>0.79374999999999996</v>
      </c>
      <c r="F103" s="215">
        <v>42094</v>
      </c>
      <c r="G103" s="216">
        <v>0.75</v>
      </c>
      <c r="H103" s="217"/>
      <c r="I103" s="218">
        <f>SUM('Sheet1_ Evening-Pollution'!I2242:I2264)</f>
        <v>0.11600000000000005</v>
      </c>
      <c r="J103" s="218">
        <f>SUM('Sheet1_ Evening-Pollution'!J2242:J2264)</f>
        <v>17.699999999999996</v>
      </c>
      <c r="K103" s="218">
        <f>SUM('Sheet1_ Evening-Pollution'!K2242:K2264)</f>
        <v>0.503</v>
      </c>
      <c r="L103" s="218">
        <f>SUM('Sheet1_ Evening-Pollution'!L2242:L2264)</f>
        <v>1.2129999999999999</v>
      </c>
      <c r="M103" s="218">
        <f>SUM('Sheet1_ Evening-Pollution'!M2242:M2264)</f>
        <v>2598</v>
      </c>
      <c r="N103" s="219">
        <f>MAX('Sheet1_ Evening-Pollution'!N2242:N2264)</f>
        <v>14.6</v>
      </c>
      <c r="O103" s="219">
        <f>MAX('Sheet1_ Evening-Pollution'!O2242:O2264)</f>
        <v>1014.9</v>
      </c>
      <c r="P103" s="219">
        <f>MAX('Sheet1_ Evening-Pollution'!P2242:P2264)</f>
        <v>98</v>
      </c>
      <c r="Q103" s="219">
        <f>MIN('Sheet1_ Evening-Pollution'!N2242:N2264)</f>
        <v>8.1</v>
      </c>
      <c r="R103" s="219">
        <f>MIN('Sheet1_ Evening-Pollution'!O2242:O2264)</f>
        <v>1008.3</v>
      </c>
      <c r="S103" s="219">
        <f>MIN('Sheet1_ Evening-Pollution'!P2242:P2264)</f>
        <v>59</v>
      </c>
      <c r="T103" s="219">
        <f>MODE('Sheet1_ Evening-Pollution'!N2242:N2264)</f>
        <v>9.3000000000000007</v>
      </c>
      <c r="U103" s="219">
        <f>MODE('Sheet1_ Evening-Pollution'!O2242:O2264)</f>
        <v>1014.9</v>
      </c>
      <c r="V103" s="219">
        <f>MODE('Sheet1_ Evening-Pollution'!P2242:P2264)</f>
        <v>74</v>
      </c>
      <c r="W103" s="219">
        <f t="shared" si="5"/>
        <v>6.5</v>
      </c>
      <c r="X103" s="219">
        <f t="shared" si="6"/>
        <v>6.6000000000000227</v>
      </c>
      <c r="Y103" s="219">
        <f t="shared" si="7"/>
        <v>39</v>
      </c>
      <c r="Z103" s="214">
        <v>13.1</v>
      </c>
      <c r="AA103" s="214">
        <v>1008.3</v>
      </c>
      <c r="AB103" s="214">
        <v>95</v>
      </c>
      <c r="AC103" s="219"/>
      <c r="AD103" s="197">
        <v>1</v>
      </c>
      <c r="AE103" s="220">
        <v>300</v>
      </c>
      <c r="AF103" s="221" t="str">
        <f t="shared" si="9"/>
        <v>G</v>
      </c>
      <c r="AG103" s="215">
        <v>42094</v>
      </c>
    </row>
    <row r="104" spans="1:33" ht="15" customHeight="1" x14ac:dyDescent="0.15">
      <c r="A104" s="226">
        <v>91</v>
      </c>
      <c r="B104" s="227">
        <v>42095</v>
      </c>
      <c r="C104" s="226">
        <v>3</v>
      </c>
      <c r="D104" s="227">
        <v>42094</v>
      </c>
      <c r="E104" s="228">
        <v>0.75</v>
      </c>
      <c r="F104" s="227">
        <v>42095</v>
      </c>
      <c r="G104" s="228">
        <v>0.75694444444444442</v>
      </c>
      <c r="H104" s="229"/>
      <c r="I104" s="230">
        <f>SUM('Sheet1_ Evening-Pollution'!I2266:I2289)</f>
        <v>8.2000000000000031E-2</v>
      </c>
      <c r="J104" s="230">
        <f>SUM('Sheet1_ Evening-Pollution'!J2266:J2289)</f>
        <v>14.7</v>
      </c>
      <c r="K104" s="230">
        <f>SUM('Sheet1_ Evening-Pollution'!K2266:K2289)</f>
        <v>0.40200000000000002</v>
      </c>
      <c r="L104" s="230">
        <f>SUM('Sheet1_ Evening-Pollution'!L2266:L2289)</f>
        <v>0.92300000000000026</v>
      </c>
      <c r="M104" s="230">
        <f>SUM('Sheet1_ Evening-Pollution'!M2266:M2289)</f>
        <v>890</v>
      </c>
      <c r="N104" s="231">
        <f>MAX('Sheet1_ Evening-Pollution'!N2266:N2289)</f>
        <v>17.2</v>
      </c>
      <c r="O104" s="231">
        <f>MAX('Sheet1_ Evening-Pollution'!O2266:O2289)</f>
        <v>1012.6</v>
      </c>
      <c r="P104" s="231">
        <f>MAX('Sheet1_ Evening-Pollution'!P2266:P2289)</f>
        <v>100</v>
      </c>
      <c r="Q104" s="231">
        <f>MIN('Sheet1_ Evening-Pollution'!N2266:N2289)</f>
        <v>12.5</v>
      </c>
      <c r="R104" s="231">
        <f>MIN('Sheet1_ Evening-Pollution'!O2266:O2289)</f>
        <v>1008.2</v>
      </c>
      <c r="S104" s="231">
        <f>MIN('Sheet1_ Evening-Pollution'!P2266:P2289)</f>
        <v>45</v>
      </c>
      <c r="T104" s="231">
        <f>MODE('Sheet1_ Evening-Pollution'!N2266:N2289)</f>
        <v>12.8</v>
      </c>
      <c r="U104" s="231">
        <f>MODE('Sheet1_ Evening-Pollution'!O2266:O2289)</f>
        <v>1009.2</v>
      </c>
      <c r="V104" s="231">
        <f>MODE('Sheet1_ Evening-Pollution'!P2266:P2289)</f>
        <v>100</v>
      </c>
      <c r="W104" s="231">
        <f t="shared" si="5"/>
        <v>4.6999999999999993</v>
      </c>
      <c r="X104" s="231">
        <f t="shared" si="6"/>
        <v>4.3999999999999773</v>
      </c>
      <c r="Y104" s="231">
        <f t="shared" si="7"/>
        <v>55</v>
      </c>
      <c r="Z104" s="231">
        <v>15</v>
      </c>
      <c r="AA104" s="231">
        <v>1011</v>
      </c>
      <c r="AB104" s="231">
        <v>54</v>
      </c>
      <c r="AC104" s="231"/>
      <c r="AD104" s="197">
        <v>1</v>
      </c>
      <c r="AE104" s="232">
        <v>314</v>
      </c>
      <c r="AF104" s="233" t="str">
        <f t="shared" si="9"/>
        <v>G</v>
      </c>
      <c r="AG104" s="227">
        <v>42095</v>
      </c>
    </row>
    <row r="105" spans="1:33" ht="15" customHeight="1" x14ac:dyDescent="0.15">
      <c r="A105" s="226">
        <v>92</v>
      </c>
      <c r="B105" s="227">
        <v>42096</v>
      </c>
      <c r="C105" s="226">
        <v>4</v>
      </c>
      <c r="D105" s="227">
        <v>42095</v>
      </c>
      <c r="E105" s="228">
        <v>0.75694444444444442</v>
      </c>
      <c r="F105" s="227">
        <v>42096</v>
      </c>
      <c r="G105" s="228">
        <v>0.8520833333333333</v>
      </c>
      <c r="H105" s="229"/>
      <c r="I105" s="230">
        <f>SUM('Sheet1_ Evening-Pollution'!I2291:I2316)</f>
        <v>8.1000000000000016E-2</v>
      </c>
      <c r="J105" s="230">
        <f>SUM('Sheet1_ Evening-Pollution'!J2291:J2316)</f>
        <v>13.599999999999996</v>
      </c>
      <c r="K105" s="230">
        <f>SUM('Sheet1_ Evening-Pollution'!K2291:K2316)</f>
        <v>0.61800000000000022</v>
      </c>
      <c r="L105" s="230">
        <f>SUM('Sheet1_ Evening-Pollution'!L2291:L2316)</f>
        <v>0.62000000000000022</v>
      </c>
      <c r="M105" s="230">
        <f>SUM('Sheet1_ Evening-Pollution'!M2291:M2316)</f>
        <v>557</v>
      </c>
      <c r="N105" s="231">
        <f>MAX('Sheet1_ Evening-Pollution'!N2291:N2316)</f>
        <v>20.7</v>
      </c>
      <c r="O105" s="231">
        <f>MAX('Sheet1_ Evening-Pollution'!O2291:O2316)</f>
        <v>1013.3</v>
      </c>
      <c r="P105" s="231">
        <f>MAX('Sheet1_ Evening-Pollution'!P2291:P2316)</f>
        <v>84</v>
      </c>
      <c r="Q105" s="231">
        <f>MIN('Sheet1_ Evening-Pollution'!N2291:N2316)</f>
        <v>10.4</v>
      </c>
      <c r="R105" s="231">
        <f>MIN('Sheet1_ Evening-Pollution'!O2291:O2316)</f>
        <v>992.8</v>
      </c>
      <c r="S105" s="231">
        <f>MIN('Sheet1_ Evening-Pollution'!P2291:P2316)</f>
        <v>47</v>
      </c>
      <c r="T105" s="231">
        <f>MODE('Sheet1_ Evening-Pollution'!N2291:N2316)</f>
        <v>10.4</v>
      </c>
      <c r="U105" s="231" t="e">
        <f>MODE('Sheet1_ Evening-Pollution'!O2291:O2316)</f>
        <v>#N/A</v>
      </c>
      <c r="V105" s="231">
        <f>MODE('Sheet1_ Evening-Pollution'!P2291:P2316)</f>
        <v>67</v>
      </c>
      <c r="W105" s="231">
        <f t="shared" si="5"/>
        <v>10.299999999999999</v>
      </c>
      <c r="X105" s="231">
        <f t="shared" si="6"/>
        <v>20.5</v>
      </c>
      <c r="Y105" s="231">
        <f t="shared" si="7"/>
        <v>37</v>
      </c>
      <c r="Z105" s="226">
        <v>18.5</v>
      </c>
      <c r="AA105" s="226">
        <v>992.8</v>
      </c>
      <c r="AB105" s="226">
        <v>84</v>
      </c>
      <c r="AC105" s="231"/>
      <c r="AD105" s="197">
        <v>1</v>
      </c>
      <c r="AE105" s="232">
        <v>305</v>
      </c>
      <c r="AF105" s="233" t="str">
        <f t="shared" si="9"/>
        <v>G</v>
      </c>
      <c r="AG105" s="227">
        <v>42096</v>
      </c>
    </row>
    <row r="106" spans="1:33" ht="15" customHeight="1" x14ac:dyDescent="0.15">
      <c r="A106" s="226">
        <v>93</v>
      </c>
      <c r="B106" s="227">
        <v>42097</v>
      </c>
      <c r="C106" s="234">
        <v>5</v>
      </c>
      <c r="D106" s="227">
        <v>42096</v>
      </c>
      <c r="E106" s="228">
        <v>0.8520833333333333</v>
      </c>
      <c r="F106" s="227">
        <v>42097</v>
      </c>
      <c r="G106" s="228">
        <v>0.78819444444444442</v>
      </c>
      <c r="H106" s="229"/>
      <c r="I106" s="230">
        <f>SUM('Sheet1_ Evening-Pollution'!I2318:I2339)</f>
        <v>5.4000000000000034E-2</v>
      </c>
      <c r="J106" s="230">
        <f>SUM('Sheet1_ Evening-Pollution'!J2318:J2339)</f>
        <v>13.899999999999999</v>
      </c>
      <c r="K106" s="230">
        <f>SUM('Sheet1_ Evening-Pollution'!K2318:K2339)</f>
        <v>0.43800000000000017</v>
      </c>
      <c r="L106" s="230">
        <f>SUM('Sheet1_ Evening-Pollution'!L2318:L2339)</f>
        <v>0.4280000000000001</v>
      </c>
      <c r="M106" s="230">
        <f>SUM('Sheet1_ Evening-Pollution'!M2318:M2339)</f>
        <v>621</v>
      </c>
      <c r="N106" s="231">
        <f>MAX('Sheet1_ Evening-Pollution'!N2318:N2339)</f>
        <v>18.600000000000001</v>
      </c>
      <c r="O106" s="231">
        <f>MAX('Sheet1_ Evening-Pollution'!O2318:O2339)</f>
        <v>1005.6</v>
      </c>
      <c r="P106" s="231">
        <f>MAX('Sheet1_ Evening-Pollution'!P2318:P2339)</f>
        <v>100</v>
      </c>
      <c r="Q106" s="231">
        <f>MIN('Sheet1_ Evening-Pollution'!N2318:N2339)</f>
        <v>7</v>
      </c>
      <c r="R106" s="231">
        <f>MIN('Sheet1_ Evening-Pollution'!O2318:O2339)</f>
        <v>992.5</v>
      </c>
      <c r="S106" s="231">
        <f>MIN('Sheet1_ Evening-Pollution'!P2318:P2339)</f>
        <v>76</v>
      </c>
      <c r="T106" s="231" t="e">
        <f>MODE('Sheet1_ Evening-Pollution'!N2318:N2339)</f>
        <v>#N/A</v>
      </c>
      <c r="U106" s="231" t="e">
        <f>MODE('Sheet1_ Evening-Pollution'!O2318:O2339)</f>
        <v>#N/A</v>
      </c>
      <c r="V106" s="231">
        <f>MODE('Sheet1_ Evening-Pollution'!P2318:P2339)</f>
        <v>100</v>
      </c>
      <c r="W106" s="231">
        <f t="shared" si="5"/>
        <v>11.600000000000001</v>
      </c>
      <c r="X106" s="231">
        <f t="shared" si="6"/>
        <v>13.100000000000023</v>
      </c>
      <c r="Y106" s="231">
        <f t="shared" si="7"/>
        <v>24</v>
      </c>
      <c r="Z106" s="226">
        <v>12.3</v>
      </c>
      <c r="AA106" s="226">
        <v>1005.6</v>
      </c>
      <c r="AB106" s="226">
        <v>77</v>
      </c>
      <c r="AC106" s="231"/>
      <c r="AD106" s="197">
        <v>1</v>
      </c>
      <c r="AE106" s="232">
        <v>288</v>
      </c>
      <c r="AF106" s="233" t="str">
        <f t="shared" si="9"/>
        <v>Y</v>
      </c>
      <c r="AG106" s="227">
        <v>42097</v>
      </c>
    </row>
    <row r="107" spans="1:33" ht="15" customHeight="1" x14ac:dyDescent="0.15">
      <c r="A107" s="226">
        <v>94</v>
      </c>
      <c r="B107" s="227">
        <v>42098</v>
      </c>
      <c r="C107" s="226">
        <v>6</v>
      </c>
      <c r="D107" s="227">
        <v>42097</v>
      </c>
      <c r="E107" s="228">
        <v>0.78819444444444442</v>
      </c>
      <c r="F107" s="227">
        <v>42098</v>
      </c>
      <c r="G107" s="228">
        <v>0.76180555555555562</v>
      </c>
      <c r="H107" s="229"/>
      <c r="I107" s="230">
        <f>SUM('Sheet1_ Evening-Pollution'!I2341:I2364)</f>
        <v>8.0000000000000043E-2</v>
      </c>
      <c r="J107" s="230">
        <f>SUM('Sheet1_ Evening-Pollution'!J2341:J2364)</f>
        <v>14.7</v>
      </c>
      <c r="K107" s="230">
        <f>SUM('Sheet1_ Evening-Pollution'!K2341:K2364)</f>
        <v>0.51500000000000024</v>
      </c>
      <c r="L107" s="230">
        <f>SUM('Sheet1_ Evening-Pollution'!L2341:L2364)</f>
        <v>0.76600000000000024</v>
      </c>
      <c r="M107" s="230">
        <f>SUM('Sheet1_ Evening-Pollution'!M2341:M2364)</f>
        <v>611</v>
      </c>
      <c r="N107" s="231">
        <f>MAX('Sheet1_ Evening-Pollution'!N2341:N2364)</f>
        <v>18.100000000000001</v>
      </c>
      <c r="O107" s="231">
        <f>MAX('Sheet1_ Evening-Pollution'!O2341:O2364)</f>
        <v>1011.5</v>
      </c>
      <c r="P107" s="231">
        <f>MAX('Sheet1_ Evening-Pollution'!P2341:P2364)</f>
        <v>100</v>
      </c>
      <c r="Q107" s="231">
        <f>MIN('Sheet1_ Evening-Pollution'!N2341:N2364)</f>
        <v>8.8000000000000007</v>
      </c>
      <c r="R107" s="231">
        <f>MIN('Sheet1_ Evening-Pollution'!O2341:O2364)</f>
        <v>1005.8</v>
      </c>
      <c r="S107" s="231">
        <f>MIN('Sheet1_ Evening-Pollution'!P2341:P2364)</f>
        <v>38</v>
      </c>
      <c r="T107" s="231">
        <f>MODE('Sheet1_ Evening-Pollution'!N2341:N2364)</f>
        <v>9.6999999999999993</v>
      </c>
      <c r="U107" s="231">
        <f>MODE('Sheet1_ Evening-Pollution'!O2341:O2364)</f>
        <v>1010.3</v>
      </c>
      <c r="V107" s="231">
        <f>MODE('Sheet1_ Evening-Pollution'!P2341:P2364)</f>
        <v>98</v>
      </c>
      <c r="W107" s="231">
        <f t="shared" si="5"/>
        <v>9.3000000000000007</v>
      </c>
      <c r="X107" s="231">
        <f t="shared" si="6"/>
        <v>5.7000000000000455</v>
      </c>
      <c r="Y107" s="231">
        <f t="shared" si="7"/>
        <v>62</v>
      </c>
      <c r="Z107" s="226">
        <v>14.3</v>
      </c>
      <c r="AA107" s="226">
        <v>1007.7</v>
      </c>
      <c r="AB107" s="226">
        <v>70</v>
      </c>
      <c r="AC107" s="231"/>
      <c r="AD107" s="197">
        <v>1</v>
      </c>
      <c r="AE107" s="232">
        <v>305</v>
      </c>
      <c r="AF107" s="233" t="str">
        <f t="shared" si="9"/>
        <v>G</v>
      </c>
      <c r="AG107" s="227">
        <v>42098</v>
      </c>
    </row>
    <row r="108" spans="1:33" ht="15" customHeight="1" x14ac:dyDescent="0.15">
      <c r="A108" s="226">
        <v>95</v>
      </c>
      <c r="B108" s="227">
        <v>42099</v>
      </c>
      <c r="C108" s="226">
        <v>0</v>
      </c>
      <c r="D108" s="227">
        <v>42098</v>
      </c>
      <c r="E108" s="228">
        <v>0.76180555555555562</v>
      </c>
      <c r="F108" s="227">
        <v>42099</v>
      </c>
      <c r="G108" s="228">
        <v>0.76527777777777772</v>
      </c>
      <c r="H108" s="229"/>
      <c r="I108" s="230">
        <f>SUM('Sheet1_ Evening-Pollution'!I2366:I2389)</f>
        <v>7.2000000000000022E-2</v>
      </c>
      <c r="J108" s="230">
        <f>SUM('Sheet1_ Evening-Pollution'!J2366:J2389)</f>
        <v>13.399999999999997</v>
      </c>
      <c r="K108" s="230">
        <f>SUM('Sheet1_ Evening-Pollution'!K2366:K2389)</f>
        <v>0.45100000000000018</v>
      </c>
      <c r="L108" s="230">
        <f>SUM('Sheet1_ Evening-Pollution'!L2366:L2389)</f>
        <v>0.64200000000000035</v>
      </c>
      <c r="M108" s="230">
        <f>SUM('Sheet1_ Evening-Pollution'!M2366:M2389)</f>
        <v>420</v>
      </c>
      <c r="N108" s="231">
        <f>MAX('Sheet1_ Evening-Pollution'!N2366:N2389)</f>
        <v>12.8</v>
      </c>
      <c r="O108" s="231">
        <f>MAX('Sheet1_ Evening-Pollution'!O2366:O2389)</f>
        <v>1010.6</v>
      </c>
      <c r="P108" s="231">
        <f>MAX('Sheet1_ Evening-Pollution'!P2366:P2389)</f>
        <v>98</v>
      </c>
      <c r="Q108" s="231">
        <f>MIN('Sheet1_ Evening-Pollution'!N2366:N2389)</f>
        <v>10.199999999999999</v>
      </c>
      <c r="R108" s="231">
        <f>MIN('Sheet1_ Evening-Pollution'!O2366:O2389)</f>
        <v>1008.3</v>
      </c>
      <c r="S108" s="231">
        <f>MIN('Sheet1_ Evening-Pollution'!P2366:P2389)</f>
        <v>78</v>
      </c>
      <c r="T108" s="231">
        <f>MODE('Sheet1_ Evening-Pollution'!N2366:N2389)</f>
        <v>10.8</v>
      </c>
      <c r="U108" s="231">
        <f>MODE('Sheet1_ Evening-Pollution'!O2366:O2389)</f>
        <v>1009.6</v>
      </c>
      <c r="V108" s="231">
        <f>MODE('Sheet1_ Evening-Pollution'!P2366:P2389)</f>
        <v>86</v>
      </c>
      <c r="W108" s="231">
        <f t="shared" si="5"/>
        <v>2.6000000000000014</v>
      </c>
      <c r="X108" s="231">
        <f t="shared" si="6"/>
        <v>2.3000000000000682</v>
      </c>
      <c r="Y108" s="231">
        <f t="shared" si="7"/>
        <v>20</v>
      </c>
      <c r="Z108" s="226">
        <v>10.7</v>
      </c>
      <c r="AA108" s="226">
        <v>1010.2</v>
      </c>
      <c r="AB108" s="226">
        <v>98</v>
      </c>
      <c r="AC108" s="231"/>
      <c r="AD108" s="197">
        <v>1</v>
      </c>
      <c r="AE108" s="232">
        <v>295</v>
      </c>
      <c r="AF108" s="233" t="str">
        <f t="shared" si="9"/>
        <v>Y</v>
      </c>
      <c r="AG108" s="227">
        <v>42099</v>
      </c>
    </row>
    <row r="109" spans="1:33" ht="15" customHeight="1" x14ac:dyDescent="0.15">
      <c r="A109" s="226">
        <v>96</v>
      </c>
      <c r="B109" s="227">
        <v>42100</v>
      </c>
      <c r="C109" s="226">
        <v>1</v>
      </c>
      <c r="D109" s="227">
        <v>42099</v>
      </c>
      <c r="E109" s="228">
        <v>0.76527777777777772</v>
      </c>
      <c r="F109" s="227">
        <v>42100</v>
      </c>
      <c r="G109" s="228">
        <v>0.79583333333333339</v>
      </c>
      <c r="H109" s="229"/>
      <c r="I109" s="230">
        <f>SUM('Sheet1_ Evening-Pollution'!I2391:I2415)</f>
        <v>7.3000000000000037E-2</v>
      </c>
      <c r="J109" s="230">
        <f>SUM('Sheet1_ Evening-Pollution'!J2391:J2415)</f>
        <v>14.999999999999998</v>
      </c>
      <c r="K109" s="230">
        <f>SUM('Sheet1_ Evening-Pollution'!K2391:K2415)</f>
        <v>0.42099999999999993</v>
      </c>
      <c r="L109" s="230">
        <f>SUM('Sheet1_ Evening-Pollution'!L2391:L2415)</f>
        <v>0.7220000000000002</v>
      </c>
      <c r="M109" s="230">
        <f>SUM('Sheet1_ Evening-Pollution'!M2391:M2415)</f>
        <v>1299</v>
      </c>
      <c r="N109" s="231">
        <f>MAX('Sheet1_ Evening-Pollution'!N2391:N2415)</f>
        <v>15.3</v>
      </c>
      <c r="O109" s="231">
        <f>MAX('Sheet1_ Evening-Pollution'!O2391:O2415)</f>
        <v>1015.2</v>
      </c>
      <c r="P109" s="231">
        <f>MAX('Sheet1_ Evening-Pollution'!P2391:P2415)</f>
        <v>100</v>
      </c>
      <c r="Q109" s="231">
        <f>MIN('Sheet1_ Evening-Pollution'!N2391:N2415)</f>
        <v>9.1</v>
      </c>
      <c r="R109" s="231">
        <f>MIN('Sheet1_ Evening-Pollution'!O2391:O2415)</f>
        <v>1010</v>
      </c>
      <c r="S109" s="231">
        <f>MIN('Sheet1_ Evening-Pollution'!P2391:P2415)</f>
        <v>39</v>
      </c>
      <c r="T109" s="231">
        <f>MODE('Sheet1_ Evening-Pollution'!N2391:N2415)</f>
        <v>10.6</v>
      </c>
      <c r="U109" s="231">
        <f>MODE('Sheet1_ Evening-Pollution'!O2391:O2415)</f>
        <v>1012</v>
      </c>
      <c r="V109" s="231">
        <f>MODE('Sheet1_ Evening-Pollution'!P2391:P2415)</f>
        <v>98</v>
      </c>
      <c r="W109" s="231">
        <f t="shared" si="5"/>
        <v>6.2000000000000011</v>
      </c>
      <c r="X109" s="231">
        <f t="shared" si="6"/>
        <v>5.2000000000000455</v>
      </c>
      <c r="Y109" s="231">
        <f t="shared" si="7"/>
        <v>61</v>
      </c>
      <c r="Z109" s="226">
        <v>10.6</v>
      </c>
      <c r="AA109" s="226">
        <v>1014.4</v>
      </c>
      <c r="AB109" s="226">
        <v>51</v>
      </c>
      <c r="AC109" s="231"/>
      <c r="AD109" s="197">
        <v>1</v>
      </c>
      <c r="AE109" s="232">
        <v>298</v>
      </c>
      <c r="AF109" s="233" t="str">
        <f t="shared" si="9"/>
        <v>G</v>
      </c>
      <c r="AG109" s="227">
        <v>42100</v>
      </c>
    </row>
    <row r="110" spans="1:33" ht="15" customHeight="1" x14ac:dyDescent="0.15">
      <c r="A110" s="226">
        <v>97</v>
      </c>
      <c r="B110" s="227">
        <v>42101</v>
      </c>
      <c r="C110" s="226">
        <v>2</v>
      </c>
      <c r="D110" s="227">
        <v>42100</v>
      </c>
      <c r="E110" s="228">
        <v>0.79583333333333339</v>
      </c>
      <c r="F110" s="227">
        <v>42101</v>
      </c>
      <c r="G110" s="228">
        <v>0.75277777777777777</v>
      </c>
      <c r="H110" s="229"/>
      <c r="I110" s="230">
        <f>SUM('Sheet1_ Evening-Pollution'!I2417:I2439)</f>
        <v>6.0000000000000039E-2</v>
      </c>
      <c r="J110" s="230">
        <f>SUM('Sheet1_ Evening-Pollution'!J2417:J2439)</f>
        <v>12.399999999999999</v>
      </c>
      <c r="K110" s="230">
        <f>SUM('Sheet1_ Evening-Pollution'!K2417:K2439)</f>
        <v>0.49700000000000011</v>
      </c>
      <c r="L110" s="230">
        <f>SUM('Sheet1_ Evening-Pollution'!L2417:L2439)</f>
        <v>0.50800000000000023</v>
      </c>
      <c r="M110" s="230">
        <f>SUM('Sheet1_ Evening-Pollution'!M2417:M2439)</f>
        <v>1078</v>
      </c>
      <c r="N110" s="231">
        <f>MAX('Sheet1_ Evening-Pollution'!N2417:N2439)</f>
        <v>12.5</v>
      </c>
      <c r="O110" s="231">
        <f>MAX('Sheet1_ Evening-Pollution'!O2417:O2439)</f>
        <v>1019.7</v>
      </c>
      <c r="P110" s="231">
        <f>MAX('Sheet1_ Evening-Pollution'!P2417:P2439)</f>
        <v>83</v>
      </c>
      <c r="Q110" s="231">
        <f>MIN('Sheet1_ Evening-Pollution'!N2417:N2439)</f>
        <v>4.9000000000000004</v>
      </c>
      <c r="R110" s="231">
        <f>MIN('Sheet1_ Evening-Pollution'!O2417:O2439)</f>
        <v>1015.5</v>
      </c>
      <c r="S110" s="231">
        <f>MIN('Sheet1_ Evening-Pollution'!P2417:P2439)</f>
        <v>51</v>
      </c>
      <c r="T110" s="231">
        <f>MODE('Sheet1_ Evening-Pollution'!N2417:N2439)</f>
        <v>10.7</v>
      </c>
      <c r="U110" s="231">
        <f>MODE('Sheet1_ Evening-Pollution'!O2417:O2439)</f>
        <v>1017.3</v>
      </c>
      <c r="V110" s="231">
        <f>MODE('Sheet1_ Evening-Pollution'!P2417:P2439)</f>
        <v>58</v>
      </c>
      <c r="W110" s="231">
        <f t="shared" si="5"/>
        <v>7.6</v>
      </c>
      <c r="X110" s="231">
        <f t="shared" si="6"/>
        <v>4.2000000000000455</v>
      </c>
      <c r="Y110" s="231">
        <f t="shared" si="7"/>
        <v>32</v>
      </c>
      <c r="Z110" s="226">
        <v>11.4</v>
      </c>
      <c r="AA110" s="226">
        <v>1018.4</v>
      </c>
      <c r="AB110" s="226">
        <v>53</v>
      </c>
      <c r="AC110" s="231"/>
      <c r="AD110" s="197">
        <v>1</v>
      </c>
      <c r="AE110" s="232">
        <v>292</v>
      </c>
      <c r="AF110" s="233" t="str">
        <f t="shared" si="9"/>
        <v>Y</v>
      </c>
      <c r="AG110" s="227">
        <v>42101</v>
      </c>
    </row>
    <row r="111" spans="1:33" ht="15" customHeight="1" x14ac:dyDescent="0.15">
      <c r="A111" s="226">
        <v>98</v>
      </c>
      <c r="B111" s="227">
        <v>42102</v>
      </c>
      <c r="C111" s="226">
        <v>3</v>
      </c>
      <c r="D111" s="227">
        <v>42101</v>
      </c>
      <c r="E111" s="228">
        <v>0.75277777777777777</v>
      </c>
      <c r="F111" s="227">
        <v>42102</v>
      </c>
      <c r="G111" s="228">
        <v>0.75972222222222219</v>
      </c>
      <c r="H111" s="229"/>
      <c r="I111" s="230">
        <f>SUM('Sheet1_ Evening-Pollution'!I2441:I2464)</f>
        <v>5.9000000000000032E-2</v>
      </c>
      <c r="J111" s="230">
        <f>SUM('Sheet1_ Evening-Pollution'!J2441:J2464)</f>
        <v>12.200000000000001</v>
      </c>
      <c r="K111" s="230">
        <f>SUM('Sheet1_ Evening-Pollution'!K2441:K2464)</f>
        <v>0.50900000000000012</v>
      </c>
      <c r="L111" s="230">
        <f>SUM('Sheet1_ Evening-Pollution'!L2441:L2464)</f>
        <v>0.57400000000000029</v>
      </c>
      <c r="M111" s="230">
        <f>SUM('Sheet1_ Evening-Pollution'!M2441:M2464)</f>
        <v>674</v>
      </c>
      <c r="N111" s="231">
        <f>MAX('Sheet1_ Evening-Pollution'!N2441:N2464)</f>
        <v>13.2</v>
      </c>
      <c r="O111" s="231">
        <f>MAX('Sheet1_ Evening-Pollution'!O2441:O2464)</f>
        <v>1023.3</v>
      </c>
      <c r="P111" s="231">
        <f>MAX('Sheet1_ Evening-Pollution'!P2441:P2464)</f>
        <v>68</v>
      </c>
      <c r="Q111" s="231">
        <f>MIN('Sheet1_ Evening-Pollution'!N2441:N2464)</f>
        <v>6.2</v>
      </c>
      <c r="R111" s="231">
        <f>MIN('Sheet1_ Evening-Pollution'!O2441:O2464)</f>
        <v>1018.9</v>
      </c>
      <c r="S111" s="231">
        <f>MIN('Sheet1_ Evening-Pollution'!P2441:P2464)</f>
        <v>43</v>
      </c>
      <c r="T111" s="231">
        <f>MODE('Sheet1_ Evening-Pollution'!N2441:N2464)</f>
        <v>12.3</v>
      </c>
      <c r="U111" s="231">
        <f>MODE('Sheet1_ Evening-Pollution'!O2441:O2464)</f>
        <v>1022.2</v>
      </c>
      <c r="V111" s="231">
        <f>MODE('Sheet1_ Evening-Pollution'!P2441:P2464)</f>
        <v>66</v>
      </c>
      <c r="W111" s="231">
        <f t="shared" si="5"/>
        <v>6.9999999999999991</v>
      </c>
      <c r="X111" s="231">
        <f t="shared" si="6"/>
        <v>4.3999999999999773</v>
      </c>
      <c r="Y111" s="231">
        <f t="shared" si="7"/>
        <v>25</v>
      </c>
      <c r="Z111" s="226">
        <v>11.1</v>
      </c>
      <c r="AA111" s="226">
        <v>1020</v>
      </c>
      <c r="AB111" s="226">
        <v>51</v>
      </c>
      <c r="AC111" s="231"/>
      <c r="AD111" s="197">
        <v>1</v>
      </c>
      <c r="AE111" s="232">
        <v>284</v>
      </c>
      <c r="AF111" s="233" t="str">
        <f t="shared" si="9"/>
        <v>Y</v>
      </c>
      <c r="AG111" s="227">
        <v>42102</v>
      </c>
    </row>
    <row r="112" spans="1:33" ht="15" customHeight="1" x14ac:dyDescent="0.15">
      <c r="A112" s="226">
        <v>99</v>
      </c>
      <c r="B112" s="227">
        <v>42103</v>
      </c>
      <c r="C112" s="226">
        <v>4</v>
      </c>
      <c r="D112" s="227">
        <v>42102</v>
      </c>
      <c r="E112" s="228">
        <v>0.75972222222222219</v>
      </c>
      <c r="F112" s="227">
        <v>42103</v>
      </c>
      <c r="G112" s="228">
        <v>0.76249999999999996</v>
      </c>
      <c r="H112" s="229"/>
      <c r="I112" s="230">
        <f>SUM('Sheet1_ Evening-Pollution'!I2466:I2489)</f>
        <v>0.12500000000000003</v>
      </c>
      <c r="J112" s="230">
        <f>SUM('Sheet1_ Evening-Pollution'!J2466:J2489)</f>
        <v>16.5</v>
      </c>
      <c r="K112" s="230">
        <f>SUM('Sheet1_ Evening-Pollution'!K2466:K2489)</f>
        <v>0.502</v>
      </c>
      <c r="L112" s="230">
        <f>SUM('Sheet1_ Evening-Pollution'!L2466:L2489)</f>
        <v>1.0240000000000002</v>
      </c>
      <c r="M112" s="230">
        <f>SUM('Sheet1_ Evening-Pollution'!M2466:M2489)</f>
        <v>1215</v>
      </c>
      <c r="N112" s="231">
        <f>MAX('Sheet1_ Evening-Pollution'!N2466:N2489)</f>
        <v>15.4</v>
      </c>
      <c r="O112" s="231">
        <f>MAX('Sheet1_ Evening-Pollution'!O2466:O2489)</f>
        <v>1022.5</v>
      </c>
      <c r="P112" s="231">
        <f>MAX('Sheet1_ Evening-Pollution'!P2466:P2489)</f>
        <v>79</v>
      </c>
      <c r="Q112" s="231">
        <f>MIN('Sheet1_ Evening-Pollution'!N2466:N2489)</f>
        <v>4.8</v>
      </c>
      <c r="R112" s="231">
        <f>MIN('Sheet1_ Evening-Pollution'!O2466:O2489)</f>
        <v>1018.8</v>
      </c>
      <c r="S112" s="231">
        <f>MIN('Sheet1_ Evening-Pollution'!P2466:P2489)</f>
        <v>34</v>
      </c>
      <c r="T112" s="231">
        <f>MODE('Sheet1_ Evening-Pollution'!N2466:N2489)</f>
        <v>5.4</v>
      </c>
      <c r="U112" s="231">
        <f>MODE('Sheet1_ Evening-Pollution'!O2466:O2489)</f>
        <v>1021.7</v>
      </c>
      <c r="V112" s="231">
        <f>MODE('Sheet1_ Evening-Pollution'!P2466:P2489)</f>
        <v>68</v>
      </c>
      <c r="W112" s="231">
        <f t="shared" si="5"/>
        <v>10.600000000000001</v>
      </c>
      <c r="X112" s="231">
        <f t="shared" si="6"/>
        <v>3.7000000000000455</v>
      </c>
      <c r="Y112" s="231">
        <f t="shared" si="7"/>
        <v>45</v>
      </c>
      <c r="Z112" s="226">
        <v>12.5</v>
      </c>
      <c r="AA112" s="226">
        <v>1019.3</v>
      </c>
      <c r="AB112" s="226">
        <v>44</v>
      </c>
      <c r="AC112" s="231"/>
      <c r="AD112" s="197">
        <v>1</v>
      </c>
      <c r="AE112" s="232">
        <v>296</v>
      </c>
      <c r="AF112" s="233" t="str">
        <f t="shared" si="9"/>
        <v>G</v>
      </c>
      <c r="AG112" s="227">
        <v>42103</v>
      </c>
    </row>
    <row r="113" spans="1:33" ht="15" customHeight="1" x14ac:dyDescent="0.15">
      <c r="A113" s="226">
        <v>100</v>
      </c>
      <c r="B113" s="227">
        <v>42104</v>
      </c>
      <c r="C113" s="234">
        <v>5</v>
      </c>
      <c r="D113" s="227">
        <v>42103</v>
      </c>
      <c r="E113" s="228">
        <v>0.76249999999999996</v>
      </c>
      <c r="F113" s="227">
        <v>42104</v>
      </c>
      <c r="G113" s="228">
        <v>0.7895833333333333</v>
      </c>
      <c r="H113" s="229"/>
      <c r="I113" s="230">
        <f>SUM('Sheet1_ Evening-Pollution'!I2491:I2514)</f>
        <v>0.12500000000000006</v>
      </c>
      <c r="J113" s="230">
        <f>SUM('Sheet1_ Evening-Pollution'!J2491:J2514)</f>
        <v>16.900000000000002</v>
      </c>
      <c r="K113" s="230">
        <f>SUM('Sheet1_ Evening-Pollution'!K2491:K2514)</f>
        <v>0.53300000000000003</v>
      </c>
      <c r="L113" s="230">
        <f>SUM('Sheet1_ Evening-Pollution'!L2491:L2514)</f>
        <v>1.089</v>
      </c>
      <c r="M113" s="230">
        <f>SUM('Sheet1_ Evening-Pollution'!M2491:M2514)</f>
        <v>1291</v>
      </c>
      <c r="N113" s="231">
        <f>MAX('Sheet1_ Evening-Pollution'!N2491:N2514)</f>
        <v>18.3</v>
      </c>
      <c r="O113" s="231">
        <f>MAX('Sheet1_ Evening-Pollution'!O2491:O2514)</f>
        <v>1020.7</v>
      </c>
      <c r="P113" s="231">
        <f>MAX('Sheet1_ Evening-Pollution'!P2491:P2514)</f>
        <v>94</v>
      </c>
      <c r="Q113" s="231">
        <f>MIN('Sheet1_ Evening-Pollution'!N2491:N2514)</f>
        <v>3</v>
      </c>
      <c r="R113" s="231">
        <f>MIN('Sheet1_ Evening-Pollution'!O2491:O2514)</f>
        <v>1016.4</v>
      </c>
      <c r="S113" s="231">
        <f>MIN('Sheet1_ Evening-Pollution'!P2491:P2514)</f>
        <v>22</v>
      </c>
      <c r="T113" s="231">
        <f>MODE('Sheet1_ Evening-Pollution'!N2491:N2514)</f>
        <v>9.3000000000000007</v>
      </c>
      <c r="U113" s="231">
        <f>MODE('Sheet1_ Evening-Pollution'!O2491:O2514)</f>
        <v>1019.4</v>
      </c>
      <c r="V113" s="231">
        <f>MODE('Sheet1_ Evening-Pollution'!P2491:P2514)</f>
        <v>30</v>
      </c>
      <c r="W113" s="231">
        <f t="shared" si="5"/>
        <v>15.3</v>
      </c>
      <c r="X113" s="231">
        <f t="shared" si="6"/>
        <v>4.3000000000000682</v>
      </c>
      <c r="Y113" s="231">
        <f t="shared" si="7"/>
        <v>72</v>
      </c>
      <c r="Z113" s="226">
        <v>13.4</v>
      </c>
      <c r="AA113" s="226">
        <v>1017.4</v>
      </c>
      <c r="AB113" s="226">
        <v>37</v>
      </c>
      <c r="AC113" s="231"/>
      <c r="AD113" s="197">
        <v>1</v>
      </c>
      <c r="AE113" s="232">
        <v>253</v>
      </c>
      <c r="AF113" s="233" t="str">
        <f t="shared" si="9"/>
        <v>Y</v>
      </c>
      <c r="AG113" s="227">
        <v>42104</v>
      </c>
    </row>
    <row r="114" spans="1:33" ht="15" customHeight="1" x14ac:dyDescent="0.15">
      <c r="A114" s="226">
        <v>101</v>
      </c>
      <c r="B114" s="227">
        <v>42105</v>
      </c>
      <c r="C114" s="226">
        <v>6</v>
      </c>
      <c r="D114" s="227">
        <v>42104</v>
      </c>
      <c r="E114" s="228">
        <v>0.7895833333333333</v>
      </c>
      <c r="F114" s="227">
        <v>42105</v>
      </c>
      <c r="G114" s="228">
        <v>0.75208333333333333</v>
      </c>
      <c r="H114" s="229"/>
      <c r="I114" s="230">
        <f>SUM('Sheet1_ Evening-Pollution'!I2516:I2539)</f>
        <v>0.14399999999999999</v>
      </c>
      <c r="J114" s="230">
        <f>SUM('Sheet1_ Evening-Pollution'!J2516:J2539)</f>
        <v>16.700000000000003</v>
      </c>
      <c r="K114" s="230">
        <f>SUM('Sheet1_ Evening-Pollution'!K2516:K2539)</f>
        <v>0.51100000000000001</v>
      </c>
      <c r="L114" s="230">
        <f>SUM('Sheet1_ Evening-Pollution'!L2516:L2539)</f>
        <v>1.1260000000000001</v>
      </c>
      <c r="M114" s="230">
        <f>SUM('Sheet1_ Evening-Pollution'!M2516:M2539)</f>
        <v>1563</v>
      </c>
      <c r="N114" s="231">
        <f>MAX('Sheet1_ Evening-Pollution'!N2516:N2539)</f>
        <v>20.6</v>
      </c>
      <c r="O114" s="231">
        <f>MAX('Sheet1_ Evening-Pollution'!O2516:O2539)</f>
        <v>1022.3</v>
      </c>
      <c r="P114" s="231">
        <f>MAX('Sheet1_ Evening-Pollution'!P2516:P2539)</f>
        <v>93</v>
      </c>
      <c r="Q114" s="231">
        <f>MIN('Sheet1_ Evening-Pollution'!N2516:N2539)</f>
        <v>4.3</v>
      </c>
      <c r="R114" s="231">
        <f>MIN('Sheet1_ Evening-Pollution'!O2516:O2539)</f>
        <v>1017.7</v>
      </c>
      <c r="S114" s="231">
        <f>MIN('Sheet1_ Evening-Pollution'!P2516:P2539)</f>
        <v>24</v>
      </c>
      <c r="T114" s="231">
        <f>MODE('Sheet1_ Evening-Pollution'!N2516:N2539)</f>
        <v>7.3</v>
      </c>
      <c r="U114" s="231">
        <f>MODE('Sheet1_ Evening-Pollution'!O2516:O2539)</f>
        <v>1019.6</v>
      </c>
      <c r="V114" s="231">
        <f>MODE('Sheet1_ Evening-Pollution'!P2516:P2539)</f>
        <v>66</v>
      </c>
      <c r="W114" s="231">
        <f t="shared" si="5"/>
        <v>16.3</v>
      </c>
      <c r="X114" s="231">
        <f t="shared" si="6"/>
        <v>4.5999999999999091</v>
      </c>
      <c r="Y114" s="231">
        <f t="shared" si="7"/>
        <v>69</v>
      </c>
      <c r="Z114" s="226">
        <v>17.100000000000001</v>
      </c>
      <c r="AA114" s="226">
        <v>1020</v>
      </c>
      <c r="AB114" s="226">
        <v>24</v>
      </c>
      <c r="AC114" s="231"/>
      <c r="AD114" s="197">
        <v>1</v>
      </c>
      <c r="AE114" s="232">
        <v>246</v>
      </c>
      <c r="AF114" s="233" t="str">
        <f t="shared" si="9"/>
        <v>Y</v>
      </c>
      <c r="AG114" s="227">
        <v>42105</v>
      </c>
    </row>
    <row r="115" spans="1:33" ht="15" customHeight="1" x14ac:dyDescent="0.15">
      <c r="A115" s="226">
        <v>102</v>
      </c>
      <c r="B115" s="227">
        <v>42106</v>
      </c>
      <c r="C115" s="226">
        <v>0</v>
      </c>
      <c r="D115" s="227">
        <v>42105</v>
      </c>
      <c r="E115" s="228">
        <v>0.75208333333333333</v>
      </c>
      <c r="F115" s="227">
        <v>42106</v>
      </c>
      <c r="G115" s="228">
        <v>0.75555555555555554</v>
      </c>
      <c r="H115" s="229"/>
      <c r="I115" s="230">
        <f>SUM('Sheet1_ Evening-Pollution'!I2541:I2564)</f>
        <v>0.14700000000000005</v>
      </c>
      <c r="J115" s="230">
        <f>SUM('Sheet1_ Evening-Pollution'!J2541:J2564)</f>
        <v>16.399999999999999</v>
      </c>
      <c r="K115" s="230">
        <f>SUM('Sheet1_ Evening-Pollution'!K2541:K2564)</f>
        <v>0.63100000000000012</v>
      </c>
      <c r="L115" s="230">
        <f>SUM('Sheet1_ Evening-Pollution'!L2541:L2564)</f>
        <v>1.0600000000000003</v>
      </c>
      <c r="M115" s="230">
        <f>SUM('Sheet1_ Evening-Pollution'!M2541:M2564)</f>
        <v>1477</v>
      </c>
      <c r="N115" s="231">
        <f>MAX('Sheet1_ Evening-Pollution'!N2541:N2564)</f>
        <v>19.7</v>
      </c>
      <c r="O115" s="231">
        <f>MAX('Sheet1_ Evening-Pollution'!O2541:O2564)</f>
        <v>1022.9</v>
      </c>
      <c r="P115" s="231">
        <f>MAX('Sheet1_ Evening-Pollution'!P2541:P2564)</f>
        <v>75</v>
      </c>
      <c r="Q115" s="231">
        <f>MIN('Sheet1_ Evening-Pollution'!N2541:N2564)</f>
        <v>7.3</v>
      </c>
      <c r="R115" s="231">
        <f>MIN('Sheet1_ Evening-Pollution'!O2541:O2564)</f>
        <v>1017.7</v>
      </c>
      <c r="S115" s="231">
        <f>MIN('Sheet1_ Evening-Pollution'!P2541:P2564)</f>
        <v>19</v>
      </c>
      <c r="T115" s="231">
        <f>MODE('Sheet1_ Evening-Pollution'!N2541:N2564)</f>
        <v>7.4</v>
      </c>
      <c r="U115" s="231">
        <f>MODE('Sheet1_ Evening-Pollution'!O2541:O2564)</f>
        <v>1021.5</v>
      </c>
      <c r="V115" s="231">
        <f>MODE('Sheet1_ Evening-Pollution'!P2541:P2564)</f>
        <v>20</v>
      </c>
      <c r="W115" s="231">
        <f t="shared" si="5"/>
        <v>12.399999999999999</v>
      </c>
      <c r="X115" s="231">
        <f t="shared" si="6"/>
        <v>5.1999999999999318</v>
      </c>
      <c r="Y115" s="231">
        <f t="shared" si="7"/>
        <v>56</v>
      </c>
      <c r="Z115" s="226">
        <v>18.399999999999999</v>
      </c>
      <c r="AA115" s="226">
        <v>1018.6</v>
      </c>
      <c r="AB115" s="226">
        <v>20</v>
      </c>
      <c r="AC115" s="231"/>
      <c r="AD115" s="197">
        <v>1</v>
      </c>
      <c r="AE115" s="232">
        <v>200</v>
      </c>
      <c r="AF115" s="233" t="str">
        <f t="shared" si="9"/>
        <v>Y</v>
      </c>
      <c r="AG115" s="227">
        <v>42106</v>
      </c>
    </row>
    <row r="116" spans="1:33" ht="15" customHeight="1" x14ac:dyDescent="0.15">
      <c r="A116" s="226">
        <v>103</v>
      </c>
      <c r="B116" s="227">
        <v>42107</v>
      </c>
      <c r="C116" s="226">
        <v>1</v>
      </c>
      <c r="D116" s="227">
        <v>42106</v>
      </c>
      <c r="E116" s="228">
        <v>0.75555555555555554</v>
      </c>
      <c r="F116" s="227">
        <v>42107</v>
      </c>
      <c r="G116" s="228">
        <v>0.7729166666666667</v>
      </c>
      <c r="H116" s="229"/>
      <c r="I116" s="230">
        <f>SUM('Sheet1_ Evening-Pollution'!I2566:I2589)</f>
        <v>7.2000000000000022E-2</v>
      </c>
      <c r="J116" s="230">
        <f>SUM('Sheet1_ Evening-Pollution'!J2566:J2589)</f>
        <v>12</v>
      </c>
      <c r="K116" s="230">
        <f>SUM('Sheet1_ Evening-Pollution'!K2566:K2589)</f>
        <v>1.0480000000000005</v>
      </c>
      <c r="L116" s="230">
        <f>SUM('Sheet1_ Evening-Pollution'!L2566:L2589)</f>
        <v>0.42200000000000021</v>
      </c>
      <c r="M116" s="230">
        <f>SUM('Sheet1_ Evening-Pollution'!M2566:M2589)</f>
        <v>688</v>
      </c>
      <c r="N116" s="231">
        <f>MAX('Sheet1_ Evening-Pollution'!N2566:N2589)</f>
        <v>17.399999999999999</v>
      </c>
      <c r="O116" s="231">
        <f>MAX('Sheet1_ Evening-Pollution'!O2566:O2589)</f>
        <v>1020</v>
      </c>
      <c r="P116" s="231">
        <f>MAX('Sheet1_ Evening-Pollution'!P2566:P2589)</f>
        <v>70</v>
      </c>
      <c r="Q116" s="231">
        <f>MIN('Sheet1_ Evening-Pollution'!N2566:N2589)</f>
        <v>11.2</v>
      </c>
      <c r="R116" s="231">
        <f>MIN('Sheet1_ Evening-Pollution'!O2566:O2589)</f>
        <v>1011.2</v>
      </c>
      <c r="S116" s="231">
        <f>MIN('Sheet1_ Evening-Pollution'!P2566:P2589)</f>
        <v>20</v>
      </c>
      <c r="T116" s="231">
        <f>MODE('Sheet1_ Evening-Pollution'!N2566:N2589)</f>
        <v>14.4</v>
      </c>
      <c r="U116" s="231">
        <f>MODE('Sheet1_ Evening-Pollution'!O2566:O2589)</f>
        <v>1019.9</v>
      </c>
      <c r="V116" s="231">
        <f>MODE('Sheet1_ Evening-Pollution'!P2566:P2589)</f>
        <v>39</v>
      </c>
      <c r="W116" s="231">
        <f t="shared" si="5"/>
        <v>6.1999999999999993</v>
      </c>
      <c r="X116" s="231">
        <f t="shared" si="6"/>
        <v>8.7999999999999545</v>
      </c>
      <c r="Y116" s="231">
        <f t="shared" si="7"/>
        <v>50</v>
      </c>
      <c r="Z116" s="226">
        <v>11.2</v>
      </c>
      <c r="AA116" s="226">
        <v>1011.2</v>
      </c>
      <c r="AB116" s="226">
        <v>70</v>
      </c>
      <c r="AC116" s="231"/>
      <c r="AD116" s="197">
        <v>1</v>
      </c>
      <c r="AE116" s="232">
        <v>231</v>
      </c>
      <c r="AF116" s="233" t="str">
        <f t="shared" si="9"/>
        <v>Y</v>
      </c>
      <c r="AG116" s="227">
        <v>42107</v>
      </c>
    </row>
    <row r="117" spans="1:33" ht="15" customHeight="1" x14ac:dyDescent="0.15">
      <c r="A117" s="226">
        <v>104</v>
      </c>
      <c r="B117" s="227">
        <v>42108</v>
      </c>
      <c r="C117" s="226">
        <v>2</v>
      </c>
      <c r="D117" s="227">
        <v>42107</v>
      </c>
      <c r="E117" s="228">
        <v>0.7729166666666667</v>
      </c>
      <c r="F117" s="227">
        <v>42108</v>
      </c>
      <c r="G117" s="228">
        <v>0.82152777777777775</v>
      </c>
      <c r="H117" s="229"/>
      <c r="I117" s="230">
        <f>SUM('Sheet1_ Evening-Pollution'!I2591:I2615)</f>
        <v>5.0000000000000031E-2</v>
      </c>
      <c r="J117" s="230">
        <f>SUM('Sheet1_ Evening-Pollution'!J2591:J2615)</f>
        <v>14.199999999999996</v>
      </c>
      <c r="K117" s="230">
        <f>SUM('Sheet1_ Evening-Pollution'!K2591:K2615)</f>
        <v>0.85900000000000021</v>
      </c>
      <c r="L117" s="230">
        <f>SUM('Sheet1_ Evening-Pollution'!L2591:L2615)</f>
        <v>0.69200000000000028</v>
      </c>
      <c r="M117" s="230">
        <f>SUM('Sheet1_ Evening-Pollution'!M2591:M2615)</f>
        <v>566</v>
      </c>
      <c r="N117" s="231">
        <f>MAX('Sheet1_ Evening-Pollution'!N2591:N2615)</f>
        <v>10.5</v>
      </c>
      <c r="O117" s="231">
        <f>MAX('Sheet1_ Evening-Pollution'!O2591:O2615)</f>
        <v>1011.1</v>
      </c>
      <c r="P117" s="231">
        <f>MAX('Sheet1_ Evening-Pollution'!P2591:P2615)</f>
        <v>92</v>
      </c>
      <c r="Q117" s="231">
        <f>MIN('Sheet1_ Evening-Pollution'!N2591:N2615)</f>
        <v>7.2</v>
      </c>
      <c r="R117" s="231">
        <f>MIN('Sheet1_ Evening-Pollution'!O2591:O2615)</f>
        <v>1002.8</v>
      </c>
      <c r="S117" s="231">
        <f>MIN('Sheet1_ Evening-Pollution'!P2591:P2615)</f>
        <v>73</v>
      </c>
      <c r="T117" s="231">
        <f>MODE('Sheet1_ Evening-Pollution'!N2591:N2615)</f>
        <v>7.9</v>
      </c>
      <c r="U117" s="231">
        <f>MODE('Sheet1_ Evening-Pollution'!O2591:O2615)</f>
        <v>1006.2</v>
      </c>
      <c r="V117" s="231">
        <f>MODE('Sheet1_ Evening-Pollution'!P2591:P2615)</f>
        <v>82</v>
      </c>
      <c r="W117" s="231">
        <f t="shared" si="5"/>
        <v>3.3</v>
      </c>
      <c r="X117" s="231">
        <f t="shared" si="6"/>
        <v>8.3000000000000682</v>
      </c>
      <c r="Y117" s="231">
        <f t="shared" si="7"/>
        <v>19</v>
      </c>
      <c r="Z117" s="226">
        <v>8.5</v>
      </c>
      <c r="AA117" s="226">
        <v>1003</v>
      </c>
      <c r="AB117" s="226">
        <v>83</v>
      </c>
      <c r="AC117" s="231"/>
      <c r="AD117" s="197">
        <v>1</v>
      </c>
      <c r="AE117" s="232">
        <v>230</v>
      </c>
      <c r="AF117" s="233" t="str">
        <f t="shared" si="9"/>
        <v>Y</v>
      </c>
      <c r="AG117" s="227">
        <v>42108</v>
      </c>
    </row>
    <row r="118" spans="1:33" ht="15" customHeight="1" x14ac:dyDescent="0.15">
      <c r="A118" s="226">
        <v>105</v>
      </c>
      <c r="B118" s="227">
        <v>42109</v>
      </c>
      <c r="C118" s="226">
        <v>3</v>
      </c>
      <c r="D118" s="227">
        <v>42108</v>
      </c>
      <c r="E118" s="228">
        <v>0.82152777777777775</v>
      </c>
      <c r="F118" s="227">
        <v>42109</v>
      </c>
      <c r="G118" s="228">
        <v>0.84583333333333333</v>
      </c>
      <c r="H118" s="229"/>
      <c r="I118" s="230">
        <f>SUM('Sheet1_ Evening-Pollution'!I2617:I2641)</f>
        <v>8.6000000000000021E-2</v>
      </c>
      <c r="J118" s="230">
        <f>SUM('Sheet1_ Evening-Pollution'!J2617:J2641)</f>
        <v>14.799999999999994</v>
      </c>
      <c r="K118" s="230">
        <f>SUM('Sheet1_ Evening-Pollution'!K2617:K2641)</f>
        <v>0.88700000000000023</v>
      </c>
      <c r="L118" s="230">
        <f>SUM('Sheet1_ Evening-Pollution'!L2617:L2641)</f>
        <v>0.68800000000000039</v>
      </c>
      <c r="M118" s="230">
        <f>SUM('Sheet1_ Evening-Pollution'!M2617:M2641)</f>
        <v>741</v>
      </c>
      <c r="N118" s="231">
        <f>MAX('Sheet1_ Evening-Pollution'!N2617:N2641)</f>
        <v>17.5</v>
      </c>
      <c r="O118" s="231">
        <f>MAX('Sheet1_ Evening-Pollution'!O2617:O2641)</f>
        <v>1005.9</v>
      </c>
      <c r="P118" s="231">
        <f>MAX('Sheet1_ Evening-Pollution'!P2617:P2641)</f>
        <v>99</v>
      </c>
      <c r="Q118" s="231">
        <f>MIN('Sheet1_ Evening-Pollution'!N2617:N2641)</f>
        <v>6.3</v>
      </c>
      <c r="R118" s="231">
        <f>MIN('Sheet1_ Evening-Pollution'!O2617:O2641)</f>
        <v>1003.2</v>
      </c>
      <c r="S118" s="231">
        <f>MIN('Sheet1_ Evening-Pollution'!P2617:P2641)</f>
        <v>50</v>
      </c>
      <c r="T118" s="231">
        <f>MODE('Sheet1_ Evening-Pollution'!N2617:N2641)</f>
        <v>7.3</v>
      </c>
      <c r="U118" s="231">
        <f>MODE('Sheet1_ Evening-Pollution'!O2617:O2641)</f>
        <v>1003.6</v>
      </c>
      <c r="V118" s="231">
        <f>MODE('Sheet1_ Evening-Pollution'!P2617:P2641)</f>
        <v>98</v>
      </c>
      <c r="W118" s="231">
        <f t="shared" si="5"/>
        <v>11.2</v>
      </c>
      <c r="X118" s="231">
        <f t="shared" si="6"/>
        <v>2.6999999999999318</v>
      </c>
      <c r="Y118" s="231">
        <f t="shared" si="7"/>
        <v>49</v>
      </c>
      <c r="Z118" s="226">
        <v>12.9</v>
      </c>
      <c r="AA118" s="226">
        <v>1005.9</v>
      </c>
      <c r="AB118" s="226">
        <v>70</v>
      </c>
      <c r="AC118" s="231"/>
      <c r="AD118" s="197">
        <v>1</v>
      </c>
      <c r="AE118" s="232">
        <v>220</v>
      </c>
      <c r="AF118" s="233" t="str">
        <f t="shared" si="9"/>
        <v>Y</v>
      </c>
      <c r="AG118" s="227">
        <v>42109</v>
      </c>
    </row>
    <row r="119" spans="1:33" ht="15" customHeight="1" x14ac:dyDescent="0.15">
      <c r="A119" s="226">
        <v>106</v>
      </c>
      <c r="B119" s="227">
        <v>42110</v>
      </c>
      <c r="C119" s="226">
        <v>4</v>
      </c>
      <c r="D119" s="227">
        <v>42109</v>
      </c>
      <c r="E119" s="228">
        <v>0.84583333333333333</v>
      </c>
      <c r="F119" s="227">
        <v>42110</v>
      </c>
      <c r="G119" s="228">
        <v>0.77013888888888893</v>
      </c>
      <c r="H119" s="229"/>
      <c r="I119" s="230">
        <f>SUM('Sheet1_ Evening-Pollution'!I2643:I2664)</f>
        <v>0.12000000000000005</v>
      </c>
      <c r="J119" s="230">
        <f>SUM('Sheet1_ Evening-Pollution'!J2643:J2664)</f>
        <v>14.199999999999998</v>
      </c>
      <c r="K119" s="230">
        <f>SUM('Sheet1_ Evening-Pollution'!K2643:K2664)</f>
        <v>0.88800000000000034</v>
      </c>
      <c r="L119" s="230">
        <f>SUM('Sheet1_ Evening-Pollution'!L2643:L2664)</f>
        <v>0.6140000000000001</v>
      </c>
      <c r="M119" s="230">
        <f>SUM('Sheet1_ Evening-Pollution'!M2643:M2664)</f>
        <v>1538</v>
      </c>
      <c r="N119" s="231">
        <f>MAX('Sheet1_ Evening-Pollution'!N2643:N2664)</f>
        <v>15.7</v>
      </c>
      <c r="O119" s="231">
        <f>MAX('Sheet1_ Evening-Pollution'!O2643:O2664)</f>
        <v>1006.6</v>
      </c>
      <c r="P119" s="231">
        <f>MAX('Sheet1_ Evening-Pollution'!P2643:P2664)</f>
        <v>96</v>
      </c>
      <c r="Q119" s="231">
        <f>MIN('Sheet1_ Evening-Pollution'!N2643:N2664)</f>
        <v>8.3000000000000007</v>
      </c>
      <c r="R119" s="231">
        <f>MIN('Sheet1_ Evening-Pollution'!O2643:O2664)</f>
        <v>1001.2</v>
      </c>
      <c r="S119" s="231">
        <f>MIN('Sheet1_ Evening-Pollution'!P2643:P2664)</f>
        <v>57</v>
      </c>
      <c r="T119" s="231">
        <f>MODE('Sheet1_ Evening-Pollution'!N2643:N2664)</f>
        <v>10.8</v>
      </c>
      <c r="U119" s="231">
        <f>MODE('Sheet1_ Evening-Pollution'!O2643:O2664)</f>
        <v>1006.1</v>
      </c>
      <c r="V119" s="231">
        <f>MODE('Sheet1_ Evening-Pollution'!P2643:P2664)</f>
        <v>96</v>
      </c>
      <c r="W119" s="231">
        <f t="shared" si="5"/>
        <v>7.3999999999999986</v>
      </c>
      <c r="X119" s="231">
        <f t="shared" si="6"/>
        <v>5.3999999999999773</v>
      </c>
      <c r="Y119" s="231">
        <f t="shared" si="7"/>
        <v>39</v>
      </c>
      <c r="Z119" s="226">
        <v>9.9</v>
      </c>
      <c r="AA119" s="226">
        <v>1005.2</v>
      </c>
      <c r="AB119" s="226">
        <v>70</v>
      </c>
      <c r="AC119" s="231"/>
      <c r="AD119" s="197">
        <v>1</v>
      </c>
      <c r="AE119" s="232">
        <v>216</v>
      </c>
      <c r="AF119" s="233" t="str">
        <f t="shared" si="9"/>
        <v>Y</v>
      </c>
      <c r="AG119" s="227">
        <v>42110</v>
      </c>
    </row>
    <row r="120" spans="1:33" ht="15" customHeight="1" x14ac:dyDescent="0.15">
      <c r="A120" s="226">
        <v>107</v>
      </c>
      <c r="B120" s="227">
        <v>42111</v>
      </c>
      <c r="C120" s="234">
        <v>5</v>
      </c>
      <c r="D120" s="227">
        <v>42110</v>
      </c>
      <c r="E120" s="228">
        <v>0.77013888888888893</v>
      </c>
      <c r="F120" s="227">
        <v>42111</v>
      </c>
      <c r="G120" s="228">
        <v>0.79791666666666661</v>
      </c>
      <c r="H120" s="229"/>
      <c r="I120" s="230">
        <f>SUM('Sheet1_ Evening-Pollution'!I2666:I2690)</f>
        <v>0.10300000000000004</v>
      </c>
      <c r="J120" s="230">
        <f>SUM('Sheet1_ Evening-Pollution'!J2666:J2690)</f>
        <v>12.999999999999998</v>
      </c>
      <c r="K120" s="230">
        <f>SUM('Sheet1_ Evening-Pollution'!K2666:K2690)</f>
        <v>0.79300000000000037</v>
      </c>
      <c r="L120" s="230">
        <f>SUM('Sheet1_ Evening-Pollution'!L2666:L2690)</f>
        <v>0.57700000000000018</v>
      </c>
      <c r="M120" s="230">
        <f>SUM('Sheet1_ Evening-Pollution'!M2666:M2690)</f>
        <v>1785</v>
      </c>
      <c r="N120" s="231">
        <f>MAX('Sheet1_ Evening-Pollution'!N2666:N2690)</f>
        <v>17.600000000000001</v>
      </c>
      <c r="O120" s="231">
        <f>MAX('Sheet1_ Evening-Pollution'!O2666:O2690)</f>
        <v>1013.2</v>
      </c>
      <c r="P120" s="231">
        <f>MAX('Sheet1_ Evening-Pollution'!P2666:P2690)</f>
        <v>97</v>
      </c>
      <c r="Q120" s="231">
        <f>MIN('Sheet1_ Evening-Pollution'!N2666:N2690)</f>
        <v>3.1</v>
      </c>
      <c r="R120" s="231">
        <f>MIN('Sheet1_ Evening-Pollution'!O2666:O2690)</f>
        <v>1005.9</v>
      </c>
      <c r="S120" s="231">
        <f>MIN('Sheet1_ Evening-Pollution'!P2666:P2690)</f>
        <v>32</v>
      </c>
      <c r="T120" s="231" t="e">
        <f>MODE('Sheet1_ Evening-Pollution'!N2666:N2690)</f>
        <v>#N/A</v>
      </c>
      <c r="U120" s="231">
        <f>MODE('Sheet1_ Evening-Pollution'!O2666:O2690)</f>
        <v>1012.8</v>
      </c>
      <c r="V120" s="231">
        <f>MODE('Sheet1_ Evening-Pollution'!P2666:P2690)</f>
        <v>37</v>
      </c>
      <c r="W120" s="231">
        <f t="shared" si="5"/>
        <v>14.500000000000002</v>
      </c>
      <c r="X120" s="231">
        <f t="shared" si="6"/>
        <v>7.3000000000000682</v>
      </c>
      <c r="Y120" s="231">
        <f t="shared" si="7"/>
        <v>65</v>
      </c>
      <c r="Z120" s="226">
        <v>12</v>
      </c>
      <c r="AA120" s="226">
        <v>1013.1</v>
      </c>
      <c r="AB120" s="226">
        <v>41</v>
      </c>
      <c r="AC120" s="231"/>
      <c r="AD120" s="197">
        <v>1</v>
      </c>
      <c r="AE120" s="232">
        <v>271</v>
      </c>
      <c r="AF120" s="233" t="str">
        <f t="shared" si="9"/>
        <v>Y</v>
      </c>
      <c r="AG120" s="227">
        <v>42111</v>
      </c>
    </row>
    <row r="121" spans="1:33" ht="15" customHeight="1" x14ac:dyDescent="0.15">
      <c r="A121" s="226">
        <v>108</v>
      </c>
      <c r="B121" s="227">
        <v>42112</v>
      </c>
      <c r="C121" s="226">
        <v>6</v>
      </c>
      <c r="D121" s="227">
        <v>42111</v>
      </c>
      <c r="E121" s="228">
        <v>0.79791666666666661</v>
      </c>
      <c r="F121" s="227">
        <v>42112</v>
      </c>
      <c r="G121" s="228">
        <v>0.78263888888888888</v>
      </c>
      <c r="H121" s="229"/>
      <c r="I121" s="230">
        <f>SUM('Sheet1_ Evening-Pollution'!I2692:I2714)</f>
        <v>0.13499999999999998</v>
      </c>
      <c r="J121" s="230">
        <f>SUM('Sheet1_ Evening-Pollution'!J2692:J2714)</f>
        <v>15.599999999999998</v>
      </c>
      <c r="K121" s="230">
        <f>SUM('Sheet1_ Evening-Pollution'!K2692:K2714)</f>
        <v>0.34700000000000009</v>
      </c>
      <c r="L121" s="230">
        <f>SUM('Sheet1_ Evening-Pollution'!L2692:L2714)</f>
        <v>1.0600000000000003</v>
      </c>
      <c r="M121" s="230">
        <f>SUM('Sheet1_ Evening-Pollution'!M2692:M2714)</f>
        <v>1525</v>
      </c>
      <c r="N121" s="231">
        <f>MAX('Sheet1_ Evening-Pollution'!N2692:N2714)</f>
        <v>22.2</v>
      </c>
      <c r="O121" s="231">
        <f>MAX('Sheet1_ Evening-Pollution'!O2692:O2714)</f>
        <v>1014.8</v>
      </c>
      <c r="P121" s="231">
        <f>MAX('Sheet1_ Evening-Pollution'!P2692:P2714)</f>
        <v>91</v>
      </c>
      <c r="Q121" s="231">
        <f>MIN('Sheet1_ Evening-Pollution'!N2692:N2714)</f>
        <v>3.7</v>
      </c>
      <c r="R121" s="231">
        <f>MIN('Sheet1_ Evening-Pollution'!O2692:O2714)</f>
        <v>1007.9</v>
      </c>
      <c r="S121" s="231">
        <f>MIN('Sheet1_ Evening-Pollution'!P2692:P2714)</f>
        <v>16</v>
      </c>
      <c r="T121" s="231">
        <f>MODE('Sheet1_ Evening-Pollution'!N2692:N2714)</f>
        <v>11.2</v>
      </c>
      <c r="U121" s="231">
        <f>MODE('Sheet1_ Evening-Pollution'!O2692:O2714)</f>
        <v>1014.4</v>
      </c>
      <c r="V121" s="231">
        <f>MODE('Sheet1_ Evening-Pollution'!P2692:P2714)</f>
        <v>16</v>
      </c>
      <c r="W121" s="231">
        <f t="shared" si="5"/>
        <v>18.5</v>
      </c>
      <c r="X121" s="231">
        <f t="shared" si="6"/>
        <v>6.8999999999999773</v>
      </c>
      <c r="Y121" s="231">
        <f t="shared" si="7"/>
        <v>75</v>
      </c>
      <c r="Z121" s="226">
        <v>20.399999999999999</v>
      </c>
      <c r="AA121" s="226">
        <v>1007.9</v>
      </c>
      <c r="AB121" s="226">
        <v>25</v>
      </c>
      <c r="AC121" s="231"/>
      <c r="AD121" s="197">
        <v>1</v>
      </c>
      <c r="AE121" s="232">
        <v>260</v>
      </c>
      <c r="AF121" s="233" t="str">
        <f t="shared" si="9"/>
        <v>Y</v>
      </c>
      <c r="AG121" s="227">
        <v>42112</v>
      </c>
    </row>
    <row r="122" spans="1:33" ht="15" customHeight="1" x14ac:dyDescent="0.2">
      <c r="A122" s="226">
        <v>109</v>
      </c>
      <c r="B122" s="227">
        <v>42113</v>
      </c>
      <c r="C122" s="226">
        <v>0</v>
      </c>
      <c r="D122" s="227">
        <v>42112</v>
      </c>
      <c r="E122" s="228">
        <v>0.78263888888888888</v>
      </c>
      <c r="F122" s="227">
        <v>42113</v>
      </c>
      <c r="G122" s="235">
        <v>42718.763888888891</v>
      </c>
      <c r="H122" s="229"/>
      <c r="I122" s="230">
        <f>SUM('Sheet1_ Evening-Pollution'!I2716:I2739)</f>
        <v>0.10300000000000004</v>
      </c>
      <c r="J122" s="230">
        <f>SUM('Sheet1_ Evening-Pollution'!J2716:J2739)</f>
        <v>17.3</v>
      </c>
      <c r="K122" s="230">
        <f>SUM('Sheet1_ Evening-Pollution'!K2716:K2739)</f>
        <v>0.34400000000000003</v>
      </c>
      <c r="L122" s="230">
        <f>SUM('Sheet1_ Evening-Pollution'!L2716:L2739)</f>
        <v>1.1340000000000001</v>
      </c>
      <c r="M122" s="230">
        <f>SUM('Sheet1_ Evening-Pollution'!M2716:M2739)</f>
        <v>928</v>
      </c>
      <c r="N122" s="231">
        <f>MAX('Sheet1_ Evening-Pollution'!N2716:N2739)</f>
        <v>19.7</v>
      </c>
      <c r="O122" s="231">
        <f>MAX('Sheet1_ Evening-Pollution'!O2716:O2739)</f>
        <v>1008.8</v>
      </c>
      <c r="P122" s="231">
        <f>MAX('Sheet1_ Evening-Pollution'!P2716:P2739)</f>
        <v>100</v>
      </c>
      <c r="Q122" s="231">
        <f>MIN('Sheet1_ Evening-Pollution'!N2716:N2739)</f>
        <v>12</v>
      </c>
      <c r="R122" s="231">
        <f>MIN('Sheet1_ Evening-Pollution'!O2716:O2739)</f>
        <v>999.8</v>
      </c>
      <c r="S122" s="231">
        <f>MIN('Sheet1_ Evening-Pollution'!P2716:P2739)</f>
        <v>27</v>
      </c>
      <c r="T122" s="231">
        <f>MODE('Sheet1_ Evening-Pollution'!N2716:N2739)</f>
        <v>14.6</v>
      </c>
      <c r="U122" s="231">
        <f>MODE('Sheet1_ Evening-Pollution'!O2716:O2739)</f>
        <v>1007.7</v>
      </c>
      <c r="V122" s="231">
        <f>MODE('Sheet1_ Evening-Pollution'!P2716:P2739)</f>
        <v>100</v>
      </c>
      <c r="W122" s="231">
        <f t="shared" si="5"/>
        <v>7.6999999999999993</v>
      </c>
      <c r="X122" s="231">
        <f t="shared" si="6"/>
        <v>9</v>
      </c>
      <c r="Y122" s="231">
        <f t="shared" si="7"/>
        <v>73</v>
      </c>
      <c r="Z122" s="226">
        <v>14.6</v>
      </c>
      <c r="AA122" s="226">
        <v>999.8</v>
      </c>
      <c r="AB122" s="226">
        <v>100</v>
      </c>
      <c r="AC122" s="231"/>
      <c r="AD122" s="236">
        <v>1</v>
      </c>
      <c r="AE122" s="342">
        <v>248</v>
      </c>
      <c r="AF122" s="237" t="str">
        <f t="shared" si="9"/>
        <v>Y</v>
      </c>
      <c r="AG122" s="227">
        <v>42113</v>
      </c>
    </row>
    <row r="123" spans="1:33" ht="15" customHeight="1" x14ac:dyDescent="0.15">
      <c r="A123" s="226">
        <v>110</v>
      </c>
      <c r="B123" s="227">
        <v>42114</v>
      </c>
      <c r="C123" s="226">
        <v>1</v>
      </c>
      <c r="D123" s="227">
        <v>42113</v>
      </c>
      <c r="E123" s="235">
        <v>0.76388888888888884</v>
      </c>
      <c r="F123" s="227">
        <v>42114</v>
      </c>
      <c r="G123" s="228">
        <v>0.76875000000000004</v>
      </c>
      <c r="H123" s="229"/>
      <c r="I123" s="230">
        <f>SUM('Sheet1_ Evening-Pollution'!I2741:I2764)</f>
        <v>6.3000000000000014E-2</v>
      </c>
      <c r="J123" s="230">
        <f>SUM('Sheet1_ Evening-Pollution'!J2741:J2764)</f>
        <v>11.700000000000001</v>
      </c>
      <c r="K123" s="230">
        <f>SUM('Sheet1_ Evening-Pollution'!K2741:K2764)</f>
        <v>0.84800000000000031</v>
      </c>
      <c r="L123" s="230">
        <f>SUM('Sheet1_ Evening-Pollution'!L2741:L2764)</f>
        <v>0.59100000000000008</v>
      </c>
      <c r="M123" s="230">
        <f>SUM('Sheet1_ Evening-Pollution'!M2741:M2764)</f>
        <v>268</v>
      </c>
      <c r="N123" s="231">
        <f>MAX('Sheet1_ Evening-Pollution'!N2741:N2764)</f>
        <v>16.5</v>
      </c>
      <c r="O123" s="231">
        <f>MAX('Sheet1_ Evening-Pollution'!O2741:O2764)</f>
        <v>1004.9</v>
      </c>
      <c r="P123" s="231">
        <f>MAX('Sheet1_ Evening-Pollution'!P2741:P2764)</f>
        <v>100</v>
      </c>
      <c r="Q123" s="231">
        <f>MIN('Sheet1_ Evening-Pollution'!N2741:N2764)</f>
        <v>11.3</v>
      </c>
      <c r="R123" s="231">
        <f>MIN('Sheet1_ Evening-Pollution'!O2741:O2764)</f>
        <v>998.7</v>
      </c>
      <c r="S123" s="231">
        <f>MIN('Sheet1_ Evening-Pollution'!P2741:P2764)</f>
        <v>52</v>
      </c>
      <c r="T123" s="231">
        <f>MODE('Sheet1_ Evening-Pollution'!N2741:N2764)</f>
        <v>11.6</v>
      </c>
      <c r="U123" s="231">
        <f>MODE('Sheet1_ Evening-Pollution'!O2741:O2764)</f>
        <v>1000.5</v>
      </c>
      <c r="V123" s="231">
        <f>MODE('Sheet1_ Evening-Pollution'!P2741:P2764)</f>
        <v>98</v>
      </c>
      <c r="W123" s="231">
        <f t="shared" si="5"/>
        <v>5.1999999999999993</v>
      </c>
      <c r="X123" s="231">
        <f t="shared" si="6"/>
        <v>6.1999999999999318</v>
      </c>
      <c r="Y123" s="231">
        <f t="shared" si="7"/>
        <v>48</v>
      </c>
      <c r="Z123" s="226">
        <v>16</v>
      </c>
      <c r="AA123" s="226">
        <v>1004.9</v>
      </c>
      <c r="AB123" s="226">
        <v>53</v>
      </c>
      <c r="AC123" s="231"/>
      <c r="AD123" s="197">
        <v>1</v>
      </c>
      <c r="AE123" s="232">
        <v>277</v>
      </c>
      <c r="AF123" s="233" t="str">
        <f t="shared" si="9"/>
        <v>Y</v>
      </c>
      <c r="AG123" s="227">
        <v>42114</v>
      </c>
    </row>
    <row r="124" spans="1:33" ht="15" customHeight="1" x14ac:dyDescent="0.15">
      <c r="A124" s="226">
        <v>111</v>
      </c>
      <c r="B124" s="227">
        <v>42115</v>
      </c>
      <c r="C124" s="226">
        <v>2</v>
      </c>
      <c r="D124" s="227">
        <v>42114</v>
      </c>
      <c r="E124" s="228">
        <v>0.76875000000000004</v>
      </c>
      <c r="F124" s="227">
        <v>42115</v>
      </c>
      <c r="G124" s="228">
        <v>0.79513888888888884</v>
      </c>
      <c r="H124" s="229"/>
      <c r="I124" s="230">
        <f>SUM('Sheet1_ Evening-Pollution'!I2766:I2790)</f>
        <v>0.13500000000000001</v>
      </c>
      <c r="J124" s="230">
        <f>SUM('Sheet1_ Evening-Pollution'!J2766:J2790)</f>
        <v>15.599999999999998</v>
      </c>
      <c r="K124" s="230">
        <f>SUM('Sheet1_ Evening-Pollution'!K2766:K2790)</f>
        <v>0.60400000000000009</v>
      </c>
      <c r="L124" s="230">
        <f>SUM('Sheet1_ Evening-Pollution'!L2766:L2790)</f>
        <v>0.98000000000000032</v>
      </c>
      <c r="M124" s="230">
        <f>SUM('Sheet1_ Evening-Pollution'!M2766:M2790)</f>
        <v>886</v>
      </c>
      <c r="N124" s="231">
        <f>MAX('Sheet1_ Evening-Pollution'!N2766:N2790)</f>
        <v>20.9</v>
      </c>
      <c r="O124" s="231">
        <f>MAX('Sheet1_ Evening-Pollution'!O2766:O2790)</f>
        <v>1012.5</v>
      </c>
      <c r="P124" s="231">
        <f>MAX('Sheet1_ Evening-Pollution'!P2766:P2790)</f>
        <v>100</v>
      </c>
      <c r="Q124" s="231">
        <f>MIN('Sheet1_ Evening-Pollution'!N2766:N2790)</f>
        <v>6.2</v>
      </c>
      <c r="R124" s="231">
        <f>MIN('Sheet1_ Evening-Pollution'!O2766:O2790)</f>
        <v>1005.6</v>
      </c>
      <c r="S124" s="231">
        <f>MIN('Sheet1_ Evening-Pollution'!P2766:P2790)</f>
        <v>19</v>
      </c>
      <c r="T124" s="231">
        <f>MODE('Sheet1_ Evening-Pollution'!N2766:N2790)</f>
        <v>7.3</v>
      </c>
      <c r="U124" s="231">
        <f>MODE('Sheet1_ Evening-Pollution'!O2766:O2790)</f>
        <v>1009.7</v>
      </c>
      <c r="V124" s="231">
        <f>MODE('Sheet1_ Evening-Pollution'!P2766:P2790)</f>
        <v>100</v>
      </c>
      <c r="W124" s="231">
        <f t="shared" si="5"/>
        <v>14.7</v>
      </c>
      <c r="X124" s="231">
        <f t="shared" si="6"/>
        <v>6.8999999999999773</v>
      </c>
      <c r="Y124" s="231">
        <f t="shared" si="7"/>
        <v>81</v>
      </c>
      <c r="Z124" s="226">
        <v>14.8</v>
      </c>
      <c r="AA124" s="226">
        <v>1011.6</v>
      </c>
      <c r="AB124" s="226">
        <v>33</v>
      </c>
      <c r="AC124" s="231"/>
      <c r="AD124" s="197">
        <v>1</v>
      </c>
      <c r="AE124" s="232">
        <v>262</v>
      </c>
      <c r="AF124" s="233" t="str">
        <f t="shared" si="9"/>
        <v>Y</v>
      </c>
      <c r="AG124" s="227">
        <v>42115</v>
      </c>
    </row>
    <row r="125" spans="1:33" ht="15" customHeight="1" x14ac:dyDescent="0.15">
      <c r="A125" s="226">
        <v>112</v>
      </c>
      <c r="B125" s="227">
        <v>42116</v>
      </c>
      <c r="C125" s="226">
        <v>3</v>
      </c>
      <c r="D125" s="227">
        <v>42115</v>
      </c>
      <c r="E125" s="228">
        <v>0.79513888888888884</v>
      </c>
      <c r="F125" s="227">
        <v>42116</v>
      </c>
      <c r="G125" s="228">
        <v>0.76944444444444438</v>
      </c>
      <c r="H125" s="229"/>
      <c r="I125" s="230">
        <f>SUM('Sheet1_ Evening-Pollution'!I2792:I2814)</f>
        <v>0.15900000000000006</v>
      </c>
      <c r="J125" s="230">
        <f>SUM('Sheet1_ Evening-Pollution'!J2792:J2814)</f>
        <v>14.699999999999998</v>
      </c>
      <c r="K125" s="230">
        <f>SUM('Sheet1_ Evening-Pollution'!K2792:K2814)</f>
        <v>1.0960000000000001</v>
      </c>
      <c r="L125" s="230">
        <f>SUM('Sheet1_ Evening-Pollution'!L2792:L2814)</f>
        <v>0.7150000000000003</v>
      </c>
      <c r="M125" s="230">
        <f>SUM('Sheet1_ Evening-Pollution'!M2792:M2814)</f>
        <v>1533</v>
      </c>
      <c r="N125" s="231">
        <f>MAX('Sheet1_ Evening-Pollution'!N2792:N2814)</f>
        <v>19.399999999999999</v>
      </c>
      <c r="O125" s="231">
        <f>MAX('Sheet1_ Evening-Pollution'!O2792:O2814)</f>
        <v>1014.4</v>
      </c>
      <c r="P125" s="231">
        <f>MAX('Sheet1_ Evening-Pollution'!P2792:P2814)</f>
        <v>66</v>
      </c>
      <c r="Q125" s="231">
        <f>MIN('Sheet1_ Evening-Pollution'!N2792:N2814)</f>
        <v>7.7</v>
      </c>
      <c r="R125" s="231">
        <f>MIN('Sheet1_ Evening-Pollution'!O2792:O2814)</f>
        <v>1012.6</v>
      </c>
      <c r="S125" s="231">
        <f>MIN('Sheet1_ Evening-Pollution'!P2792:P2814)</f>
        <v>36</v>
      </c>
      <c r="T125" s="231">
        <f>MODE('Sheet1_ Evening-Pollution'!N2792:N2814)</f>
        <v>8.3000000000000007</v>
      </c>
      <c r="U125" s="231">
        <f>MODE('Sheet1_ Evening-Pollution'!O2792:O2814)</f>
        <v>1013.8</v>
      </c>
      <c r="V125" s="231">
        <f>MODE('Sheet1_ Evening-Pollution'!P2792:P2814)</f>
        <v>47</v>
      </c>
      <c r="W125" s="231">
        <f t="shared" si="5"/>
        <v>11.7</v>
      </c>
      <c r="X125" s="231">
        <f t="shared" si="6"/>
        <v>1.7999999999999545</v>
      </c>
      <c r="Y125" s="231">
        <f t="shared" si="7"/>
        <v>30</v>
      </c>
      <c r="Z125" s="226">
        <v>16.399999999999999</v>
      </c>
      <c r="AA125" s="226">
        <v>1014.3</v>
      </c>
      <c r="AB125" s="226">
        <v>53</v>
      </c>
      <c r="AC125" s="231"/>
      <c r="AD125" s="197">
        <v>1</v>
      </c>
      <c r="AE125" s="232">
        <v>263</v>
      </c>
      <c r="AF125" s="233" t="str">
        <f t="shared" si="9"/>
        <v>Y</v>
      </c>
      <c r="AG125" s="227">
        <v>42116</v>
      </c>
    </row>
    <row r="126" spans="1:33" ht="15" customHeight="1" x14ac:dyDescent="0.15">
      <c r="A126" s="226">
        <v>113</v>
      </c>
      <c r="B126" s="227">
        <v>42117</v>
      </c>
      <c r="C126" s="226">
        <v>4</v>
      </c>
      <c r="D126" s="227">
        <v>42116</v>
      </c>
      <c r="E126" s="228">
        <v>0.76944444444444438</v>
      </c>
      <c r="F126" s="227">
        <v>42117</v>
      </c>
      <c r="G126" s="228">
        <v>0.77916666666666667</v>
      </c>
      <c r="H126" s="229"/>
      <c r="I126" s="230">
        <f>SUM('Sheet1_ Evening-Pollution'!I2816:I2839)</f>
        <v>0.14300000000000002</v>
      </c>
      <c r="J126" s="230">
        <f>SUM('Sheet1_ Evening-Pollution'!J2816:J2839)</f>
        <v>15.3</v>
      </c>
      <c r="K126" s="230">
        <f>SUM('Sheet1_ Evening-Pollution'!K2816:K2839)</f>
        <v>0.81300000000000017</v>
      </c>
      <c r="L126" s="230">
        <f>SUM('Sheet1_ Evening-Pollution'!L2816:L2839)</f>
        <v>0.85900000000000032</v>
      </c>
      <c r="M126" s="230">
        <f>SUM('Sheet1_ Evening-Pollution'!M2816:M2839)</f>
        <v>1596</v>
      </c>
      <c r="N126" s="231">
        <f>MAX('Sheet1_ Evening-Pollution'!N2816:N2839)</f>
        <v>21.1</v>
      </c>
      <c r="O126" s="231">
        <f>MAX('Sheet1_ Evening-Pollution'!O2816:O2839)</f>
        <v>1018.4</v>
      </c>
      <c r="P126" s="231">
        <f>MAX('Sheet1_ Evening-Pollution'!P2816:P2839)</f>
        <v>97</v>
      </c>
      <c r="Q126" s="231">
        <f>MIN('Sheet1_ Evening-Pollution'!N2816:N2839)</f>
        <v>6.3</v>
      </c>
      <c r="R126" s="231">
        <f>MIN('Sheet1_ Evening-Pollution'!O2816:O2839)</f>
        <v>1014.4</v>
      </c>
      <c r="S126" s="231">
        <f>MIN('Sheet1_ Evening-Pollution'!P2816:P2839)</f>
        <v>20</v>
      </c>
      <c r="T126" s="231">
        <f>MODE('Sheet1_ Evening-Pollution'!N2816:N2839)</f>
        <v>6.7</v>
      </c>
      <c r="U126" s="231">
        <f>MODE('Sheet1_ Evening-Pollution'!O2816:O2839)</f>
        <v>1017.8</v>
      </c>
      <c r="V126" s="231">
        <f>MODE('Sheet1_ Evening-Pollution'!P2816:P2839)</f>
        <v>90</v>
      </c>
      <c r="W126" s="231">
        <f t="shared" si="5"/>
        <v>14.8</v>
      </c>
      <c r="X126" s="231">
        <f t="shared" si="6"/>
        <v>4</v>
      </c>
      <c r="Y126" s="231">
        <f t="shared" si="7"/>
        <v>77</v>
      </c>
      <c r="Z126" s="226">
        <v>17.899999999999999</v>
      </c>
      <c r="AA126" s="226">
        <v>1015.1</v>
      </c>
      <c r="AB126" s="226">
        <v>25</v>
      </c>
      <c r="AC126" s="231"/>
      <c r="AD126" s="197">
        <v>1</v>
      </c>
      <c r="AE126" s="232">
        <v>275</v>
      </c>
      <c r="AF126" s="233" t="str">
        <f t="shared" si="9"/>
        <v>Y</v>
      </c>
      <c r="AG126" s="227">
        <v>42117</v>
      </c>
    </row>
    <row r="127" spans="1:33" ht="15" customHeight="1" x14ac:dyDescent="0.15">
      <c r="A127" s="226">
        <v>114</v>
      </c>
      <c r="B127" s="227">
        <v>42118</v>
      </c>
      <c r="C127" s="234">
        <v>5</v>
      </c>
      <c r="D127" s="227">
        <v>42117</v>
      </c>
      <c r="E127" s="228">
        <v>0.77916666666666667</v>
      </c>
      <c r="F127" s="227">
        <v>42118</v>
      </c>
      <c r="G127" s="228">
        <v>0.79791666666666661</v>
      </c>
      <c r="H127" s="229"/>
      <c r="I127" s="230">
        <f>SUM('Sheet1_ Evening-Pollution'!I2841:I2865)</f>
        <v>0.14200000000000004</v>
      </c>
      <c r="J127" s="230">
        <f>SUM('Sheet1_ Evening-Pollution'!J2841:J2865)</f>
        <v>14.700000000000001</v>
      </c>
      <c r="K127" s="230">
        <f>SUM('Sheet1_ Evening-Pollution'!K2841:K2865)</f>
        <v>1.3040000000000003</v>
      </c>
      <c r="L127" s="230">
        <f>SUM('Sheet1_ Evening-Pollution'!L2841:L2865)</f>
        <v>0.73300000000000021</v>
      </c>
      <c r="M127" s="230">
        <f>SUM('Sheet1_ Evening-Pollution'!M2841:M2865)</f>
        <v>1697</v>
      </c>
      <c r="N127" s="231">
        <f>MAX('Sheet1_ Evening-Pollution'!N2841:N2865)</f>
        <v>23</v>
      </c>
      <c r="O127" s="231">
        <f>MAX('Sheet1_ Evening-Pollution'!O2841:O2865)</f>
        <v>1017.1</v>
      </c>
      <c r="P127" s="231">
        <f>MAX('Sheet1_ Evening-Pollution'!P2841:P2865)</f>
        <v>73</v>
      </c>
      <c r="Q127" s="231">
        <f>MIN('Sheet1_ Evening-Pollution'!N2841:N2865)</f>
        <v>10.7</v>
      </c>
      <c r="R127" s="231">
        <f>MIN('Sheet1_ Evening-Pollution'!O2841:O2865)</f>
        <v>1013.7</v>
      </c>
      <c r="S127" s="231">
        <f>MIN('Sheet1_ Evening-Pollution'!P2841:P2865)</f>
        <v>17</v>
      </c>
      <c r="T127" s="231">
        <f>MIN('Sheet1_ Evening-Pollution'!N2841:N2865)</f>
        <v>10.7</v>
      </c>
      <c r="U127" s="231">
        <f>MIN('Sheet1_ Evening-Pollution'!O2841:O2865)</f>
        <v>1013.7</v>
      </c>
      <c r="V127" s="231">
        <f>MIN('Sheet1_ Evening-Pollution'!P2841:P2865)</f>
        <v>17</v>
      </c>
      <c r="W127" s="231">
        <f t="shared" si="5"/>
        <v>12.3</v>
      </c>
      <c r="X127" s="231">
        <f t="shared" si="6"/>
        <v>3.3999999999999773</v>
      </c>
      <c r="Y127" s="231">
        <f t="shared" si="7"/>
        <v>56</v>
      </c>
      <c r="Z127" s="226">
        <v>16.7</v>
      </c>
      <c r="AA127" s="226">
        <v>1014.8</v>
      </c>
      <c r="AB127" s="226">
        <v>25</v>
      </c>
      <c r="AC127" s="231"/>
      <c r="AD127" s="197">
        <v>1</v>
      </c>
      <c r="AE127" s="232">
        <v>292</v>
      </c>
      <c r="AF127" s="233" t="str">
        <f t="shared" si="9"/>
        <v>Y</v>
      </c>
      <c r="AG127" s="227">
        <v>42118</v>
      </c>
    </row>
    <row r="128" spans="1:33" ht="15" customHeight="1" x14ac:dyDescent="0.15">
      <c r="A128" s="226">
        <v>115</v>
      </c>
      <c r="B128" s="227">
        <v>42119</v>
      </c>
      <c r="C128" s="226">
        <v>6</v>
      </c>
      <c r="D128" s="227">
        <v>42118</v>
      </c>
      <c r="E128" s="228">
        <v>0.79791666666666661</v>
      </c>
      <c r="F128" s="227">
        <v>42119</v>
      </c>
      <c r="G128" s="228">
        <v>0.81111111111111112</v>
      </c>
      <c r="H128" s="229"/>
      <c r="I128" s="230">
        <f>SUM('Sheet1_ Evening-Pollution'!I2867:I2890)</f>
        <v>0.12100000000000005</v>
      </c>
      <c r="J128" s="230">
        <f>SUM('Sheet1_ Evening-Pollution'!J2867:J2890)</f>
        <v>14.6</v>
      </c>
      <c r="K128" s="230">
        <f>SUM('Sheet1_ Evening-Pollution'!K2867:K2890)</f>
        <v>0.63100000000000001</v>
      </c>
      <c r="L128" s="230">
        <f>SUM('Sheet1_ Evening-Pollution'!L2867:L2890)</f>
        <v>0.84500000000000031</v>
      </c>
      <c r="M128" s="230">
        <f>SUM('Sheet1_ Evening-Pollution'!M2867:M2890)</f>
        <v>1578</v>
      </c>
      <c r="N128" s="231">
        <f>MAX('Sheet1_ Evening-Pollution'!N2867:N2890)</f>
        <v>22.9</v>
      </c>
      <c r="O128" s="231">
        <f>MAX('Sheet1_ Evening-Pollution'!O2867:O2890)</f>
        <v>1017.3</v>
      </c>
      <c r="P128" s="231">
        <f>MAX('Sheet1_ Evening-Pollution'!P2867:P2890)</f>
        <v>77</v>
      </c>
      <c r="Q128" s="231">
        <f>MIN('Sheet1_ Evening-Pollution'!N2867:N2890)</f>
        <v>7.5</v>
      </c>
      <c r="R128" s="231">
        <f>MIN('Sheet1_ Evening-Pollution'!O2867:O2890)</f>
        <v>1014.9</v>
      </c>
      <c r="S128" s="231">
        <f>MIN('Sheet1_ Evening-Pollution'!P2867:P2890)</f>
        <v>15</v>
      </c>
      <c r="T128" s="231">
        <f>MODE('Sheet1_ Evening-Pollution'!N2867:N2890)</f>
        <v>12.9</v>
      </c>
      <c r="U128" s="231">
        <f>MODE('Sheet1_ Evening-Pollution'!O2867:O2890)</f>
        <v>1016.6</v>
      </c>
      <c r="V128" s="231">
        <f>MODE('Sheet1_ Evening-Pollution'!P2867:P2890)</f>
        <v>21</v>
      </c>
      <c r="W128" s="231">
        <f t="shared" si="5"/>
        <v>15.399999999999999</v>
      </c>
      <c r="X128" s="231">
        <f t="shared" si="6"/>
        <v>2.3999999999999773</v>
      </c>
      <c r="Y128" s="231">
        <f t="shared" si="7"/>
        <v>62</v>
      </c>
      <c r="Z128" s="226">
        <v>17.3</v>
      </c>
      <c r="AA128" s="226">
        <v>1015</v>
      </c>
      <c r="AB128" s="226">
        <v>21</v>
      </c>
      <c r="AC128" s="231"/>
      <c r="AD128" s="197">
        <v>1</v>
      </c>
      <c r="AE128" s="232">
        <v>265</v>
      </c>
      <c r="AF128" s="233" t="str">
        <f t="shared" si="9"/>
        <v>Y</v>
      </c>
      <c r="AG128" s="227">
        <v>42119</v>
      </c>
    </row>
    <row r="129" spans="1:33" ht="15" customHeight="1" x14ac:dyDescent="0.15">
      <c r="A129" s="226">
        <v>116</v>
      </c>
      <c r="B129" s="227">
        <v>42120</v>
      </c>
      <c r="C129" s="226">
        <v>0</v>
      </c>
      <c r="D129" s="227">
        <v>42119</v>
      </c>
      <c r="E129" s="228">
        <v>0.81111111111111112</v>
      </c>
      <c r="F129" s="227">
        <v>42120</v>
      </c>
      <c r="G129" s="228">
        <v>0.78541666666666665</v>
      </c>
      <c r="H129" s="229"/>
      <c r="I129" s="230">
        <f>SUM('Sheet1_ Evening-Pollution'!I2892:I2914)</f>
        <v>0.16600000000000006</v>
      </c>
      <c r="J129" s="230">
        <f>SUM('Sheet1_ Evening-Pollution'!J2892:J2914)</f>
        <v>14.299999999999995</v>
      </c>
      <c r="K129" s="230">
        <f>SUM('Sheet1_ Evening-Pollution'!K2892:K2914)</f>
        <v>0.87199999999999989</v>
      </c>
      <c r="L129" s="230">
        <f>SUM('Sheet1_ Evening-Pollution'!L2892:L2914)</f>
        <v>0.71700000000000019</v>
      </c>
      <c r="M129" s="230">
        <f>SUM('Sheet1_ Evening-Pollution'!M2892:M2914)</f>
        <v>1055</v>
      </c>
      <c r="N129" s="231">
        <f>MAX('Sheet1_ Evening-Pollution'!N2892:N2914)</f>
        <v>25</v>
      </c>
      <c r="O129" s="231">
        <f>MAX('Sheet1_ Evening-Pollution'!O2892:O2914)</f>
        <v>1016.5</v>
      </c>
      <c r="P129" s="231">
        <f>MAX('Sheet1_ Evening-Pollution'!P2892:P2914)</f>
        <v>65</v>
      </c>
      <c r="Q129" s="231">
        <f>MIN('Sheet1_ Evening-Pollution'!N2892:N2914)</f>
        <v>8</v>
      </c>
      <c r="R129" s="231">
        <f>MIN('Sheet1_ Evening-Pollution'!O2892:O2914)</f>
        <v>1012.4</v>
      </c>
      <c r="S129" s="231">
        <f>MIN('Sheet1_ Evening-Pollution'!P2892:P2914)</f>
        <v>18</v>
      </c>
      <c r="T129" s="231">
        <f>MODE('Sheet1_ Evening-Pollution'!N2892:N2914)</f>
        <v>11</v>
      </c>
      <c r="U129" s="231">
        <f>MODE('Sheet1_ Evening-Pollution'!O2892:O2914)</f>
        <v>1015.9</v>
      </c>
      <c r="V129" s="231">
        <f>MODE('Sheet1_ Evening-Pollution'!P2892:P2914)</f>
        <v>40</v>
      </c>
      <c r="W129" s="231">
        <f t="shared" si="5"/>
        <v>17</v>
      </c>
      <c r="X129" s="231">
        <f t="shared" si="6"/>
        <v>4.1000000000000227</v>
      </c>
      <c r="Y129" s="231">
        <f t="shared" si="7"/>
        <v>47</v>
      </c>
      <c r="Z129" s="226">
        <v>22.7</v>
      </c>
      <c r="AA129" s="226">
        <v>1012.4</v>
      </c>
      <c r="AB129" s="226">
        <v>40</v>
      </c>
      <c r="AC129" s="231"/>
      <c r="AD129" s="197">
        <v>1</v>
      </c>
      <c r="AE129" s="232">
        <v>298</v>
      </c>
      <c r="AF129" s="233" t="str">
        <f t="shared" si="9"/>
        <v>G</v>
      </c>
      <c r="AG129" s="227">
        <v>42120</v>
      </c>
    </row>
    <row r="130" spans="1:33" ht="15" customHeight="1" x14ac:dyDescent="0.15">
      <c r="A130" s="226">
        <v>117</v>
      </c>
      <c r="B130" s="227">
        <v>42121</v>
      </c>
      <c r="C130" s="226">
        <v>1</v>
      </c>
      <c r="D130" s="227">
        <v>42120</v>
      </c>
      <c r="E130" s="228">
        <v>0.78541666666666665</v>
      </c>
      <c r="F130" s="227">
        <v>42121</v>
      </c>
      <c r="G130" s="228">
        <v>0.81180555555555556</v>
      </c>
      <c r="H130" s="229"/>
      <c r="I130" s="230">
        <f>SUM('Sheet1_ Evening-Pollution'!I2916:I2940)</f>
        <v>0.20600000000000007</v>
      </c>
      <c r="J130" s="230">
        <f>SUM('Sheet1_ Evening-Pollution'!J2916:J2940)</f>
        <v>16.099999999999998</v>
      </c>
      <c r="K130" s="230">
        <f>SUM('Sheet1_ Evening-Pollution'!K2916:K2940)</f>
        <v>1.4330000000000003</v>
      </c>
      <c r="L130" s="230">
        <f>SUM('Sheet1_ Evening-Pollution'!L2916:L2940)</f>
        <v>0.77300000000000024</v>
      </c>
      <c r="M130" s="230">
        <f>SUM('Sheet1_ Evening-Pollution'!M2916:M2940)</f>
        <v>1629</v>
      </c>
      <c r="N130" s="231">
        <f>MAX('Sheet1_ Evening-Pollution'!N2916:N2940)</f>
        <v>25.1</v>
      </c>
      <c r="O130" s="231">
        <f>MAX('Sheet1_ Evening-Pollution'!O2916:O2940)</f>
        <v>1014.6</v>
      </c>
      <c r="P130" s="231">
        <f>MAX('Sheet1_ Evening-Pollution'!P2916:P2940)</f>
        <v>75</v>
      </c>
      <c r="Q130" s="231">
        <f>MIN('Sheet1_ Evening-Pollution'!N2916:N2940)</f>
        <v>11.4</v>
      </c>
      <c r="R130" s="231">
        <f>MIN('Sheet1_ Evening-Pollution'!O2916:O2940)</f>
        <v>1010.6</v>
      </c>
      <c r="S130" s="231">
        <f>MIN('Sheet1_ Evening-Pollution'!P2916:P2940)</f>
        <v>24</v>
      </c>
      <c r="T130" s="231">
        <f>MODE('Sheet1_ Evening-Pollution'!N2916:N2940)</f>
        <v>11.4</v>
      </c>
      <c r="U130" s="231">
        <f>MODE('Sheet1_ Evening-Pollution'!O2916:O2940)</f>
        <v>1014.1</v>
      </c>
      <c r="V130" s="231">
        <f>MODE('Sheet1_ Evening-Pollution'!P2916:P2940)</f>
        <v>30</v>
      </c>
      <c r="W130" s="231">
        <f t="shared" si="5"/>
        <v>13.700000000000001</v>
      </c>
      <c r="X130" s="231">
        <f t="shared" si="6"/>
        <v>4</v>
      </c>
      <c r="Y130" s="231">
        <f t="shared" si="7"/>
        <v>51</v>
      </c>
      <c r="Z130" s="226">
        <v>19.8</v>
      </c>
      <c r="AA130" s="226">
        <v>1010.6</v>
      </c>
      <c r="AB130" s="226">
        <v>30</v>
      </c>
      <c r="AC130" s="231"/>
      <c r="AD130" s="197">
        <v>1</v>
      </c>
      <c r="AE130" s="232">
        <v>277</v>
      </c>
      <c r="AF130" s="233" t="str">
        <f t="shared" si="9"/>
        <v>Y</v>
      </c>
      <c r="AG130" s="227">
        <v>42121</v>
      </c>
    </row>
    <row r="131" spans="1:33" ht="15" customHeight="1" x14ac:dyDescent="0.15">
      <c r="A131" s="226">
        <v>118</v>
      </c>
      <c r="B131" s="227">
        <v>42122</v>
      </c>
      <c r="C131" s="226">
        <v>2</v>
      </c>
      <c r="D131" s="227">
        <v>42121</v>
      </c>
      <c r="E131" s="228">
        <v>0.81180555555555556</v>
      </c>
      <c r="F131" s="227">
        <v>42122</v>
      </c>
      <c r="G131" s="228">
        <v>0.78611111111111109</v>
      </c>
      <c r="H131" s="229"/>
      <c r="I131" s="230">
        <f>SUM('Sheet1_ Evening-Pollution'!I2942:I2964)</f>
        <v>0.14600000000000005</v>
      </c>
      <c r="J131" s="230">
        <f>SUM('Sheet1_ Evening-Pollution'!J2942:J2964)</f>
        <v>15.1</v>
      </c>
      <c r="K131" s="230">
        <f>SUM('Sheet1_ Evening-Pollution'!K2942:K2964)</f>
        <v>0.39499999999999996</v>
      </c>
      <c r="L131" s="230">
        <f>SUM('Sheet1_ Evening-Pollution'!L2942:L2964)</f>
        <v>1.2999999999999998</v>
      </c>
      <c r="M131" s="230">
        <f>SUM('Sheet1_ Evening-Pollution'!M2942:M2964)</f>
        <v>1110</v>
      </c>
      <c r="N131" s="231">
        <f>MAX('Sheet1_ Evening-Pollution'!N2942:N2964)</f>
        <v>25.4</v>
      </c>
      <c r="O131" s="231">
        <f>MAX('Sheet1_ Evening-Pollution'!O2942:O2964)</f>
        <v>1011.4</v>
      </c>
      <c r="P131" s="231">
        <f>MAX('Sheet1_ Evening-Pollution'!P2942:P2964)</f>
        <v>74</v>
      </c>
      <c r="Q131" s="231">
        <f>MIN('Sheet1_ Evening-Pollution'!N2942:N2964)</f>
        <v>10.199999999999999</v>
      </c>
      <c r="R131" s="231">
        <f>MIN('Sheet1_ Evening-Pollution'!O2942:O2964)</f>
        <v>1006.9</v>
      </c>
      <c r="S131" s="231">
        <f>MIN('Sheet1_ Evening-Pollution'!P2942:P2964)</f>
        <v>30</v>
      </c>
      <c r="T131" s="231">
        <f>MODE('Sheet1_ Evening-Pollution'!N2942:N2964)</f>
        <v>12.9</v>
      </c>
      <c r="U131" s="231">
        <f>MODE('Sheet1_ Evening-Pollution'!O2942:O2964)</f>
        <v>1011.4</v>
      </c>
      <c r="V131" s="231">
        <f>MODE('Sheet1_ Evening-Pollution'!P2942:P2964)</f>
        <v>62</v>
      </c>
      <c r="W131" s="231">
        <f t="shared" si="5"/>
        <v>15.2</v>
      </c>
      <c r="X131" s="231">
        <f t="shared" si="6"/>
        <v>4.5</v>
      </c>
      <c r="Y131" s="231">
        <f t="shared" si="7"/>
        <v>44</v>
      </c>
      <c r="Z131" s="226">
        <v>23.5</v>
      </c>
      <c r="AA131" s="226">
        <v>1006.9</v>
      </c>
      <c r="AB131" s="226">
        <v>46</v>
      </c>
      <c r="AC131" s="231"/>
      <c r="AD131" s="197">
        <v>1</v>
      </c>
      <c r="AE131" s="232">
        <v>321</v>
      </c>
      <c r="AF131" s="233" t="str">
        <f t="shared" si="9"/>
        <v>G</v>
      </c>
      <c r="AG131" s="227">
        <v>42122</v>
      </c>
    </row>
    <row r="132" spans="1:33" ht="15" customHeight="1" x14ac:dyDescent="0.15">
      <c r="A132" s="226">
        <v>119</v>
      </c>
      <c r="B132" s="227">
        <v>42123</v>
      </c>
      <c r="C132" s="226">
        <v>3</v>
      </c>
      <c r="D132" s="227">
        <v>42122</v>
      </c>
      <c r="E132" s="228">
        <v>0.78611111111111109</v>
      </c>
      <c r="F132" s="227">
        <v>42123</v>
      </c>
      <c r="G132" s="228">
        <v>0.75763888888888886</v>
      </c>
      <c r="H132" s="229"/>
      <c r="I132" s="230">
        <f>SUM('Sheet1_ Evening-Pollution'!I2966:I2989)</f>
        <v>0.11500000000000003</v>
      </c>
      <c r="J132" s="230">
        <f>SUM('Sheet1_ Evening-Pollution'!J2966:J2989)</f>
        <v>13.999999999999995</v>
      </c>
      <c r="K132" s="230">
        <f>SUM('Sheet1_ Evening-Pollution'!K2966:K2989)</f>
        <v>0.48800000000000021</v>
      </c>
      <c r="L132" s="230">
        <f>SUM('Sheet1_ Evening-Pollution'!L2966:L2989)</f>
        <v>0.96300000000000041</v>
      </c>
      <c r="M132" s="230">
        <f>SUM('Sheet1_ Evening-Pollution'!M2966:M2989)</f>
        <v>1168</v>
      </c>
      <c r="N132" s="231">
        <f>MAX('Sheet1_ Evening-Pollution'!N2966:N2989)</f>
        <v>22.6</v>
      </c>
      <c r="O132" s="231">
        <f>MAX('Sheet1_ Evening-Pollution'!O2966:O2989)</f>
        <v>1009.2</v>
      </c>
      <c r="P132" s="231">
        <f>MAX('Sheet1_ Evening-Pollution'!P2966:P2989)</f>
        <v>95</v>
      </c>
      <c r="Q132" s="231">
        <f>MIN('Sheet1_ Evening-Pollution'!N2966:N2989)</f>
        <v>16.399999999999999</v>
      </c>
      <c r="R132" s="231">
        <f>MIN('Sheet1_ Evening-Pollution'!O2966:O2989)</f>
        <v>1007.2</v>
      </c>
      <c r="S132" s="231">
        <f>MIN('Sheet1_ Evening-Pollution'!P2966:P2989)</f>
        <v>48</v>
      </c>
      <c r="T132" s="231">
        <f>MODE('Sheet1_ Evening-Pollution'!N2966:N2989)</f>
        <v>16.899999999999999</v>
      </c>
      <c r="U132" s="231">
        <f>MODE('Sheet1_ Evening-Pollution'!O2966:O2989)</f>
        <v>1008.6</v>
      </c>
      <c r="V132" s="231">
        <f>MODE('Sheet1_ Evening-Pollution'!P2966:P2989)</f>
        <v>85</v>
      </c>
      <c r="W132" s="231">
        <f t="shared" si="5"/>
        <v>6.2000000000000028</v>
      </c>
      <c r="X132" s="231">
        <f t="shared" si="6"/>
        <v>2</v>
      </c>
      <c r="Y132" s="231">
        <f t="shared" si="7"/>
        <v>47</v>
      </c>
      <c r="Z132" s="226">
        <v>17.8</v>
      </c>
      <c r="AA132" s="226">
        <v>1007.7</v>
      </c>
      <c r="AB132" s="226">
        <v>84</v>
      </c>
      <c r="AC132" s="231"/>
      <c r="AD132" s="197">
        <v>1</v>
      </c>
      <c r="AE132" s="232">
        <v>277</v>
      </c>
      <c r="AF132" s="233" t="str">
        <f t="shared" si="9"/>
        <v>Y</v>
      </c>
      <c r="AG132" s="227">
        <v>42123</v>
      </c>
    </row>
    <row r="133" spans="1:33" ht="15" customHeight="1" x14ac:dyDescent="0.15">
      <c r="A133" s="226">
        <v>120</v>
      </c>
      <c r="B133" s="227">
        <v>42124</v>
      </c>
      <c r="C133" s="226">
        <v>4</v>
      </c>
      <c r="D133" s="227">
        <v>42123</v>
      </c>
      <c r="E133" s="228">
        <v>0.75763888888888886</v>
      </c>
      <c r="F133" s="227">
        <v>42124</v>
      </c>
      <c r="G133" s="228">
        <v>0.77708333333333335</v>
      </c>
      <c r="H133" s="229"/>
      <c r="I133" s="230">
        <f>SUM('Sheet1_ Evening-Pollution'!I2991:I3014)</f>
        <v>7.2000000000000022E-2</v>
      </c>
      <c r="J133" s="230">
        <f>SUM('Sheet1_ Evening-Pollution'!J2991:J3014)</f>
        <v>13.7</v>
      </c>
      <c r="K133" s="230">
        <f>SUM('Sheet1_ Evening-Pollution'!K2991:K3014)</f>
        <v>0.52700000000000002</v>
      </c>
      <c r="L133" s="230">
        <f>SUM('Sheet1_ Evening-Pollution'!L2991:L3014)</f>
        <v>0.8430000000000003</v>
      </c>
      <c r="M133" s="230">
        <f>SUM('Sheet1_ Evening-Pollution'!M2991:M3014)</f>
        <v>831</v>
      </c>
      <c r="N133" s="231">
        <f>MAX('Sheet1_ Evening-Pollution'!N2991:N3014)</f>
        <v>26.5</v>
      </c>
      <c r="O133" s="231">
        <f>MAX('Sheet1_ Evening-Pollution'!O2991:O3014)</f>
        <v>1010</v>
      </c>
      <c r="P133" s="231">
        <f>MAX('Sheet1_ Evening-Pollution'!P2991:P3014)</f>
        <v>97</v>
      </c>
      <c r="Q133" s="231">
        <f>MIN('Sheet1_ Evening-Pollution'!N2991:N3014)</f>
        <v>14.7</v>
      </c>
      <c r="R133" s="231">
        <f>MIN('Sheet1_ Evening-Pollution'!O2991:O3014)</f>
        <v>1007</v>
      </c>
      <c r="S133" s="231">
        <f>MIN('Sheet1_ Evening-Pollution'!P2991:P3014)</f>
        <v>42</v>
      </c>
      <c r="T133" s="231">
        <f>MODE('Sheet1_ Evening-Pollution'!N2991:N3014)</f>
        <v>17.2</v>
      </c>
      <c r="U133" s="231">
        <f>MODE('Sheet1_ Evening-Pollution'!O2991:O3014)</f>
        <v>1008.6</v>
      </c>
      <c r="V133" s="231">
        <f>MODE('Sheet1_ Evening-Pollution'!P2991:P3014)</f>
        <v>84</v>
      </c>
      <c r="W133" s="238">
        <f t="shared" si="5"/>
        <v>11.8</v>
      </c>
      <c r="X133" s="238">
        <f t="shared" si="6"/>
        <v>3</v>
      </c>
      <c r="Y133" s="238">
        <f t="shared" si="7"/>
        <v>55</v>
      </c>
      <c r="Z133" s="226">
        <v>23.8</v>
      </c>
      <c r="AA133" s="226">
        <v>1007.2</v>
      </c>
      <c r="AB133" s="226">
        <v>51</v>
      </c>
      <c r="AC133" s="231"/>
      <c r="AD133" s="197">
        <v>1</v>
      </c>
      <c r="AE133" s="232">
        <v>292</v>
      </c>
      <c r="AF133" s="233" t="str">
        <f t="shared" si="9"/>
        <v>Y</v>
      </c>
      <c r="AG133" s="227">
        <v>42124</v>
      </c>
    </row>
    <row r="134" spans="1:33" ht="15" customHeight="1" x14ac:dyDescent="0.15">
      <c r="A134" s="239">
        <v>121</v>
      </c>
      <c r="B134" s="240">
        <v>42125</v>
      </c>
      <c r="C134" s="241">
        <v>5</v>
      </c>
      <c r="D134" s="240">
        <v>42124</v>
      </c>
      <c r="E134" s="242">
        <v>0.77708333333333335</v>
      </c>
      <c r="F134" s="240">
        <v>42125</v>
      </c>
      <c r="G134" s="242">
        <v>0.75347222222222221</v>
      </c>
      <c r="H134" s="243"/>
      <c r="I134" s="244">
        <f>SUM('Sheet1_ Evening-Pollution'!I3016:I3039)</f>
        <v>0.15600000000000003</v>
      </c>
      <c r="J134" s="244">
        <f>SUM('Sheet1_ Evening-Pollution'!J3016:J3039)</f>
        <v>2.3000000000000003</v>
      </c>
      <c r="K134" s="244">
        <f>SUM('Sheet1_ Evening-Pollution'!K3016:K3039)</f>
        <v>0.66700000000000015</v>
      </c>
      <c r="L134" s="244">
        <f>SUM('Sheet1_ Evening-Pollution'!L3016:L3039)</f>
        <v>1.1040000000000003</v>
      </c>
      <c r="M134" s="244">
        <f>SUM('Sheet1_ Evening-Pollution'!M3016:M3039)</f>
        <v>1168</v>
      </c>
      <c r="N134" s="245">
        <f>MAX('Sheet1_ Evening-Pollution'!N3016:N3039)</f>
        <v>26.2</v>
      </c>
      <c r="O134" s="245">
        <f>MAX('Sheet1_ Evening-Pollution'!O3016:O3039)</f>
        <v>1011</v>
      </c>
      <c r="P134" s="245">
        <f>MAX('Sheet1_ Evening-Pollution'!P3016:P3039)</f>
        <v>97</v>
      </c>
      <c r="Q134" s="245">
        <f>MIN('Sheet1_ Evening-Pollution'!N3016:N3039)</f>
        <v>14.1</v>
      </c>
      <c r="R134" s="245">
        <f>MIN('Sheet1_ Evening-Pollution'!O3016:O3039)</f>
        <v>1007.8</v>
      </c>
      <c r="S134" s="245">
        <f>MIN('Sheet1_ Evening-Pollution'!P3016:P3039)</f>
        <v>49</v>
      </c>
      <c r="T134" s="245">
        <f>MODE('Sheet1_ Evening-Pollution'!N3016:N3039)</f>
        <v>16.2</v>
      </c>
      <c r="U134" s="245">
        <f>MODE('Sheet1_ Evening-Pollution'!O3016:O3039)</f>
        <v>1010.1</v>
      </c>
      <c r="V134" s="245">
        <f>MODE('Sheet1_ Evening-Pollution'!P3016:P3039)</f>
        <v>50</v>
      </c>
      <c r="W134" s="238">
        <f t="shared" si="5"/>
        <v>12.1</v>
      </c>
      <c r="X134" s="238">
        <f t="shared" si="6"/>
        <v>3.2000000000000455</v>
      </c>
      <c r="Y134" s="238">
        <f t="shared" si="7"/>
        <v>48</v>
      </c>
      <c r="Z134" s="239">
        <v>22.4</v>
      </c>
      <c r="AA134" s="239">
        <v>1008</v>
      </c>
      <c r="AB134" s="239">
        <v>53</v>
      </c>
      <c r="AC134" s="245"/>
      <c r="AD134" s="197">
        <v>1</v>
      </c>
      <c r="AE134" s="246">
        <v>321</v>
      </c>
      <c r="AF134" s="247" t="str">
        <f t="shared" ref="AF134:AF165" si="10">IF(AE134&gt;=296,"G",IF(AND(183&lt;=AE134,AE134&lt;296),"Y",IF(AE134&lt;185,"R")))</f>
        <v>G</v>
      </c>
      <c r="AG134" s="240">
        <v>42125</v>
      </c>
    </row>
    <row r="135" spans="1:33" ht="16" customHeight="1" x14ac:dyDescent="0.15">
      <c r="A135" s="239">
        <v>122</v>
      </c>
      <c r="B135" s="240">
        <v>42126</v>
      </c>
      <c r="C135" s="239">
        <v>6</v>
      </c>
      <c r="D135" s="240">
        <v>42125</v>
      </c>
      <c r="E135" s="242">
        <v>0.75347222222222221</v>
      </c>
      <c r="F135" s="240">
        <v>42126</v>
      </c>
      <c r="G135" s="242">
        <v>0.80069444444444438</v>
      </c>
      <c r="H135" s="243"/>
      <c r="I135" s="244">
        <f>SUM('Sheet1_ Evening-Pollution'!I3041:I3065)</f>
        <v>0.12300000000000003</v>
      </c>
      <c r="J135" s="244">
        <f>SUM('Sheet1_ Evening-Pollution'!J3041:J3065)</f>
        <v>0</v>
      </c>
      <c r="K135" s="244">
        <f>SUM('Sheet1_ Evening-Pollution'!K3041:K3065)</f>
        <v>0.71700000000000019</v>
      </c>
      <c r="L135" s="244">
        <f>SUM('Sheet1_ Evening-Pollution'!L3041:L3065)</f>
        <v>0.87100000000000033</v>
      </c>
      <c r="M135" s="244">
        <f>SUM('Sheet1_ Evening-Pollution'!M3041:M3065)</f>
        <v>900</v>
      </c>
      <c r="N135" s="245">
        <f>MAX('Sheet1_ Evening-Pollution'!N3041:N3065)</f>
        <v>25.4</v>
      </c>
      <c r="O135" s="245">
        <f>MAX('Sheet1_ Evening-Pollution'!O3041:O3065)</f>
        <v>1010.3</v>
      </c>
      <c r="P135" s="245">
        <f>MAX('Sheet1_ Evening-Pollution'!P3041:P3065)</f>
        <v>98</v>
      </c>
      <c r="Q135" s="245">
        <f>MIN('Sheet1_ Evening-Pollution'!N3041:N3065)</f>
        <v>14.3</v>
      </c>
      <c r="R135" s="245">
        <f>MIN('Sheet1_ Evening-Pollution'!O3041:O3065)</f>
        <v>1006</v>
      </c>
      <c r="S135" s="245">
        <f>MIN('Sheet1_ Evening-Pollution'!P3041:P3065)</f>
        <v>49</v>
      </c>
      <c r="T135" s="245">
        <f>MODE('Sheet1_ Evening-Pollution'!N3041:N3065)</f>
        <v>20.8</v>
      </c>
      <c r="U135" s="245">
        <f>MODE('Sheet1_ Evening-Pollution'!O3041:O3065)</f>
        <v>1010.3</v>
      </c>
      <c r="V135" s="245">
        <f>MODE('Sheet1_ Evening-Pollution'!P3041:P3065)</f>
        <v>59</v>
      </c>
      <c r="W135" s="238">
        <f t="shared" si="5"/>
        <v>11.099999999999998</v>
      </c>
      <c r="X135" s="238">
        <f t="shared" si="6"/>
        <v>4.2999999999999545</v>
      </c>
      <c r="Y135" s="238">
        <f t="shared" si="7"/>
        <v>49</v>
      </c>
      <c r="Z135" s="248">
        <v>20.3</v>
      </c>
      <c r="AA135" s="239">
        <v>1006.1</v>
      </c>
      <c r="AB135" s="239">
        <v>68</v>
      </c>
      <c r="AC135" s="245"/>
      <c r="AD135" s="197">
        <v>1</v>
      </c>
      <c r="AE135" s="246">
        <v>275</v>
      </c>
      <c r="AF135" s="247" t="str">
        <f t="shared" si="10"/>
        <v>Y</v>
      </c>
      <c r="AG135" s="240">
        <v>42126</v>
      </c>
    </row>
    <row r="136" spans="1:33" ht="15" customHeight="1" x14ac:dyDescent="0.15">
      <c r="A136" s="239">
        <v>123</v>
      </c>
      <c r="B136" s="240">
        <v>42127</v>
      </c>
      <c r="C136" s="239">
        <v>0</v>
      </c>
      <c r="D136" s="240">
        <v>42126</v>
      </c>
      <c r="E136" s="242">
        <v>0.80069444444444438</v>
      </c>
      <c r="F136" s="240">
        <v>42127</v>
      </c>
      <c r="G136" s="242">
        <v>0.75763888888888886</v>
      </c>
      <c r="H136" s="243"/>
      <c r="I136" s="244">
        <f>SUM('Sheet1_ Evening-Pollution'!I3067:I3089)</f>
        <v>9.0000000000000052E-2</v>
      </c>
      <c r="J136" s="244">
        <f>SUM('Sheet1_ Evening-Pollution'!J3067:J3089)</f>
        <v>0</v>
      </c>
      <c r="K136" s="244">
        <f>SUM('Sheet1_ Evening-Pollution'!K3067:K3089)</f>
        <v>0.52700000000000025</v>
      </c>
      <c r="L136" s="244">
        <f>SUM('Sheet1_ Evening-Pollution'!L3067:L3089)</f>
        <v>0.65300000000000036</v>
      </c>
      <c r="M136" s="244">
        <f>SUM('Sheet1_ Evening-Pollution'!M3067:M3089)</f>
        <v>559</v>
      </c>
      <c r="N136" s="245">
        <f>MAX('Sheet1_ Evening-Pollution'!N3067:N3089)</f>
        <v>20.2</v>
      </c>
      <c r="O136" s="245">
        <f>MAX('Sheet1_ Evening-Pollution'!O3067:O3089)</f>
        <v>1006.3</v>
      </c>
      <c r="P136" s="245">
        <f>MAX('Sheet1_ Evening-Pollution'!P3067:P3089)</f>
        <v>100</v>
      </c>
      <c r="Q136" s="245">
        <f>MIN('Sheet1_ Evening-Pollution'!N3067:N3089)</f>
        <v>17.3</v>
      </c>
      <c r="R136" s="245">
        <f>MIN('Sheet1_ Evening-Pollution'!O3067:O3089)</f>
        <v>1001.5</v>
      </c>
      <c r="S136" s="245">
        <f>MIN('Sheet1_ Evening-Pollution'!P3067:P3089)</f>
        <v>71</v>
      </c>
      <c r="T136" s="245">
        <f>MODE('Sheet1_ Evening-Pollution'!N3067:N3089)</f>
        <v>19.399999999999999</v>
      </c>
      <c r="U136" s="245">
        <f>MODE('Sheet1_ Evening-Pollution'!O3067:O3089)</f>
        <v>1006.3</v>
      </c>
      <c r="V136" s="245">
        <f>MODE('Sheet1_ Evening-Pollution'!P3067:P3089)</f>
        <v>100</v>
      </c>
      <c r="W136" s="238">
        <f t="shared" si="5"/>
        <v>2.8999999999999986</v>
      </c>
      <c r="X136" s="238">
        <f t="shared" si="6"/>
        <v>4.7999999999999545</v>
      </c>
      <c r="Y136" s="238">
        <f t="shared" si="7"/>
        <v>29</v>
      </c>
      <c r="Z136" s="239">
        <v>19.399999999999999</v>
      </c>
      <c r="AA136" s="239">
        <v>1001.5</v>
      </c>
      <c r="AB136" s="239">
        <v>93</v>
      </c>
      <c r="AC136" s="245"/>
      <c r="AD136" s="197">
        <v>1</v>
      </c>
      <c r="AE136" s="246">
        <v>288</v>
      </c>
      <c r="AF136" s="247" t="str">
        <f t="shared" si="10"/>
        <v>Y</v>
      </c>
      <c r="AG136" s="240">
        <v>42127</v>
      </c>
    </row>
    <row r="137" spans="1:33" ht="15" customHeight="1" x14ac:dyDescent="0.15">
      <c r="A137" s="239">
        <v>124</v>
      </c>
      <c r="B137" s="240">
        <v>42128</v>
      </c>
      <c r="C137" s="239">
        <v>1</v>
      </c>
      <c r="D137" s="240">
        <v>42127</v>
      </c>
      <c r="E137" s="242">
        <v>0.75763888888888886</v>
      </c>
      <c r="F137" s="240">
        <v>42128</v>
      </c>
      <c r="G137" s="242">
        <v>0.81388888888888888</v>
      </c>
      <c r="H137" s="243"/>
      <c r="I137" s="244">
        <f>SUM('Sheet1_ Evening-Pollution'!I3091:I3115)</f>
        <v>7.8000000000000028E-2</v>
      </c>
      <c r="J137" s="244">
        <f>SUM('Sheet1_ Evening-Pollution'!J3091:J3115)</f>
        <v>5.8</v>
      </c>
      <c r="K137" s="244">
        <f>SUM('Sheet1_ Evening-Pollution'!K3091:K3115)</f>
        <v>0.54599999999999993</v>
      </c>
      <c r="L137" s="244">
        <f>SUM('Sheet1_ Evening-Pollution'!L3091:L3115)</f>
        <v>0.49000000000000021</v>
      </c>
      <c r="M137" s="244">
        <f>SUM('Sheet1_ Evening-Pollution'!M3091:M3115)</f>
        <v>927</v>
      </c>
      <c r="N137" s="245">
        <f>MAX('Sheet1_ Evening-Pollution'!N3091:N3115)</f>
        <v>20.9</v>
      </c>
      <c r="O137" s="245">
        <f>MAX('Sheet1_ Evening-Pollution'!O3091:O3115)</f>
        <v>1005.7</v>
      </c>
      <c r="P137" s="245">
        <f>MAX('Sheet1_ Evening-Pollution'!P3091:P3115)</f>
        <v>100</v>
      </c>
      <c r="Q137" s="245">
        <f>MIN('Sheet1_ Evening-Pollution'!N3091:N3115)</f>
        <v>12.3</v>
      </c>
      <c r="R137" s="245">
        <f>MIN('Sheet1_ Evening-Pollution'!O3091:O3115)</f>
        <v>1001.5</v>
      </c>
      <c r="S137" s="245">
        <f>MIN('Sheet1_ Evening-Pollution'!P3091:P3115)</f>
        <v>23</v>
      </c>
      <c r="T137" s="245">
        <f>MODE('Sheet1_ Evening-Pollution'!N3091:N3115)</f>
        <v>19</v>
      </c>
      <c r="U137" s="245">
        <f>MODE('Sheet1_ Evening-Pollution'!O3091:O3115)</f>
        <v>1003.2</v>
      </c>
      <c r="V137" s="245">
        <f>MODE('Sheet1_ Evening-Pollution'!P3091:P3115)</f>
        <v>100</v>
      </c>
      <c r="W137" s="238">
        <f t="shared" si="5"/>
        <v>8.5999999999999979</v>
      </c>
      <c r="X137" s="238">
        <f t="shared" si="6"/>
        <v>4.2000000000000455</v>
      </c>
      <c r="Y137" s="238">
        <f t="shared" si="7"/>
        <v>77</v>
      </c>
      <c r="Z137" s="239">
        <v>14.6</v>
      </c>
      <c r="AA137" s="239">
        <v>1005.7</v>
      </c>
      <c r="AB137" s="239">
        <v>45</v>
      </c>
      <c r="AC137" s="245"/>
      <c r="AD137" s="197">
        <v>1</v>
      </c>
      <c r="AE137" s="246">
        <v>273</v>
      </c>
      <c r="AF137" s="247" t="str">
        <f t="shared" si="10"/>
        <v>Y</v>
      </c>
      <c r="AG137" s="240">
        <v>42128</v>
      </c>
    </row>
    <row r="138" spans="1:33" ht="15" customHeight="1" x14ac:dyDescent="0.15">
      <c r="A138" s="239">
        <v>125</v>
      </c>
      <c r="B138" s="240">
        <v>42129</v>
      </c>
      <c r="C138" s="239">
        <v>2</v>
      </c>
      <c r="D138" s="240">
        <v>42128</v>
      </c>
      <c r="E138" s="242">
        <v>0.81388888888888888</v>
      </c>
      <c r="F138" s="240">
        <v>42129</v>
      </c>
      <c r="G138" s="242">
        <v>0.82152777777777775</v>
      </c>
      <c r="H138" s="243"/>
      <c r="I138" s="244">
        <f>SUM('Sheet1_ Evening-Pollution'!I3117:I3140)</f>
        <v>9.4000000000000042E-2</v>
      </c>
      <c r="J138" s="244">
        <f>SUM('Sheet1_ Evening-Pollution'!J3117:J3140)</f>
        <v>0.5</v>
      </c>
      <c r="K138" s="244">
        <f>SUM('Sheet1_ Evening-Pollution'!K3117:K3140)</f>
        <v>0.84500000000000042</v>
      </c>
      <c r="L138" s="244">
        <f>SUM('Sheet1_ Evening-Pollution'!L3117:L3140)</f>
        <v>0.38600000000000012</v>
      </c>
      <c r="M138" s="244">
        <f>SUM('Sheet1_ Evening-Pollution'!M3117:M3140)</f>
        <v>891</v>
      </c>
      <c r="N138" s="245">
        <f>MAX('Sheet1_ Evening-Pollution'!N3117:N3140)</f>
        <v>20.100000000000001</v>
      </c>
      <c r="O138" s="245">
        <f>MAX('Sheet1_ Evening-Pollution'!O3117:O3140)</f>
        <v>1009.4</v>
      </c>
      <c r="P138" s="245">
        <f>MAX('Sheet1_ Evening-Pollution'!P3117:P3140)</f>
        <v>93</v>
      </c>
      <c r="Q138" s="245">
        <f>MIN('Sheet1_ Evening-Pollution'!N3117:N3140)</f>
        <v>7.5</v>
      </c>
      <c r="R138" s="245">
        <f>MIN('Sheet1_ Evening-Pollution'!O3117:O3140)</f>
        <v>1006</v>
      </c>
      <c r="S138" s="245">
        <f>MIN('Sheet1_ Evening-Pollution'!P3117:P3140)</f>
        <v>20</v>
      </c>
      <c r="T138" s="245">
        <f>MODE('Sheet1_ Evening-Pollution'!N3117:N3140)</f>
        <v>18.8</v>
      </c>
      <c r="U138" s="245">
        <f>MODE('Sheet1_ Evening-Pollution'!O3117:O3140)</f>
        <v>1008.7</v>
      </c>
      <c r="V138" s="245">
        <f>MODE('Sheet1_ Evening-Pollution'!P3117:P3140)</f>
        <v>74</v>
      </c>
      <c r="W138" s="238">
        <f t="shared" si="5"/>
        <v>12.600000000000001</v>
      </c>
      <c r="X138" s="238">
        <f t="shared" si="6"/>
        <v>3.3999999999999773</v>
      </c>
      <c r="Y138" s="238">
        <f t="shared" si="7"/>
        <v>73</v>
      </c>
      <c r="Z138" s="239">
        <v>16</v>
      </c>
      <c r="AA138" s="239">
        <v>1006</v>
      </c>
      <c r="AB138" s="239">
        <v>32</v>
      </c>
      <c r="AC138" s="245"/>
      <c r="AD138" s="197">
        <v>1</v>
      </c>
      <c r="AE138" s="246">
        <v>307</v>
      </c>
      <c r="AF138" s="247" t="str">
        <f t="shared" si="10"/>
        <v>G</v>
      </c>
      <c r="AG138" s="240">
        <v>42129</v>
      </c>
    </row>
    <row r="139" spans="1:33" ht="15" customHeight="1" x14ac:dyDescent="0.15">
      <c r="A139" s="239">
        <v>126</v>
      </c>
      <c r="B139" s="240">
        <v>42130</v>
      </c>
      <c r="C139" s="239">
        <v>3</v>
      </c>
      <c r="D139" s="240">
        <v>42129</v>
      </c>
      <c r="E139" s="242">
        <v>0.82152777777777775</v>
      </c>
      <c r="F139" s="240">
        <v>42130</v>
      </c>
      <c r="G139" s="242">
        <v>0.75902777777777775</v>
      </c>
      <c r="H139" s="243"/>
      <c r="I139" s="244">
        <f>SUM('Sheet1_ Evening-Pollution'!I3142:I3164)</f>
        <v>0.12800000000000003</v>
      </c>
      <c r="J139" s="244">
        <f>SUM('Sheet1_ Evening-Pollution'!J3142:J3164)</f>
        <v>8.8000000000000007</v>
      </c>
      <c r="K139" s="244">
        <f>SUM('Sheet1_ Evening-Pollution'!K3142:K3164)</f>
        <v>0.86900000000000044</v>
      </c>
      <c r="L139" s="244">
        <f>SUM('Sheet1_ Evening-Pollution'!L3142:L3164)</f>
        <v>0.54200000000000015</v>
      </c>
      <c r="M139" s="244">
        <f>SUM('Sheet1_ Evening-Pollution'!M3142:M3164)</f>
        <v>986</v>
      </c>
      <c r="N139" s="245">
        <f>MAX('Sheet1_ Evening-Pollution'!N3142:N3164)</f>
        <v>21.4</v>
      </c>
      <c r="O139" s="245">
        <f>MAX('Sheet1_ Evening-Pollution'!O3142:O3164)</f>
        <v>1008.4</v>
      </c>
      <c r="P139" s="245">
        <f>MAX('Sheet1_ Evening-Pollution'!P3142:P3164)</f>
        <v>69</v>
      </c>
      <c r="Q139" s="245">
        <f>MIN('Sheet1_ Evening-Pollution'!N3142:N3164)</f>
        <v>9</v>
      </c>
      <c r="R139" s="245">
        <f>MIN('Sheet1_ Evening-Pollution'!O3142:O3164)</f>
        <v>1006.5</v>
      </c>
      <c r="S139" s="245">
        <f>MIN('Sheet1_ Evening-Pollution'!P3142:P3164)</f>
        <v>19</v>
      </c>
      <c r="T139" s="245">
        <f>MODE('Sheet1_ Evening-Pollution'!N3142:N3164)</f>
        <v>18.899999999999999</v>
      </c>
      <c r="U139" s="245">
        <f>MODE('Sheet1_ Evening-Pollution'!O3142:O3164)</f>
        <v>1007.9</v>
      </c>
      <c r="V139" s="245">
        <f>MODE('Sheet1_ Evening-Pollution'!P3142:P3164)</f>
        <v>24</v>
      </c>
      <c r="W139" s="238">
        <f t="shared" si="5"/>
        <v>12.399999999999999</v>
      </c>
      <c r="X139" s="238">
        <f t="shared" si="6"/>
        <v>1.8999999999999773</v>
      </c>
      <c r="Y139" s="238">
        <f t="shared" si="7"/>
        <v>50</v>
      </c>
      <c r="Z139" s="239">
        <v>18.899999999999999</v>
      </c>
      <c r="AA139" s="239">
        <v>1007.1</v>
      </c>
      <c r="AB139" s="239">
        <v>26</v>
      </c>
      <c r="AC139" s="245"/>
      <c r="AD139" s="197">
        <v>1</v>
      </c>
      <c r="AE139" s="246">
        <v>286</v>
      </c>
      <c r="AF139" s="247" t="str">
        <f t="shared" si="10"/>
        <v>Y</v>
      </c>
      <c r="AG139" s="240">
        <v>42130</v>
      </c>
    </row>
    <row r="140" spans="1:33" ht="15" customHeight="1" x14ac:dyDescent="0.15">
      <c r="A140" s="239">
        <v>127</v>
      </c>
      <c r="B140" s="240">
        <v>42131</v>
      </c>
      <c r="C140" s="239">
        <v>4</v>
      </c>
      <c r="D140" s="240">
        <v>42130</v>
      </c>
      <c r="E140" s="242">
        <v>0.75902777777777775</v>
      </c>
      <c r="F140" s="240">
        <v>42131</v>
      </c>
      <c r="G140" s="242">
        <v>0.75972222222222219</v>
      </c>
      <c r="H140" s="243"/>
      <c r="I140" s="244">
        <f>SUM('Sheet1_ Evening-Pollution'!I3166:I3189)</f>
        <v>0.14600000000000007</v>
      </c>
      <c r="J140" s="244">
        <f>SUM('Sheet1_ Evening-Pollution'!J3166:J3189)</f>
        <v>6.4999999999999991</v>
      </c>
      <c r="K140" s="244">
        <f>SUM('Sheet1_ Evening-Pollution'!K3166:K3189)</f>
        <v>0.57300000000000006</v>
      </c>
      <c r="L140" s="244">
        <f>SUM('Sheet1_ Evening-Pollution'!L3166:L3189)</f>
        <v>1.0870000000000002</v>
      </c>
      <c r="M140" s="244">
        <f>SUM('Sheet1_ Evening-Pollution'!M3166:M3189)</f>
        <v>1000</v>
      </c>
      <c r="N140" s="245">
        <f>MAX('Sheet1_ Evening-Pollution'!N3166:N3189)</f>
        <v>23.9</v>
      </c>
      <c r="O140" s="245">
        <f>MAX('Sheet1_ Evening-Pollution'!O3166:O3189)</f>
        <v>1009.6</v>
      </c>
      <c r="P140" s="245">
        <f>MAX('Sheet1_ Evening-Pollution'!P3166:P3189)</f>
        <v>77</v>
      </c>
      <c r="Q140" s="245">
        <f>MIN('Sheet1_ Evening-Pollution'!N3166:N3189)</f>
        <v>9.6999999999999993</v>
      </c>
      <c r="R140" s="245">
        <f>MIN('Sheet1_ Evening-Pollution'!O3166:O3189)</f>
        <v>1007.2</v>
      </c>
      <c r="S140" s="245">
        <f>MIN('Sheet1_ Evening-Pollution'!P3166:P3189)</f>
        <v>18</v>
      </c>
      <c r="T140" s="245">
        <f>MODE('Sheet1_ Evening-Pollution'!N3166:N3189)</f>
        <v>17</v>
      </c>
      <c r="U140" s="245">
        <f>MODE('Sheet1_ Evening-Pollution'!O3166:O3189)</f>
        <v>1009.2</v>
      </c>
      <c r="V140" s="245">
        <f>MODE('Sheet1_ Evening-Pollution'!P3166:P3189)</f>
        <v>23</v>
      </c>
      <c r="W140" s="238">
        <f t="shared" si="5"/>
        <v>14.2</v>
      </c>
      <c r="X140" s="238">
        <f t="shared" si="6"/>
        <v>2.3999999999999773</v>
      </c>
      <c r="Y140" s="238">
        <f t="shared" si="7"/>
        <v>59</v>
      </c>
      <c r="Z140" s="239">
        <v>17</v>
      </c>
      <c r="AA140" s="239">
        <v>1008.9</v>
      </c>
      <c r="AB140" s="239">
        <v>22</v>
      </c>
      <c r="AC140" s="245"/>
      <c r="AD140" s="197">
        <v>1</v>
      </c>
      <c r="AE140" s="246">
        <v>290</v>
      </c>
      <c r="AF140" s="247" t="str">
        <f t="shared" si="10"/>
        <v>Y</v>
      </c>
      <c r="AG140" s="240">
        <v>42131</v>
      </c>
    </row>
    <row r="141" spans="1:33" ht="15" customHeight="1" x14ac:dyDescent="0.15">
      <c r="A141" s="239">
        <v>128</v>
      </c>
      <c r="B141" s="240">
        <v>42132</v>
      </c>
      <c r="C141" s="241">
        <v>5</v>
      </c>
      <c r="D141" s="240">
        <v>42131</v>
      </c>
      <c r="E141" s="242">
        <v>0.75972222222222219</v>
      </c>
      <c r="F141" s="240">
        <v>42132</v>
      </c>
      <c r="G141" s="242">
        <v>0.76875000000000004</v>
      </c>
      <c r="H141" s="243"/>
      <c r="I141" s="244">
        <f>SUM('Sheet1_ Evening-Pollution'!I3191:I3214)</f>
        <v>0.10800000000000005</v>
      </c>
      <c r="J141" s="244">
        <f>SUM('Sheet1_ Evening-Pollution'!J3191:J3214)</f>
        <v>11.499999999999998</v>
      </c>
      <c r="K141" s="244">
        <f>SUM('Sheet1_ Evening-Pollution'!K3191:K3214)</f>
        <v>0.68600000000000017</v>
      </c>
      <c r="L141" s="244">
        <f>SUM('Sheet1_ Evening-Pollution'!L3191:L3214)</f>
        <v>0.71300000000000041</v>
      </c>
      <c r="M141" s="244">
        <f>SUM('Sheet1_ Evening-Pollution'!M3191:M3214)</f>
        <v>990</v>
      </c>
      <c r="N141" s="245">
        <f>MAX('Sheet1_ Evening-Pollution'!N3191:N3214)</f>
        <v>21.1</v>
      </c>
      <c r="O141" s="245">
        <f>MAX('Sheet1_ Evening-Pollution'!O3191:O3214)</f>
        <v>1011</v>
      </c>
      <c r="P141" s="245">
        <f>MAX('Sheet1_ Evening-Pollution'!P3191:P3214)</f>
        <v>94</v>
      </c>
      <c r="Q141" s="245">
        <f>MIN('Sheet1_ Evening-Pollution'!N3191:N3214)</f>
        <v>11.6</v>
      </c>
      <c r="R141" s="245">
        <f>MIN('Sheet1_ Evening-Pollution'!O3191:O3214)</f>
        <v>1007.7</v>
      </c>
      <c r="S141" s="245">
        <f>MIN('Sheet1_ Evening-Pollution'!P3191:P3214)</f>
        <v>31</v>
      </c>
      <c r="T141" s="245">
        <f>MODE('Sheet1_ Evening-Pollution'!N3191:N3214)</f>
        <v>12.2</v>
      </c>
      <c r="U141" s="245">
        <f>MODE('Sheet1_ Evening-Pollution'!O3191:O3214)</f>
        <v>1010.1</v>
      </c>
      <c r="V141" s="245">
        <f>MODE('Sheet1_ Evening-Pollution'!P3191:P3214)</f>
        <v>50</v>
      </c>
      <c r="W141" s="238">
        <f t="shared" si="5"/>
        <v>9.5000000000000018</v>
      </c>
      <c r="X141" s="238">
        <f t="shared" si="6"/>
        <v>3.2999999999999545</v>
      </c>
      <c r="Y141" s="238">
        <f t="shared" si="7"/>
        <v>63</v>
      </c>
      <c r="Z141" s="239">
        <v>18.600000000000001</v>
      </c>
      <c r="AA141" s="239">
        <v>1007.8</v>
      </c>
      <c r="AB141" s="239">
        <v>65</v>
      </c>
      <c r="AC141" s="245"/>
      <c r="AD141" s="197">
        <v>1</v>
      </c>
      <c r="AE141" s="246">
        <v>292</v>
      </c>
      <c r="AF141" s="247" t="str">
        <f t="shared" si="10"/>
        <v>Y</v>
      </c>
      <c r="AG141" s="240">
        <v>42132</v>
      </c>
    </row>
    <row r="142" spans="1:33" ht="15" customHeight="1" x14ac:dyDescent="0.15">
      <c r="A142" s="239">
        <v>129</v>
      </c>
      <c r="B142" s="240">
        <v>42133</v>
      </c>
      <c r="C142" s="239">
        <v>6</v>
      </c>
      <c r="D142" s="240">
        <v>42132</v>
      </c>
      <c r="E142" s="242">
        <v>0.76875000000000004</v>
      </c>
      <c r="F142" s="240">
        <v>42133</v>
      </c>
      <c r="G142" s="242">
        <v>0.81805555555555554</v>
      </c>
      <c r="H142" s="243"/>
      <c r="I142" s="244">
        <f>SUM('Sheet1_ Evening-Pollution'!I3216:I3240)</f>
        <v>0.13600000000000004</v>
      </c>
      <c r="J142" s="244">
        <f>SUM('Sheet1_ Evening-Pollution'!J3216:J3240)</f>
        <v>12.300000000000002</v>
      </c>
      <c r="K142" s="244">
        <f>SUM('Sheet1_ Evening-Pollution'!K3216:K3240)</f>
        <v>0.89600000000000035</v>
      </c>
      <c r="L142" s="244">
        <f>SUM('Sheet1_ Evening-Pollution'!L3216:L3240)</f>
        <v>0.77200000000000035</v>
      </c>
      <c r="M142" s="244">
        <f>SUM('Sheet1_ Evening-Pollution'!M3216:M3240)</f>
        <v>966</v>
      </c>
      <c r="N142" s="245">
        <f>MAX('Sheet1_ Evening-Pollution'!N3216:N3240)</f>
        <v>22.7</v>
      </c>
      <c r="O142" s="245">
        <f>MAX('Sheet1_ Evening-Pollution'!O3216:O3240)</f>
        <v>1010</v>
      </c>
      <c r="P142" s="245">
        <f>MAX('Sheet1_ Evening-Pollution'!P3216:P3240)</f>
        <v>73</v>
      </c>
      <c r="Q142" s="245">
        <f>MIN('Sheet1_ Evening-Pollution'!N3216:N3240)</f>
        <v>13.2</v>
      </c>
      <c r="R142" s="245">
        <f>MIN('Sheet1_ Evening-Pollution'!O3216:O3240)</f>
        <v>1007.1</v>
      </c>
      <c r="S142" s="245">
        <f>MIN('Sheet1_ Evening-Pollution'!P3216:P3240)</f>
        <v>43</v>
      </c>
      <c r="T142" s="245">
        <f>MODE('Sheet1_ Evening-Pollution'!N3216:N3240)</f>
        <v>22.2</v>
      </c>
      <c r="U142" s="245">
        <f>MODE('Sheet1_ Evening-Pollution'!O3216:O3240)</f>
        <v>1009.5</v>
      </c>
      <c r="V142" s="245">
        <f>MODE('Sheet1_ Evening-Pollution'!P3216:P3240)</f>
        <v>51</v>
      </c>
      <c r="W142" s="238">
        <f t="shared" ref="W142:W205" si="11">N142-Q142</f>
        <v>9.5</v>
      </c>
      <c r="X142" s="238">
        <f t="shared" ref="X142:X205" si="12">O142-R142</f>
        <v>2.8999999999999773</v>
      </c>
      <c r="Y142" s="238">
        <f t="shared" ref="Y142:Y205" si="13">P142-S142</f>
        <v>30</v>
      </c>
      <c r="Z142" s="239">
        <v>17.100000000000001</v>
      </c>
      <c r="AA142" s="239">
        <v>1007.9</v>
      </c>
      <c r="AB142" s="239">
        <v>65</v>
      </c>
      <c r="AC142" s="245"/>
      <c r="AD142" s="197">
        <v>1</v>
      </c>
      <c r="AE142" s="246">
        <v>298</v>
      </c>
      <c r="AF142" s="247" t="str">
        <f t="shared" si="10"/>
        <v>G</v>
      </c>
      <c r="AG142" s="240">
        <v>42133</v>
      </c>
    </row>
    <row r="143" spans="1:33" ht="15" customHeight="1" x14ac:dyDescent="0.15">
      <c r="A143" s="239">
        <v>130</v>
      </c>
      <c r="B143" s="240">
        <v>42134</v>
      </c>
      <c r="C143" s="239">
        <v>0</v>
      </c>
      <c r="D143" s="240">
        <v>42133</v>
      </c>
      <c r="E143" s="242">
        <v>0.81805555555555554</v>
      </c>
      <c r="F143" s="240">
        <v>42134</v>
      </c>
      <c r="G143" s="242">
        <v>0.7729166666666667</v>
      </c>
      <c r="H143" s="243"/>
      <c r="I143" s="244">
        <f>SUM('Sheet1_ Evening-Pollution'!I3242:I3264)</f>
        <v>0.11900000000000005</v>
      </c>
      <c r="J143" s="244">
        <f>SUM('Sheet1_ Evening-Pollution'!J3242:J3264)</f>
        <v>15.899999999999997</v>
      </c>
      <c r="K143" s="244">
        <f>SUM('Sheet1_ Evening-Pollution'!K3242:K3264)</f>
        <v>0.74100000000000021</v>
      </c>
      <c r="L143" s="244">
        <f>SUM('Sheet1_ Evening-Pollution'!L3242:L3264)</f>
        <v>0.56300000000000017</v>
      </c>
      <c r="M143" s="244">
        <f>SUM('Sheet1_ Evening-Pollution'!M3242:M3264)</f>
        <v>945</v>
      </c>
      <c r="N143" s="245">
        <f>MAX('Sheet1_ Evening-Pollution'!N3242:N3264)</f>
        <v>24.5</v>
      </c>
      <c r="O143" s="245">
        <f>MAX('Sheet1_ Evening-Pollution'!O3242:O3264)</f>
        <v>1013.8</v>
      </c>
      <c r="P143" s="245">
        <f>MAX('Sheet1_ Evening-Pollution'!P3242:P3264)</f>
        <v>94</v>
      </c>
      <c r="Q143" s="245">
        <f>MIN('Sheet1_ Evening-Pollution'!N3242:N3264)</f>
        <v>11.6</v>
      </c>
      <c r="R143" s="245">
        <f>MIN('Sheet1_ Evening-Pollution'!O3242:O3264)</f>
        <v>1009.1</v>
      </c>
      <c r="S143" s="245">
        <f>MIN('Sheet1_ Evening-Pollution'!P3242:P3264)</f>
        <v>32</v>
      </c>
      <c r="T143" s="245" t="e">
        <f>MODE('Sheet1_ Evening-Pollution'!N3242:N3264)</f>
        <v>#N/A</v>
      </c>
      <c r="U143" s="245">
        <f>MODE('Sheet1_ Evening-Pollution'!O3242:O3264)</f>
        <v>1011.2</v>
      </c>
      <c r="V143" s="245">
        <f>MODE('Sheet1_ Evening-Pollution'!P3242:P3264)</f>
        <v>32</v>
      </c>
      <c r="W143" s="238">
        <f t="shared" si="11"/>
        <v>12.9</v>
      </c>
      <c r="X143" s="238">
        <f t="shared" si="12"/>
        <v>4.6999999999999318</v>
      </c>
      <c r="Y143" s="238">
        <f t="shared" si="13"/>
        <v>62</v>
      </c>
      <c r="Z143" s="239">
        <v>22.3</v>
      </c>
      <c r="AA143" s="239">
        <v>1012.8</v>
      </c>
      <c r="AB143" s="239">
        <v>35</v>
      </c>
      <c r="AC143" s="245"/>
      <c r="AD143" s="197">
        <v>1</v>
      </c>
      <c r="AE143" s="246">
        <v>341</v>
      </c>
      <c r="AF143" s="247" t="str">
        <f t="shared" si="10"/>
        <v>G</v>
      </c>
      <c r="AG143" s="240">
        <v>42134</v>
      </c>
    </row>
    <row r="144" spans="1:33" ht="15" customHeight="1" x14ac:dyDescent="0.15">
      <c r="A144" s="239">
        <v>131</v>
      </c>
      <c r="B144" s="240">
        <v>42135</v>
      </c>
      <c r="C144" s="239">
        <v>1</v>
      </c>
      <c r="D144" s="240">
        <v>42134</v>
      </c>
      <c r="E144" s="242">
        <v>0.7729166666666667</v>
      </c>
      <c r="F144" s="240">
        <v>42135</v>
      </c>
      <c r="G144" s="242">
        <v>0.77847222222222223</v>
      </c>
      <c r="H144" s="243"/>
      <c r="I144" s="244">
        <f>SUM('Sheet1_ Evening-Pollution'!I3266:I3289)</f>
        <v>0.12200000000000004</v>
      </c>
      <c r="J144" s="244">
        <f>SUM('Sheet1_ Evening-Pollution'!J3266:J3289)</f>
        <v>15.599999999999994</v>
      </c>
      <c r="K144" s="244">
        <f>SUM('Sheet1_ Evening-Pollution'!K3266:K3289)</f>
        <v>0.63700000000000023</v>
      </c>
      <c r="L144" s="244">
        <f>SUM('Sheet1_ Evening-Pollution'!L3266:L3289)</f>
        <v>0.87200000000000022</v>
      </c>
      <c r="M144" s="244">
        <f>SUM('Sheet1_ Evening-Pollution'!M3266:M3289)</f>
        <v>981</v>
      </c>
      <c r="N144" s="245">
        <f>MAX('Sheet1_ Evening-Pollution'!N3266:N3289)</f>
        <v>22.7</v>
      </c>
      <c r="O144" s="245">
        <f>MAX('Sheet1_ Evening-Pollution'!O3266:O3289)</f>
        <v>1015.2</v>
      </c>
      <c r="P144" s="245">
        <f>MAX('Sheet1_ Evening-Pollution'!P3266:P3289)</f>
        <v>71</v>
      </c>
      <c r="Q144" s="245">
        <f>MIN('Sheet1_ Evening-Pollution'!N3266:N3289)</f>
        <v>13.4</v>
      </c>
      <c r="R144" s="245">
        <f>MIN('Sheet1_ Evening-Pollution'!O3266:O3289)</f>
        <v>999.9</v>
      </c>
      <c r="S144" s="245">
        <f>MIN('Sheet1_ Evening-Pollution'!P3266:P3289)</f>
        <v>34</v>
      </c>
      <c r="T144" s="245">
        <f>MODE('Sheet1_ Evening-Pollution'!N3266:N3289)</f>
        <v>14.9</v>
      </c>
      <c r="U144" s="245">
        <f>MODE('Sheet1_ Evening-Pollution'!O3266:O3289)</f>
        <v>1013</v>
      </c>
      <c r="V144" s="245">
        <f>MODE('Sheet1_ Evening-Pollution'!P3266:P3289)</f>
        <v>47</v>
      </c>
      <c r="W144" s="238">
        <f t="shared" si="11"/>
        <v>9.2999999999999989</v>
      </c>
      <c r="X144" s="238">
        <f t="shared" si="12"/>
        <v>15.300000000000068</v>
      </c>
      <c r="Y144" s="238">
        <f t="shared" si="13"/>
        <v>37</v>
      </c>
      <c r="Z144" s="239">
        <v>21.5</v>
      </c>
      <c r="AA144" s="239">
        <v>999.9</v>
      </c>
      <c r="AB144" s="239">
        <v>52</v>
      </c>
      <c r="AC144" s="245"/>
      <c r="AD144" s="197">
        <v>1</v>
      </c>
      <c r="AE144" s="246">
        <v>311</v>
      </c>
      <c r="AF144" s="247" t="str">
        <f t="shared" si="10"/>
        <v>G</v>
      </c>
      <c r="AG144" s="240">
        <v>42135</v>
      </c>
    </row>
    <row r="145" spans="1:33" ht="15" customHeight="1" x14ac:dyDescent="0.15">
      <c r="A145" s="239">
        <v>132</v>
      </c>
      <c r="B145" s="240">
        <v>42136</v>
      </c>
      <c r="C145" s="239">
        <v>2</v>
      </c>
      <c r="D145" s="240">
        <v>42135</v>
      </c>
      <c r="E145" s="242">
        <v>0.77847222222222223</v>
      </c>
      <c r="F145" s="240">
        <v>42136</v>
      </c>
      <c r="G145" s="242">
        <v>0.76597222222222228</v>
      </c>
      <c r="H145" s="243"/>
      <c r="I145" s="244">
        <f>SUM('Sheet1_ Evening-Pollution'!I3291:I3314)</f>
        <v>8.9000000000000037E-2</v>
      </c>
      <c r="J145" s="244">
        <f>SUM('Sheet1_ Evening-Pollution'!J3291:J3314)</f>
        <v>14.999999999999998</v>
      </c>
      <c r="K145" s="244">
        <f>SUM('Sheet1_ Evening-Pollution'!K3291:K3314)</f>
        <v>1.0320000000000003</v>
      </c>
      <c r="L145" s="244">
        <f>SUM('Sheet1_ Evening-Pollution'!L3291:L3314)</f>
        <v>0.34400000000000019</v>
      </c>
      <c r="M145" s="244">
        <f>SUM('Sheet1_ Evening-Pollution'!M3291:M3314)</f>
        <v>836</v>
      </c>
      <c r="N145" s="245">
        <f>MAX('Sheet1_ Evening-Pollution'!N3291:N3314)</f>
        <v>19</v>
      </c>
      <c r="O145" s="245">
        <f>MAX('Sheet1_ Evening-Pollution'!O3291:O3314)</f>
        <v>999.5</v>
      </c>
      <c r="P145" s="245">
        <f>MAX('Sheet1_ Evening-Pollution'!P3291:P3314)</f>
        <v>100</v>
      </c>
      <c r="Q145" s="245">
        <f>MIN('Sheet1_ Evening-Pollution'!N3291:N3314)</f>
        <v>10.5</v>
      </c>
      <c r="R145" s="245">
        <f>MIN('Sheet1_ Evening-Pollution'!O3291:O3314)</f>
        <v>993.8</v>
      </c>
      <c r="S145" s="245">
        <f>MIN('Sheet1_ Evening-Pollution'!P3291:P3314)</f>
        <v>53</v>
      </c>
      <c r="T145" s="245">
        <f>MODE('Sheet1_ Evening-Pollution'!N3291:N3314)</f>
        <v>15.7</v>
      </c>
      <c r="U145" s="245">
        <f>MODE('Sheet1_ Evening-Pollution'!O3291:O3314)</f>
        <v>995.5</v>
      </c>
      <c r="V145" s="245">
        <f>MODE('Sheet1_ Evening-Pollution'!P3291:P3314)</f>
        <v>100</v>
      </c>
      <c r="W145" s="238">
        <f t="shared" si="11"/>
        <v>8.5</v>
      </c>
      <c r="X145" s="238">
        <f t="shared" si="12"/>
        <v>5.7000000000000455</v>
      </c>
      <c r="Y145" s="238">
        <f t="shared" si="13"/>
        <v>47</v>
      </c>
      <c r="Z145" s="239">
        <v>15.6</v>
      </c>
      <c r="AA145" s="239">
        <v>994.7</v>
      </c>
      <c r="AB145" s="239">
        <v>68</v>
      </c>
      <c r="AC145" s="245"/>
      <c r="AD145" s="197">
        <v>1</v>
      </c>
      <c r="AE145" s="246">
        <v>286</v>
      </c>
      <c r="AF145" s="247" t="str">
        <f t="shared" si="10"/>
        <v>Y</v>
      </c>
      <c r="AG145" s="240">
        <v>42136</v>
      </c>
    </row>
    <row r="146" spans="1:33" ht="15" customHeight="1" x14ac:dyDescent="0.15">
      <c r="A146" s="239">
        <v>133</v>
      </c>
      <c r="B146" s="240">
        <v>42137</v>
      </c>
      <c r="C146" s="239">
        <v>3</v>
      </c>
      <c r="D146" s="240">
        <v>42136</v>
      </c>
      <c r="E146" s="242">
        <v>0.76597222222222228</v>
      </c>
      <c r="F146" s="240">
        <v>42137</v>
      </c>
      <c r="G146" s="242">
        <v>0.77986111111111112</v>
      </c>
      <c r="H146" s="243"/>
      <c r="I146" s="244">
        <f>SUM('Sheet1_ Evening-Pollution'!I3316:I3339)</f>
        <v>0.12400000000000004</v>
      </c>
      <c r="J146" s="244">
        <f>SUM('Sheet1_ Evening-Pollution'!J3316:J3339)</f>
        <v>12.999999999999998</v>
      </c>
      <c r="K146" s="244">
        <f>SUM('Sheet1_ Evening-Pollution'!K3316:K3339)</f>
        <v>1.2580000000000002</v>
      </c>
      <c r="L146" s="244">
        <f>SUM('Sheet1_ Evening-Pollution'!L3316:L3339)</f>
        <v>0.3580000000000001</v>
      </c>
      <c r="M146" s="244">
        <f>SUM('Sheet1_ Evening-Pollution'!M3316:M3339)</f>
        <v>1450</v>
      </c>
      <c r="N146" s="245">
        <f>MAX('Sheet1_ Evening-Pollution'!N3316:N3339)</f>
        <v>24</v>
      </c>
      <c r="O146" s="245">
        <f>MAX('Sheet1_ Evening-Pollution'!O3316:O3339)</f>
        <v>1001.1</v>
      </c>
      <c r="P146" s="245">
        <f>MAX('Sheet1_ Evening-Pollution'!P3316:P3339)</f>
        <v>91</v>
      </c>
      <c r="Q146" s="245">
        <f>MIN('Sheet1_ Evening-Pollution'!N3316:N3339)</f>
        <v>11</v>
      </c>
      <c r="R146" s="245">
        <f>MIN('Sheet1_ Evening-Pollution'!O3316:O3339)</f>
        <v>995.3</v>
      </c>
      <c r="S146" s="245">
        <f>MIN('Sheet1_ Evening-Pollution'!P3316:P3339)</f>
        <v>40</v>
      </c>
      <c r="T146" s="245">
        <f>MODE('Sheet1_ Evening-Pollution'!N3316:N3339)</f>
        <v>12.3</v>
      </c>
      <c r="U146" s="245">
        <f>MODE('Sheet1_ Evening-Pollution'!O3316:O3339)</f>
        <v>997.2</v>
      </c>
      <c r="V146" s="245">
        <f>MODE('Sheet1_ Evening-Pollution'!P3316:P3339)</f>
        <v>55</v>
      </c>
      <c r="W146" s="238">
        <f t="shared" si="11"/>
        <v>13</v>
      </c>
      <c r="X146" s="238">
        <f t="shared" si="12"/>
        <v>5.8000000000000682</v>
      </c>
      <c r="Y146" s="238">
        <f t="shared" si="13"/>
        <v>51</v>
      </c>
      <c r="Z146" s="239">
        <v>22.5</v>
      </c>
      <c r="AA146" s="239">
        <v>1001.1</v>
      </c>
      <c r="AB146" s="239">
        <v>43</v>
      </c>
      <c r="AC146" s="245"/>
      <c r="AD146" s="197">
        <v>1</v>
      </c>
      <c r="AE146" s="246">
        <v>307</v>
      </c>
      <c r="AF146" s="247" t="str">
        <f t="shared" si="10"/>
        <v>G</v>
      </c>
      <c r="AG146" s="240">
        <v>42137</v>
      </c>
    </row>
    <row r="147" spans="1:33" ht="15" customHeight="1" x14ac:dyDescent="0.15">
      <c r="A147" s="239">
        <v>134</v>
      </c>
      <c r="B147" s="240">
        <v>42138</v>
      </c>
      <c r="C147" s="239">
        <v>4</v>
      </c>
      <c r="D147" s="240">
        <v>42137</v>
      </c>
      <c r="E147" s="242">
        <v>0.77986111111111112</v>
      </c>
      <c r="F147" s="240">
        <v>42138</v>
      </c>
      <c r="G147" s="242">
        <v>0.80763888888888891</v>
      </c>
      <c r="H147" s="243"/>
      <c r="I147" s="244">
        <f>SUM('Sheet1_ Evening-Pollution'!I3341:I3365)</f>
        <v>0.11700000000000006</v>
      </c>
      <c r="J147" s="244">
        <f>SUM('Sheet1_ Evening-Pollution'!J3341:J3365)</f>
        <v>13.799999999999997</v>
      </c>
      <c r="K147" s="244">
        <f>SUM('Sheet1_ Evening-Pollution'!K3341:K3365)</f>
        <v>1.3860000000000001</v>
      </c>
      <c r="L147" s="244">
        <f>SUM('Sheet1_ Evening-Pollution'!L3341:L3365)</f>
        <v>0.53300000000000014</v>
      </c>
      <c r="M147" s="244">
        <f>SUM('Sheet1_ Evening-Pollution'!M3341:M3365)</f>
        <v>1360</v>
      </c>
      <c r="N147" s="245">
        <f>MAX('Sheet1_ Evening-Pollution'!N3341:N3365)</f>
        <v>26.8</v>
      </c>
      <c r="O147" s="245">
        <f>MAX('Sheet1_ Evening-Pollution'!O3341:O3365)</f>
        <v>1004.4</v>
      </c>
      <c r="P147" s="245">
        <f>MAX('Sheet1_ Evening-Pollution'!P3341:P3365)</f>
        <v>77</v>
      </c>
      <c r="Q147" s="245">
        <f>MIN('Sheet1_ Evening-Pollution'!N3341:N3365)</f>
        <v>13.4</v>
      </c>
      <c r="R147" s="245">
        <f>MIN('Sheet1_ Evening-Pollution'!O3341:O3365)</f>
        <v>1001.1</v>
      </c>
      <c r="S147" s="245">
        <f>MIN('Sheet1_ Evening-Pollution'!P3341:P3365)</f>
        <v>47</v>
      </c>
      <c r="T147" s="245" t="e">
        <f>MODE('Sheet1_ Evening-Pollution'!N3341:N3365)</f>
        <v>#N/A</v>
      </c>
      <c r="U147" s="245">
        <f>MODE('Sheet1_ Evening-Pollution'!O3341:O3365)</f>
        <v>1003.5</v>
      </c>
      <c r="V147" s="245">
        <f>MODE('Sheet1_ Evening-Pollution'!P3341:P3365)</f>
        <v>56</v>
      </c>
      <c r="W147" s="238">
        <f t="shared" si="11"/>
        <v>13.4</v>
      </c>
      <c r="X147" s="238">
        <f t="shared" si="12"/>
        <v>3.2999999999999545</v>
      </c>
      <c r="Y147" s="238">
        <f t="shared" si="13"/>
        <v>30</v>
      </c>
      <c r="Z147" s="239">
        <v>22.1</v>
      </c>
      <c r="AA147" s="239">
        <v>1002.9</v>
      </c>
      <c r="AB147" s="239">
        <v>70</v>
      </c>
      <c r="AC147" s="245"/>
      <c r="AD147" s="197">
        <v>1</v>
      </c>
      <c r="AE147" s="246">
        <v>300</v>
      </c>
      <c r="AF147" s="247" t="str">
        <f t="shared" si="10"/>
        <v>G</v>
      </c>
      <c r="AG147" s="240">
        <v>42138</v>
      </c>
    </row>
    <row r="148" spans="1:33" ht="15" customHeight="1" x14ac:dyDescent="0.15">
      <c r="A148" s="239">
        <v>135</v>
      </c>
      <c r="B148" s="240">
        <v>42139</v>
      </c>
      <c r="C148" s="241">
        <v>5</v>
      </c>
      <c r="D148" s="240">
        <v>42138</v>
      </c>
      <c r="E148" s="242">
        <v>0.80763888888888891</v>
      </c>
      <c r="F148" s="240">
        <v>42139</v>
      </c>
      <c r="G148" s="242">
        <v>0.82013888888888886</v>
      </c>
      <c r="H148" s="243"/>
      <c r="I148" s="244">
        <f>SUM('Sheet1_ Evening-Pollution'!I3367:I3390)</f>
        <v>0.11200000000000006</v>
      </c>
      <c r="J148" s="244">
        <f>SUM('Sheet1_ Evening-Pollution'!J3367:J3390)</f>
        <v>15.4</v>
      </c>
      <c r="K148" s="244">
        <f>SUM('Sheet1_ Evening-Pollution'!K3367:K3390)</f>
        <v>1.0440000000000003</v>
      </c>
      <c r="L148" s="244">
        <f>SUM('Sheet1_ Evening-Pollution'!L3367:L3390)</f>
        <v>0.80100000000000027</v>
      </c>
      <c r="M148" s="244">
        <f>SUM('Sheet1_ Evening-Pollution'!M3367:M3390)</f>
        <v>2373</v>
      </c>
      <c r="N148" s="245">
        <f>MAX('Sheet1_ Evening-Pollution'!N3367:N3390)</f>
        <v>20.6</v>
      </c>
      <c r="O148" s="245">
        <f>MAX('Sheet1_ Evening-Pollution'!O3367:O3390)</f>
        <v>1006.8</v>
      </c>
      <c r="P148" s="245">
        <f>MAX('Sheet1_ Evening-Pollution'!P3367:P3390)</f>
        <v>96</v>
      </c>
      <c r="Q148" s="245">
        <f>MIN('Sheet1_ Evening-Pollution'!N3367:N3390)</f>
        <v>16.600000000000001</v>
      </c>
      <c r="R148" s="245">
        <f>MIN('Sheet1_ Evening-Pollution'!O3367:O3390)</f>
        <v>1003.1</v>
      </c>
      <c r="S148" s="245">
        <f>MIN('Sheet1_ Evening-Pollution'!P3367:P3390)</f>
        <v>77</v>
      </c>
      <c r="T148" s="245">
        <f>MODE('Sheet1_ Evening-Pollution'!N3367:N3390)</f>
        <v>18.3</v>
      </c>
      <c r="U148" s="245">
        <f>MODE('Sheet1_ Evening-Pollution'!O3367:O3390)</f>
        <v>1004.3</v>
      </c>
      <c r="V148" s="245">
        <f>MODE('Sheet1_ Evening-Pollution'!P3367:P3390)</f>
        <v>95</v>
      </c>
      <c r="W148" s="238">
        <f t="shared" si="11"/>
        <v>4</v>
      </c>
      <c r="X148" s="238">
        <f t="shared" si="12"/>
        <v>3.6999999999999318</v>
      </c>
      <c r="Y148" s="238">
        <f t="shared" si="13"/>
        <v>19</v>
      </c>
      <c r="Z148" s="239">
        <v>19.399999999999999</v>
      </c>
      <c r="AA148" s="239">
        <v>1004.4</v>
      </c>
      <c r="AB148" s="239">
        <v>79</v>
      </c>
      <c r="AC148" s="245"/>
      <c r="AD148" s="197">
        <v>1</v>
      </c>
      <c r="AE148" s="246">
        <v>324</v>
      </c>
      <c r="AF148" s="247" t="str">
        <f t="shared" si="10"/>
        <v>G</v>
      </c>
      <c r="AG148" s="240">
        <v>42139</v>
      </c>
    </row>
    <row r="149" spans="1:33" ht="15" customHeight="1" x14ac:dyDescent="0.15">
      <c r="A149" s="239">
        <v>136</v>
      </c>
      <c r="B149" s="240">
        <v>42140</v>
      </c>
      <c r="C149" s="239">
        <v>6</v>
      </c>
      <c r="D149" s="240">
        <v>42139</v>
      </c>
      <c r="E149" s="242">
        <v>0.82013888888888886</v>
      </c>
      <c r="F149" s="240">
        <v>42140</v>
      </c>
      <c r="G149" s="242">
        <v>0.8041666666666667</v>
      </c>
      <c r="H149" s="243"/>
      <c r="I149" s="244">
        <f>SUM('Sheet1_ Evening-Pollution'!I3392:I3415)</f>
        <v>0.11000000000000004</v>
      </c>
      <c r="J149" s="244">
        <f>SUM('Sheet1_ Evening-Pollution'!J3392:J3415)</f>
        <v>14.9</v>
      </c>
      <c r="K149" s="244">
        <f>SUM('Sheet1_ Evening-Pollution'!K3392:K3415)</f>
        <v>0.74599999999999989</v>
      </c>
      <c r="L149" s="244">
        <f>SUM('Sheet1_ Evening-Pollution'!L3392:L3415)</f>
        <v>0.81700000000000028</v>
      </c>
      <c r="M149" s="244">
        <f>SUM('Sheet1_ Evening-Pollution'!M3392:M3415)</f>
        <v>1269</v>
      </c>
      <c r="N149" s="245">
        <f>MAX('Sheet1_ Evening-Pollution'!N3392:N3415)</f>
        <v>25</v>
      </c>
      <c r="O149" s="245">
        <f>MAX('Sheet1_ Evening-Pollution'!O3392:O3415)</f>
        <v>1007.8</v>
      </c>
      <c r="P149" s="245">
        <f>MAX('Sheet1_ Evening-Pollution'!P3392:P3415)</f>
        <v>100</v>
      </c>
      <c r="Q149" s="245">
        <f>MIN('Sheet1_ Evening-Pollution'!N3392:N3415)</f>
        <v>10</v>
      </c>
      <c r="R149" s="245">
        <f>MIN('Sheet1_ Evening-Pollution'!O3392:O3415)</f>
        <v>1004.7</v>
      </c>
      <c r="S149" s="245">
        <f>MIN('Sheet1_ Evening-Pollution'!P3392:P3415)</f>
        <v>18</v>
      </c>
      <c r="T149" s="245" t="e">
        <f>MODE('Sheet1_ Evening-Pollution'!N3392:N3415)</f>
        <v>#N/A</v>
      </c>
      <c r="U149" s="245">
        <f>MODE('Sheet1_ Evening-Pollution'!O3392:O3415)</f>
        <v>1005.2</v>
      </c>
      <c r="V149" s="245">
        <f>MODE('Sheet1_ Evening-Pollution'!P3392:P3415)</f>
        <v>100</v>
      </c>
      <c r="W149" s="238">
        <f t="shared" si="11"/>
        <v>15</v>
      </c>
      <c r="X149" s="238">
        <f t="shared" si="12"/>
        <v>3.0999999999999091</v>
      </c>
      <c r="Y149" s="238">
        <f t="shared" si="13"/>
        <v>82</v>
      </c>
      <c r="Z149" s="239">
        <v>18.8</v>
      </c>
      <c r="AA149" s="239">
        <v>1005.6</v>
      </c>
      <c r="AB149" s="239">
        <v>45</v>
      </c>
      <c r="AC149" s="245"/>
      <c r="AD149" s="197">
        <v>1</v>
      </c>
      <c r="AE149" s="246">
        <v>300</v>
      </c>
      <c r="AF149" s="247" t="str">
        <f t="shared" si="10"/>
        <v>G</v>
      </c>
      <c r="AG149" s="240">
        <v>42140</v>
      </c>
    </row>
    <row r="150" spans="1:33" ht="15" customHeight="1" x14ac:dyDescent="0.15">
      <c r="A150" s="239">
        <v>137</v>
      </c>
      <c r="B150" s="240">
        <v>42141</v>
      </c>
      <c r="C150" s="239">
        <v>0</v>
      </c>
      <c r="D150" s="240">
        <v>42140</v>
      </c>
      <c r="E150" s="242">
        <v>0.8041666666666667</v>
      </c>
      <c r="F150" s="240">
        <v>42141</v>
      </c>
      <c r="G150" s="242">
        <v>0.76944444444444438</v>
      </c>
      <c r="H150" s="243"/>
      <c r="I150" s="244">
        <f>SUM('Sheet1_ Evening-Pollution'!I3417:I3439)</f>
        <v>0.14600000000000005</v>
      </c>
      <c r="J150" s="244">
        <f>SUM('Sheet1_ Evening-Pollution'!J3417:J3439)</f>
        <v>13.799999999999995</v>
      </c>
      <c r="K150" s="244">
        <f>SUM('Sheet1_ Evening-Pollution'!K3417:K3439)</f>
        <v>1.2859999999999998</v>
      </c>
      <c r="L150" s="244">
        <f>SUM('Sheet1_ Evening-Pollution'!L3417:L3439)</f>
        <v>0.55700000000000016</v>
      </c>
      <c r="M150" s="244">
        <f>SUM('Sheet1_ Evening-Pollution'!M3417:M3439)</f>
        <v>1287</v>
      </c>
      <c r="N150" s="245">
        <f>MAX('Sheet1_ Evening-Pollution'!N3417:N3439)</f>
        <v>25.7</v>
      </c>
      <c r="O150" s="245">
        <f>MAX('Sheet1_ Evening-Pollution'!O3417:O3439)</f>
        <v>1009.5</v>
      </c>
      <c r="P150" s="245">
        <f>MAX('Sheet1_ Evening-Pollution'!P3417:P3439)</f>
        <v>93</v>
      </c>
      <c r="Q150" s="245">
        <f>MIN('Sheet1_ Evening-Pollution'!N3417:N3439)</f>
        <v>10.5</v>
      </c>
      <c r="R150" s="245">
        <f>MIN('Sheet1_ Evening-Pollution'!O3417:O3439)</f>
        <v>1004.8</v>
      </c>
      <c r="S150" s="245">
        <f>MIN('Sheet1_ Evening-Pollution'!P3417:P3439)</f>
        <v>16</v>
      </c>
      <c r="T150" s="245">
        <f>MODE('Sheet1_ Evening-Pollution'!N3417:N3439)</f>
        <v>19.3</v>
      </c>
      <c r="U150" s="245">
        <f>MODE('Sheet1_ Evening-Pollution'!O3417:O3439)</f>
        <v>1007.9</v>
      </c>
      <c r="V150" s="245">
        <f>MODE('Sheet1_ Evening-Pollution'!P3417:P3439)</f>
        <v>86</v>
      </c>
      <c r="W150" s="238">
        <f t="shared" si="11"/>
        <v>15.2</v>
      </c>
      <c r="X150" s="238">
        <f t="shared" si="12"/>
        <v>4.7000000000000455</v>
      </c>
      <c r="Y150" s="238">
        <f t="shared" si="13"/>
        <v>77</v>
      </c>
      <c r="Z150" s="239">
        <v>23.8</v>
      </c>
      <c r="AA150" s="239">
        <v>1004.8</v>
      </c>
      <c r="AB150" s="239">
        <v>16</v>
      </c>
      <c r="AC150" s="245"/>
      <c r="AD150" s="197">
        <v>1</v>
      </c>
      <c r="AE150" s="246">
        <v>324</v>
      </c>
      <c r="AF150" s="247" t="str">
        <f t="shared" si="10"/>
        <v>G</v>
      </c>
      <c r="AG150" s="240">
        <v>42141</v>
      </c>
    </row>
    <row r="151" spans="1:33" ht="15" customHeight="1" x14ac:dyDescent="0.15">
      <c r="A151" s="239">
        <v>138</v>
      </c>
      <c r="B151" s="240">
        <v>42142</v>
      </c>
      <c r="C151" s="239">
        <v>1</v>
      </c>
      <c r="D151" s="240">
        <v>42141</v>
      </c>
      <c r="E151" s="242">
        <v>0.76944444444444438</v>
      </c>
      <c r="F151" s="240">
        <v>42142</v>
      </c>
      <c r="G151" s="242">
        <v>0.81527777777777777</v>
      </c>
      <c r="H151" s="243"/>
      <c r="I151" s="244">
        <f>SUM('Sheet1_ Evening-Pollution'!I3441:I3465)</f>
        <v>0.13600000000000004</v>
      </c>
      <c r="J151" s="244">
        <f>SUM('Sheet1_ Evening-Pollution'!J3441:J3465)</f>
        <v>16.7</v>
      </c>
      <c r="K151" s="244">
        <f>SUM('Sheet1_ Evening-Pollution'!K3441:K3465)</f>
        <v>0.75300000000000022</v>
      </c>
      <c r="L151" s="244">
        <f>SUM('Sheet1_ Evening-Pollution'!L3441:L3465)</f>
        <v>1.1059999999999997</v>
      </c>
      <c r="M151" s="244">
        <f>SUM('Sheet1_ Evening-Pollution'!M3441:M3465)</f>
        <v>1085</v>
      </c>
      <c r="N151" s="245">
        <f>MAX('Sheet1_ Evening-Pollution'!N3441:N3465)</f>
        <v>22.6</v>
      </c>
      <c r="O151" s="245">
        <f>MAX('Sheet1_ Evening-Pollution'!O3441:O3465)</f>
        <v>1005.5</v>
      </c>
      <c r="P151" s="245">
        <f>MAX('Sheet1_ Evening-Pollution'!P3441:P3465)</f>
        <v>74</v>
      </c>
      <c r="Q151" s="245">
        <f>MIN('Sheet1_ Evening-Pollution'!N3441:N3465)</f>
        <v>13.6</v>
      </c>
      <c r="R151" s="245">
        <f>MIN('Sheet1_ Evening-Pollution'!O3441:O3465)</f>
        <v>999</v>
      </c>
      <c r="S151" s="245">
        <f>MIN('Sheet1_ Evening-Pollution'!P3441:P3465)</f>
        <v>22</v>
      </c>
      <c r="T151" s="245">
        <f>MODE('Sheet1_ Evening-Pollution'!N3441:N3465)</f>
        <v>14.2</v>
      </c>
      <c r="U151" s="245">
        <f>MODE('Sheet1_ Evening-Pollution'!O3441:O3465)</f>
        <v>1002.3</v>
      </c>
      <c r="V151" s="245">
        <f>MODE('Sheet1_ Evening-Pollution'!P3441:P3465)</f>
        <v>62</v>
      </c>
      <c r="W151" s="238">
        <f t="shared" si="11"/>
        <v>9.0000000000000018</v>
      </c>
      <c r="X151" s="238">
        <f t="shared" si="12"/>
        <v>6.5</v>
      </c>
      <c r="Y151" s="238">
        <f t="shared" si="13"/>
        <v>52</v>
      </c>
      <c r="Z151" s="239">
        <v>17.7</v>
      </c>
      <c r="AA151" s="239">
        <v>999.1</v>
      </c>
      <c r="AB151" s="239">
        <v>74</v>
      </c>
      <c r="AC151" s="245"/>
      <c r="AD151" s="197">
        <v>1</v>
      </c>
      <c r="AE151" s="246">
        <v>305</v>
      </c>
      <c r="AF151" s="247" t="str">
        <f t="shared" si="10"/>
        <v>G</v>
      </c>
      <c r="AG151" s="240">
        <v>42142</v>
      </c>
    </row>
    <row r="152" spans="1:33" ht="15" customHeight="1" x14ac:dyDescent="0.15">
      <c r="A152" s="239">
        <v>139</v>
      </c>
      <c r="B152" s="240">
        <v>42143</v>
      </c>
      <c r="C152" s="239">
        <v>2</v>
      </c>
      <c r="D152" s="240">
        <v>42142</v>
      </c>
      <c r="E152" s="242">
        <v>0.81527777777777777</v>
      </c>
      <c r="F152" s="240">
        <v>42143</v>
      </c>
      <c r="G152" s="242">
        <v>0.78819444444444442</v>
      </c>
      <c r="H152" s="243"/>
      <c r="I152" s="244">
        <f>SUM('Sheet1_ Evening-Pollution'!I3491:I3514)</f>
        <v>9.8000000000000018E-2</v>
      </c>
      <c r="J152" s="244">
        <f>SUM('Sheet1_ Evening-Pollution'!J3491:J3514)</f>
        <v>8.6</v>
      </c>
      <c r="K152" s="244">
        <f>SUM('Sheet1_ Evening-Pollution'!K3491:K3514)</f>
        <v>0.94700000000000029</v>
      </c>
      <c r="L152" s="244">
        <f>SUM('Sheet1_ Evening-Pollution'!L3491:L3514)</f>
        <v>0.46100000000000019</v>
      </c>
      <c r="M152" s="244">
        <f>SUM('Sheet1_ Evening-Pollution'!M3491:M3514)</f>
        <v>974</v>
      </c>
      <c r="N152" s="245">
        <f>MAX('Sheet1_ Evening-Pollution'!N3491:N3514)</f>
        <v>20.8</v>
      </c>
      <c r="O152" s="245">
        <f>MAX('Sheet1_ Evening-Pollution'!O3491:O3514)</f>
        <v>1004.9</v>
      </c>
      <c r="P152" s="245">
        <f>MAX('Sheet1_ Evening-Pollution'!P3491:P3514)</f>
        <v>100</v>
      </c>
      <c r="Q152" s="245">
        <f>MIN('Sheet1_ Evening-Pollution'!N3491:N3514)</f>
        <v>10.1</v>
      </c>
      <c r="R152" s="245">
        <f>MIN('Sheet1_ Evening-Pollution'!O3491:O3514)</f>
        <v>1002.2</v>
      </c>
      <c r="S152" s="245">
        <f>MIN('Sheet1_ Evening-Pollution'!P3491:P3514)</f>
        <v>40</v>
      </c>
      <c r="T152" s="245">
        <f>MODE('Sheet1_ Evening-Pollution'!N3491:N3514)</f>
        <v>20.2</v>
      </c>
      <c r="U152" s="245">
        <f>MODE('Sheet1_ Evening-Pollution'!O3491:O3514)</f>
        <v>1003.7</v>
      </c>
      <c r="V152" s="245">
        <f>MODE('Sheet1_ Evening-Pollution'!P3491:P3514)</f>
        <v>100</v>
      </c>
      <c r="W152" s="238">
        <f t="shared" si="11"/>
        <v>10.700000000000001</v>
      </c>
      <c r="X152" s="238">
        <f t="shared" si="12"/>
        <v>2.6999999999999318</v>
      </c>
      <c r="Y152" s="238">
        <f t="shared" si="13"/>
        <v>60</v>
      </c>
      <c r="Z152" s="239">
        <v>19.100000000000001</v>
      </c>
      <c r="AA152" s="239">
        <v>1004.5</v>
      </c>
      <c r="AB152" s="239">
        <v>46</v>
      </c>
      <c r="AC152" s="245"/>
      <c r="AD152" s="197">
        <v>1</v>
      </c>
      <c r="AE152" s="246">
        <v>277</v>
      </c>
      <c r="AF152" s="247" t="str">
        <f t="shared" si="10"/>
        <v>Y</v>
      </c>
      <c r="AG152" s="240">
        <v>42143</v>
      </c>
    </row>
    <row r="153" spans="1:33" ht="15" customHeight="1" x14ac:dyDescent="0.15">
      <c r="A153" s="239">
        <v>140</v>
      </c>
      <c r="B153" s="240">
        <v>42144</v>
      </c>
      <c r="C153" s="239">
        <v>3</v>
      </c>
      <c r="D153" s="240">
        <v>42143</v>
      </c>
      <c r="E153" s="242">
        <v>0.78819444444444442</v>
      </c>
      <c r="F153" s="240">
        <v>42144</v>
      </c>
      <c r="G153" s="242">
        <v>0.78888888888888886</v>
      </c>
      <c r="H153" s="243"/>
      <c r="I153" s="244">
        <f>SUM('Sheet1_ Evening-Pollution'!I3516:I3539)</f>
        <v>0.13300000000000003</v>
      </c>
      <c r="J153" s="244">
        <f>SUM('Sheet1_ Evening-Pollution'!J3516:J3539)</f>
        <v>12.699999999999998</v>
      </c>
      <c r="K153" s="244">
        <f>SUM('Sheet1_ Evening-Pollution'!K3516:K3539)</f>
        <v>0.82699999999999996</v>
      </c>
      <c r="L153" s="244">
        <f>SUM('Sheet1_ Evening-Pollution'!L3516:L3539)</f>
        <v>0.65100000000000025</v>
      </c>
      <c r="M153" s="244">
        <f>SUM('Sheet1_ Evening-Pollution'!M3516:M3539)</f>
        <v>854</v>
      </c>
      <c r="N153" s="245">
        <f>MAX('Sheet1_ Evening-Pollution'!N3516:N3539)</f>
        <v>26.3</v>
      </c>
      <c r="O153" s="245">
        <f>MAX('Sheet1_ Evening-Pollution'!O3516:O3539)</f>
        <v>1011.2</v>
      </c>
      <c r="P153" s="245">
        <f>MAX('Sheet1_ Evening-Pollution'!P3516:P3539)</f>
        <v>100</v>
      </c>
      <c r="Q153" s="245">
        <f>MIN('Sheet1_ Evening-Pollution'!N3516:N3539)</f>
        <v>11.7</v>
      </c>
      <c r="R153" s="245">
        <f>MIN('Sheet1_ Evening-Pollution'!O3516:O3539)</f>
        <v>1005.2</v>
      </c>
      <c r="S153" s="245">
        <f>MIN('Sheet1_ Evening-Pollution'!P3516:P3539)</f>
        <v>29</v>
      </c>
      <c r="T153" s="245">
        <f>MODE('Sheet1_ Evening-Pollution'!N3516:N3539)</f>
        <v>11.7</v>
      </c>
      <c r="U153" s="245">
        <f>MODE('Sheet1_ Evening-Pollution'!O3516:O3539)</f>
        <v>1008.2</v>
      </c>
      <c r="V153" s="245">
        <f>MODE('Sheet1_ Evening-Pollution'!P3516:P3539)</f>
        <v>98</v>
      </c>
      <c r="W153" s="238">
        <f t="shared" si="11"/>
        <v>14.600000000000001</v>
      </c>
      <c r="X153" s="238">
        <f t="shared" si="12"/>
        <v>6</v>
      </c>
      <c r="Y153" s="238">
        <f t="shared" si="13"/>
        <v>71</v>
      </c>
      <c r="Z153" s="239">
        <v>20.8</v>
      </c>
      <c r="AA153" s="239">
        <v>1009.2</v>
      </c>
      <c r="AB153" s="239">
        <v>42</v>
      </c>
      <c r="AC153" s="245"/>
      <c r="AD153" s="197">
        <v>1</v>
      </c>
      <c r="AE153" s="246">
        <v>316</v>
      </c>
      <c r="AF153" s="247" t="str">
        <f t="shared" si="10"/>
        <v>G</v>
      </c>
      <c r="AG153" s="240">
        <v>42144</v>
      </c>
    </row>
    <row r="154" spans="1:33" ht="15" customHeight="1" x14ac:dyDescent="0.15">
      <c r="A154" s="239">
        <v>141</v>
      </c>
      <c r="B154" s="240">
        <v>42145</v>
      </c>
      <c r="C154" s="239">
        <v>4</v>
      </c>
      <c r="D154" s="240">
        <v>42144</v>
      </c>
      <c r="E154" s="242">
        <v>0.78888888888888886</v>
      </c>
      <c r="F154" s="240">
        <v>42145</v>
      </c>
      <c r="G154" s="242">
        <v>0.76111111111111107</v>
      </c>
      <c r="H154" s="243"/>
      <c r="I154" s="244">
        <f>SUM('Sheet1_ Evening-Pollution'!I3541:I3564)</f>
        <v>0.1780000000000001</v>
      </c>
      <c r="J154" s="244">
        <f>SUM('Sheet1_ Evening-Pollution'!J3541:J3564)</f>
        <v>12.2</v>
      </c>
      <c r="K154" s="244">
        <f>SUM('Sheet1_ Evening-Pollution'!K3541:K3564)</f>
        <v>1.1820000000000002</v>
      </c>
      <c r="L154" s="244">
        <f>SUM('Sheet1_ Evening-Pollution'!L3541:L3564)</f>
        <v>0.68900000000000017</v>
      </c>
      <c r="M154" s="244">
        <f>SUM('Sheet1_ Evening-Pollution'!M3541:M3564)</f>
        <v>1111</v>
      </c>
      <c r="N154" s="245">
        <f>MAX('Sheet1_ Evening-Pollution'!N3541:N3564)</f>
        <v>27.1</v>
      </c>
      <c r="O154" s="245">
        <f>MAX('Sheet1_ Evening-Pollution'!O3541:O3564)</f>
        <v>1011.6</v>
      </c>
      <c r="P154" s="245">
        <f>MAX('Sheet1_ Evening-Pollution'!P3541:P3564)</f>
        <v>92</v>
      </c>
      <c r="Q154" s="245">
        <f>MIN('Sheet1_ Evening-Pollution'!N3541:N3564)</f>
        <v>12.5</v>
      </c>
      <c r="R154" s="245">
        <f>MIN('Sheet1_ Evening-Pollution'!O3541:O3564)</f>
        <v>1008.5</v>
      </c>
      <c r="S154" s="245">
        <f>MIN('Sheet1_ Evening-Pollution'!P3541:P3564)</f>
        <v>28</v>
      </c>
      <c r="T154" s="245">
        <f>MODE('Sheet1_ Evening-Pollution'!N3541:N3564)</f>
        <v>17.600000000000001</v>
      </c>
      <c r="U154" s="245">
        <f>MODE('Sheet1_ Evening-Pollution'!O3541:O3564)</f>
        <v>1010.7</v>
      </c>
      <c r="V154" s="245">
        <f>MODE('Sheet1_ Evening-Pollution'!P3541:P3564)</f>
        <v>73</v>
      </c>
      <c r="W154" s="238">
        <f t="shared" si="11"/>
        <v>14.600000000000001</v>
      </c>
      <c r="X154" s="238">
        <f t="shared" si="12"/>
        <v>3.1000000000000227</v>
      </c>
      <c r="Y154" s="238">
        <f t="shared" si="13"/>
        <v>64</v>
      </c>
      <c r="Z154" s="239">
        <v>21.8</v>
      </c>
      <c r="AA154" s="239">
        <v>1008.5</v>
      </c>
      <c r="AB154" s="239">
        <v>43</v>
      </c>
      <c r="AC154" s="245"/>
      <c r="AD154" s="197">
        <v>1</v>
      </c>
      <c r="AE154" s="246">
        <v>300</v>
      </c>
      <c r="AF154" s="247" t="str">
        <f t="shared" si="10"/>
        <v>G</v>
      </c>
      <c r="AG154" s="240">
        <v>42145</v>
      </c>
    </row>
    <row r="155" spans="1:33" ht="15" customHeight="1" x14ac:dyDescent="0.15">
      <c r="A155" s="239">
        <v>142</v>
      </c>
      <c r="B155" s="240">
        <v>42146</v>
      </c>
      <c r="C155" s="241">
        <v>5</v>
      </c>
      <c r="D155" s="240">
        <v>42145</v>
      </c>
      <c r="E155" s="242">
        <v>0.76111111111111107</v>
      </c>
      <c r="F155" s="240">
        <v>42146</v>
      </c>
      <c r="G155" s="242">
        <v>0.78402777777777777</v>
      </c>
      <c r="H155" s="243"/>
      <c r="I155" s="244">
        <f>SUM('Sheet1_ Evening-Pollution'!I3541:I3564)</f>
        <v>0.1780000000000001</v>
      </c>
      <c r="J155" s="244">
        <f>SUM('Sheet1_ Evening-Pollution'!J3541:J3564)</f>
        <v>12.2</v>
      </c>
      <c r="K155" s="244">
        <f>SUM('Sheet1_ Evening-Pollution'!K3541:K3564)</f>
        <v>1.1820000000000002</v>
      </c>
      <c r="L155" s="244">
        <f>SUM('Sheet1_ Evening-Pollution'!L3541:L3564)</f>
        <v>0.68900000000000017</v>
      </c>
      <c r="M155" s="244">
        <f>SUM('Sheet1_ Evening-Pollution'!M3541:M3564)</f>
        <v>1111</v>
      </c>
      <c r="N155" s="245">
        <f>MAX('Sheet1_ Evening-Pollution'!N3541:N3564)</f>
        <v>27.1</v>
      </c>
      <c r="O155" s="245">
        <f>MAX('Sheet1_ Evening-Pollution'!O3541:O3564)</f>
        <v>1011.6</v>
      </c>
      <c r="P155" s="245">
        <f>MAX('Sheet1_ Evening-Pollution'!P3541:P3564)</f>
        <v>92</v>
      </c>
      <c r="Q155" s="245">
        <f>MIN('Sheet1_ Evening-Pollution'!N3541:N3564)</f>
        <v>12.5</v>
      </c>
      <c r="R155" s="245">
        <f>MIN('Sheet1_ Evening-Pollution'!O3541:O3564)</f>
        <v>1008.5</v>
      </c>
      <c r="S155" s="245">
        <f>MIN('Sheet1_ Evening-Pollution'!P3541:P3564)</f>
        <v>28</v>
      </c>
      <c r="T155" s="245">
        <f>MODE('Sheet1_ Evening-Pollution'!N3541:N3564)</f>
        <v>17.600000000000001</v>
      </c>
      <c r="U155" s="245">
        <f>MODE('Sheet1_ Evening-Pollution'!O3541:O3564)</f>
        <v>1010.7</v>
      </c>
      <c r="V155" s="245">
        <f>MODE('Sheet1_ Evening-Pollution'!P3541:P3564)</f>
        <v>73</v>
      </c>
      <c r="W155" s="238">
        <f t="shared" si="11"/>
        <v>14.600000000000001</v>
      </c>
      <c r="X155" s="238">
        <f t="shared" si="12"/>
        <v>3.1000000000000227</v>
      </c>
      <c r="Y155" s="238">
        <f t="shared" si="13"/>
        <v>64</v>
      </c>
      <c r="Z155" s="239">
        <v>21.8</v>
      </c>
      <c r="AA155" s="239">
        <v>1008.5</v>
      </c>
      <c r="AB155" s="239">
        <v>43</v>
      </c>
      <c r="AC155" s="245"/>
      <c r="AD155" s="197">
        <v>1</v>
      </c>
      <c r="AE155" s="246">
        <v>311</v>
      </c>
      <c r="AF155" s="247" t="str">
        <f t="shared" si="10"/>
        <v>G</v>
      </c>
      <c r="AG155" s="240">
        <v>42146</v>
      </c>
    </row>
    <row r="156" spans="1:33" ht="15" customHeight="1" x14ac:dyDescent="0.15">
      <c r="A156" s="239">
        <v>143</v>
      </c>
      <c r="B156" s="240">
        <v>42147</v>
      </c>
      <c r="C156" s="239">
        <v>6</v>
      </c>
      <c r="D156" s="240">
        <v>42146</v>
      </c>
      <c r="E156" s="242">
        <v>0.78402777777777777</v>
      </c>
      <c r="F156" s="240">
        <v>42147</v>
      </c>
      <c r="G156" s="242">
        <v>0.79722222222222228</v>
      </c>
      <c r="H156" s="243"/>
      <c r="I156" s="244">
        <f>SUM('Sheet1_ Evening-Pollution'!I3566:I3593)</f>
        <v>0.19300000000000006</v>
      </c>
      <c r="J156" s="244">
        <f>SUM('Sheet1_ Evening-Pollution'!J3566:J3593)</f>
        <v>13.399999999999997</v>
      </c>
      <c r="K156" s="244">
        <f>SUM('Sheet1_ Evening-Pollution'!K3566:K3593)</f>
        <v>0.97499999999999998</v>
      </c>
      <c r="L156" s="244">
        <f>SUM('Sheet1_ Evening-Pollution'!L3566:L3593)</f>
        <v>0.98700000000000032</v>
      </c>
      <c r="M156" s="244">
        <f>SUM('Sheet1_ Evening-Pollution'!M3566:M3593)</f>
        <v>1194</v>
      </c>
      <c r="N156" s="245">
        <f>MAX('Sheet1_ Evening-Pollution'!N3566:N3593)</f>
        <v>27.7</v>
      </c>
      <c r="O156" s="245">
        <f>MAX('Sheet1_ Evening-Pollution'!O3566:O3593)</f>
        <v>1009.8</v>
      </c>
      <c r="P156" s="245">
        <f>MAX('Sheet1_ Evening-Pollution'!P3566:P3593)</f>
        <v>89</v>
      </c>
      <c r="Q156" s="245">
        <f>MIN('Sheet1_ Evening-Pollution'!N3566:N3593)</f>
        <v>12.2</v>
      </c>
      <c r="R156" s="245">
        <f>MIN('Sheet1_ Evening-Pollution'!O3566:O3593)</f>
        <v>1004.9</v>
      </c>
      <c r="S156" s="245">
        <f>MIN('Sheet1_ Evening-Pollution'!P3566:P3593)</f>
        <v>23</v>
      </c>
      <c r="T156" s="245">
        <f>MODE('Sheet1_ Evening-Pollution'!N3566:N3593)</f>
        <v>15.4</v>
      </c>
      <c r="U156" s="245">
        <f>MODE('Sheet1_ Evening-Pollution'!O3566:O3593)</f>
        <v>1009.5</v>
      </c>
      <c r="V156" s="245">
        <f>MODE('Sheet1_ Evening-Pollution'!P3566:P3593)</f>
        <v>29</v>
      </c>
      <c r="W156" s="238">
        <f t="shared" si="11"/>
        <v>15.5</v>
      </c>
      <c r="X156" s="238">
        <f t="shared" si="12"/>
        <v>4.8999999999999773</v>
      </c>
      <c r="Y156" s="238">
        <f t="shared" si="13"/>
        <v>66</v>
      </c>
      <c r="Z156" s="239">
        <v>22.7</v>
      </c>
      <c r="AA156" s="239">
        <v>1005.1</v>
      </c>
      <c r="AB156" s="239">
        <v>30</v>
      </c>
      <c r="AC156" s="245"/>
      <c r="AD156" s="197">
        <v>1</v>
      </c>
      <c r="AE156" s="246">
        <v>281</v>
      </c>
      <c r="AF156" s="247" t="str">
        <f t="shared" si="10"/>
        <v>Y</v>
      </c>
      <c r="AG156" s="240">
        <v>42147</v>
      </c>
    </row>
    <row r="157" spans="1:33" ht="15" customHeight="1" x14ac:dyDescent="0.15">
      <c r="A157" s="239">
        <v>144</v>
      </c>
      <c r="B157" s="240">
        <v>42148</v>
      </c>
      <c r="C157" s="239">
        <v>0</v>
      </c>
      <c r="D157" s="240">
        <v>42147</v>
      </c>
      <c r="E157" s="242">
        <v>0.79722222222222228</v>
      </c>
      <c r="F157" s="240">
        <v>42148</v>
      </c>
      <c r="G157" s="242">
        <v>0.82430555555555562</v>
      </c>
      <c r="H157" s="243"/>
      <c r="I157" s="244">
        <f>SUM('Sheet1_ Evening-Pollution'!I3595:I3618)</f>
        <v>0.14000000000000001</v>
      </c>
      <c r="J157" s="244">
        <f>SUM('Sheet1_ Evening-Pollution'!J3595:J3618)</f>
        <v>13.099999999999998</v>
      </c>
      <c r="K157" s="244">
        <f>SUM('Sheet1_ Evening-Pollution'!K3595:K3618)</f>
        <v>0.79300000000000004</v>
      </c>
      <c r="L157" s="244">
        <f>SUM('Sheet1_ Evening-Pollution'!L3595:L3618)</f>
        <v>0.8540000000000002</v>
      </c>
      <c r="M157" s="244">
        <f>SUM('Sheet1_ Evening-Pollution'!M3595:M3618)</f>
        <v>689</v>
      </c>
      <c r="N157" s="245">
        <f>MAX('Sheet1_ Evening-Pollution'!N3595:N3618)</f>
        <v>26.6</v>
      </c>
      <c r="O157" s="245">
        <f>MAX('Sheet1_ Evening-Pollution'!O3595:O3618)</f>
        <v>1006.8</v>
      </c>
      <c r="P157" s="245">
        <f>MAX('Sheet1_ Evening-Pollution'!P3595:P3618)</f>
        <v>80</v>
      </c>
      <c r="Q157" s="245">
        <f>MIN('Sheet1_ Evening-Pollution'!N3595:N3618)</f>
        <v>12.2</v>
      </c>
      <c r="R157" s="245">
        <f>MIN('Sheet1_ Evening-Pollution'!O3595:O3618)</f>
        <v>1003.2</v>
      </c>
      <c r="S157" s="245">
        <f>MIN('Sheet1_ Evening-Pollution'!P3595:P3618)</f>
        <v>17</v>
      </c>
      <c r="T157" s="245">
        <f>MODE('Sheet1_ Evening-Pollution'!N3595:N3618)</f>
        <v>24.6</v>
      </c>
      <c r="U157" s="245">
        <f>MODE('Sheet1_ Evening-Pollution'!O3595:O3618)</f>
        <v>1005.9</v>
      </c>
      <c r="V157" s="245">
        <f>MODE('Sheet1_ Evening-Pollution'!P3595:P3618)</f>
        <v>67</v>
      </c>
      <c r="W157" s="238">
        <f t="shared" si="11"/>
        <v>14.400000000000002</v>
      </c>
      <c r="X157" s="238">
        <f t="shared" si="12"/>
        <v>3.5999999999999091</v>
      </c>
      <c r="Y157" s="238">
        <f t="shared" si="13"/>
        <v>63</v>
      </c>
      <c r="Z157" s="239">
        <v>20.2</v>
      </c>
      <c r="AA157" s="239">
        <v>1004</v>
      </c>
      <c r="AB157" s="239">
        <v>26</v>
      </c>
      <c r="AC157" s="245"/>
      <c r="AD157" s="197">
        <v>1</v>
      </c>
      <c r="AE157" s="246">
        <v>290</v>
      </c>
      <c r="AF157" s="247" t="str">
        <f t="shared" si="10"/>
        <v>Y</v>
      </c>
      <c r="AG157" s="240">
        <v>42148</v>
      </c>
    </row>
    <row r="158" spans="1:33" ht="15" customHeight="1" x14ac:dyDescent="0.15">
      <c r="A158" s="239">
        <v>145</v>
      </c>
      <c r="B158" s="240">
        <v>42149</v>
      </c>
      <c r="C158" s="239">
        <v>1</v>
      </c>
      <c r="D158" s="240">
        <v>42148</v>
      </c>
      <c r="E158" s="242">
        <v>0.82430555555555562</v>
      </c>
      <c r="F158" s="240">
        <v>42149</v>
      </c>
      <c r="G158" s="242">
        <v>0.79027777777777775</v>
      </c>
      <c r="H158" s="243"/>
      <c r="I158" s="244">
        <f>SUM('Sheet1_ Evening-Pollution'!I3620:I3642)</f>
        <v>0.12700000000000006</v>
      </c>
      <c r="J158" s="244">
        <f>SUM('Sheet1_ Evening-Pollution'!J3620:J3642)</f>
        <v>8.6</v>
      </c>
      <c r="K158" s="244">
        <f>SUM('Sheet1_ Evening-Pollution'!K3620:K3642)</f>
        <v>0.90000000000000058</v>
      </c>
      <c r="L158" s="244">
        <f>SUM('Sheet1_ Evening-Pollution'!L3620:L3642)</f>
        <v>0.61900000000000011</v>
      </c>
      <c r="M158" s="244">
        <f>SUM('Sheet1_ Evening-Pollution'!M3620:M3642)</f>
        <v>0</v>
      </c>
      <c r="N158" s="245">
        <f>MAX('Sheet1_ Evening-Pollution'!N3620:N3642)</f>
        <v>26.6</v>
      </c>
      <c r="O158" s="245">
        <f>MAX('Sheet1_ Evening-Pollution'!O3620:O3642)</f>
        <v>1006.1</v>
      </c>
      <c r="P158" s="245">
        <f>MAX('Sheet1_ Evening-Pollution'!P3620:P3642)</f>
        <v>92</v>
      </c>
      <c r="Q158" s="245">
        <f>MIN('Sheet1_ Evening-Pollution'!N3620:N3642)</f>
        <v>12.9</v>
      </c>
      <c r="R158" s="245">
        <f>MIN('Sheet1_ Evening-Pollution'!O3620:O3642)</f>
        <v>1004.2</v>
      </c>
      <c r="S158" s="245">
        <f>MIN('Sheet1_ Evening-Pollution'!P3620:P3642)</f>
        <v>26</v>
      </c>
      <c r="T158" s="245">
        <f>MODE('Sheet1_ Evening-Pollution'!N3620:N3642)</f>
        <v>12.9</v>
      </c>
      <c r="U158" s="245">
        <f>MODE('Sheet1_ Evening-Pollution'!O3620:O3642)</f>
        <v>1004.9</v>
      </c>
      <c r="V158" s="245">
        <f>MODE('Sheet1_ Evening-Pollution'!P3620:P3642)</f>
        <v>57</v>
      </c>
      <c r="W158" s="238">
        <f t="shared" si="11"/>
        <v>13.700000000000001</v>
      </c>
      <c r="X158" s="238">
        <f t="shared" si="12"/>
        <v>1.8999999999999773</v>
      </c>
      <c r="Y158" s="238">
        <f t="shared" si="13"/>
        <v>66</v>
      </c>
      <c r="Z158" s="239">
        <v>23.3</v>
      </c>
      <c r="AA158" s="239">
        <v>1004.2</v>
      </c>
      <c r="AB158" s="239">
        <v>35</v>
      </c>
      <c r="AC158" s="245"/>
      <c r="AD158" s="197">
        <v>1</v>
      </c>
      <c r="AE158" s="246">
        <v>296</v>
      </c>
      <c r="AF158" s="247" t="str">
        <f t="shared" si="10"/>
        <v>G</v>
      </c>
      <c r="AG158" s="240">
        <v>42149</v>
      </c>
    </row>
    <row r="159" spans="1:33" ht="15" customHeight="1" x14ac:dyDescent="0.15">
      <c r="A159" s="239">
        <v>146</v>
      </c>
      <c r="B159" s="240">
        <v>42150</v>
      </c>
      <c r="C159" s="239">
        <v>2</v>
      </c>
      <c r="D159" s="240">
        <v>42149</v>
      </c>
      <c r="E159" s="242">
        <v>0.79027777777777775</v>
      </c>
      <c r="F159" s="240">
        <v>42150</v>
      </c>
      <c r="G159" s="242">
        <v>0.80763888888888891</v>
      </c>
      <c r="H159" s="243"/>
      <c r="I159" s="244">
        <f>SUM('Sheet1_ Evening-Pollution'!I3644:I3670)</f>
        <v>0.10700000000000004</v>
      </c>
      <c r="J159" s="244">
        <f>SUM('Sheet1_ Evening-Pollution'!J3644:J3670)</f>
        <v>0.7</v>
      </c>
      <c r="K159" s="244">
        <f>SUM('Sheet1_ Evening-Pollution'!K3644:K3670)</f>
        <v>0.90400000000000025</v>
      </c>
      <c r="L159" s="244">
        <f>SUM('Sheet1_ Evening-Pollution'!L3644:L3670)</f>
        <v>0.62200000000000022</v>
      </c>
      <c r="M159" s="244">
        <f>SUM('Sheet1_ Evening-Pollution'!M3644:M3670)</f>
        <v>252</v>
      </c>
      <c r="N159" s="245">
        <f>MAX('Sheet1_ Evening-Pollution'!N3644:N3670)</f>
        <v>29.4</v>
      </c>
      <c r="O159" s="245">
        <f>MAX('Sheet1_ Evening-Pollution'!O3644:O3670)</f>
        <v>1009.4</v>
      </c>
      <c r="P159" s="245">
        <f>MAX('Sheet1_ Evening-Pollution'!P3644:P3670)</f>
        <v>97</v>
      </c>
      <c r="Q159" s="245">
        <f>MIN('Sheet1_ Evening-Pollution'!N3644:N3670)</f>
        <v>12.2</v>
      </c>
      <c r="R159" s="245">
        <f>MIN('Sheet1_ Evening-Pollution'!O3644:O3670)</f>
        <v>1004.8</v>
      </c>
      <c r="S159" s="245">
        <f>MIN('Sheet1_ Evening-Pollution'!P3644:P3670)</f>
        <v>25</v>
      </c>
      <c r="T159" s="245">
        <f>MODE('Sheet1_ Evening-Pollution'!N3644:N3670)</f>
        <v>19.100000000000001</v>
      </c>
      <c r="U159" s="245">
        <f>MODE('Sheet1_ Evening-Pollution'!O3644:O3670)</f>
        <v>1006.6</v>
      </c>
      <c r="V159" s="245">
        <f>MODE('Sheet1_ Evening-Pollution'!P3644:P3670)</f>
        <v>85</v>
      </c>
      <c r="W159" s="238">
        <f t="shared" si="11"/>
        <v>17.2</v>
      </c>
      <c r="X159" s="238">
        <f t="shared" si="12"/>
        <v>4.6000000000000227</v>
      </c>
      <c r="Y159" s="238">
        <f t="shared" si="13"/>
        <v>72</v>
      </c>
      <c r="Z159" s="239">
        <v>21.8</v>
      </c>
      <c r="AA159" s="239">
        <v>1006.8</v>
      </c>
      <c r="AB159" s="239">
        <v>46</v>
      </c>
      <c r="AC159" s="245"/>
      <c r="AD159" s="197">
        <v>1</v>
      </c>
      <c r="AE159" s="246">
        <v>277</v>
      </c>
      <c r="AF159" s="247" t="str">
        <f t="shared" si="10"/>
        <v>Y</v>
      </c>
      <c r="AG159" s="240">
        <v>42150</v>
      </c>
    </row>
    <row r="160" spans="1:33" ht="15" customHeight="1" x14ac:dyDescent="0.15">
      <c r="A160" s="239">
        <v>147</v>
      </c>
      <c r="B160" s="240">
        <v>42151</v>
      </c>
      <c r="C160" s="239">
        <v>3</v>
      </c>
      <c r="D160" s="240">
        <v>42150</v>
      </c>
      <c r="E160" s="242">
        <v>0.80763888888888891</v>
      </c>
      <c r="F160" s="240">
        <v>42151</v>
      </c>
      <c r="G160" s="242">
        <v>0.81944444444444442</v>
      </c>
      <c r="H160" s="243"/>
      <c r="I160" s="244">
        <f>SUM('Sheet1_ Evening-Pollution'!I3672:I3695)</f>
        <v>0.10300000000000004</v>
      </c>
      <c r="J160" s="244">
        <f>SUM('Sheet1_ Evening-Pollution'!J3672:J3695)</f>
        <v>10</v>
      </c>
      <c r="K160" s="244">
        <f>SUM('Sheet1_ Evening-Pollution'!K3672:K3695)</f>
        <v>0.64100000000000013</v>
      </c>
      <c r="L160" s="244">
        <f>SUM('Sheet1_ Evening-Pollution'!L3672:L3695)</f>
        <v>0.99400000000000022</v>
      </c>
      <c r="M160" s="244">
        <f>SUM('Sheet1_ Evening-Pollution'!M3672:M3695)</f>
        <v>727</v>
      </c>
      <c r="N160" s="245">
        <f>MAX('Sheet1_ Evening-Pollution'!N3672:N3695)</f>
        <v>31.2</v>
      </c>
      <c r="O160" s="245">
        <f>MAX('Sheet1_ Evening-Pollution'!O3672:O3695)</f>
        <v>1008.3</v>
      </c>
      <c r="P160" s="245">
        <f>MAX('Sheet1_ Evening-Pollution'!P3672:P3695)</f>
        <v>100</v>
      </c>
      <c r="Q160" s="245">
        <f>MIN('Sheet1_ Evening-Pollution'!N3672:N3695)</f>
        <v>12.7</v>
      </c>
      <c r="R160" s="245">
        <f>MIN('Sheet1_ Evening-Pollution'!O3672:O3695)</f>
        <v>1003.9</v>
      </c>
      <c r="S160" s="245">
        <f>MIN('Sheet1_ Evening-Pollution'!P3672:P3695)</f>
        <v>17</v>
      </c>
      <c r="T160" s="245">
        <f>MODE('Sheet1_ Evening-Pollution'!N3672:N3695)</f>
        <v>13.5</v>
      </c>
      <c r="U160" s="245">
        <f>MODE('Sheet1_ Evening-Pollution'!O3672:O3695)</f>
        <v>1007.8</v>
      </c>
      <c r="V160" s="245">
        <f>MODE('Sheet1_ Evening-Pollution'!P3672:P3695)</f>
        <v>64</v>
      </c>
      <c r="W160" s="238">
        <f t="shared" si="11"/>
        <v>18.5</v>
      </c>
      <c r="X160" s="238">
        <f t="shared" si="12"/>
        <v>4.3999999999999773</v>
      </c>
      <c r="Y160" s="238">
        <f t="shared" si="13"/>
        <v>83</v>
      </c>
      <c r="Z160" s="239">
        <v>26.6</v>
      </c>
      <c r="AA160" s="239">
        <v>1004.1</v>
      </c>
      <c r="AB160" s="239">
        <v>19</v>
      </c>
      <c r="AC160" s="245"/>
      <c r="AD160" s="197">
        <v>1</v>
      </c>
      <c r="AE160" s="246">
        <v>286</v>
      </c>
      <c r="AF160" s="247" t="str">
        <f t="shared" si="10"/>
        <v>Y</v>
      </c>
      <c r="AG160" s="240">
        <v>42151</v>
      </c>
    </row>
    <row r="161" spans="1:33" ht="15" customHeight="1" x14ac:dyDescent="0.15">
      <c r="A161" s="239">
        <v>148</v>
      </c>
      <c r="B161" s="240">
        <v>42152</v>
      </c>
      <c r="C161" s="239">
        <v>4</v>
      </c>
      <c r="D161" s="240">
        <v>42151</v>
      </c>
      <c r="E161" s="242">
        <v>0.81944444444444442</v>
      </c>
      <c r="F161" s="240">
        <v>42152</v>
      </c>
      <c r="G161" s="242">
        <v>0.84027777777777779</v>
      </c>
      <c r="H161" s="243"/>
      <c r="I161" s="244">
        <f>SUM('Sheet1_ Evening-Pollution'!I3697:I3721)</f>
        <v>0.13100000000000001</v>
      </c>
      <c r="J161" s="244">
        <f>SUM('Sheet1_ Evening-Pollution'!J3697:J3721)</f>
        <v>11.099999999999998</v>
      </c>
      <c r="K161" s="244">
        <f>SUM('Sheet1_ Evening-Pollution'!K3697:K3721)</f>
        <v>0.78400000000000003</v>
      </c>
      <c r="L161" s="244">
        <f>SUM('Sheet1_ Evening-Pollution'!L3697:L3721)</f>
        <v>1.3149999999999999</v>
      </c>
      <c r="M161" s="244">
        <f>SUM('Sheet1_ Evening-Pollution'!M3697:M3721)</f>
        <v>759</v>
      </c>
      <c r="N161" s="245">
        <f>MAX('Sheet1_ Evening-Pollution'!N3697:N3721)</f>
        <v>30.4</v>
      </c>
      <c r="O161" s="245">
        <f>MAX('Sheet1_ Evening-Pollution'!O3697:O3721)</f>
        <v>1006</v>
      </c>
      <c r="P161" s="245">
        <f>MAX('Sheet1_ Evening-Pollution'!P3697:P3721)</f>
        <v>74</v>
      </c>
      <c r="Q161" s="245">
        <f>MIN('Sheet1_ Evening-Pollution'!N3697:N3721)</f>
        <v>16.2</v>
      </c>
      <c r="R161" s="245">
        <f>MIN('Sheet1_ Evening-Pollution'!O3697:O3721)</f>
        <v>1003.5</v>
      </c>
      <c r="S161" s="245">
        <f>MIN('Sheet1_ Evening-Pollution'!P3697:P3721)</f>
        <v>22</v>
      </c>
      <c r="T161" s="245">
        <f>MODE('Sheet1_ Evening-Pollution'!N3697:N3721)</f>
        <v>23.6</v>
      </c>
      <c r="U161" s="245">
        <f>MODE('Sheet1_ Evening-Pollution'!O3697:O3721)</f>
        <v>1005.4</v>
      </c>
      <c r="V161" s="245">
        <f>MODE('Sheet1_ Evening-Pollution'!P3697:P3721)</f>
        <v>25</v>
      </c>
      <c r="W161" s="238">
        <f t="shared" si="11"/>
        <v>14.2</v>
      </c>
      <c r="X161" s="238">
        <f t="shared" si="12"/>
        <v>2.5</v>
      </c>
      <c r="Y161" s="238">
        <f t="shared" si="13"/>
        <v>52</v>
      </c>
      <c r="Z161" s="239">
        <v>23.6</v>
      </c>
      <c r="AA161" s="239">
        <v>1004.3</v>
      </c>
      <c r="AB161" s="239">
        <v>33</v>
      </c>
      <c r="AC161" s="245"/>
      <c r="AD161" s="197">
        <v>1</v>
      </c>
      <c r="AE161" s="246">
        <v>316</v>
      </c>
      <c r="AF161" s="247" t="str">
        <f t="shared" si="10"/>
        <v>G</v>
      </c>
      <c r="AG161" s="240">
        <v>42152</v>
      </c>
    </row>
    <row r="162" spans="1:33" ht="15" customHeight="1" x14ac:dyDescent="0.15">
      <c r="A162" s="239">
        <v>149</v>
      </c>
      <c r="B162" s="240">
        <v>42153</v>
      </c>
      <c r="C162" s="241">
        <v>5</v>
      </c>
      <c r="D162" s="240">
        <v>42152</v>
      </c>
      <c r="E162" s="242">
        <v>0.84027777777777779</v>
      </c>
      <c r="F162" s="240">
        <v>42153</v>
      </c>
      <c r="G162" s="242">
        <v>0.7895833333333333</v>
      </c>
      <c r="H162" s="243"/>
      <c r="I162" s="244">
        <f>SUM('Sheet1_ Evening-Pollution'!I3723:I3744)</f>
        <v>0.19400000000000006</v>
      </c>
      <c r="J162" s="244">
        <f>SUM('Sheet1_ Evening-Pollution'!J3723:J3744)</f>
        <v>9.7000000000000011</v>
      </c>
      <c r="K162" s="244">
        <f>SUM('Sheet1_ Evening-Pollution'!K3723:K3744)</f>
        <v>0.55100000000000005</v>
      </c>
      <c r="L162" s="244">
        <f>SUM('Sheet1_ Evening-Pollution'!L3723:L3744)</f>
        <v>0.99800000000000044</v>
      </c>
      <c r="M162" s="244">
        <f>SUM('Sheet1_ Evening-Pollution'!M3723:M3744)</f>
        <v>959</v>
      </c>
      <c r="N162" s="245">
        <f>MAX('Sheet1_ Evening-Pollution'!N3723:N3744)</f>
        <v>29</v>
      </c>
      <c r="O162" s="245">
        <f>MAX('Sheet1_ Evening-Pollution'!O3723:O3744)</f>
        <v>1005.5</v>
      </c>
      <c r="P162" s="245">
        <f>MAX('Sheet1_ Evening-Pollution'!P3723:P3744)</f>
        <v>70</v>
      </c>
      <c r="Q162" s="245">
        <f>MIN('Sheet1_ Evening-Pollution'!N3723:N3744)</f>
        <v>16.899999999999999</v>
      </c>
      <c r="R162" s="245">
        <f>MIN('Sheet1_ Evening-Pollution'!O3723:O3744)</f>
        <v>1001.8</v>
      </c>
      <c r="S162" s="245">
        <f>MIN('Sheet1_ Evening-Pollution'!P3723:P3744)</f>
        <v>30</v>
      </c>
      <c r="T162" s="245">
        <f>MODE('Sheet1_ Evening-Pollution'!N3723:N3744)</f>
        <v>17.3</v>
      </c>
      <c r="U162" s="245">
        <f>MODE('Sheet1_ Evening-Pollution'!O3723:O3744)</f>
        <v>1005.3</v>
      </c>
      <c r="V162" s="245">
        <f>MODE('Sheet1_ Evening-Pollution'!P3723:P3744)</f>
        <v>34</v>
      </c>
      <c r="W162" s="238">
        <f t="shared" si="11"/>
        <v>12.100000000000001</v>
      </c>
      <c r="X162" s="238">
        <f t="shared" si="12"/>
        <v>3.7000000000000455</v>
      </c>
      <c r="Y162" s="238">
        <f t="shared" si="13"/>
        <v>40</v>
      </c>
      <c r="Z162" s="239">
        <v>25.7</v>
      </c>
      <c r="AA162" s="239">
        <v>1001.8</v>
      </c>
      <c r="AB162" s="239">
        <v>34</v>
      </c>
      <c r="AC162" s="245"/>
      <c r="AD162" s="197">
        <v>1</v>
      </c>
      <c r="AE162" s="246">
        <v>300</v>
      </c>
      <c r="AF162" s="247" t="str">
        <f t="shared" si="10"/>
        <v>G</v>
      </c>
      <c r="AG162" s="240">
        <v>42153</v>
      </c>
    </row>
    <row r="163" spans="1:33" ht="15" customHeight="1" x14ac:dyDescent="0.15">
      <c r="A163" s="239">
        <v>150</v>
      </c>
      <c r="B163" s="240">
        <v>42154</v>
      </c>
      <c r="C163" s="239">
        <v>6</v>
      </c>
      <c r="D163" s="240">
        <v>42153</v>
      </c>
      <c r="E163" s="242">
        <v>0.7895833333333333</v>
      </c>
      <c r="F163" s="240">
        <v>42154</v>
      </c>
      <c r="G163" s="242">
        <v>0.81805555555555554</v>
      </c>
      <c r="H163" s="243"/>
      <c r="I163" s="244">
        <f>SUM('Sheet1_ Evening-Pollution'!I3746:I3770)</f>
        <v>0.13400000000000004</v>
      </c>
      <c r="J163" s="244">
        <f>SUM('Sheet1_ Evening-Pollution'!J3746:J3770)</f>
        <v>8.6999999999999993</v>
      </c>
      <c r="K163" s="244">
        <f>SUM('Sheet1_ Evening-Pollution'!K3746:K3770)</f>
        <v>0.58800000000000019</v>
      </c>
      <c r="L163" s="244">
        <f>SUM('Sheet1_ Evening-Pollution'!L3746:L3770)</f>
        <v>0.78500000000000048</v>
      </c>
      <c r="M163" s="244">
        <f>SUM('Sheet1_ Evening-Pollution'!M3746:M3770)</f>
        <v>950</v>
      </c>
      <c r="N163" s="245">
        <f>MAX('Sheet1_ Evening-Pollution'!N3746:N3770)</f>
        <v>24.2</v>
      </c>
      <c r="O163" s="245">
        <f>MAX('Sheet1_ Evening-Pollution'!O3746:O3770)</f>
        <v>1003.1</v>
      </c>
      <c r="P163" s="245">
        <f>MAX('Sheet1_ Evening-Pollution'!P3746:P3770)</f>
        <v>95</v>
      </c>
      <c r="Q163" s="245">
        <f>MIN('Sheet1_ Evening-Pollution'!N3746:N3770)</f>
        <v>17.100000000000001</v>
      </c>
      <c r="R163" s="245">
        <f>MIN('Sheet1_ Evening-Pollution'!O3746:O3770)</f>
        <v>1000.3</v>
      </c>
      <c r="S163" s="245">
        <f>MIN('Sheet1_ Evening-Pollution'!P3746:P3770)</f>
        <v>39</v>
      </c>
      <c r="T163" s="245">
        <f>MODE('Sheet1_ Evening-Pollution'!N3746:N3770)</f>
        <v>17.600000000000001</v>
      </c>
      <c r="U163" s="245">
        <f>MODE('Sheet1_ Evening-Pollution'!O3746:O3770)</f>
        <v>1002.4</v>
      </c>
      <c r="V163" s="245">
        <f>MODE('Sheet1_ Evening-Pollution'!P3746:P3770)</f>
        <v>60</v>
      </c>
      <c r="W163" s="238">
        <f t="shared" si="11"/>
        <v>7.0999999999999979</v>
      </c>
      <c r="X163" s="238">
        <f t="shared" si="12"/>
        <v>2.8000000000000682</v>
      </c>
      <c r="Y163" s="238">
        <f t="shared" si="13"/>
        <v>56</v>
      </c>
      <c r="Z163" s="239">
        <v>18.7</v>
      </c>
      <c r="AA163" s="239">
        <v>1000.7</v>
      </c>
      <c r="AB163" s="239">
        <v>78</v>
      </c>
      <c r="AC163" s="245"/>
      <c r="AD163" s="197">
        <v>1</v>
      </c>
      <c r="AE163" s="246">
        <v>292</v>
      </c>
      <c r="AF163" s="247" t="str">
        <f t="shared" si="10"/>
        <v>Y</v>
      </c>
      <c r="AG163" s="240">
        <v>42154</v>
      </c>
    </row>
    <row r="164" spans="1:33" ht="15" customHeight="1" x14ac:dyDescent="0.15">
      <c r="A164" s="239">
        <v>151</v>
      </c>
      <c r="B164" s="240">
        <v>42155</v>
      </c>
      <c r="C164" s="239">
        <v>0</v>
      </c>
      <c r="D164" s="240">
        <v>42154</v>
      </c>
      <c r="E164" s="242">
        <v>0.81805555555555554</v>
      </c>
      <c r="F164" s="240">
        <v>42155</v>
      </c>
      <c r="G164" s="242">
        <v>0.75763888888888886</v>
      </c>
      <c r="H164" s="243"/>
      <c r="I164" s="244">
        <f>SUM('Sheet1_ Evening-Pollution'!I3772:I3794)</f>
        <v>8.3000000000000032E-2</v>
      </c>
      <c r="J164" s="244">
        <f>SUM('Sheet1_ Evening-Pollution'!J3772:J3794)</f>
        <v>10.999999999999996</v>
      </c>
      <c r="K164" s="244">
        <f>SUM('Sheet1_ Evening-Pollution'!K3772:K3794)</f>
        <v>0.89100000000000001</v>
      </c>
      <c r="L164" s="244">
        <f>SUM('Sheet1_ Evening-Pollution'!L3772:L3794)</f>
        <v>0.42700000000000016</v>
      </c>
      <c r="M164" s="244">
        <f>SUM('Sheet1_ Evening-Pollution'!M3772:M3794)</f>
        <v>988</v>
      </c>
      <c r="N164" s="245">
        <f>MAX('Sheet1_ Evening-Pollution'!N3772:N3794)</f>
        <v>28.6</v>
      </c>
      <c r="O164" s="245">
        <f>MAX('Sheet1_ Evening-Pollution'!O3772:O3794)</f>
        <v>1005.8</v>
      </c>
      <c r="P164" s="245">
        <f>MAX('Sheet1_ Evening-Pollution'!P3772:P3794)</f>
        <v>98</v>
      </c>
      <c r="Q164" s="245">
        <f>MIN('Sheet1_ Evening-Pollution'!N3772:N3794)</f>
        <v>14.8</v>
      </c>
      <c r="R164" s="245">
        <f>MIN('Sheet1_ Evening-Pollution'!O3772:O3794)</f>
        <v>1001.5</v>
      </c>
      <c r="S164" s="245">
        <f>MIN('Sheet1_ Evening-Pollution'!P3772:P3794)</f>
        <v>31</v>
      </c>
      <c r="T164" s="245">
        <f>MODE('Sheet1_ Evening-Pollution'!N3772:N3794)</f>
        <v>15.4</v>
      </c>
      <c r="U164" s="245">
        <f>MODE('Sheet1_ Evening-Pollution'!O3772:O3794)</f>
        <v>1002.5</v>
      </c>
      <c r="V164" s="245">
        <f>MODE('Sheet1_ Evening-Pollution'!P3772:P3794)</f>
        <v>98</v>
      </c>
      <c r="W164" s="245">
        <f t="shared" si="11"/>
        <v>13.8</v>
      </c>
      <c r="X164" s="245">
        <f t="shared" si="12"/>
        <v>4.2999999999999545</v>
      </c>
      <c r="Y164" s="245">
        <f t="shared" si="13"/>
        <v>67</v>
      </c>
      <c r="Z164" s="239">
        <v>25.4</v>
      </c>
      <c r="AA164" s="239">
        <v>1003.3</v>
      </c>
      <c r="AB164" s="239">
        <v>38</v>
      </c>
      <c r="AC164" s="245"/>
      <c r="AD164" s="197">
        <v>1</v>
      </c>
      <c r="AE164" s="246">
        <v>311</v>
      </c>
      <c r="AF164" s="247" t="str">
        <f t="shared" si="10"/>
        <v>G</v>
      </c>
      <c r="AG164" s="240">
        <v>42155</v>
      </c>
    </row>
    <row r="165" spans="1:33" ht="15" customHeight="1" x14ac:dyDescent="0.15">
      <c r="A165" s="249">
        <v>152</v>
      </c>
      <c r="B165" s="250">
        <v>42156</v>
      </c>
      <c r="C165" s="249">
        <v>1</v>
      </c>
      <c r="D165" s="250">
        <v>42155</v>
      </c>
      <c r="E165" s="251">
        <v>0.75763888888888886</v>
      </c>
      <c r="F165" s="250">
        <v>42156</v>
      </c>
      <c r="G165" s="251">
        <v>0.81180555555555556</v>
      </c>
      <c r="H165" s="252"/>
      <c r="I165" s="253">
        <f>SUM('Sheet1_ Evening-Pollution'!I3796:I3820)</f>
        <v>0.24700000000000011</v>
      </c>
      <c r="J165" s="253">
        <f>SUM('Sheet1_ Evening-Pollution'!J3796:J3820)</f>
        <v>13.299999999999995</v>
      </c>
      <c r="K165" s="253">
        <f>SUM('Sheet1_ Evening-Pollution'!K3796:K3820)</f>
        <v>1.1700000000000004</v>
      </c>
      <c r="L165" s="253">
        <f>SUM('Sheet1_ Evening-Pollution'!L3796:L3820)</f>
        <v>0.72600000000000031</v>
      </c>
      <c r="M165" s="253">
        <f>SUM('Sheet1_ Evening-Pollution'!M3796:M3820)</f>
        <v>1003</v>
      </c>
      <c r="N165" s="254">
        <f>MAX('Sheet1_ Evening-Pollution'!N3796:N3820)</f>
        <v>27.8</v>
      </c>
      <c r="O165" s="254">
        <f>MAX('Sheet1_ Evening-Pollution'!O3796:O3820)</f>
        <v>1007.2</v>
      </c>
      <c r="P165" s="254">
        <f>MAX('Sheet1_ Evening-Pollution'!P3796:P3820)</f>
        <v>87</v>
      </c>
      <c r="Q165" s="254">
        <f>MIN('Sheet1_ Evening-Pollution'!N3796:N3820)</f>
        <v>14.1</v>
      </c>
      <c r="R165" s="254">
        <f>MIN('Sheet1_ Evening-Pollution'!O3796:O3820)</f>
        <v>1003.9</v>
      </c>
      <c r="S165" s="254">
        <f>MIN('Sheet1_ Evening-Pollution'!P3796:P3820)</f>
        <v>35</v>
      </c>
      <c r="T165" s="254">
        <f>MODE('Sheet1_ Evening-Pollution'!N3796:N3820)</f>
        <v>14.7</v>
      </c>
      <c r="U165" s="254">
        <f>MODE('Sheet1_ Evening-Pollution'!O3796:O3820)</f>
        <v>1005.3</v>
      </c>
      <c r="V165" s="254">
        <f>MODE('Sheet1_ Evening-Pollution'!P3796:P3820)</f>
        <v>48</v>
      </c>
      <c r="W165" s="255">
        <f t="shared" si="11"/>
        <v>13.700000000000001</v>
      </c>
      <c r="X165" s="255">
        <f t="shared" si="12"/>
        <v>3.3000000000000682</v>
      </c>
      <c r="Y165" s="255">
        <f t="shared" si="13"/>
        <v>52</v>
      </c>
      <c r="Z165" s="249">
        <v>23.3</v>
      </c>
      <c r="AA165" s="249">
        <v>1006.4</v>
      </c>
      <c r="AB165" s="249">
        <v>49</v>
      </c>
      <c r="AC165" s="254"/>
      <c r="AD165" s="197">
        <v>1</v>
      </c>
      <c r="AE165" s="256">
        <v>296</v>
      </c>
      <c r="AF165" s="257" t="str">
        <f t="shared" si="10"/>
        <v>G</v>
      </c>
      <c r="AG165" s="250">
        <v>42156</v>
      </c>
    </row>
    <row r="166" spans="1:33" ht="15" customHeight="1" x14ac:dyDescent="0.15">
      <c r="A166" s="249">
        <v>153</v>
      </c>
      <c r="B166" s="250">
        <v>42157</v>
      </c>
      <c r="C166" s="249">
        <v>2</v>
      </c>
      <c r="D166" s="250">
        <v>42156</v>
      </c>
      <c r="E166" s="251">
        <v>0.81180555555555556</v>
      </c>
      <c r="F166" s="250">
        <v>42157</v>
      </c>
      <c r="G166" s="251">
        <v>0.77013888888888893</v>
      </c>
      <c r="H166" s="252"/>
      <c r="I166" s="253">
        <f>SUM('Sheet1_ Evening-Pollution'!I3822:I3844)</f>
        <v>0.13500000000000006</v>
      </c>
      <c r="J166" s="253">
        <f>SUM('Sheet1_ Evening-Pollution'!J3822:J3844)</f>
        <v>12.099999999999996</v>
      </c>
      <c r="K166" s="253">
        <f>SUM('Sheet1_ Evening-Pollution'!K3822:K3844)</f>
        <v>0.69699999999999995</v>
      </c>
      <c r="L166" s="253">
        <f>SUM('Sheet1_ Evening-Pollution'!L3822:L3844)</f>
        <v>0.95500000000000029</v>
      </c>
      <c r="M166" s="253">
        <f>SUM('Sheet1_ Evening-Pollution'!M3822:M3844)</f>
        <v>849</v>
      </c>
      <c r="N166" s="254">
        <f>MAX('Sheet1_ Evening-Pollution'!N3822:N3844)</f>
        <v>29.1</v>
      </c>
      <c r="O166" s="254">
        <f>MAX('Sheet1_ Evening-Pollution'!O3822:O3844)</f>
        <v>1006.9</v>
      </c>
      <c r="P166" s="254">
        <f>MAX('Sheet1_ Evening-Pollution'!P3822:P3844)</f>
        <v>78</v>
      </c>
      <c r="Q166" s="254">
        <f>MIN('Sheet1_ Evening-Pollution'!N3822:N3844)</f>
        <v>17.600000000000001</v>
      </c>
      <c r="R166" s="254">
        <f>MIN('Sheet1_ Evening-Pollution'!O3822:O3844)</f>
        <v>1001.9</v>
      </c>
      <c r="S166" s="254">
        <f>MIN('Sheet1_ Evening-Pollution'!P3822:P3844)</f>
        <v>36</v>
      </c>
      <c r="T166" s="254">
        <f>MODE('Sheet1_ Evening-Pollution'!N3822:N3844)</f>
        <v>19.3</v>
      </c>
      <c r="U166" s="254">
        <f>MODE('Sheet1_ Evening-Pollution'!O3822:O3844)</f>
        <v>1006.7</v>
      </c>
      <c r="V166" s="254">
        <f>MODE('Sheet1_ Evening-Pollution'!P3822:P3844)</f>
        <v>68</v>
      </c>
      <c r="W166" s="255">
        <f t="shared" si="11"/>
        <v>11.5</v>
      </c>
      <c r="X166" s="255">
        <f t="shared" si="12"/>
        <v>5</v>
      </c>
      <c r="Y166" s="255">
        <f t="shared" si="13"/>
        <v>42</v>
      </c>
      <c r="Z166" s="249">
        <v>24.4</v>
      </c>
      <c r="AA166" s="249">
        <v>1001.9</v>
      </c>
      <c r="AB166" s="249">
        <v>49</v>
      </c>
      <c r="AC166" s="254"/>
      <c r="AD166" s="197">
        <v>1</v>
      </c>
      <c r="AE166" s="256">
        <v>263</v>
      </c>
      <c r="AF166" s="257" t="str">
        <f t="shared" ref="AF166:AF197" si="14">IF(AE166&gt;=296,"G",IF(AND(183&lt;=AE166,AE166&lt;296),"Y",IF(AE166&lt;185,"R")))</f>
        <v>Y</v>
      </c>
      <c r="AG166" s="250">
        <v>42157</v>
      </c>
    </row>
    <row r="167" spans="1:33" ht="15" customHeight="1" x14ac:dyDescent="0.15">
      <c r="A167" s="249">
        <v>154</v>
      </c>
      <c r="B167" s="250">
        <v>42158</v>
      </c>
      <c r="C167" s="249">
        <v>3</v>
      </c>
      <c r="D167" s="250">
        <v>42157</v>
      </c>
      <c r="E167" s="251">
        <v>0.77013888888888893</v>
      </c>
      <c r="F167" s="250">
        <v>42158</v>
      </c>
      <c r="G167" s="251">
        <v>0.80069444444444438</v>
      </c>
      <c r="H167" s="252"/>
      <c r="I167" s="253">
        <f>SUM('Sheet1_ Evening-Pollution'!I3846:I3870)</f>
        <v>8.2000000000000045E-2</v>
      </c>
      <c r="J167" s="253">
        <f>SUM('Sheet1_ Evening-Pollution'!J3846:J3870)</f>
        <v>7.2000000000000011</v>
      </c>
      <c r="K167" s="253">
        <f>SUM('Sheet1_ Evening-Pollution'!K3846:K3870)</f>
        <v>0.99300000000000044</v>
      </c>
      <c r="L167" s="253">
        <f>SUM('Sheet1_ Evening-Pollution'!L3846:L3870)</f>
        <v>0.44900000000000023</v>
      </c>
      <c r="M167" s="253">
        <f>SUM('Sheet1_ Evening-Pollution'!M3846:M3870)</f>
        <v>1046</v>
      </c>
      <c r="N167" s="254">
        <f>MAX('Sheet1_ Evening-Pollution'!N3846:N3870)</f>
        <v>27.2</v>
      </c>
      <c r="O167" s="254">
        <f>MAX('Sheet1_ Evening-Pollution'!O3846:O3870)</f>
        <v>1004.2</v>
      </c>
      <c r="P167" s="254">
        <f>MAX('Sheet1_ Evening-Pollution'!P3846:P3870)</f>
        <v>95</v>
      </c>
      <c r="Q167" s="254">
        <f>MIN('Sheet1_ Evening-Pollution'!N3846:N3870)</f>
        <v>17.600000000000001</v>
      </c>
      <c r="R167" s="254">
        <f>MIN('Sheet1_ Evening-Pollution'!O3846:O3870)</f>
        <v>1001.7</v>
      </c>
      <c r="S167" s="254">
        <f>MIN('Sheet1_ Evening-Pollution'!P3846:P3870)</f>
        <v>22</v>
      </c>
      <c r="T167" s="254">
        <f>MODE('Sheet1_ Evening-Pollution'!N3846:N3870)</f>
        <v>20.8</v>
      </c>
      <c r="U167" s="254">
        <f>MODE('Sheet1_ Evening-Pollution'!O3846:O3870)</f>
        <v>1002.3</v>
      </c>
      <c r="V167" s="254">
        <f>MODE('Sheet1_ Evening-Pollution'!P3846:P3870)</f>
        <v>60</v>
      </c>
      <c r="W167" s="255">
        <f t="shared" si="11"/>
        <v>9.5999999999999979</v>
      </c>
      <c r="X167" s="255">
        <f t="shared" si="12"/>
        <v>2.5</v>
      </c>
      <c r="Y167" s="255">
        <f t="shared" si="13"/>
        <v>73</v>
      </c>
      <c r="Z167" s="249">
        <v>24.1</v>
      </c>
      <c r="AA167" s="249">
        <v>1003</v>
      </c>
      <c r="AB167" s="249">
        <v>38</v>
      </c>
      <c r="AC167" s="254"/>
      <c r="AD167" s="197">
        <v>1</v>
      </c>
      <c r="AE167" s="256">
        <v>314</v>
      </c>
      <c r="AF167" s="257" t="str">
        <f t="shared" si="14"/>
        <v>G</v>
      </c>
      <c r="AG167" s="250">
        <v>42158</v>
      </c>
    </row>
    <row r="168" spans="1:33" ht="15" customHeight="1" x14ac:dyDescent="0.15">
      <c r="A168" s="249">
        <v>155</v>
      </c>
      <c r="B168" s="250">
        <v>42159</v>
      </c>
      <c r="C168" s="249">
        <v>4</v>
      </c>
      <c r="D168" s="250">
        <v>42158</v>
      </c>
      <c r="E168" s="251">
        <v>0.80069444444444438</v>
      </c>
      <c r="F168" s="250">
        <v>42159</v>
      </c>
      <c r="G168" s="251">
        <v>0.75763888888888886</v>
      </c>
      <c r="H168" s="252"/>
      <c r="I168" s="253">
        <f>SUM('Sheet1_ Evening-Pollution'!I3872:I3896)</f>
        <v>0.11500000000000005</v>
      </c>
      <c r="J168" s="253">
        <f>SUM('Sheet1_ Evening-Pollution'!J3872:J3896)</f>
        <v>9.9</v>
      </c>
      <c r="K168" s="253">
        <f>SUM('Sheet1_ Evening-Pollution'!K3872:K3896)</f>
        <v>0.99399999999999999</v>
      </c>
      <c r="L168" s="253">
        <f>SUM('Sheet1_ Evening-Pollution'!L3872:L3896)</f>
        <v>0.59100000000000019</v>
      </c>
      <c r="M168" s="253">
        <f>SUM('Sheet1_ Evening-Pollution'!M3872:M3896)</f>
        <v>871</v>
      </c>
      <c r="N168" s="254">
        <f>MAX('Sheet1_ Evening-Pollution'!N3872:N3896)</f>
        <v>30</v>
      </c>
      <c r="O168" s="254">
        <f>MAX('Sheet1_ Evening-Pollution'!O3872:O3896)</f>
        <v>1007.8</v>
      </c>
      <c r="P168" s="254">
        <f>MAX('Sheet1_ Evening-Pollution'!P3872:P3896)</f>
        <v>85</v>
      </c>
      <c r="Q168" s="254">
        <f>MIN('Sheet1_ Evening-Pollution'!N3872:N3896)</f>
        <v>14.7</v>
      </c>
      <c r="R168" s="254">
        <f>MIN('Sheet1_ Evening-Pollution'!O3872:O3896)</f>
        <v>1003.8</v>
      </c>
      <c r="S168" s="254">
        <f>MIN('Sheet1_ Evening-Pollution'!P3872:P3896)</f>
        <v>20</v>
      </c>
      <c r="T168" s="254">
        <f>MODE('Sheet1_ Evening-Pollution'!N3872:N3896)</f>
        <v>22.8</v>
      </c>
      <c r="U168" s="254">
        <f>MODE('Sheet1_ Evening-Pollution'!O3872:O3896)</f>
        <v>1004.9</v>
      </c>
      <c r="V168" s="254">
        <f>MODE('Sheet1_ Evening-Pollution'!P3872:P3896)</f>
        <v>54</v>
      </c>
      <c r="W168" s="255">
        <f t="shared" si="11"/>
        <v>15.3</v>
      </c>
      <c r="X168" s="255">
        <f t="shared" si="12"/>
        <v>4</v>
      </c>
      <c r="Y168" s="255">
        <f t="shared" si="13"/>
        <v>65</v>
      </c>
      <c r="Z168" s="249">
        <v>24.2</v>
      </c>
      <c r="AA168" s="249">
        <v>1004.6</v>
      </c>
      <c r="AB168" s="249">
        <v>33</v>
      </c>
      <c r="AC168" s="254"/>
      <c r="AD168" s="197">
        <v>1</v>
      </c>
      <c r="AE168" s="256">
        <v>217</v>
      </c>
      <c r="AF168" s="257" t="str">
        <f t="shared" si="14"/>
        <v>Y</v>
      </c>
      <c r="AG168" s="250">
        <v>42159</v>
      </c>
    </row>
    <row r="169" spans="1:33" ht="15" customHeight="1" x14ac:dyDescent="0.15">
      <c r="A169" s="249">
        <v>156</v>
      </c>
      <c r="B169" s="250">
        <v>42160</v>
      </c>
      <c r="C169" s="258">
        <v>5</v>
      </c>
      <c r="D169" s="250">
        <v>42159</v>
      </c>
      <c r="E169" s="251">
        <v>0.75763888888888886</v>
      </c>
      <c r="F169" s="250">
        <v>42160</v>
      </c>
      <c r="G169" s="251">
        <v>0.75972222222222219</v>
      </c>
      <c r="H169" s="252"/>
      <c r="I169" s="253">
        <f>SUM('Sheet1_ Evening-Pollution'!I3898:I3921)</f>
        <v>0.12100000000000005</v>
      </c>
      <c r="J169" s="253">
        <f>SUM('Sheet1_ Evening-Pollution'!J3898:J3921)</f>
        <v>10.799999999999999</v>
      </c>
      <c r="K169" s="253">
        <f>SUM('Sheet1_ Evening-Pollution'!K3898:K3921)</f>
        <v>1.0410000000000004</v>
      </c>
      <c r="L169" s="253">
        <f>SUM('Sheet1_ Evening-Pollution'!L3898:L3921)</f>
        <v>0.75400000000000034</v>
      </c>
      <c r="M169" s="253">
        <f>SUM('Sheet1_ Evening-Pollution'!M3898:M3921)</f>
        <v>816</v>
      </c>
      <c r="N169" s="254">
        <f>MAX('Sheet1_ Evening-Pollution'!N3898:N3921)</f>
        <v>23.1</v>
      </c>
      <c r="O169" s="254">
        <f>MAX('Sheet1_ Evening-Pollution'!O3898:O3921)</f>
        <v>1004.9</v>
      </c>
      <c r="P169" s="254">
        <f>MAX('Sheet1_ Evening-Pollution'!P3898:P3921)</f>
        <v>75</v>
      </c>
      <c r="Q169" s="254">
        <f>MIN('Sheet1_ Evening-Pollution'!N3898:N3921)</f>
        <v>18.2</v>
      </c>
      <c r="R169" s="254">
        <f>MIN('Sheet1_ Evening-Pollution'!O3898:O3921)</f>
        <v>1001.5</v>
      </c>
      <c r="S169" s="254">
        <f>MIN('Sheet1_ Evening-Pollution'!P3898:P3921)</f>
        <v>33</v>
      </c>
      <c r="T169" s="254">
        <f>MODE('Sheet1_ Evening-Pollution'!N3898:N3921)</f>
        <v>22.2</v>
      </c>
      <c r="U169" s="254">
        <f>MODE('Sheet1_ Evening-Pollution'!O3898:O3921)</f>
        <v>1004.8</v>
      </c>
      <c r="V169" s="254">
        <f>MODE('Sheet1_ Evening-Pollution'!P3898:P3921)</f>
        <v>56</v>
      </c>
      <c r="W169" s="255">
        <f t="shared" si="11"/>
        <v>4.9000000000000021</v>
      </c>
      <c r="X169" s="255">
        <f t="shared" si="12"/>
        <v>3.3999999999999773</v>
      </c>
      <c r="Y169" s="255">
        <f t="shared" si="13"/>
        <v>42</v>
      </c>
      <c r="Z169" s="249">
        <v>19</v>
      </c>
      <c r="AA169" s="249">
        <v>1001.8</v>
      </c>
      <c r="AB169" s="249">
        <v>61</v>
      </c>
      <c r="AC169" s="254"/>
      <c r="AD169" s="197">
        <v>1</v>
      </c>
      <c r="AE169" s="256">
        <v>267</v>
      </c>
      <c r="AF169" s="257" t="str">
        <f t="shared" si="14"/>
        <v>Y</v>
      </c>
      <c r="AG169" s="250">
        <v>42160</v>
      </c>
    </row>
    <row r="170" spans="1:33" ht="15" customHeight="1" x14ac:dyDescent="0.15">
      <c r="A170" s="249">
        <v>157</v>
      </c>
      <c r="B170" s="250">
        <v>42161</v>
      </c>
      <c r="C170" s="249">
        <v>6</v>
      </c>
      <c r="D170" s="250">
        <v>42160</v>
      </c>
      <c r="E170" s="251">
        <v>0.75972222222222219</v>
      </c>
      <c r="F170" s="250">
        <v>42161</v>
      </c>
      <c r="G170" s="251">
        <v>0.83611111111111114</v>
      </c>
      <c r="H170" s="252"/>
      <c r="I170" s="253">
        <f>SUM('Sheet1_ Evening-Pollution'!I3923:I3948)</f>
        <v>9.1000000000000053E-2</v>
      </c>
      <c r="J170" s="253">
        <f>SUM('Sheet1_ Evening-Pollution'!J3923:J3948)</f>
        <v>7.6</v>
      </c>
      <c r="K170" s="253">
        <f>SUM('Sheet1_ Evening-Pollution'!K3923:K3948)</f>
        <v>1.0059999999999998</v>
      </c>
      <c r="L170" s="253">
        <f>SUM('Sheet1_ Evening-Pollution'!L3923:L3948)</f>
        <v>0.77500000000000024</v>
      </c>
      <c r="M170" s="253">
        <f>SUM('Sheet1_ Evening-Pollution'!M3923:M3948)</f>
        <v>776</v>
      </c>
      <c r="N170" s="254">
        <f>MAX('Sheet1_ Evening-Pollution'!N3923:N3948)</f>
        <v>26.7</v>
      </c>
      <c r="O170" s="254">
        <f>MAX('Sheet1_ Evening-Pollution'!O3923:O3948)</f>
        <v>1008.9</v>
      </c>
      <c r="P170" s="254">
        <f>MAX('Sheet1_ Evening-Pollution'!P3923:P3948)</f>
        <v>72</v>
      </c>
      <c r="Q170" s="254">
        <f>MIN('Sheet1_ Evening-Pollution'!N3923:N3948)</f>
        <v>16.3</v>
      </c>
      <c r="R170" s="254">
        <f>MIN('Sheet1_ Evening-Pollution'!O3923:O3948)</f>
        <v>1002.3</v>
      </c>
      <c r="S170" s="254">
        <f>MIN('Sheet1_ Evening-Pollution'!P3923:P3948)</f>
        <v>39</v>
      </c>
      <c r="T170" s="254">
        <f>MODE('Sheet1_ Evening-Pollution'!N3923:N3948)</f>
        <v>17</v>
      </c>
      <c r="U170" s="254">
        <f>MODE('Sheet1_ Evening-Pollution'!O3923:O3948)</f>
        <v>1007.5</v>
      </c>
      <c r="V170" s="254">
        <f>MODE('Sheet1_ Evening-Pollution'!P3923:P3948)</f>
        <v>69</v>
      </c>
      <c r="W170" s="255">
        <f t="shared" si="11"/>
        <v>10.399999999999999</v>
      </c>
      <c r="X170" s="255">
        <f t="shared" si="12"/>
        <v>6.6000000000000227</v>
      </c>
      <c r="Y170" s="255">
        <f t="shared" si="13"/>
        <v>33</v>
      </c>
      <c r="Z170" s="249">
        <v>23.9</v>
      </c>
      <c r="AA170" s="249">
        <v>1007.7</v>
      </c>
      <c r="AB170" s="249">
        <v>49</v>
      </c>
      <c r="AC170" s="254"/>
      <c r="AD170" s="197">
        <v>1</v>
      </c>
      <c r="AE170" s="256">
        <v>282</v>
      </c>
      <c r="AF170" s="257" t="str">
        <f t="shared" si="14"/>
        <v>Y</v>
      </c>
      <c r="AG170" s="250">
        <v>42161</v>
      </c>
    </row>
    <row r="171" spans="1:33" ht="15" customHeight="1" x14ac:dyDescent="0.15">
      <c r="A171" s="249">
        <v>158</v>
      </c>
      <c r="B171" s="250">
        <v>42162</v>
      </c>
      <c r="C171" s="249">
        <v>0</v>
      </c>
      <c r="D171" s="250">
        <v>42161</v>
      </c>
      <c r="E171" s="251">
        <v>0.83611111111111114</v>
      </c>
      <c r="F171" s="250">
        <v>42162</v>
      </c>
      <c r="G171" s="251">
        <v>0.78541666666666665</v>
      </c>
      <c r="H171" s="252"/>
      <c r="I171" s="253">
        <f>SUM('Sheet1_ Evening-Pollution'!I3950:I3971)</f>
        <v>0.11000000000000006</v>
      </c>
      <c r="J171" s="253">
        <f>SUM('Sheet1_ Evening-Pollution'!J3950:J3971)</f>
        <v>11.599999999999998</v>
      </c>
      <c r="K171" s="253">
        <f>SUM('Sheet1_ Evening-Pollution'!K3950:K3971)</f>
        <v>1.252</v>
      </c>
      <c r="L171" s="253">
        <f>SUM('Sheet1_ Evening-Pollution'!L3950:L3971)</f>
        <v>0.38400000000000017</v>
      </c>
      <c r="M171" s="253">
        <f>SUM('Sheet1_ Evening-Pollution'!M3950:M3971)</f>
        <v>642</v>
      </c>
      <c r="N171" s="254">
        <f>MAX('Sheet1_ Evening-Pollution'!N3950:N3971)</f>
        <v>30.5</v>
      </c>
      <c r="O171" s="254">
        <f>MAX('Sheet1_ Evening-Pollution'!O3950:O3971)</f>
        <v>1011.5</v>
      </c>
      <c r="P171" s="254">
        <f>MAX('Sheet1_ Evening-Pollution'!P3950:P3971)</f>
        <v>87</v>
      </c>
      <c r="Q171" s="254">
        <f>MIN('Sheet1_ Evening-Pollution'!N3950:N3971)</f>
        <v>17.3</v>
      </c>
      <c r="R171" s="254">
        <f>MIN('Sheet1_ Evening-Pollution'!O3950:O3971)</f>
        <v>1006.8</v>
      </c>
      <c r="S171" s="254">
        <f>MIN('Sheet1_ Evening-Pollution'!P3950:P3971)</f>
        <v>30</v>
      </c>
      <c r="T171" s="254">
        <f>MODE('Sheet1_ Evening-Pollution'!N3950:N3971)</f>
        <v>29.9</v>
      </c>
      <c r="U171" s="254">
        <f>MODE('Sheet1_ Evening-Pollution'!O3950:O3971)</f>
        <v>1011.5</v>
      </c>
      <c r="V171" s="254">
        <f>MODE('Sheet1_ Evening-Pollution'!P3950:P3971)</f>
        <v>75</v>
      </c>
      <c r="W171" s="255">
        <f t="shared" si="11"/>
        <v>13.2</v>
      </c>
      <c r="X171" s="255">
        <f t="shared" si="12"/>
        <v>4.7000000000000455</v>
      </c>
      <c r="Y171" s="255">
        <f t="shared" si="13"/>
        <v>57</v>
      </c>
      <c r="Z171" s="249">
        <v>25.7</v>
      </c>
      <c r="AA171" s="249">
        <v>1007.9</v>
      </c>
      <c r="AB171" s="249">
        <v>35</v>
      </c>
      <c r="AC171" s="254"/>
      <c r="AD171" s="197">
        <v>1</v>
      </c>
      <c r="AE171" s="256">
        <v>275</v>
      </c>
      <c r="AF171" s="257" t="str">
        <f t="shared" si="14"/>
        <v>Y</v>
      </c>
      <c r="AG171" s="250">
        <v>42162</v>
      </c>
    </row>
    <row r="172" spans="1:33" ht="15" customHeight="1" x14ac:dyDescent="0.15">
      <c r="A172" s="249">
        <v>159</v>
      </c>
      <c r="B172" s="250">
        <v>42163</v>
      </c>
      <c r="C172" s="249">
        <v>1</v>
      </c>
      <c r="D172" s="250">
        <v>42162</v>
      </c>
      <c r="E172" s="251">
        <v>0.78541666666666665</v>
      </c>
      <c r="F172" s="250">
        <v>42163</v>
      </c>
      <c r="G172" s="251">
        <v>0.80486111111111114</v>
      </c>
      <c r="H172" s="252"/>
      <c r="I172" s="253">
        <f>SUM('Sheet1_ Evening-Pollution'!I3973:I3997)</f>
        <v>0.13500000000000004</v>
      </c>
      <c r="J172" s="253">
        <f>SUM('Sheet1_ Evening-Pollution'!J3973:J3997)</f>
        <v>12.2</v>
      </c>
      <c r="K172" s="253">
        <f>SUM('Sheet1_ Evening-Pollution'!K3973:K3997)</f>
        <v>1.054</v>
      </c>
      <c r="L172" s="253">
        <f>SUM('Sheet1_ Evening-Pollution'!L3973:L3997)</f>
        <v>0.67700000000000016</v>
      </c>
      <c r="M172" s="253">
        <f>SUM('Sheet1_ Evening-Pollution'!M3973:M3997)</f>
        <v>783</v>
      </c>
      <c r="N172" s="254">
        <f>MAX('Sheet1_ Evening-Pollution'!N3973:N3997)</f>
        <v>26</v>
      </c>
      <c r="O172" s="254">
        <f>MAX('Sheet1_ Evening-Pollution'!O3973:O3997)</f>
        <v>1008.5</v>
      </c>
      <c r="P172" s="254">
        <f>MAX('Sheet1_ Evening-Pollution'!P3973:P3997)</f>
        <v>73</v>
      </c>
      <c r="Q172" s="254">
        <f>MIN('Sheet1_ Evening-Pollution'!N3973:N3997)</f>
        <v>18.399999999999999</v>
      </c>
      <c r="R172" s="254">
        <f>MIN('Sheet1_ Evening-Pollution'!O3973:O3997)</f>
        <v>1001.2</v>
      </c>
      <c r="S172" s="254">
        <f>MIN('Sheet1_ Evening-Pollution'!P3973:P3997)</f>
        <v>38</v>
      </c>
      <c r="T172" s="254">
        <f>MODE('Sheet1_ Evening-Pollution'!N3973:N3997)</f>
        <v>23.9</v>
      </c>
      <c r="U172" s="254">
        <f>MODE('Sheet1_ Evening-Pollution'!O3973:O3997)</f>
        <v>1008.1</v>
      </c>
      <c r="V172" s="254">
        <f>MODE('Sheet1_ Evening-Pollution'!P3973:P3997)</f>
        <v>54</v>
      </c>
      <c r="W172" s="255">
        <f t="shared" si="11"/>
        <v>7.6000000000000014</v>
      </c>
      <c r="X172" s="255">
        <f t="shared" si="12"/>
        <v>7.2999999999999545</v>
      </c>
      <c r="Y172" s="255">
        <f t="shared" si="13"/>
        <v>35</v>
      </c>
      <c r="Z172" s="249">
        <v>23.9</v>
      </c>
      <c r="AA172" s="249">
        <v>1001.2</v>
      </c>
      <c r="AB172" s="249">
        <v>60</v>
      </c>
      <c r="AC172" s="254"/>
      <c r="AD172" s="197">
        <v>1</v>
      </c>
      <c r="AE172" s="256">
        <v>273</v>
      </c>
      <c r="AF172" s="257" t="str">
        <f t="shared" si="14"/>
        <v>Y</v>
      </c>
      <c r="AG172" s="250">
        <v>42163</v>
      </c>
    </row>
    <row r="173" spans="1:33" ht="15" customHeight="1" x14ac:dyDescent="0.15">
      <c r="A173" s="249">
        <v>160</v>
      </c>
      <c r="B173" s="250">
        <v>42164</v>
      </c>
      <c r="C173" s="249">
        <v>2</v>
      </c>
      <c r="D173" s="250">
        <v>42163</v>
      </c>
      <c r="E173" s="251">
        <v>0.80486111111111114</v>
      </c>
      <c r="F173" s="250">
        <v>42164</v>
      </c>
      <c r="G173" s="251">
        <v>0.76180555555555562</v>
      </c>
      <c r="H173" s="252"/>
      <c r="I173" s="253">
        <f>SUM('Sheet1_ Evening-Pollution'!I3999:I4021)</f>
        <v>0.10300000000000005</v>
      </c>
      <c r="J173" s="253">
        <f>SUM('Sheet1_ Evening-Pollution'!J3999:J4021)</f>
        <v>10.599999999999998</v>
      </c>
      <c r="K173" s="253">
        <f>SUM('Sheet1_ Evening-Pollution'!K3999:K4021)</f>
        <v>0.9720000000000002</v>
      </c>
      <c r="L173" s="253">
        <f>SUM('Sheet1_ Evening-Pollution'!L3999:L4021)</f>
        <v>0.52200000000000024</v>
      </c>
      <c r="M173" s="253">
        <f>SUM('Sheet1_ Evening-Pollution'!M3999:M4021)</f>
        <v>999</v>
      </c>
      <c r="N173" s="254">
        <f>MAX('Sheet1_ Evening-Pollution'!N3999:N4021)</f>
        <v>27.2</v>
      </c>
      <c r="O173" s="254">
        <f>MAX('Sheet1_ Evening-Pollution'!O3999:O4021)</f>
        <v>1003.6</v>
      </c>
      <c r="P173" s="254">
        <f>MAX('Sheet1_ Evening-Pollution'!P3999:P4021)</f>
        <v>88</v>
      </c>
      <c r="Q173" s="254">
        <f>MIN('Sheet1_ Evening-Pollution'!N3999:N4021)</f>
        <v>18.399999999999999</v>
      </c>
      <c r="R173" s="254">
        <f>MIN('Sheet1_ Evening-Pollution'!O3999:O4021)</f>
        <v>1001.2</v>
      </c>
      <c r="S173" s="254">
        <f>MIN('Sheet1_ Evening-Pollution'!P3999:P4021)</f>
        <v>53</v>
      </c>
      <c r="T173" s="254">
        <f>MODE('Sheet1_ Evening-Pollution'!N3999:N4021)</f>
        <v>23.6</v>
      </c>
      <c r="U173" s="254">
        <f>MODE('Sheet1_ Evening-Pollution'!O3999:O4021)</f>
        <v>1001.9</v>
      </c>
      <c r="V173" s="254">
        <f>MODE('Sheet1_ Evening-Pollution'!P3999:P4021)</f>
        <v>66</v>
      </c>
      <c r="W173" s="255">
        <f t="shared" si="11"/>
        <v>8.8000000000000007</v>
      </c>
      <c r="X173" s="255">
        <f t="shared" si="12"/>
        <v>2.3999999999999773</v>
      </c>
      <c r="Y173" s="255">
        <f t="shared" si="13"/>
        <v>35</v>
      </c>
      <c r="Z173" s="249">
        <v>23.6</v>
      </c>
      <c r="AA173" s="249">
        <v>1003.6</v>
      </c>
      <c r="AB173" s="249">
        <v>63</v>
      </c>
      <c r="AC173" s="254"/>
      <c r="AD173" s="197">
        <v>1</v>
      </c>
      <c r="AE173" s="256">
        <v>295</v>
      </c>
      <c r="AF173" s="257" t="str">
        <f t="shared" si="14"/>
        <v>Y</v>
      </c>
      <c r="AG173" s="250">
        <v>42164</v>
      </c>
    </row>
    <row r="174" spans="1:33" ht="15" customHeight="1" x14ac:dyDescent="0.15">
      <c r="A174" s="249">
        <v>161</v>
      </c>
      <c r="B174" s="250">
        <v>42165</v>
      </c>
      <c r="C174" s="249">
        <v>3</v>
      </c>
      <c r="D174" s="250">
        <v>42164</v>
      </c>
      <c r="E174" s="251">
        <v>0.76180555555555562</v>
      </c>
      <c r="F174" s="250">
        <v>42165</v>
      </c>
      <c r="G174" s="251">
        <v>0.80763888888888891</v>
      </c>
      <c r="H174" s="252"/>
      <c r="I174" s="253">
        <f>SUM('Sheet1_ Evening-Pollution'!I4023:I4047)</f>
        <v>9.7000000000000017E-2</v>
      </c>
      <c r="J174" s="253">
        <f>SUM('Sheet1_ Evening-Pollution'!J4023:J4047)</f>
        <v>12.2</v>
      </c>
      <c r="K174" s="253">
        <f>SUM('Sheet1_ Evening-Pollution'!K4023:K4047)</f>
        <v>0.96100000000000008</v>
      </c>
      <c r="L174" s="253">
        <f>SUM('Sheet1_ Evening-Pollution'!L4023:L4047)</f>
        <v>0.8540000000000002</v>
      </c>
      <c r="M174" s="253">
        <f>SUM('Sheet1_ Evening-Pollution'!M4023:M4047)</f>
        <v>1115</v>
      </c>
      <c r="N174" s="254">
        <f>MAX('Sheet1_ Evening-Pollution'!N4023:N4047)</f>
        <v>33.299999999999997</v>
      </c>
      <c r="O174" s="254">
        <f>MAX('Sheet1_ Evening-Pollution'!O4023:O4047)</f>
        <v>1005.9</v>
      </c>
      <c r="P174" s="254">
        <f>MAX('Sheet1_ Evening-Pollution'!P4023:P4047)</f>
        <v>100</v>
      </c>
      <c r="Q174" s="254">
        <f>MIN('Sheet1_ Evening-Pollution'!N4023:N4047)</f>
        <v>15.9</v>
      </c>
      <c r="R174" s="254">
        <f>MIN('Sheet1_ Evening-Pollution'!O4023:O4047)</f>
        <v>1001</v>
      </c>
      <c r="S174" s="254">
        <f>MIN('Sheet1_ Evening-Pollution'!P4023:P4047)</f>
        <v>26</v>
      </c>
      <c r="T174" s="254">
        <f>MODE('Sheet1_ Evening-Pollution'!N4023:N4047)</f>
        <v>17.2</v>
      </c>
      <c r="U174" s="254">
        <f>MODE('Sheet1_ Evening-Pollution'!O4023:O4047)</f>
        <v>1005.4</v>
      </c>
      <c r="V174" s="254">
        <f>MODE('Sheet1_ Evening-Pollution'!P4023:P4047)</f>
        <v>97</v>
      </c>
      <c r="W174" s="255">
        <f t="shared" si="11"/>
        <v>17.399999999999999</v>
      </c>
      <c r="X174" s="255">
        <f t="shared" si="12"/>
        <v>4.8999999999999773</v>
      </c>
      <c r="Y174" s="255">
        <f t="shared" si="13"/>
        <v>74</v>
      </c>
      <c r="Z174" s="249">
        <v>25</v>
      </c>
      <c r="AA174" s="249">
        <v>1002.3</v>
      </c>
      <c r="AB174" s="249">
        <v>58</v>
      </c>
      <c r="AC174" s="254"/>
      <c r="AD174" s="197">
        <v>1</v>
      </c>
      <c r="AE174" s="256">
        <v>238</v>
      </c>
      <c r="AF174" s="257" t="str">
        <f t="shared" si="14"/>
        <v>Y</v>
      </c>
      <c r="AG174" s="250">
        <v>42165</v>
      </c>
    </row>
    <row r="175" spans="1:33" ht="15" customHeight="1" x14ac:dyDescent="0.15">
      <c r="A175" s="249">
        <v>162</v>
      </c>
      <c r="B175" s="250">
        <v>42166</v>
      </c>
      <c r="C175" s="249">
        <v>4</v>
      </c>
      <c r="D175" s="250">
        <v>42165</v>
      </c>
      <c r="E175" s="251">
        <v>0.80763888888888891</v>
      </c>
      <c r="F175" s="250">
        <v>42166</v>
      </c>
      <c r="G175" s="251">
        <v>0.78402777777777777</v>
      </c>
      <c r="H175" s="252"/>
      <c r="I175" s="253">
        <f>SUM('Sheet1_ Evening-Pollution'!I4049:I4071)</f>
        <v>9.8000000000000032E-2</v>
      </c>
      <c r="J175" s="253">
        <f>SUM('Sheet1_ Evening-Pollution'!J4049:J4071)</f>
        <v>8.9999999999999982</v>
      </c>
      <c r="K175" s="253">
        <f>SUM('Sheet1_ Evening-Pollution'!K4049:K4071)</f>
        <v>0.76200000000000023</v>
      </c>
      <c r="L175" s="253">
        <f>SUM('Sheet1_ Evening-Pollution'!L4049:L4071)</f>
        <v>0.80400000000000027</v>
      </c>
      <c r="M175" s="253">
        <f>SUM('Sheet1_ Evening-Pollution'!M4049:M4071)</f>
        <v>939</v>
      </c>
      <c r="N175" s="254">
        <f>MAX('Sheet1_ Evening-Pollution'!N4049:N4071)</f>
        <v>28</v>
      </c>
      <c r="O175" s="254">
        <f>MAX('Sheet1_ Evening-Pollution'!O4049:O4071)</f>
        <v>1003.6</v>
      </c>
      <c r="P175" s="254">
        <f>MAX('Sheet1_ Evening-Pollution'!P4049:P4071)</f>
        <v>93</v>
      </c>
      <c r="Q175" s="254">
        <f>MIN('Sheet1_ Evening-Pollution'!N4049:N4071)</f>
        <v>19</v>
      </c>
      <c r="R175" s="254">
        <f>MIN('Sheet1_ Evening-Pollution'!O4049:O4071)</f>
        <v>995.8</v>
      </c>
      <c r="S175" s="254">
        <f>MIN('Sheet1_ Evening-Pollution'!P4049:P4071)</f>
        <v>37</v>
      </c>
      <c r="T175" s="254">
        <f>MODE('Sheet1_ Evening-Pollution'!N4049:N4071)</f>
        <v>23.6</v>
      </c>
      <c r="U175" s="254" t="e">
        <f>MODE('Sheet1_ Evening-Pollution'!O4049:O4071)</f>
        <v>#N/A</v>
      </c>
      <c r="V175" s="254">
        <f>MODE('Sheet1_ Evening-Pollution'!P4049:P4071)</f>
        <v>62</v>
      </c>
      <c r="W175" s="255">
        <f t="shared" si="11"/>
        <v>9</v>
      </c>
      <c r="X175" s="255">
        <f t="shared" si="12"/>
        <v>7.8000000000000682</v>
      </c>
      <c r="Y175" s="255">
        <f t="shared" si="13"/>
        <v>56</v>
      </c>
      <c r="Z175" s="249">
        <v>24.8</v>
      </c>
      <c r="AA175" s="249">
        <v>995.8</v>
      </c>
      <c r="AB175" s="249">
        <v>62</v>
      </c>
      <c r="AC175" s="254"/>
      <c r="AD175" s="197">
        <v>1</v>
      </c>
      <c r="AE175" s="256">
        <v>277</v>
      </c>
      <c r="AF175" s="257" t="str">
        <f t="shared" si="14"/>
        <v>Y</v>
      </c>
      <c r="AG175" s="250">
        <v>42166</v>
      </c>
    </row>
    <row r="176" spans="1:33" ht="15" customHeight="1" x14ac:dyDescent="0.15">
      <c r="A176" s="249">
        <v>163</v>
      </c>
      <c r="B176" s="250">
        <v>42167</v>
      </c>
      <c r="C176" s="258">
        <v>5</v>
      </c>
      <c r="D176" s="250">
        <v>42166</v>
      </c>
      <c r="E176" s="251">
        <v>0.78402777777777777</v>
      </c>
      <c r="F176" s="250">
        <v>42167</v>
      </c>
      <c r="G176" s="251">
        <v>0.80763888888888891</v>
      </c>
      <c r="H176" s="252"/>
      <c r="I176" s="253">
        <f>SUM('Sheet1_ Evening-Pollution'!I4073:I4097)</f>
        <v>9.0000000000000038E-2</v>
      </c>
      <c r="J176" s="253">
        <f>SUM('Sheet1_ Evening-Pollution'!J4073:J4097)</f>
        <v>10.999999999999998</v>
      </c>
      <c r="K176" s="253">
        <f>SUM('Sheet1_ Evening-Pollution'!K4073:K4097)</f>
        <v>1.2730000000000001</v>
      </c>
      <c r="L176" s="253">
        <f>SUM('Sheet1_ Evening-Pollution'!L4073:L4097)</f>
        <v>0.47600000000000031</v>
      </c>
      <c r="M176" s="253">
        <f>SUM('Sheet1_ Evening-Pollution'!M4073:M4097)</f>
        <v>951</v>
      </c>
      <c r="N176" s="254">
        <f>MAX('Sheet1_ Evening-Pollution'!N4073:N4097)</f>
        <v>28.9</v>
      </c>
      <c r="O176" s="254">
        <f>MAX('Sheet1_ Evening-Pollution'!O4073:O4097)</f>
        <v>1000.1</v>
      </c>
      <c r="P176" s="254">
        <f>MAX('Sheet1_ Evening-Pollution'!P4073:P4097)</f>
        <v>100</v>
      </c>
      <c r="Q176" s="254">
        <f>MIN('Sheet1_ Evening-Pollution'!N4073:N4097)</f>
        <v>18.600000000000001</v>
      </c>
      <c r="R176" s="254">
        <f>MIN('Sheet1_ Evening-Pollution'!O4073:O4097)</f>
        <v>995.8</v>
      </c>
      <c r="S176" s="254">
        <f>MIN('Sheet1_ Evening-Pollution'!P4073:P4097)</f>
        <v>44</v>
      </c>
      <c r="T176" s="254">
        <f>MODE('Sheet1_ Evening-Pollution'!N4073:N4097)</f>
        <v>23.5</v>
      </c>
      <c r="U176" s="254">
        <f>MODE('Sheet1_ Evening-Pollution'!O4073:O4097)</f>
        <v>996.5</v>
      </c>
      <c r="V176" s="254">
        <f>MODE('Sheet1_ Evening-Pollution'!P4073:P4097)</f>
        <v>95</v>
      </c>
      <c r="W176" s="255">
        <f t="shared" si="11"/>
        <v>10.299999999999997</v>
      </c>
      <c r="X176" s="255">
        <f t="shared" si="12"/>
        <v>4.3000000000000682</v>
      </c>
      <c r="Y176" s="255">
        <f t="shared" si="13"/>
        <v>56</v>
      </c>
      <c r="Z176" s="249">
        <v>25.9</v>
      </c>
      <c r="AA176" s="249">
        <v>999.8</v>
      </c>
      <c r="AB176" s="249">
        <v>49</v>
      </c>
      <c r="AC176" s="254"/>
      <c r="AD176" s="197">
        <v>1</v>
      </c>
      <c r="AE176" s="256">
        <v>263</v>
      </c>
      <c r="AF176" s="257" t="str">
        <f t="shared" si="14"/>
        <v>Y</v>
      </c>
      <c r="AG176" s="250">
        <v>42167</v>
      </c>
    </row>
    <row r="177" spans="1:33" ht="15" customHeight="1" x14ac:dyDescent="0.15">
      <c r="A177" s="249">
        <v>164</v>
      </c>
      <c r="B177" s="250">
        <v>42168</v>
      </c>
      <c r="C177" s="249">
        <v>6</v>
      </c>
      <c r="D177" s="250">
        <v>42167</v>
      </c>
      <c r="E177" s="251">
        <v>0.80763888888888891</v>
      </c>
      <c r="F177" s="250">
        <v>42168</v>
      </c>
      <c r="G177" s="251">
        <v>0.80763888888888891</v>
      </c>
      <c r="H177" s="252"/>
      <c r="I177" s="253">
        <f>SUM('Sheet1_ Evening-Pollution'!I4099:I4122)</f>
        <v>0.12200000000000008</v>
      </c>
      <c r="J177" s="253">
        <f>SUM('Sheet1_ Evening-Pollution'!J4099:J4122)</f>
        <v>12.199999999999998</v>
      </c>
      <c r="K177" s="253">
        <f>SUM('Sheet1_ Evening-Pollution'!K4099:K4122)</f>
        <v>1.415</v>
      </c>
      <c r="L177" s="253">
        <f>SUM('Sheet1_ Evening-Pollution'!L4099:L4122)</f>
        <v>0.61000000000000021</v>
      </c>
      <c r="M177" s="253">
        <f>SUM('Sheet1_ Evening-Pollution'!M4099:M4122)</f>
        <v>1717</v>
      </c>
      <c r="N177" s="254">
        <f>MAX('Sheet1_ Evening-Pollution'!N4099:N4122)</f>
        <v>29.1</v>
      </c>
      <c r="O177" s="254">
        <f>MAX('Sheet1_ Evening-Pollution'!O4099:O4122)</f>
        <v>1003.5</v>
      </c>
      <c r="P177" s="254">
        <f>MAX('Sheet1_ Evening-Pollution'!P4099:P4122)</f>
        <v>87</v>
      </c>
      <c r="Q177" s="254">
        <f>MIN('Sheet1_ Evening-Pollution'!N4099:N4122)</f>
        <v>18.7</v>
      </c>
      <c r="R177" s="254">
        <f>MIN('Sheet1_ Evening-Pollution'!O4099:O4122)</f>
        <v>999.5</v>
      </c>
      <c r="S177" s="254">
        <f>MIN('Sheet1_ Evening-Pollution'!P4099:P4122)</f>
        <v>49</v>
      </c>
      <c r="T177" s="254" t="e">
        <f>MODE('Sheet1_ Evening-Pollution'!N4099:N4122)</f>
        <v>#N/A</v>
      </c>
      <c r="U177" s="254">
        <f>MODE('Sheet1_ Evening-Pollution'!O4099:O4122)</f>
        <v>1000.6</v>
      </c>
      <c r="V177" s="254">
        <f>MODE('Sheet1_ Evening-Pollution'!P4099:P4122)</f>
        <v>55</v>
      </c>
      <c r="W177" s="255">
        <f t="shared" si="11"/>
        <v>10.400000000000002</v>
      </c>
      <c r="X177" s="255">
        <f t="shared" si="12"/>
        <v>4</v>
      </c>
      <c r="Y177" s="255">
        <f t="shared" si="13"/>
        <v>38</v>
      </c>
      <c r="Z177" s="249">
        <v>24.5</v>
      </c>
      <c r="AA177" s="249">
        <v>1001.6</v>
      </c>
      <c r="AB177" s="249">
        <v>74</v>
      </c>
      <c r="AC177" s="254"/>
      <c r="AD177" s="197">
        <v>1</v>
      </c>
      <c r="AE177" s="256">
        <v>238</v>
      </c>
      <c r="AF177" s="257" t="str">
        <f t="shared" si="14"/>
        <v>Y</v>
      </c>
      <c r="AG177" s="250">
        <v>42168</v>
      </c>
    </row>
    <row r="178" spans="1:33" ht="15" customHeight="1" x14ac:dyDescent="0.15">
      <c r="A178" s="249">
        <v>165</v>
      </c>
      <c r="B178" s="250">
        <v>42169</v>
      </c>
      <c r="C178" s="249">
        <v>0</v>
      </c>
      <c r="D178" s="250">
        <v>42168</v>
      </c>
      <c r="E178" s="251">
        <v>0.80763888888888891</v>
      </c>
      <c r="F178" s="250">
        <v>42169</v>
      </c>
      <c r="G178" s="251">
        <v>0.82777777777777772</v>
      </c>
      <c r="H178" s="252"/>
      <c r="I178" s="253">
        <f>SUM('Sheet1_ Evening-Pollution'!I4124:I4147)</f>
        <v>9.6000000000000058E-2</v>
      </c>
      <c r="J178" s="253">
        <f>SUM('Sheet1_ Evening-Pollution'!J4124:J4147)</f>
        <v>10.400000000000002</v>
      </c>
      <c r="K178" s="253">
        <f>SUM('Sheet1_ Evening-Pollution'!K4124:K4147)</f>
        <v>1.3109999999999999</v>
      </c>
      <c r="L178" s="253">
        <f>SUM('Sheet1_ Evening-Pollution'!L4124:L4147)</f>
        <v>0.40900000000000014</v>
      </c>
      <c r="M178" s="253">
        <f>SUM('Sheet1_ Evening-Pollution'!M4124:M4147)</f>
        <v>836</v>
      </c>
      <c r="N178" s="254">
        <f>MAX('Sheet1_ Evening-Pollution'!N4124:N4147)</f>
        <v>27.3</v>
      </c>
      <c r="O178" s="254">
        <f>MAX('Sheet1_ Evening-Pollution'!O4124:O4147)</f>
        <v>1004.5</v>
      </c>
      <c r="P178" s="254">
        <f>MAX('Sheet1_ Evening-Pollution'!P4124:P4147)</f>
        <v>99</v>
      </c>
      <c r="Q178" s="254">
        <f>MIN('Sheet1_ Evening-Pollution'!N4124:N4147)</f>
        <v>19</v>
      </c>
      <c r="R178" s="254">
        <f>MIN('Sheet1_ Evening-Pollution'!O4124:O4147)</f>
        <v>1001.8</v>
      </c>
      <c r="S178" s="254">
        <f>MIN('Sheet1_ Evening-Pollution'!P4124:P4147)</f>
        <v>53</v>
      </c>
      <c r="T178" s="254">
        <f>MODE('Sheet1_ Evening-Pollution'!N4124:N4147)</f>
        <v>23.9</v>
      </c>
      <c r="U178" s="254">
        <f>MODE('Sheet1_ Evening-Pollution'!O4124:O4147)</f>
        <v>1002.9</v>
      </c>
      <c r="V178" s="254">
        <f>MODE('Sheet1_ Evening-Pollution'!P4124:P4147)</f>
        <v>53</v>
      </c>
      <c r="W178" s="255">
        <f t="shared" si="11"/>
        <v>8.3000000000000007</v>
      </c>
      <c r="X178" s="255">
        <f t="shared" si="12"/>
        <v>2.7000000000000455</v>
      </c>
      <c r="Y178" s="255">
        <f t="shared" si="13"/>
        <v>46</v>
      </c>
      <c r="Z178" s="249">
        <v>23.9</v>
      </c>
      <c r="AA178" s="249">
        <v>1003.8</v>
      </c>
      <c r="AB178" s="249">
        <v>61</v>
      </c>
      <c r="AC178" s="254"/>
      <c r="AD178" s="197">
        <v>1</v>
      </c>
      <c r="AE178" s="256">
        <v>275</v>
      </c>
      <c r="AF178" s="257" t="str">
        <f t="shared" si="14"/>
        <v>Y</v>
      </c>
      <c r="AG178" s="250">
        <v>42169</v>
      </c>
    </row>
    <row r="179" spans="1:33" ht="15" customHeight="1" x14ac:dyDescent="0.15">
      <c r="A179" s="249">
        <v>166</v>
      </c>
      <c r="B179" s="250">
        <v>42170</v>
      </c>
      <c r="C179" s="249">
        <v>1</v>
      </c>
      <c r="D179" s="250">
        <v>42169</v>
      </c>
      <c r="E179" s="251">
        <v>0.82777777777777772</v>
      </c>
      <c r="F179" s="250">
        <v>42170</v>
      </c>
      <c r="G179" s="251">
        <v>0.79097222222222219</v>
      </c>
      <c r="H179" s="252"/>
      <c r="I179" s="253">
        <f>SUM('Sheet1_ Evening-Pollution'!I4149:I4171)</f>
        <v>7.3000000000000023E-2</v>
      </c>
      <c r="J179" s="253">
        <f>SUM('Sheet1_ Evening-Pollution'!J4149:J4171)</f>
        <v>11.299999999999997</v>
      </c>
      <c r="K179" s="253">
        <f>SUM('Sheet1_ Evening-Pollution'!K4149:K4171)</f>
        <v>1.093</v>
      </c>
      <c r="L179" s="253">
        <f>SUM('Sheet1_ Evening-Pollution'!L4149:L4171)</f>
        <v>0.66200000000000025</v>
      </c>
      <c r="M179" s="253">
        <f>SUM('Sheet1_ Evening-Pollution'!M4149:M4171)</f>
        <v>834</v>
      </c>
      <c r="N179" s="254">
        <f>MAX('Sheet1_ Evening-Pollution'!N4149:N4171)</f>
        <v>29.9</v>
      </c>
      <c r="O179" s="254">
        <f>MAX('Sheet1_ Evening-Pollution'!O4149:O4171)</f>
        <v>1004.7</v>
      </c>
      <c r="P179" s="254">
        <f>MAX('Sheet1_ Evening-Pollution'!P4149:P4171)</f>
        <v>92</v>
      </c>
      <c r="Q179" s="254">
        <f>MIN('Sheet1_ Evening-Pollution'!N4149:N4171)</f>
        <v>19.899999999999999</v>
      </c>
      <c r="R179" s="254">
        <f>MIN('Sheet1_ Evening-Pollution'!O4149:O4171)</f>
        <v>1002</v>
      </c>
      <c r="S179" s="254">
        <f>MIN('Sheet1_ Evening-Pollution'!P4149:P4171)</f>
        <v>48</v>
      </c>
      <c r="T179" s="254" t="e">
        <f>MODE('Sheet1_ Evening-Pollution'!N4149:N4171)</f>
        <v>#N/A</v>
      </c>
      <c r="U179" s="254">
        <f>MODE('Sheet1_ Evening-Pollution'!O4149:O4171)</f>
        <v>1004.5</v>
      </c>
      <c r="V179" s="254">
        <f>MODE('Sheet1_ Evening-Pollution'!P4149:P4171)</f>
        <v>64</v>
      </c>
      <c r="W179" s="255">
        <f t="shared" si="11"/>
        <v>10</v>
      </c>
      <c r="X179" s="255">
        <f t="shared" si="12"/>
        <v>2.7000000000000455</v>
      </c>
      <c r="Y179" s="255">
        <f t="shared" si="13"/>
        <v>44</v>
      </c>
      <c r="Z179" s="249">
        <v>25</v>
      </c>
      <c r="AA179" s="249">
        <v>1002</v>
      </c>
      <c r="AB179" s="249">
        <v>64</v>
      </c>
      <c r="AC179" s="254"/>
      <c r="AD179" s="197">
        <v>1</v>
      </c>
      <c r="AE179" s="256">
        <v>279</v>
      </c>
      <c r="AF179" s="257" t="str">
        <f t="shared" si="14"/>
        <v>Y</v>
      </c>
      <c r="AG179" s="250">
        <v>42170</v>
      </c>
    </row>
    <row r="180" spans="1:33" ht="15" customHeight="1" x14ac:dyDescent="0.15">
      <c r="A180" s="249">
        <v>167</v>
      </c>
      <c r="B180" s="250">
        <v>42171</v>
      </c>
      <c r="C180" s="249">
        <v>2</v>
      </c>
      <c r="D180" s="250">
        <v>42170</v>
      </c>
      <c r="E180" s="251">
        <v>0.79097222222222219</v>
      </c>
      <c r="F180" s="250">
        <v>42171</v>
      </c>
      <c r="G180" s="251">
        <v>0.84027777777777779</v>
      </c>
      <c r="H180" s="252"/>
      <c r="I180" s="253">
        <f>SUM('Sheet1_ Evening-Pollution'!I4173:I4198)</f>
        <v>0.12300000000000003</v>
      </c>
      <c r="J180" s="253">
        <f>SUM('Sheet1_ Evening-Pollution'!J4173:J4198)</f>
        <v>13.899999999999995</v>
      </c>
      <c r="K180" s="253">
        <f>SUM('Sheet1_ Evening-Pollution'!K4173:K4198)</f>
        <v>0.95400000000000018</v>
      </c>
      <c r="L180" s="253">
        <f>SUM('Sheet1_ Evening-Pollution'!L4173:L4198)</f>
        <v>0.86300000000000043</v>
      </c>
      <c r="M180" s="253">
        <f>SUM('Sheet1_ Evening-Pollution'!M4173:M4198)</f>
        <v>1117</v>
      </c>
      <c r="N180" s="254">
        <f>MAX('Sheet1_ Evening-Pollution'!N4173:N4198)</f>
        <v>29.8</v>
      </c>
      <c r="O180" s="254">
        <f>MAX('Sheet1_ Evening-Pollution'!O4173:O4198)</f>
        <v>1003.2</v>
      </c>
      <c r="P180" s="254">
        <f>MAX('Sheet1_ Evening-Pollution'!P4173:P4198)</f>
        <v>97</v>
      </c>
      <c r="Q180" s="254">
        <f>MIN('Sheet1_ Evening-Pollution'!N4173:N4198)</f>
        <v>18.600000000000001</v>
      </c>
      <c r="R180" s="254">
        <f>MIN('Sheet1_ Evening-Pollution'!O4173:O4198)</f>
        <v>999.7</v>
      </c>
      <c r="S180" s="254">
        <f>MIN('Sheet1_ Evening-Pollution'!P4173:P4198)</f>
        <v>52</v>
      </c>
      <c r="T180" s="254">
        <f>MODE('Sheet1_ Evening-Pollution'!N4173:N4198)</f>
        <v>23.6</v>
      </c>
      <c r="U180" s="254">
        <f>MODE('Sheet1_ Evening-Pollution'!O4173:O4198)</f>
        <v>1002.6</v>
      </c>
      <c r="V180" s="254">
        <f>MODE('Sheet1_ Evening-Pollution'!P4173:P4198)</f>
        <v>97</v>
      </c>
      <c r="W180" s="255">
        <f t="shared" si="11"/>
        <v>11.2</v>
      </c>
      <c r="X180" s="255">
        <f t="shared" si="12"/>
        <v>3.5</v>
      </c>
      <c r="Y180" s="255">
        <f t="shared" si="13"/>
        <v>45</v>
      </c>
      <c r="Z180" s="249">
        <v>23.6</v>
      </c>
      <c r="AA180" s="249">
        <v>1000.9</v>
      </c>
      <c r="AB180" s="249">
        <v>67</v>
      </c>
      <c r="AC180" s="254"/>
      <c r="AD180" s="197">
        <v>1</v>
      </c>
      <c r="AE180" s="256">
        <v>265</v>
      </c>
      <c r="AF180" s="257" t="str">
        <f t="shared" si="14"/>
        <v>Y</v>
      </c>
      <c r="AG180" s="250">
        <v>42171</v>
      </c>
    </row>
    <row r="181" spans="1:33" ht="15" customHeight="1" x14ac:dyDescent="0.15">
      <c r="A181" s="249">
        <v>168</v>
      </c>
      <c r="B181" s="250">
        <v>42172</v>
      </c>
      <c r="C181" s="249">
        <v>3</v>
      </c>
      <c r="D181" s="250">
        <v>42171</v>
      </c>
      <c r="E181" s="251">
        <v>0.84027777777777779</v>
      </c>
      <c r="F181" s="250">
        <v>42172</v>
      </c>
      <c r="G181" s="251">
        <v>0.77777777777777779</v>
      </c>
      <c r="H181" s="252"/>
      <c r="I181" s="253">
        <f>SUM('Sheet1_ Evening-Pollution'!I4200:I4221)</f>
        <v>0.10300000000000004</v>
      </c>
      <c r="J181" s="253">
        <f>SUM('Sheet1_ Evening-Pollution'!J4200:J4221)</f>
        <v>11.7</v>
      </c>
      <c r="K181" s="253">
        <f>SUM('Sheet1_ Evening-Pollution'!K4200:K4221)</f>
        <v>0.63600000000000012</v>
      </c>
      <c r="L181" s="253">
        <f>SUM('Sheet1_ Evening-Pollution'!L4200:L4221)</f>
        <v>0.79200000000000026</v>
      </c>
      <c r="M181" s="253">
        <f>SUM('Sheet1_ Evening-Pollution'!M4200:M4221)</f>
        <v>1027</v>
      </c>
      <c r="N181" s="254">
        <f>MAX('Sheet1_ Evening-Pollution'!N4200:N4221)</f>
        <v>28.9</v>
      </c>
      <c r="O181" s="254">
        <f>MAX('Sheet1_ Evening-Pollution'!O4200:O4221)</f>
        <v>1001.8</v>
      </c>
      <c r="P181" s="254">
        <f>MAX('Sheet1_ Evening-Pollution'!P4200:P4221)</f>
        <v>91</v>
      </c>
      <c r="Q181" s="254">
        <f>MIN('Sheet1_ Evening-Pollution'!N4200:N4221)</f>
        <v>19.100000000000001</v>
      </c>
      <c r="R181" s="254">
        <f>MIN('Sheet1_ Evening-Pollution'!O4200:O4221)</f>
        <v>998.8</v>
      </c>
      <c r="S181" s="254">
        <f>MIN('Sheet1_ Evening-Pollution'!P4200:P4221)</f>
        <v>54</v>
      </c>
      <c r="T181" s="254">
        <f>MODE('Sheet1_ Evening-Pollution'!N4200:N4221)</f>
        <v>20.6</v>
      </c>
      <c r="U181" s="254">
        <f>MODE('Sheet1_ Evening-Pollution'!O4200:O4221)</f>
        <v>1001.1</v>
      </c>
      <c r="V181" s="254">
        <f>MODE('Sheet1_ Evening-Pollution'!P4200:P4221)</f>
        <v>90</v>
      </c>
      <c r="W181" s="255">
        <f t="shared" si="11"/>
        <v>9.7999999999999972</v>
      </c>
      <c r="X181" s="255">
        <f t="shared" si="12"/>
        <v>3</v>
      </c>
      <c r="Y181" s="255">
        <f t="shared" si="13"/>
        <v>37</v>
      </c>
      <c r="Z181" s="249">
        <v>23.1</v>
      </c>
      <c r="AA181" s="249">
        <v>999.2</v>
      </c>
      <c r="AB181" s="249">
        <v>89</v>
      </c>
      <c r="AC181" s="254"/>
      <c r="AD181" s="197">
        <v>1</v>
      </c>
      <c r="AE181" s="256">
        <v>260</v>
      </c>
      <c r="AF181" s="257" t="str">
        <f t="shared" si="14"/>
        <v>Y</v>
      </c>
      <c r="AG181" s="250">
        <v>42172</v>
      </c>
    </row>
    <row r="182" spans="1:33" ht="15" customHeight="1" x14ac:dyDescent="0.15">
      <c r="A182" s="249">
        <v>169</v>
      </c>
      <c r="B182" s="250">
        <v>42173</v>
      </c>
      <c r="C182" s="249">
        <v>4</v>
      </c>
      <c r="D182" s="250">
        <v>42172</v>
      </c>
      <c r="E182" s="251">
        <v>0.77777777777777779</v>
      </c>
      <c r="F182" s="250">
        <v>42173</v>
      </c>
      <c r="G182" s="251">
        <v>0.78888888888888886</v>
      </c>
      <c r="H182" s="252"/>
      <c r="I182" s="253">
        <f>SUM('Sheet1_ Evening-Pollution'!I4223:I4246)</f>
        <v>8.6000000000000049E-2</v>
      </c>
      <c r="J182" s="253">
        <f>SUM('Sheet1_ Evening-Pollution'!J4223:J4246)</f>
        <v>12.1</v>
      </c>
      <c r="K182" s="253">
        <f>SUM('Sheet1_ Evening-Pollution'!K4223:K4246)</f>
        <v>0.92500000000000004</v>
      </c>
      <c r="L182" s="253">
        <f>SUM('Sheet1_ Evening-Pollution'!L4223:L4246)</f>
        <v>0.66900000000000037</v>
      </c>
      <c r="M182" s="253">
        <f>SUM('Sheet1_ Evening-Pollution'!M4223:M4246)</f>
        <v>931</v>
      </c>
      <c r="N182" s="254">
        <f>MAX('Sheet1_ Evening-Pollution'!N4223:N4246)</f>
        <v>29.6</v>
      </c>
      <c r="O182" s="254">
        <f>MAX('Sheet1_ Evening-Pollution'!O4223:O4246)</f>
        <v>1002.6</v>
      </c>
      <c r="P182" s="254">
        <f>MAX('Sheet1_ Evening-Pollution'!P4223:P4246)</f>
        <v>98</v>
      </c>
      <c r="Q182" s="254">
        <f>MIN('Sheet1_ Evening-Pollution'!N4223:N4246)</f>
        <v>20.6</v>
      </c>
      <c r="R182" s="254">
        <f>MIN('Sheet1_ Evening-Pollution'!O4223:O4246)</f>
        <v>999.4</v>
      </c>
      <c r="S182" s="254">
        <f>MIN('Sheet1_ Evening-Pollution'!P4223:P4246)</f>
        <v>42</v>
      </c>
      <c r="T182" s="254">
        <f>MODE('Sheet1_ Evening-Pollution'!N4223:N4246)</f>
        <v>21.4</v>
      </c>
      <c r="U182" s="254">
        <f>MODE('Sheet1_ Evening-Pollution'!O4223:O4246)</f>
        <v>1001.7</v>
      </c>
      <c r="V182" s="254">
        <f>MODE('Sheet1_ Evening-Pollution'!P4223:P4246)</f>
        <v>84</v>
      </c>
      <c r="W182" s="255">
        <f t="shared" si="11"/>
        <v>9</v>
      </c>
      <c r="X182" s="255">
        <f t="shared" si="12"/>
        <v>3.2000000000000455</v>
      </c>
      <c r="Y182" s="255">
        <f t="shared" si="13"/>
        <v>56</v>
      </c>
      <c r="Z182" s="249">
        <v>28</v>
      </c>
      <c r="AA182" s="249">
        <v>1000.1</v>
      </c>
      <c r="AB182" s="249">
        <v>55</v>
      </c>
      <c r="AC182" s="254"/>
      <c r="AD182" s="197">
        <v>1</v>
      </c>
      <c r="AE182" s="256">
        <v>263</v>
      </c>
      <c r="AF182" s="257" t="str">
        <f t="shared" si="14"/>
        <v>Y</v>
      </c>
      <c r="AG182" s="250">
        <v>42173</v>
      </c>
    </row>
    <row r="183" spans="1:33" ht="15" customHeight="1" x14ac:dyDescent="0.15">
      <c r="A183" s="249">
        <v>170</v>
      </c>
      <c r="B183" s="250">
        <v>42174</v>
      </c>
      <c r="C183" s="258">
        <v>5</v>
      </c>
      <c r="D183" s="250">
        <v>42173</v>
      </c>
      <c r="E183" s="251">
        <v>0.78888888888888886</v>
      </c>
      <c r="F183" s="250">
        <v>42174</v>
      </c>
      <c r="G183" s="251">
        <v>0.79166666666666663</v>
      </c>
      <c r="H183" s="252"/>
      <c r="I183" s="253">
        <f>SUM('Sheet1_ Evening-Pollution'!I4248:I4272)</f>
        <v>7.9000000000000029E-2</v>
      </c>
      <c r="J183" s="253">
        <f>SUM('Sheet1_ Evening-Pollution'!J4248:J4272)</f>
        <v>11</v>
      </c>
      <c r="K183" s="253">
        <f>SUM('Sheet1_ Evening-Pollution'!K4248:K4272)</f>
        <v>1.0210000000000001</v>
      </c>
      <c r="L183" s="253">
        <f>SUM('Sheet1_ Evening-Pollution'!L4248:L4272)</f>
        <v>0.60600000000000032</v>
      </c>
      <c r="M183" s="253">
        <f>SUM('Sheet1_ Evening-Pollution'!M4248:M4272)</f>
        <v>606</v>
      </c>
      <c r="N183" s="254">
        <f>MAX('Sheet1_ Evening-Pollution'!N4248:N4272)</f>
        <v>29.6</v>
      </c>
      <c r="O183" s="254">
        <f>MAX('Sheet1_ Evening-Pollution'!O4248:O4272)</f>
        <v>1005.6</v>
      </c>
      <c r="P183" s="254">
        <f>MAX('Sheet1_ Evening-Pollution'!P4248:P4272)</f>
        <v>65</v>
      </c>
      <c r="Q183" s="254">
        <f>MIN('Sheet1_ Evening-Pollution'!N4248:N4272)</f>
        <v>21</v>
      </c>
      <c r="R183" s="254">
        <f>MIN('Sheet1_ Evening-Pollution'!O4248:O4272)</f>
        <v>1000.9</v>
      </c>
      <c r="S183" s="254">
        <f>MIN('Sheet1_ Evening-Pollution'!P4248:P4272)</f>
        <v>44</v>
      </c>
      <c r="T183" s="254">
        <f>MODE('Sheet1_ Evening-Pollution'!N4248:N4272)</f>
        <v>26.7</v>
      </c>
      <c r="U183" s="254">
        <f>MODE('Sheet1_ Evening-Pollution'!O4248:O4272)</f>
        <v>1003.7</v>
      </c>
      <c r="V183" s="254">
        <f>MODE('Sheet1_ Evening-Pollution'!P4248:P4272)</f>
        <v>65</v>
      </c>
      <c r="W183" s="255">
        <f t="shared" si="11"/>
        <v>8.6000000000000014</v>
      </c>
      <c r="X183" s="255">
        <f t="shared" si="12"/>
        <v>4.7000000000000455</v>
      </c>
      <c r="Y183" s="255">
        <f t="shared" si="13"/>
        <v>21</v>
      </c>
      <c r="Z183" s="249">
        <v>25.3</v>
      </c>
      <c r="AA183" s="249">
        <v>1003.2</v>
      </c>
      <c r="AB183" s="249">
        <v>57</v>
      </c>
      <c r="AC183" s="254"/>
      <c r="AD183" s="197">
        <v>1</v>
      </c>
      <c r="AE183" s="256">
        <v>284</v>
      </c>
      <c r="AF183" s="257" t="str">
        <f t="shared" si="14"/>
        <v>Y</v>
      </c>
      <c r="AG183" s="250">
        <v>42174</v>
      </c>
    </row>
    <row r="184" spans="1:33" ht="15" customHeight="1" x14ac:dyDescent="0.15">
      <c r="A184" s="249">
        <v>171</v>
      </c>
      <c r="B184" s="250">
        <v>42175</v>
      </c>
      <c r="C184" s="249">
        <v>6</v>
      </c>
      <c r="D184" s="250">
        <v>42174</v>
      </c>
      <c r="E184" s="251">
        <v>0.79166666666666663</v>
      </c>
      <c r="F184" s="250">
        <v>42175</v>
      </c>
      <c r="G184" s="251">
        <v>0.77013888888888893</v>
      </c>
      <c r="H184" s="252"/>
      <c r="I184" s="253">
        <f>SUM('Sheet1_ Evening-Pollution'!I4274:I4296)</f>
        <v>9.5000000000000029E-2</v>
      </c>
      <c r="J184" s="253">
        <f>SUM('Sheet1_ Evening-Pollution'!J4274:J4296)</f>
        <v>12</v>
      </c>
      <c r="K184" s="253">
        <f>SUM('Sheet1_ Evening-Pollution'!K4274:K4296)</f>
        <v>0.70100000000000029</v>
      </c>
      <c r="L184" s="253">
        <f>SUM('Sheet1_ Evening-Pollution'!L4274:L4296)</f>
        <v>0.77000000000000046</v>
      </c>
      <c r="M184" s="253">
        <f>SUM('Sheet1_ Evening-Pollution'!M4274:M4296)</f>
        <v>941</v>
      </c>
      <c r="N184" s="254">
        <f>MAX('Sheet1_ Evening-Pollution'!N4274:N4296)</f>
        <v>24</v>
      </c>
      <c r="O184" s="254">
        <f>MAX('Sheet1_ Evening-Pollution'!O4274:O4296)</f>
        <v>1005.5</v>
      </c>
      <c r="P184" s="254">
        <f>MAX('Sheet1_ Evening-Pollution'!P4274:P4296)</f>
        <v>96</v>
      </c>
      <c r="Q184" s="254">
        <f>MIN('Sheet1_ Evening-Pollution'!N4274:N4296)</f>
        <v>19.5</v>
      </c>
      <c r="R184" s="254">
        <f>MIN('Sheet1_ Evening-Pollution'!O4274:O4296)</f>
        <v>1003.5</v>
      </c>
      <c r="S184" s="254">
        <f>MIN('Sheet1_ Evening-Pollution'!P4274:P4296)</f>
        <v>63</v>
      </c>
      <c r="T184" s="254">
        <f>MODE('Sheet1_ Evening-Pollution'!N4274:N4296)</f>
        <v>21.4</v>
      </c>
      <c r="U184" s="254">
        <f>MODE('Sheet1_ Evening-Pollution'!O4274:O4296)</f>
        <v>1004.8</v>
      </c>
      <c r="V184" s="254">
        <f>MODE('Sheet1_ Evening-Pollution'!P4274:P4296)</f>
        <v>94</v>
      </c>
      <c r="W184" s="255">
        <f t="shared" si="11"/>
        <v>4.5</v>
      </c>
      <c r="X184" s="255">
        <f t="shared" si="12"/>
        <v>2</v>
      </c>
      <c r="Y184" s="255">
        <f t="shared" si="13"/>
        <v>33</v>
      </c>
      <c r="Z184" s="249">
        <v>19.600000000000001</v>
      </c>
      <c r="AA184" s="249">
        <v>1004.7</v>
      </c>
      <c r="AB184" s="249">
        <v>94</v>
      </c>
      <c r="AC184" s="254"/>
      <c r="AD184" s="197">
        <v>1</v>
      </c>
      <c r="AE184" s="256">
        <v>249</v>
      </c>
      <c r="AF184" s="257" t="str">
        <f t="shared" si="14"/>
        <v>Y</v>
      </c>
      <c r="AG184" s="250">
        <v>42175</v>
      </c>
    </row>
    <row r="185" spans="1:33" ht="15" customHeight="1" x14ac:dyDescent="0.15">
      <c r="A185" s="249">
        <v>172</v>
      </c>
      <c r="B185" s="250">
        <v>42176</v>
      </c>
      <c r="C185" s="249">
        <v>0</v>
      </c>
      <c r="D185" s="250">
        <v>42175</v>
      </c>
      <c r="E185" s="251">
        <v>0.77013888888888893</v>
      </c>
      <c r="F185" s="250">
        <v>42176</v>
      </c>
      <c r="G185" s="251">
        <v>0.76805555555555549</v>
      </c>
      <c r="H185" s="252"/>
      <c r="I185" s="253">
        <f>SUM('Sheet1_ Evening-Pollution'!I4298:I4321)</f>
        <v>6.9000000000000034E-2</v>
      </c>
      <c r="J185" s="253">
        <f>SUM('Sheet1_ Evening-Pollution'!J4298:J4321)</f>
        <v>12.5</v>
      </c>
      <c r="K185" s="253">
        <f>SUM('Sheet1_ Evening-Pollution'!K4298:K4321)</f>
        <v>0.77</v>
      </c>
      <c r="L185" s="253">
        <f>SUM('Sheet1_ Evening-Pollution'!L4298:L4321)</f>
        <v>0.63600000000000034</v>
      </c>
      <c r="M185" s="253">
        <f>SUM('Sheet1_ Evening-Pollution'!M4298:M4321)</f>
        <v>514</v>
      </c>
      <c r="N185" s="254">
        <f>MAX('Sheet1_ Evening-Pollution'!N4298:N4321)</f>
        <v>29.5</v>
      </c>
      <c r="O185" s="254">
        <f>MAX('Sheet1_ Evening-Pollution'!O4298:O4321)</f>
        <v>1007.4</v>
      </c>
      <c r="P185" s="254">
        <f>MAX('Sheet1_ Evening-Pollution'!P4298:P4321)</f>
        <v>100</v>
      </c>
      <c r="Q185" s="254">
        <f>MIN('Sheet1_ Evening-Pollution'!N4298:N4321)</f>
        <v>16.399999999999999</v>
      </c>
      <c r="R185" s="254">
        <f>MIN('Sheet1_ Evening-Pollution'!O4298:O4321)</f>
        <v>1004.4</v>
      </c>
      <c r="S185" s="254">
        <f>MIN('Sheet1_ Evening-Pollution'!P4298:P4321)</f>
        <v>41</v>
      </c>
      <c r="T185" s="254">
        <f>MODE('Sheet1_ Evening-Pollution'!N4298:N4321)</f>
        <v>19.600000000000001</v>
      </c>
      <c r="U185" s="254">
        <f>MODE('Sheet1_ Evening-Pollution'!O4298:O4321)</f>
        <v>1005.5</v>
      </c>
      <c r="V185" s="254">
        <f>MODE('Sheet1_ Evening-Pollution'!P4298:P4321)</f>
        <v>100</v>
      </c>
      <c r="W185" s="255">
        <f t="shared" si="11"/>
        <v>13.100000000000001</v>
      </c>
      <c r="X185" s="255">
        <f t="shared" si="12"/>
        <v>3</v>
      </c>
      <c r="Y185" s="255">
        <f t="shared" si="13"/>
        <v>59</v>
      </c>
      <c r="Z185" s="249">
        <v>26.2</v>
      </c>
      <c r="AA185" s="249">
        <v>1004.6</v>
      </c>
      <c r="AB185" s="249">
        <v>54</v>
      </c>
      <c r="AC185" s="254"/>
      <c r="AD185" s="197">
        <v>2</v>
      </c>
      <c r="AE185" s="256">
        <v>314</v>
      </c>
      <c r="AF185" s="257" t="str">
        <f t="shared" si="14"/>
        <v>G</v>
      </c>
      <c r="AG185" s="250">
        <v>42176</v>
      </c>
    </row>
    <row r="186" spans="1:33" ht="15" customHeight="1" x14ac:dyDescent="0.15">
      <c r="A186" s="249">
        <v>173</v>
      </c>
      <c r="B186" s="250">
        <v>42177</v>
      </c>
      <c r="C186" s="249">
        <v>1</v>
      </c>
      <c r="D186" s="250">
        <v>42176</v>
      </c>
      <c r="E186" s="251">
        <v>0.76805555555555549</v>
      </c>
      <c r="F186" s="250">
        <v>42177</v>
      </c>
      <c r="G186" s="251">
        <v>0.75486111111111109</v>
      </c>
      <c r="H186" s="252"/>
      <c r="I186" s="253">
        <f>SUM('Sheet1_ Evening-Pollution'!I4323:I4346)</f>
        <v>0.15000000000000002</v>
      </c>
      <c r="J186" s="253">
        <f>SUM('Sheet1_ Evening-Pollution'!J4323:J4346)</f>
        <v>12.899999999999997</v>
      </c>
      <c r="K186" s="253">
        <f>SUM('Sheet1_ Evening-Pollution'!K4323:K4346)</f>
        <v>0.88500000000000012</v>
      </c>
      <c r="L186" s="253">
        <f>SUM('Sheet1_ Evening-Pollution'!L4323:L4346)</f>
        <v>0.70700000000000041</v>
      </c>
      <c r="M186" s="253">
        <f>SUM('Sheet1_ Evening-Pollution'!M4323:M4346)</f>
        <v>671</v>
      </c>
      <c r="N186" s="254">
        <f>MAX('Sheet1_ Evening-Pollution'!N4323:N4346)</f>
        <v>29</v>
      </c>
      <c r="O186" s="254">
        <f>MAX('Sheet1_ Evening-Pollution'!O4323:O4346)</f>
        <v>1007.4</v>
      </c>
      <c r="P186" s="254">
        <f>MAX('Sheet1_ Evening-Pollution'!P4323:P4346)</f>
        <v>92</v>
      </c>
      <c r="Q186" s="254">
        <f>MIN('Sheet1_ Evening-Pollution'!N4323:N4346)</f>
        <v>18.3</v>
      </c>
      <c r="R186" s="254">
        <f>MIN('Sheet1_ Evening-Pollution'!O4323:O4346)</f>
        <v>1004.2</v>
      </c>
      <c r="S186" s="254">
        <f>MIN('Sheet1_ Evening-Pollution'!P4323:P4346)</f>
        <v>49</v>
      </c>
      <c r="T186" s="254">
        <f>MODE('Sheet1_ Evening-Pollution'!N4323:N4346)</f>
        <v>18.899999999999999</v>
      </c>
      <c r="U186" s="254">
        <f>MODE('Sheet1_ Evening-Pollution'!O4323:O4346)</f>
        <v>1006.6</v>
      </c>
      <c r="V186" s="254">
        <f>MODE('Sheet1_ Evening-Pollution'!P4323:P4346)</f>
        <v>92</v>
      </c>
      <c r="W186" s="255">
        <f t="shared" si="11"/>
        <v>10.7</v>
      </c>
      <c r="X186" s="255">
        <f t="shared" si="12"/>
        <v>3.1999999999999318</v>
      </c>
      <c r="Y186" s="255">
        <f t="shared" si="13"/>
        <v>43</v>
      </c>
      <c r="Z186" s="249">
        <v>25.1</v>
      </c>
      <c r="AA186" s="249">
        <v>1004.6</v>
      </c>
      <c r="AB186" s="249">
        <v>58</v>
      </c>
      <c r="AC186" s="254"/>
      <c r="AD186" s="197">
        <v>2</v>
      </c>
      <c r="AE186" s="256">
        <v>316</v>
      </c>
      <c r="AF186" s="257" t="str">
        <f t="shared" si="14"/>
        <v>G</v>
      </c>
      <c r="AG186" s="250">
        <v>42177</v>
      </c>
    </row>
    <row r="187" spans="1:33" ht="15" customHeight="1" x14ac:dyDescent="0.15">
      <c r="A187" s="249">
        <v>174</v>
      </c>
      <c r="B187" s="250">
        <v>42178</v>
      </c>
      <c r="C187" s="249">
        <v>2</v>
      </c>
      <c r="D187" s="250">
        <v>42177</v>
      </c>
      <c r="E187" s="251">
        <v>0.75486111111111109</v>
      </c>
      <c r="F187" s="250">
        <v>42178</v>
      </c>
      <c r="G187" s="251">
        <v>0.79583333333333339</v>
      </c>
      <c r="H187" s="252"/>
      <c r="I187" s="253">
        <f>SUM('Sheet1_ Evening-Pollution'!I4348:I4372)</f>
        <v>0.13300000000000006</v>
      </c>
      <c r="J187" s="253">
        <f>SUM('Sheet1_ Evening-Pollution'!J4348:J4372)</f>
        <v>13.299999999999997</v>
      </c>
      <c r="K187" s="253">
        <f>SUM('Sheet1_ Evening-Pollution'!K4348:K4372)</f>
        <v>1.012</v>
      </c>
      <c r="L187" s="253">
        <f>SUM('Sheet1_ Evening-Pollution'!L4348:L4372)</f>
        <v>0.75000000000000033</v>
      </c>
      <c r="M187" s="253">
        <f>SUM('Sheet1_ Evening-Pollution'!M4348:M4372)</f>
        <v>752</v>
      </c>
      <c r="N187" s="254">
        <f>MAX('Sheet1_ Evening-Pollution'!N4348:N4372)</f>
        <v>30.1</v>
      </c>
      <c r="O187" s="254">
        <f>MAX('Sheet1_ Evening-Pollution'!O4348:O4372)</f>
        <v>1008.4</v>
      </c>
      <c r="P187" s="254">
        <f>MAX('Sheet1_ Evening-Pollution'!P4348:P4372)</f>
        <v>91</v>
      </c>
      <c r="Q187" s="254">
        <f>MIN('Sheet1_ Evening-Pollution'!N4348:N4372)</f>
        <v>18.8</v>
      </c>
      <c r="R187" s="254">
        <f>MIN('Sheet1_ Evening-Pollution'!O4348:O4372)</f>
        <v>1005.3</v>
      </c>
      <c r="S187" s="254">
        <f>MIN('Sheet1_ Evening-Pollution'!P4348:P4372)</f>
        <v>45</v>
      </c>
      <c r="T187" s="254">
        <f>MODE('Sheet1_ Evening-Pollution'!N4348:N4372)</f>
        <v>19</v>
      </c>
      <c r="U187" s="254">
        <f>MODE('Sheet1_ Evening-Pollution'!O4348:O4372)</f>
        <v>1007.4</v>
      </c>
      <c r="V187" s="254">
        <f>MODE('Sheet1_ Evening-Pollution'!P4348:P4372)</f>
        <v>63</v>
      </c>
      <c r="W187" s="255">
        <f t="shared" si="11"/>
        <v>11.3</v>
      </c>
      <c r="X187" s="255">
        <f t="shared" si="12"/>
        <v>3.1000000000000227</v>
      </c>
      <c r="Y187" s="255">
        <f t="shared" si="13"/>
        <v>46</v>
      </c>
      <c r="Z187" s="249">
        <v>26</v>
      </c>
      <c r="AA187" s="249">
        <v>1005.8</v>
      </c>
      <c r="AB187" s="249">
        <v>57</v>
      </c>
      <c r="AC187" s="254"/>
      <c r="AD187" s="197">
        <v>2</v>
      </c>
      <c r="AE187" s="256">
        <v>298</v>
      </c>
      <c r="AF187" s="257" t="str">
        <f t="shared" si="14"/>
        <v>G</v>
      </c>
      <c r="AG187" s="250">
        <v>42178</v>
      </c>
    </row>
    <row r="188" spans="1:33" ht="15" customHeight="1" x14ac:dyDescent="0.15">
      <c r="A188" s="249">
        <v>175</v>
      </c>
      <c r="B188" s="250">
        <v>42179</v>
      </c>
      <c r="C188" s="249">
        <v>3</v>
      </c>
      <c r="D188" s="250">
        <v>42178</v>
      </c>
      <c r="E188" s="251">
        <v>0.79583333333333339</v>
      </c>
      <c r="F188" s="250">
        <v>42179</v>
      </c>
      <c r="G188" s="251">
        <v>0.77847222222222223</v>
      </c>
      <c r="H188" s="252"/>
      <c r="I188" s="253">
        <f>SUM('Sheet1_ Evening-Pollution'!I4374:I4396)</f>
        <v>0.11400000000000005</v>
      </c>
      <c r="J188" s="253">
        <f>SUM('Sheet1_ Evening-Pollution'!J4374:J4396)</f>
        <v>11.100000000000001</v>
      </c>
      <c r="K188" s="253">
        <f>SUM('Sheet1_ Evening-Pollution'!K4374:K4396)</f>
        <v>0.93300000000000005</v>
      </c>
      <c r="L188" s="253">
        <f>SUM('Sheet1_ Evening-Pollution'!L4374:L4396)</f>
        <v>0.77100000000000035</v>
      </c>
      <c r="M188" s="253">
        <f>SUM('Sheet1_ Evening-Pollution'!M4374:M4396)</f>
        <v>840</v>
      </c>
      <c r="N188" s="254">
        <f>MAX('Sheet1_ Evening-Pollution'!N4374:N4396)</f>
        <v>31.3</v>
      </c>
      <c r="O188" s="254">
        <f>MAX('Sheet1_ Evening-Pollution'!O4374:O4396)</f>
        <v>1007</v>
      </c>
      <c r="P188" s="254">
        <f>MAX('Sheet1_ Evening-Pollution'!P4374:P4396)</f>
        <v>94</v>
      </c>
      <c r="Q188" s="254">
        <f>MIN('Sheet1_ Evening-Pollution'!N4374:N4396)</f>
        <v>20</v>
      </c>
      <c r="R188" s="254">
        <f>MIN('Sheet1_ Evening-Pollution'!O4374:O4396)</f>
        <v>1002.5</v>
      </c>
      <c r="S188" s="254">
        <f>MIN('Sheet1_ Evening-Pollution'!P4374:P4396)</f>
        <v>48</v>
      </c>
      <c r="T188" s="254">
        <f>MODE('Sheet1_ Evening-Pollution'!N4374:N4396)</f>
        <v>21.4</v>
      </c>
      <c r="U188" s="254">
        <f>MODE('Sheet1_ Evening-Pollution'!O4374:O4396)</f>
        <v>1006.5</v>
      </c>
      <c r="V188" s="254">
        <f>MODE('Sheet1_ Evening-Pollution'!P4374:P4396)</f>
        <v>87</v>
      </c>
      <c r="W188" s="255">
        <f t="shared" si="11"/>
        <v>11.3</v>
      </c>
      <c r="X188" s="255">
        <f t="shared" si="12"/>
        <v>4.5</v>
      </c>
      <c r="Y188" s="255">
        <f t="shared" si="13"/>
        <v>46</v>
      </c>
      <c r="Z188" s="249">
        <v>26.7</v>
      </c>
      <c r="AA188" s="249">
        <v>1003.2</v>
      </c>
      <c r="AB188" s="249">
        <v>53</v>
      </c>
      <c r="AC188" s="254"/>
      <c r="AD188" s="197">
        <v>2</v>
      </c>
      <c r="AE188" s="256">
        <v>277</v>
      </c>
      <c r="AF188" s="257" t="str">
        <f t="shared" si="14"/>
        <v>Y</v>
      </c>
      <c r="AG188" s="250">
        <v>42179</v>
      </c>
    </row>
    <row r="189" spans="1:33" ht="15" customHeight="1" x14ac:dyDescent="0.15">
      <c r="A189" s="249">
        <v>176</v>
      </c>
      <c r="B189" s="250">
        <v>42180</v>
      </c>
      <c r="C189" s="249">
        <v>4</v>
      </c>
      <c r="D189" s="250">
        <v>42179</v>
      </c>
      <c r="E189" s="251">
        <v>0.77847222222222223</v>
      </c>
      <c r="F189" s="250">
        <v>42180</v>
      </c>
      <c r="G189" s="251">
        <v>0.83055555555555549</v>
      </c>
      <c r="H189" s="252"/>
      <c r="I189" s="253">
        <f>SUM('Sheet1_ Evening-Pollution'!I4398:I4422)</f>
        <v>0.14200000000000004</v>
      </c>
      <c r="J189" s="253">
        <f>SUM('Sheet1_ Evening-Pollution'!J4398:J4422)</f>
        <v>11.599999999999998</v>
      </c>
      <c r="K189" s="253">
        <f>SUM('Sheet1_ Evening-Pollution'!K4398:K4422)</f>
        <v>0.99100000000000033</v>
      </c>
      <c r="L189" s="253">
        <f>SUM('Sheet1_ Evening-Pollution'!L4398:L4422)</f>
        <v>0.66700000000000015</v>
      </c>
      <c r="M189" s="253">
        <f>SUM('Sheet1_ Evening-Pollution'!M4398:M4422)</f>
        <v>843</v>
      </c>
      <c r="N189" s="254">
        <f>MAX('Sheet1_ Evening-Pollution'!N4398:N4422)</f>
        <v>27.4</v>
      </c>
      <c r="O189" s="254">
        <f>MAX('Sheet1_ Evening-Pollution'!O4398:O4422)</f>
        <v>1004.1</v>
      </c>
      <c r="P189" s="254">
        <f>MAX('Sheet1_ Evening-Pollution'!P4398:P4422)</f>
        <v>77</v>
      </c>
      <c r="Q189" s="254">
        <f>MIN('Sheet1_ Evening-Pollution'!N4398:N4422)</f>
        <v>21</v>
      </c>
      <c r="R189" s="254">
        <f>MIN('Sheet1_ Evening-Pollution'!O4398:O4422)</f>
        <v>997.4</v>
      </c>
      <c r="S189" s="254">
        <f>MIN('Sheet1_ Evening-Pollution'!P4398:P4422)</f>
        <v>51</v>
      </c>
      <c r="T189" s="254">
        <f>MODE('Sheet1_ Evening-Pollution'!N4398:N4422)</f>
        <v>24.1</v>
      </c>
      <c r="U189" s="254">
        <f>MODE('Sheet1_ Evening-Pollution'!O4398:O4422)</f>
        <v>1003.4</v>
      </c>
      <c r="V189" s="254">
        <f>MODE('Sheet1_ Evening-Pollution'!P4398:P4422)</f>
        <v>69</v>
      </c>
      <c r="W189" s="255">
        <f t="shared" si="11"/>
        <v>6.3999999999999986</v>
      </c>
      <c r="X189" s="255">
        <f t="shared" si="12"/>
        <v>6.7000000000000455</v>
      </c>
      <c r="Y189" s="255">
        <f t="shared" si="13"/>
        <v>26</v>
      </c>
      <c r="Z189" s="249">
        <v>23.5</v>
      </c>
      <c r="AA189" s="249">
        <v>997.4</v>
      </c>
      <c r="AB189" s="249">
        <v>73</v>
      </c>
      <c r="AC189" s="254"/>
      <c r="AD189" s="197">
        <v>2</v>
      </c>
      <c r="AE189" s="256">
        <v>281</v>
      </c>
      <c r="AF189" s="257" t="str">
        <f t="shared" si="14"/>
        <v>Y</v>
      </c>
      <c r="AG189" s="250">
        <v>42180</v>
      </c>
    </row>
    <row r="190" spans="1:33" ht="15" customHeight="1" x14ac:dyDescent="0.15">
      <c r="A190" s="249">
        <v>177</v>
      </c>
      <c r="B190" s="250">
        <v>42181</v>
      </c>
      <c r="C190" s="258">
        <v>5</v>
      </c>
      <c r="D190" s="250">
        <v>42180</v>
      </c>
      <c r="E190" s="251">
        <v>0.83055555555555549</v>
      </c>
      <c r="F190" s="250">
        <v>42181</v>
      </c>
      <c r="G190" s="251">
        <v>0.76666666666666661</v>
      </c>
      <c r="H190" s="252"/>
      <c r="I190" s="253">
        <f>SUM('Sheet1_ Evening-Pollution'!I4424:I4446)</f>
        <v>5.0000000000000031E-2</v>
      </c>
      <c r="J190" s="253">
        <f>SUM('Sheet1_ Evening-Pollution'!J4424:J4446)</f>
        <v>10.000000000000004</v>
      </c>
      <c r="K190" s="253">
        <f>SUM('Sheet1_ Evening-Pollution'!K4424:K4446)</f>
        <v>0.73700000000000032</v>
      </c>
      <c r="L190" s="253">
        <f>SUM('Sheet1_ Evening-Pollution'!L4424:L4446)</f>
        <v>0.54000000000000026</v>
      </c>
      <c r="M190" s="253">
        <f>SUM('Sheet1_ Evening-Pollution'!M4424:M4446)</f>
        <v>390</v>
      </c>
      <c r="N190" s="254">
        <f>MAX('Sheet1_ Evening-Pollution'!N4424:N4446)</f>
        <v>25</v>
      </c>
      <c r="O190" s="254">
        <f>MAX('Sheet1_ Evening-Pollution'!O4424:O4446)</f>
        <v>997</v>
      </c>
      <c r="P190" s="254">
        <f>MAX('Sheet1_ Evening-Pollution'!P4424:P4446)</f>
        <v>99</v>
      </c>
      <c r="Q190" s="254">
        <f>MIN('Sheet1_ Evening-Pollution'!N4424:N4446)</f>
        <v>18.8</v>
      </c>
      <c r="R190" s="254">
        <f>MIN('Sheet1_ Evening-Pollution'!O4424:O4446)</f>
        <v>990.8</v>
      </c>
      <c r="S190" s="254">
        <f>MIN('Sheet1_ Evening-Pollution'!P4424:P4446)</f>
        <v>58</v>
      </c>
      <c r="T190" s="254">
        <f>MODE('Sheet1_ Evening-Pollution'!N4424:N4446)</f>
        <v>20.5</v>
      </c>
      <c r="U190" s="254">
        <f>MODE('Sheet1_ Evening-Pollution'!O4424:O4446)</f>
        <v>991.2</v>
      </c>
      <c r="V190" s="254">
        <f>MODE('Sheet1_ Evening-Pollution'!P4424:P4446)</f>
        <v>97</v>
      </c>
      <c r="W190" s="255">
        <f t="shared" si="11"/>
        <v>6.1999999999999993</v>
      </c>
      <c r="X190" s="255">
        <f t="shared" si="12"/>
        <v>6.2000000000000455</v>
      </c>
      <c r="Y190" s="255">
        <f t="shared" si="13"/>
        <v>41</v>
      </c>
      <c r="Z190" s="249">
        <v>25</v>
      </c>
      <c r="AA190" s="249">
        <v>994.4</v>
      </c>
      <c r="AB190" s="249">
        <v>58</v>
      </c>
      <c r="AC190" s="254"/>
      <c r="AD190" s="197">
        <v>2</v>
      </c>
      <c r="AE190" s="256">
        <v>307</v>
      </c>
      <c r="AF190" s="257" t="str">
        <f t="shared" si="14"/>
        <v>G</v>
      </c>
      <c r="AG190" s="250">
        <v>42181</v>
      </c>
    </row>
    <row r="191" spans="1:33" ht="15" customHeight="1" x14ac:dyDescent="0.15">
      <c r="A191" s="249">
        <v>178</v>
      </c>
      <c r="B191" s="250">
        <v>42182</v>
      </c>
      <c r="C191" s="249">
        <v>6</v>
      </c>
      <c r="D191" s="250">
        <v>42181</v>
      </c>
      <c r="E191" s="251">
        <v>0.76666666666666661</v>
      </c>
      <c r="F191" s="250">
        <v>42182</v>
      </c>
      <c r="G191" s="251">
        <v>0.78194444444444444</v>
      </c>
      <c r="H191" s="252"/>
      <c r="I191" s="253">
        <f>SUM('Sheet1_ Evening-Pollution'!I4448:I4471)</f>
        <v>5.9000000000000025E-2</v>
      </c>
      <c r="J191" s="253">
        <f>SUM('Sheet1_ Evening-Pollution'!J4448:J4471)</f>
        <v>10.399999999999999</v>
      </c>
      <c r="K191" s="253">
        <f>SUM('Sheet1_ Evening-Pollution'!K4448:K4471)</f>
        <v>0.90700000000000036</v>
      </c>
      <c r="L191" s="253">
        <f>SUM('Sheet1_ Evening-Pollution'!L4448:L4471)</f>
        <v>0.43700000000000022</v>
      </c>
      <c r="M191" s="253">
        <f>SUM('Sheet1_ Evening-Pollution'!M4448:M4471)</f>
        <v>265</v>
      </c>
      <c r="N191" s="254">
        <f>MAX('Sheet1_ Evening-Pollution'!N4448:N4471)</f>
        <v>29.4</v>
      </c>
      <c r="O191" s="254">
        <f>MAX('Sheet1_ Evening-Pollution'!O4448:O4471)</f>
        <v>1002.2</v>
      </c>
      <c r="P191" s="254">
        <f>MAX('Sheet1_ Evening-Pollution'!P4448:P4471)</f>
        <v>68</v>
      </c>
      <c r="Q191" s="254">
        <f>MIN('Sheet1_ Evening-Pollution'!N4448:N4471)</f>
        <v>21.2</v>
      </c>
      <c r="R191" s="254">
        <f>MIN('Sheet1_ Evening-Pollution'!O4448:O4471)</f>
        <v>995.2</v>
      </c>
      <c r="S191" s="254">
        <f>MIN('Sheet1_ Evening-Pollution'!P4448:P4471)</f>
        <v>44</v>
      </c>
      <c r="T191" s="254">
        <f>MODE('Sheet1_ Evening-Pollution'!N4448:N4471)</f>
        <v>23.3</v>
      </c>
      <c r="U191" s="254">
        <f>MODE('Sheet1_ Evening-Pollution'!O4448:O4471)</f>
        <v>1001.5</v>
      </c>
      <c r="V191" s="254">
        <f>MODE('Sheet1_ Evening-Pollution'!P4448:P4471)</f>
        <v>62</v>
      </c>
      <c r="W191" s="255">
        <f t="shared" si="11"/>
        <v>8.1999999999999993</v>
      </c>
      <c r="X191" s="255">
        <f t="shared" si="12"/>
        <v>7</v>
      </c>
      <c r="Y191" s="255">
        <f t="shared" si="13"/>
        <v>24</v>
      </c>
      <c r="Z191" s="249">
        <v>29</v>
      </c>
      <c r="AA191" s="249">
        <v>1001.7</v>
      </c>
      <c r="AB191" s="249">
        <v>50</v>
      </c>
      <c r="AC191" s="254"/>
      <c r="AD191" s="197">
        <v>2</v>
      </c>
      <c r="AE191" s="256">
        <v>307</v>
      </c>
      <c r="AF191" s="257" t="str">
        <f t="shared" si="14"/>
        <v>G</v>
      </c>
      <c r="AG191" s="250">
        <v>42182</v>
      </c>
    </row>
    <row r="192" spans="1:33" ht="15" customHeight="1" x14ac:dyDescent="0.15">
      <c r="A192" s="249">
        <v>179</v>
      </c>
      <c r="B192" s="250">
        <v>42183</v>
      </c>
      <c r="C192" s="249">
        <v>0</v>
      </c>
      <c r="D192" s="250">
        <v>42182</v>
      </c>
      <c r="E192" s="251">
        <v>0.78194444444444444</v>
      </c>
      <c r="F192" s="250">
        <v>42183</v>
      </c>
      <c r="G192" s="251">
        <v>0.76527777777777772</v>
      </c>
      <c r="H192" s="252"/>
      <c r="I192" s="253">
        <f>SUM('Sheet1_ Evening-Pollution'!I4473:I4496)</f>
        <v>0.11000000000000004</v>
      </c>
      <c r="J192" s="253">
        <f>SUM('Sheet1_ Evening-Pollution'!J4473:J4496)</f>
        <v>11.799999999999999</v>
      </c>
      <c r="K192" s="253">
        <f>SUM('Sheet1_ Evening-Pollution'!K4473:K4496)</f>
        <v>0.89500000000000013</v>
      </c>
      <c r="L192" s="253">
        <f>SUM('Sheet1_ Evening-Pollution'!L4473:L4496)</f>
        <v>0.5970000000000002</v>
      </c>
      <c r="M192" s="253">
        <f>SUM('Sheet1_ Evening-Pollution'!M4473:M4496)</f>
        <v>513</v>
      </c>
      <c r="N192" s="254">
        <f>MAX('Sheet1_ Evening-Pollution'!N4473:N4496)</f>
        <v>29.7</v>
      </c>
      <c r="O192" s="254">
        <f>MAX('Sheet1_ Evening-Pollution'!O4473:O4496)</f>
        <v>1006.3</v>
      </c>
      <c r="P192" s="254">
        <f>MAX('Sheet1_ Evening-Pollution'!P4473:P4496)</f>
        <v>94</v>
      </c>
      <c r="Q192" s="254">
        <f>MIN('Sheet1_ Evening-Pollution'!N4473:N4496)</f>
        <v>19.600000000000001</v>
      </c>
      <c r="R192" s="254">
        <f>MIN('Sheet1_ Evening-Pollution'!O4473:O4496)</f>
        <v>1002.3</v>
      </c>
      <c r="S192" s="254">
        <f>MIN('Sheet1_ Evening-Pollution'!P4473:P4496)</f>
        <v>51</v>
      </c>
      <c r="T192" s="254">
        <f>MODE('Sheet1_ Evening-Pollution'!N4473:N4496)</f>
        <v>24</v>
      </c>
      <c r="U192" s="254">
        <f>MODE('Sheet1_ Evening-Pollution'!O4473:O4496)</f>
        <v>1005</v>
      </c>
      <c r="V192" s="254">
        <f>MODE('Sheet1_ Evening-Pollution'!P4473:P4496)</f>
        <v>58</v>
      </c>
      <c r="W192" s="255">
        <f t="shared" si="11"/>
        <v>10.099999999999998</v>
      </c>
      <c r="X192" s="255">
        <f t="shared" si="12"/>
        <v>4</v>
      </c>
      <c r="Y192" s="255">
        <f t="shared" si="13"/>
        <v>43</v>
      </c>
      <c r="Z192" s="249">
        <v>26.9</v>
      </c>
      <c r="AA192" s="249">
        <v>1005</v>
      </c>
      <c r="AB192" s="249">
        <v>55</v>
      </c>
      <c r="AC192" s="254"/>
      <c r="AD192" s="197">
        <v>2</v>
      </c>
      <c r="AE192" s="256">
        <v>300</v>
      </c>
      <c r="AF192" s="257" t="str">
        <f t="shared" si="14"/>
        <v>G</v>
      </c>
      <c r="AG192" s="250">
        <v>42183</v>
      </c>
    </row>
    <row r="193" spans="1:33" ht="15" customHeight="1" x14ac:dyDescent="0.15">
      <c r="A193" s="249">
        <v>180</v>
      </c>
      <c r="B193" s="250">
        <v>42184</v>
      </c>
      <c r="C193" s="249">
        <v>1</v>
      </c>
      <c r="D193" s="250">
        <v>42183</v>
      </c>
      <c r="E193" s="251">
        <v>0.76527777777777772</v>
      </c>
      <c r="F193" s="250">
        <v>42184</v>
      </c>
      <c r="G193" s="251">
        <v>0.80069444444444438</v>
      </c>
      <c r="H193" s="252"/>
      <c r="I193" s="253">
        <f>SUM('Sheet1_ Evening-Pollution'!I4498:I4522)</f>
        <v>0.11200000000000002</v>
      </c>
      <c r="J193" s="253">
        <f>SUM('Sheet1_ Evening-Pollution'!J4498:J4522)</f>
        <v>11.899999999999999</v>
      </c>
      <c r="K193" s="253">
        <f>SUM('Sheet1_ Evening-Pollution'!K4498:K4522)</f>
        <v>0.92000000000000015</v>
      </c>
      <c r="L193" s="253">
        <f>SUM('Sheet1_ Evening-Pollution'!L4498:L4522)</f>
        <v>0.54800000000000026</v>
      </c>
      <c r="M193" s="253">
        <f>SUM('Sheet1_ Evening-Pollution'!M4498:M4522)</f>
        <v>517</v>
      </c>
      <c r="N193" s="254">
        <f>MAX('Sheet1_ Evening-Pollution'!N4498:N4522)</f>
        <v>29.9</v>
      </c>
      <c r="O193" s="254">
        <f>MAX('Sheet1_ Evening-Pollution'!O4498:O4522)</f>
        <v>1006.5</v>
      </c>
      <c r="P193" s="254">
        <f>MAX('Sheet1_ Evening-Pollution'!P4498:P4522)</f>
        <v>97</v>
      </c>
      <c r="Q193" s="254">
        <f>MIN('Sheet1_ Evening-Pollution'!N4498:N4522)</f>
        <v>19.600000000000001</v>
      </c>
      <c r="R193" s="254">
        <f>MIN('Sheet1_ Evening-Pollution'!O4498:O4522)</f>
        <v>1000.6</v>
      </c>
      <c r="S193" s="254">
        <f>MIN('Sheet1_ Evening-Pollution'!P4498:P4522)</f>
        <v>45</v>
      </c>
      <c r="T193" s="254">
        <f>MODE('Sheet1_ Evening-Pollution'!N4498:N4522)</f>
        <v>23.3</v>
      </c>
      <c r="U193" s="254">
        <f>MODE('Sheet1_ Evening-Pollution'!O4498:O4522)</f>
        <v>1005.3</v>
      </c>
      <c r="V193" s="254">
        <f>MODE('Sheet1_ Evening-Pollution'!P4498:P4522)</f>
        <v>90</v>
      </c>
      <c r="W193" s="255">
        <f t="shared" si="11"/>
        <v>10.299999999999997</v>
      </c>
      <c r="X193" s="255">
        <f t="shared" si="12"/>
        <v>5.8999999999999773</v>
      </c>
      <c r="Y193" s="255">
        <f t="shared" si="13"/>
        <v>52</v>
      </c>
      <c r="Z193" s="249">
        <v>27.2</v>
      </c>
      <c r="AA193" s="249">
        <v>1001.1</v>
      </c>
      <c r="AB193" s="249">
        <v>55</v>
      </c>
      <c r="AC193" s="254"/>
      <c r="AD193" s="197">
        <v>2</v>
      </c>
      <c r="AE193" s="256">
        <v>286</v>
      </c>
      <c r="AF193" s="257" t="str">
        <f t="shared" si="14"/>
        <v>Y</v>
      </c>
      <c r="AG193" s="250">
        <v>42184</v>
      </c>
    </row>
    <row r="194" spans="1:33" ht="15" customHeight="1" x14ac:dyDescent="0.15">
      <c r="A194" s="249">
        <v>181</v>
      </c>
      <c r="B194" s="250">
        <v>42185</v>
      </c>
      <c r="C194" s="249">
        <v>2</v>
      </c>
      <c r="D194" s="250">
        <v>42184</v>
      </c>
      <c r="E194" s="251">
        <v>0.80069444444444438</v>
      </c>
      <c r="F194" s="250">
        <v>42185</v>
      </c>
      <c r="G194" s="251">
        <v>0.87430555555555556</v>
      </c>
      <c r="H194" s="252"/>
      <c r="I194" s="253">
        <f>SUM('Sheet1_ Evening-Pollution'!I4524:I4548)</f>
        <v>0.11700000000000002</v>
      </c>
      <c r="J194" s="253">
        <f>SUM('Sheet1_ Evening-Pollution'!J4524:J4548)</f>
        <v>11.100000000000001</v>
      </c>
      <c r="K194" s="253">
        <f>SUM('Sheet1_ Evening-Pollution'!K4524:K4548)</f>
        <v>0.97699999999999998</v>
      </c>
      <c r="L194" s="253">
        <f>SUM('Sheet1_ Evening-Pollution'!L4524:L4548)</f>
        <v>0.61900000000000033</v>
      </c>
      <c r="M194" s="253">
        <f>SUM('Sheet1_ Evening-Pollution'!M4524:M4548)</f>
        <v>733</v>
      </c>
      <c r="N194" s="254">
        <f>MAX('Sheet1_ Evening-Pollution'!N4524:N4548)</f>
        <v>29.5</v>
      </c>
      <c r="O194" s="254">
        <f>MAX('Sheet1_ Evening-Pollution'!O4524:O4548)</f>
        <v>1001.8</v>
      </c>
      <c r="P194" s="254">
        <f>MAX('Sheet1_ Evening-Pollution'!P4524:P4548)</f>
        <v>94</v>
      </c>
      <c r="Q194" s="254">
        <f>MIN('Sheet1_ Evening-Pollution'!N4524:N4548)</f>
        <v>21.4</v>
      </c>
      <c r="R194" s="254">
        <f>MIN('Sheet1_ Evening-Pollution'!O4524:O4548)</f>
        <v>991.5</v>
      </c>
      <c r="S194" s="254">
        <f>MIN('Sheet1_ Evening-Pollution'!P4524:P4548)</f>
        <v>43</v>
      </c>
      <c r="T194" s="254">
        <f>MODE('Sheet1_ Evening-Pollution'!N4524:N4548)</f>
        <v>22.5</v>
      </c>
      <c r="U194" s="254">
        <f>MODE('Sheet1_ Evening-Pollution'!O4524:O4548)</f>
        <v>991.8</v>
      </c>
      <c r="V194" s="254">
        <f>MODE('Sheet1_ Evening-Pollution'!P4524:P4548)</f>
        <v>69</v>
      </c>
      <c r="W194" s="255">
        <f t="shared" si="11"/>
        <v>8.1000000000000014</v>
      </c>
      <c r="X194" s="255">
        <f t="shared" si="12"/>
        <v>10.299999999999955</v>
      </c>
      <c r="Y194" s="255">
        <f t="shared" si="13"/>
        <v>51</v>
      </c>
      <c r="Z194" s="259">
        <v>22.7</v>
      </c>
      <c r="AA194" s="259">
        <v>992.1</v>
      </c>
      <c r="AB194" s="259">
        <v>84</v>
      </c>
      <c r="AC194" s="254"/>
      <c r="AD194" s="197">
        <v>2</v>
      </c>
      <c r="AE194" s="256">
        <v>269</v>
      </c>
      <c r="AF194" s="257" t="str">
        <f t="shared" si="14"/>
        <v>Y</v>
      </c>
      <c r="AG194" s="250">
        <v>42185</v>
      </c>
    </row>
    <row r="195" spans="1:33" ht="15" customHeight="1" x14ac:dyDescent="0.15">
      <c r="A195" s="260">
        <v>182</v>
      </c>
      <c r="B195" s="261">
        <v>42186</v>
      </c>
      <c r="C195" s="260">
        <v>3</v>
      </c>
      <c r="D195" s="261">
        <v>42185</v>
      </c>
      <c r="E195" s="262">
        <v>0.87430555555555556</v>
      </c>
      <c r="F195" s="261">
        <v>42186</v>
      </c>
      <c r="G195" s="262">
        <v>0.81597222222222221</v>
      </c>
      <c r="H195" s="263"/>
      <c r="I195" s="264">
        <f>SUM('Sheet1_ Evening-Pollution'!I4550:I4572)</f>
        <v>9.1000000000000053E-2</v>
      </c>
      <c r="J195" s="264">
        <f>SUM('Sheet1_ Evening-Pollution'!J4550:J4572)</f>
        <v>12.099999999999996</v>
      </c>
      <c r="K195" s="264">
        <f>SUM('Sheet1_ Evening-Pollution'!K4550:K4572)</f>
        <v>0.8420000000000003</v>
      </c>
      <c r="L195" s="264">
        <f>SUM('Sheet1_ Evening-Pollution'!L4550:L4572)</f>
        <v>0.45800000000000018</v>
      </c>
      <c r="M195" s="264">
        <f>SUM('Sheet1_ Evening-Pollution'!M4550:M4572)</f>
        <v>671</v>
      </c>
      <c r="N195" s="265">
        <f>MAX('Sheet1_ Evening-Pollution'!N4550:N4572)</f>
        <v>27.6</v>
      </c>
      <c r="O195" s="265">
        <f>MAX('Sheet1_ Evening-Pollution'!O4550:O4572)</f>
        <v>993.6</v>
      </c>
      <c r="P195" s="265">
        <f>MAX('Sheet1_ Evening-Pollution'!P4550:P4572)</f>
        <v>95</v>
      </c>
      <c r="Q195" s="265">
        <f>MIN('Sheet1_ Evening-Pollution'!N4550:N4572)</f>
        <v>20.8</v>
      </c>
      <c r="R195" s="265">
        <f>MIN('Sheet1_ Evening-Pollution'!O4550:O4572)</f>
        <v>989.5</v>
      </c>
      <c r="S195" s="265">
        <f>MIN('Sheet1_ Evening-Pollution'!P4550:P4572)</f>
        <v>45</v>
      </c>
      <c r="T195" s="265">
        <f>MODE('Sheet1_ Evening-Pollution'!N4550:N4572)</f>
        <v>22.7</v>
      </c>
      <c r="U195" s="265">
        <f>MODE('Sheet1_ Evening-Pollution'!O4550:O4572)</f>
        <v>991.6</v>
      </c>
      <c r="V195" s="265">
        <f>MODE('Sheet1_ Evening-Pollution'!P4550:P4572)</f>
        <v>87</v>
      </c>
      <c r="W195" s="265">
        <f t="shared" si="11"/>
        <v>6.8000000000000007</v>
      </c>
      <c r="X195" s="265">
        <f t="shared" si="12"/>
        <v>4.1000000000000227</v>
      </c>
      <c r="Y195" s="265">
        <f t="shared" si="13"/>
        <v>50</v>
      </c>
      <c r="Z195" s="260">
        <v>22.9</v>
      </c>
      <c r="AA195" s="260">
        <v>993.6</v>
      </c>
      <c r="AB195" s="260">
        <v>63</v>
      </c>
      <c r="AC195" s="265"/>
      <c r="AD195" s="197">
        <v>2</v>
      </c>
      <c r="AE195" s="266">
        <v>295</v>
      </c>
      <c r="AF195" s="267" t="str">
        <f t="shared" si="14"/>
        <v>Y</v>
      </c>
      <c r="AG195" s="261">
        <v>42186</v>
      </c>
    </row>
    <row r="196" spans="1:33" ht="15" customHeight="1" x14ac:dyDescent="0.15">
      <c r="A196" s="260">
        <v>183</v>
      </c>
      <c r="B196" s="261">
        <v>42187</v>
      </c>
      <c r="C196" s="260">
        <v>4</v>
      </c>
      <c r="D196" s="261">
        <v>42186</v>
      </c>
      <c r="E196" s="262">
        <v>0.81597222222222221</v>
      </c>
      <c r="F196" s="261">
        <v>42187</v>
      </c>
      <c r="G196" s="262">
        <v>0.76944444444444438</v>
      </c>
      <c r="H196" s="263"/>
      <c r="I196" s="264">
        <f>SUM('Sheet1_ Evening-Pollution'!I4574:I4596)</f>
        <v>9.9000000000000032E-2</v>
      </c>
      <c r="J196" s="264">
        <f>SUM('Sheet1_ Evening-Pollution'!J4574:J4596)</f>
        <v>13.199999999999998</v>
      </c>
      <c r="K196" s="264">
        <f>SUM('Sheet1_ Evening-Pollution'!K4574:K4596)</f>
        <v>1.4260000000000002</v>
      </c>
      <c r="L196" s="264">
        <f>SUM('Sheet1_ Evening-Pollution'!L4574:L4596)</f>
        <v>0.34700000000000009</v>
      </c>
      <c r="M196" s="264">
        <f>SUM('Sheet1_ Evening-Pollution'!M4574:M4596)</f>
        <v>903</v>
      </c>
      <c r="N196" s="265">
        <f>MAX('Sheet1_ Evening-Pollution'!N4574:N4596)</f>
        <v>28.9</v>
      </c>
      <c r="O196" s="265">
        <f>MAX('Sheet1_ Evening-Pollution'!O4574:O4596)</f>
        <v>998</v>
      </c>
      <c r="P196" s="265">
        <f>MAX('Sheet1_ Evening-Pollution'!P4574:P4596)</f>
        <v>93</v>
      </c>
      <c r="Q196" s="265">
        <f>MIN('Sheet1_ Evening-Pollution'!N4574:N4596)</f>
        <v>19.7</v>
      </c>
      <c r="R196" s="265">
        <f>MIN('Sheet1_ Evening-Pollution'!O4574:O4596)</f>
        <v>994.4</v>
      </c>
      <c r="S196" s="265">
        <f>MIN('Sheet1_ Evening-Pollution'!P4574:P4596)</f>
        <v>40</v>
      </c>
      <c r="T196" s="265">
        <f>MODE('Sheet1_ Evening-Pollution'!N4574:N4596)</f>
        <v>20</v>
      </c>
      <c r="U196" s="265">
        <f>MODE('Sheet1_ Evening-Pollution'!O4574:O4596)</f>
        <v>996.9</v>
      </c>
      <c r="V196" s="265">
        <f>MODE('Sheet1_ Evening-Pollution'!P4574:P4596)</f>
        <v>92</v>
      </c>
      <c r="W196" s="265">
        <f t="shared" si="11"/>
        <v>9.1999999999999993</v>
      </c>
      <c r="X196" s="265">
        <f t="shared" si="12"/>
        <v>3.6000000000000227</v>
      </c>
      <c r="Y196" s="265">
        <f t="shared" si="13"/>
        <v>53</v>
      </c>
      <c r="Z196" s="260">
        <v>25.6</v>
      </c>
      <c r="AA196" s="260">
        <v>996.9</v>
      </c>
      <c r="AB196" s="260">
        <v>61</v>
      </c>
      <c r="AC196" s="265"/>
      <c r="AD196" s="197">
        <v>2</v>
      </c>
      <c r="AE196" s="266">
        <v>273</v>
      </c>
      <c r="AF196" s="267" t="str">
        <f t="shared" si="14"/>
        <v>Y</v>
      </c>
      <c r="AG196" s="261">
        <v>42187</v>
      </c>
    </row>
    <row r="197" spans="1:33" ht="15" customHeight="1" x14ac:dyDescent="0.15">
      <c r="A197" s="260">
        <v>184</v>
      </c>
      <c r="B197" s="261">
        <v>42188</v>
      </c>
      <c r="C197" s="268">
        <v>5</v>
      </c>
      <c r="D197" s="261">
        <v>42187</v>
      </c>
      <c r="E197" s="262">
        <v>0.76944444444444438</v>
      </c>
      <c r="F197" s="261">
        <v>42188</v>
      </c>
      <c r="G197" s="262">
        <v>0.77777777777777779</v>
      </c>
      <c r="H197" s="263"/>
      <c r="I197" s="264">
        <f>SUM('Sheet1_ Evening-Pollution'!I4598:I4621)</f>
        <v>8.6000000000000021E-2</v>
      </c>
      <c r="J197" s="264">
        <f>SUM('Sheet1_ Evening-Pollution'!J4598:J4621)</f>
        <v>11.300000000000002</v>
      </c>
      <c r="K197" s="264">
        <f>SUM('Sheet1_ Evening-Pollution'!K4598:K4621)</f>
        <v>1.0210000000000004</v>
      </c>
      <c r="L197" s="264">
        <f>SUM('Sheet1_ Evening-Pollution'!L4598:L4621)</f>
        <v>0.45100000000000018</v>
      </c>
      <c r="M197" s="264">
        <f>SUM('Sheet1_ Evening-Pollution'!M4598:M4621)</f>
        <v>1131</v>
      </c>
      <c r="N197" s="265">
        <f>MIN('Sheet1_ Evening-Pollution'!N4598:N4621)</f>
        <v>19.3</v>
      </c>
      <c r="O197" s="265">
        <f>MIN('Sheet1_ Evening-Pollution'!O4598:O4621)</f>
        <v>997.7</v>
      </c>
      <c r="P197" s="265">
        <f>MIN('Sheet1_ Evening-Pollution'!P4598:P4621)</f>
        <v>38</v>
      </c>
      <c r="Q197" s="265">
        <f>MIN('Sheet1_ Evening-Pollution'!N4598:N4621)</f>
        <v>19.3</v>
      </c>
      <c r="R197" s="265">
        <f>MIN('Sheet1_ Evening-Pollution'!O4598:O4621)</f>
        <v>997.7</v>
      </c>
      <c r="S197" s="265">
        <f>MIN('Sheet1_ Evening-Pollution'!P4598:P4621)</f>
        <v>38</v>
      </c>
      <c r="T197" s="265">
        <f>MODE('Sheet1_ Evening-Pollution'!N4598:N4621)</f>
        <v>19.600000000000001</v>
      </c>
      <c r="U197" s="265">
        <f>MODE('Sheet1_ Evening-Pollution'!O4598:O4621)</f>
        <v>1001.1</v>
      </c>
      <c r="V197" s="265">
        <f>MODE('Sheet1_ Evening-Pollution'!P4598:P4621)</f>
        <v>97</v>
      </c>
      <c r="W197" s="265">
        <f t="shared" si="11"/>
        <v>0</v>
      </c>
      <c r="X197" s="265">
        <f t="shared" si="12"/>
        <v>0</v>
      </c>
      <c r="Y197" s="265">
        <f t="shared" si="13"/>
        <v>0</v>
      </c>
      <c r="Z197" s="260">
        <v>24.8</v>
      </c>
      <c r="AA197" s="260">
        <v>1001.5</v>
      </c>
      <c r="AB197" s="260">
        <v>56</v>
      </c>
      <c r="AC197" s="265"/>
      <c r="AD197" s="197">
        <v>2</v>
      </c>
      <c r="AE197" s="266">
        <v>311</v>
      </c>
      <c r="AF197" s="267" t="str">
        <f t="shared" si="14"/>
        <v>G</v>
      </c>
      <c r="AG197" s="261">
        <v>42188</v>
      </c>
    </row>
    <row r="198" spans="1:33" ht="15" customHeight="1" x14ac:dyDescent="0.15">
      <c r="A198" s="260">
        <v>185</v>
      </c>
      <c r="B198" s="261">
        <v>42189</v>
      </c>
      <c r="C198" s="260">
        <v>6</v>
      </c>
      <c r="D198" s="261">
        <v>42188</v>
      </c>
      <c r="E198" s="262">
        <v>0.77777777777777779</v>
      </c>
      <c r="F198" s="261">
        <v>42189</v>
      </c>
      <c r="G198" s="262">
        <v>0.75347222222222221</v>
      </c>
      <c r="H198" s="263"/>
      <c r="I198" s="264">
        <f>SUM('Sheet1_ Evening-Pollution'!I4623:I4646)</f>
        <v>9.6000000000000016E-2</v>
      </c>
      <c r="J198" s="264">
        <f>SUM('Sheet1_ Evening-Pollution'!J4623:J4646)</f>
        <v>11.700000000000001</v>
      </c>
      <c r="K198" s="264">
        <f>SUM('Sheet1_ Evening-Pollution'!K4623:K4646)</f>
        <v>0.91600000000000015</v>
      </c>
      <c r="L198" s="264">
        <f>SUM('Sheet1_ Evening-Pollution'!L4623:L4646)</f>
        <v>0.58700000000000019</v>
      </c>
      <c r="M198" s="264">
        <f>SUM('Sheet1_ Evening-Pollution'!M4623:M4646)</f>
        <v>611</v>
      </c>
      <c r="N198" s="265">
        <f>MAX('Sheet1_ Evening-Pollution'!N4623:N4646)</f>
        <v>28.9</v>
      </c>
      <c r="O198" s="265">
        <f>MAX('Sheet1_ Evening-Pollution'!O4623:O4646)</f>
        <v>1005.7</v>
      </c>
      <c r="P198" s="265">
        <f>MAX('Sheet1_ Evening-Pollution'!P4623:P4646)</f>
        <v>87</v>
      </c>
      <c r="Q198" s="265">
        <f>MIN('Sheet1_ Evening-Pollution'!N4623:N4646)</f>
        <v>17.3</v>
      </c>
      <c r="R198" s="265">
        <f>MIN('Sheet1_ Evening-Pollution'!O4623:O4646)</f>
        <v>1001.9</v>
      </c>
      <c r="S198" s="265">
        <f>MIN('Sheet1_ Evening-Pollution'!P4623:P4646)</f>
        <v>32</v>
      </c>
      <c r="T198" s="265">
        <f>MODE('Sheet1_ Evening-Pollution'!N4623:N4646)</f>
        <v>17.399999999999999</v>
      </c>
      <c r="U198" s="265">
        <f>MODE('Sheet1_ Evening-Pollution'!O4623:O4646)</f>
        <v>1004.4</v>
      </c>
      <c r="V198" s="265">
        <f>MODE('Sheet1_ Evening-Pollution'!P4623:P4646)</f>
        <v>84</v>
      </c>
      <c r="W198" s="265">
        <f t="shared" si="11"/>
        <v>11.599999999999998</v>
      </c>
      <c r="X198" s="265">
        <f t="shared" si="12"/>
        <v>3.8000000000000682</v>
      </c>
      <c r="Y198" s="265">
        <f t="shared" si="13"/>
        <v>55</v>
      </c>
      <c r="Z198" s="260">
        <v>27.7</v>
      </c>
      <c r="AA198" s="260">
        <v>1004</v>
      </c>
      <c r="AB198" s="260">
        <v>43</v>
      </c>
      <c r="AC198" s="265"/>
      <c r="AD198" s="197">
        <v>2</v>
      </c>
      <c r="AE198" s="266">
        <v>305</v>
      </c>
      <c r="AF198" s="267" t="str">
        <f t="shared" ref="AF198:AF229" si="15">IF(AE198&gt;=296,"G",IF(AND(183&lt;=AE198,AE198&lt;296),"Y",IF(AE198&lt;185,"R")))</f>
        <v>G</v>
      </c>
      <c r="AG198" s="261">
        <v>42189</v>
      </c>
    </row>
    <row r="199" spans="1:33" ht="15" customHeight="1" x14ac:dyDescent="0.15">
      <c r="A199" s="260">
        <v>186</v>
      </c>
      <c r="B199" s="261">
        <v>42190</v>
      </c>
      <c r="C199" s="260">
        <v>0</v>
      </c>
      <c r="D199" s="261">
        <v>42189</v>
      </c>
      <c r="E199" s="262">
        <v>0.75347222222222221</v>
      </c>
      <c r="F199" s="261">
        <v>42190</v>
      </c>
      <c r="G199" s="262">
        <v>0.80694444444444446</v>
      </c>
      <c r="H199" s="263"/>
      <c r="I199" s="264">
        <f>SUM('Sheet1_ Evening-Pollution'!I4648:I4672)</f>
        <v>0.14100000000000001</v>
      </c>
      <c r="J199" s="264">
        <f>SUM('Sheet1_ Evening-Pollution'!J4648:J4672)</f>
        <v>12.8</v>
      </c>
      <c r="K199" s="264">
        <f>SUM('Sheet1_ Evening-Pollution'!K4648:K4672)</f>
        <v>1.3130000000000002</v>
      </c>
      <c r="L199" s="264">
        <f>SUM('Sheet1_ Evening-Pollution'!L4648:L4672)</f>
        <v>0.56100000000000028</v>
      </c>
      <c r="M199" s="264">
        <f>SUM('Sheet1_ Evening-Pollution'!M4648:M4672)</f>
        <v>861</v>
      </c>
      <c r="N199" s="265">
        <f>MAX('Sheet1_ Evening-Pollution'!N4648:N4672)</f>
        <v>29.4</v>
      </c>
      <c r="O199" s="265">
        <f>MAX('Sheet1_ Evening-Pollution'!O4648:O4672)</f>
        <v>1008.6</v>
      </c>
      <c r="P199" s="265">
        <f>MAX('Sheet1_ Evening-Pollution'!P4648:P4672)</f>
        <v>94</v>
      </c>
      <c r="Q199" s="265">
        <f>MIN('Sheet1_ Evening-Pollution'!N4648:N4672)</f>
        <v>18.2</v>
      </c>
      <c r="R199" s="265">
        <f>MIN('Sheet1_ Evening-Pollution'!O4648:O4672)</f>
        <v>1004.6</v>
      </c>
      <c r="S199" s="265">
        <f>MIN('Sheet1_ Evening-Pollution'!P4648:P4672)</f>
        <v>40</v>
      </c>
      <c r="T199" s="265" t="e">
        <f>MODE('Sheet1_ Evening-Pollution'!N4648:N4672)</f>
        <v>#N/A</v>
      </c>
      <c r="U199" s="265">
        <f>MODE('Sheet1_ Evening-Pollution'!O4648:O4672)</f>
        <v>1007.4</v>
      </c>
      <c r="V199" s="265">
        <f>MODE('Sheet1_ Evening-Pollution'!P4648:P4672)</f>
        <v>47</v>
      </c>
      <c r="W199" s="265">
        <f t="shared" si="11"/>
        <v>11.2</v>
      </c>
      <c r="X199" s="265">
        <f t="shared" si="12"/>
        <v>4</v>
      </c>
      <c r="Y199" s="265">
        <f t="shared" si="13"/>
        <v>54</v>
      </c>
      <c r="Z199" s="260">
        <v>24.1</v>
      </c>
      <c r="AA199" s="260">
        <v>1006.2</v>
      </c>
      <c r="AB199" s="260">
        <v>60</v>
      </c>
      <c r="AC199" s="265"/>
      <c r="AD199" s="197">
        <v>2</v>
      </c>
      <c r="AE199" s="266">
        <v>292</v>
      </c>
      <c r="AF199" s="267" t="str">
        <f t="shared" si="15"/>
        <v>Y</v>
      </c>
      <c r="AG199" s="261">
        <v>42190</v>
      </c>
    </row>
    <row r="200" spans="1:33" ht="15" customHeight="1" x14ac:dyDescent="0.15">
      <c r="A200" s="260">
        <v>187</v>
      </c>
      <c r="B200" s="261">
        <v>42191</v>
      </c>
      <c r="C200" s="260">
        <v>1</v>
      </c>
      <c r="D200" s="261">
        <v>42190</v>
      </c>
      <c r="E200" s="262">
        <v>0.80694444444444446</v>
      </c>
      <c r="F200" s="261">
        <v>42191</v>
      </c>
      <c r="G200" s="262">
        <v>0.77638888888888891</v>
      </c>
      <c r="H200" s="263"/>
      <c r="I200" s="264">
        <f>SUM('Sheet1_ Evening-Pollution'!I4674:I4696)</f>
        <v>9.0000000000000024E-2</v>
      </c>
      <c r="J200" s="264">
        <f>SUM('Sheet1_ Evening-Pollution'!J4674:J4696)</f>
        <v>10.199999999999998</v>
      </c>
      <c r="K200" s="264">
        <f>SUM('Sheet1_ Evening-Pollution'!K4674:K4696)</f>
        <v>0.75300000000000034</v>
      </c>
      <c r="L200" s="264">
        <f>SUM('Sheet1_ Evening-Pollution'!L4674:L4696)</f>
        <v>0.6170000000000001</v>
      </c>
      <c r="M200" s="264">
        <f>SUM('Sheet1_ Evening-Pollution'!M4674:M4696)</f>
        <v>547</v>
      </c>
      <c r="N200" s="265">
        <f>MAX('Sheet1_ Evening-Pollution'!N4674:N4696)</f>
        <v>30.3</v>
      </c>
      <c r="O200" s="265">
        <f>MAX('Sheet1_ Evening-Pollution'!O4674:O4696)</f>
        <v>1008.5</v>
      </c>
      <c r="P200" s="265">
        <f>MAX('Sheet1_ Evening-Pollution'!P4674:P4696)</f>
        <v>91</v>
      </c>
      <c r="Q200" s="265">
        <f>MIN('Sheet1_ Evening-Pollution'!N4674:N4696)</f>
        <v>19</v>
      </c>
      <c r="R200" s="265">
        <f>MIN('Sheet1_ Evening-Pollution'!O4674:O4696)</f>
        <v>1005.5</v>
      </c>
      <c r="S200" s="265">
        <f>MIN('Sheet1_ Evening-Pollution'!P4674:P4696)</f>
        <v>39</v>
      </c>
      <c r="T200" s="265">
        <f>MODE('Sheet1_ Evening-Pollution'!N4674:N4696)</f>
        <v>20.9</v>
      </c>
      <c r="U200" s="265">
        <f>MODE('Sheet1_ Evening-Pollution'!O4674:O4696)</f>
        <v>1008.2</v>
      </c>
      <c r="V200" s="265">
        <f>MODE('Sheet1_ Evening-Pollution'!P4674:P4696)</f>
        <v>47</v>
      </c>
      <c r="W200" s="265">
        <f t="shared" si="11"/>
        <v>11.3</v>
      </c>
      <c r="X200" s="265">
        <f t="shared" si="12"/>
        <v>3</v>
      </c>
      <c r="Y200" s="265">
        <f t="shared" si="13"/>
        <v>52</v>
      </c>
      <c r="Z200" s="260">
        <v>27.2</v>
      </c>
      <c r="AA200" s="260">
        <v>1006</v>
      </c>
      <c r="AB200" s="260">
        <v>47</v>
      </c>
      <c r="AC200" s="265"/>
      <c r="AD200" s="197">
        <v>2</v>
      </c>
      <c r="AE200" s="266">
        <v>286</v>
      </c>
      <c r="AF200" s="267" t="str">
        <f t="shared" si="15"/>
        <v>Y</v>
      </c>
      <c r="AG200" s="261">
        <v>42191</v>
      </c>
    </row>
    <row r="201" spans="1:33" ht="15" customHeight="1" x14ac:dyDescent="0.15">
      <c r="A201" s="260">
        <v>188</v>
      </c>
      <c r="B201" s="261">
        <v>42192</v>
      </c>
      <c r="C201" s="260">
        <v>2</v>
      </c>
      <c r="D201" s="261">
        <v>42191</v>
      </c>
      <c r="E201" s="262">
        <v>0.77638888888888891</v>
      </c>
      <c r="F201" s="261">
        <v>42192</v>
      </c>
      <c r="G201" s="262">
        <v>0.76111111111111107</v>
      </c>
      <c r="H201" s="263"/>
      <c r="I201" s="264">
        <f>SUM('Sheet1_ Evening-Pollution'!I4698:I4721)</f>
        <v>0.10200000000000005</v>
      </c>
      <c r="J201" s="264">
        <f>SUM('Sheet1_ Evening-Pollution'!J4698:J4721)</f>
        <v>11.999999999999996</v>
      </c>
      <c r="K201" s="264">
        <f>SUM('Sheet1_ Evening-Pollution'!K4698:K4721)</f>
        <v>0.69300000000000006</v>
      </c>
      <c r="L201" s="264">
        <f>SUM('Sheet1_ Evening-Pollution'!L4698:L4721)</f>
        <v>0.90800000000000036</v>
      </c>
      <c r="M201" s="264">
        <f>SUM('Sheet1_ Evening-Pollution'!M4698:M4721)</f>
        <v>825</v>
      </c>
      <c r="N201" s="265">
        <f>MAX('Sheet1_ Evening-Pollution'!N4698:N4721)</f>
        <v>27.8</v>
      </c>
      <c r="O201" s="265">
        <f>MAX('Sheet1_ Evening-Pollution'!O4698:O4721)</f>
        <v>1007.5</v>
      </c>
      <c r="P201" s="265">
        <f>MAX('Sheet1_ Evening-Pollution'!P4698:P4721)</f>
        <v>84</v>
      </c>
      <c r="Q201" s="265">
        <f>MIN('Sheet1_ Evening-Pollution'!N4698:N4721)</f>
        <v>20.5</v>
      </c>
      <c r="R201" s="265">
        <f>MIN('Sheet1_ Evening-Pollution'!O4698:O4721)</f>
        <v>1005.1</v>
      </c>
      <c r="S201" s="265">
        <f>MIN('Sheet1_ Evening-Pollution'!P4698:P4721)</f>
        <v>42</v>
      </c>
      <c r="T201" s="265">
        <f>MODE('Sheet1_ Evening-Pollution'!N4698:N4721)</f>
        <v>22.7</v>
      </c>
      <c r="U201" s="265">
        <f>MODE('Sheet1_ Evening-Pollution'!O4698:O4721)</f>
        <v>1007</v>
      </c>
      <c r="V201" s="265">
        <f>MODE('Sheet1_ Evening-Pollution'!P4698:P4721)</f>
        <v>59</v>
      </c>
      <c r="W201" s="265">
        <f t="shared" si="11"/>
        <v>7.3000000000000007</v>
      </c>
      <c r="X201" s="265">
        <f t="shared" si="12"/>
        <v>2.3999999999999773</v>
      </c>
      <c r="Y201" s="265">
        <f t="shared" si="13"/>
        <v>42</v>
      </c>
      <c r="Z201" s="260">
        <v>27.8</v>
      </c>
      <c r="AA201" s="260">
        <v>1005.1</v>
      </c>
      <c r="AB201" s="260">
        <v>42</v>
      </c>
      <c r="AC201" s="265"/>
      <c r="AD201" s="197">
        <v>2</v>
      </c>
      <c r="AE201" s="266">
        <v>307</v>
      </c>
      <c r="AF201" s="267" t="str">
        <f t="shared" si="15"/>
        <v>G</v>
      </c>
      <c r="AG201" s="261">
        <v>42192</v>
      </c>
    </row>
    <row r="202" spans="1:33" ht="15" customHeight="1" x14ac:dyDescent="0.15">
      <c r="A202" s="260">
        <v>189</v>
      </c>
      <c r="B202" s="261">
        <v>42193</v>
      </c>
      <c r="C202" s="260">
        <v>3</v>
      </c>
      <c r="D202" s="261">
        <v>42192</v>
      </c>
      <c r="E202" s="262">
        <v>0.76111111111111107</v>
      </c>
      <c r="F202" s="261">
        <v>42193</v>
      </c>
      <c r="G202" s="262">
        <v>0.76527777777777772</v>
      </c>
      <c r="H202" s="263"/>
      <c r="I202" s="264">
        <f>SUM('Sheet1_ Evening-Pollution'!I4723:I4746)</f>
        <v>6.900000000000002E-2</v>
      </c>
      <c r="J202" s="264">
        <f>SUM('Sheet1_ Evening-Pollution'!J4723:J4746)</f>
        <v>8.1000000000000014</v>
      </c>
      <c r="K202" s="264">
        <f>SUM('Sheet1_ Evening-Pollution'!K4723:K4746)</f>
        <v>0.70600000000000018</v>
      </c>
      <c r="L202" s="264">
        <f>SUM('Sheet1_ Evening-Pollution'!L4723:L4746)</f>
        <v>0.54500000000000026</v>
      </c>
      <c r="M202" s="264">
        <f>SUM('Sheet1_ Evening-Pollution'!M4723:M4746)</f>
        <v>283</v>
      </c>
      <c r="N202" s="265">
        <f>MAX('Sheet1_ Evening-Pollution'!N4723:N4746)</f>
        <v>25.1</v>
      </c>
      <c r="O202" s="265">
        <f>MAX('Sheet1_ Evening-Pollution'!O4723:O4746)</f>
        <v>1007.3</v>
      </c>
      <c r="P202" s="265">
        <f>MAX('Sheet1_ Evening-Pollution'!P4723:P4746)</f>
        <v>88</v>
      </c>
      <c r="Q202" s="265">
        <f>MIN('Sheet1_ Evening-Pollution'!N4723:N4746)</f>
        <v>19.8</v>
      </c>
      <c r="R202" s="265">
        <f>MIN('Sheet1_ Evening-Pollution'!O4723:O4746)</f>
        <v>1005.9</v>
      </c>
      <c r="S202" s="265">
        <f>MIN('Sheet1_ Evening-Pollution'!P4723:P4746)</f>
        <v>53</v>
      </c>
      <c r="T202" s="265">
        <f>MODE('Sheet1_ Evening-Pollution'!N4723:N4746)</f>
        <v>25.1</v>
      </c>
      <c r="U202" s="265">
        <f>MODE('Sheet1_ Evening-Pollution'!O4723:O4746)</f>
        <v>1006.2</v>
      </c>
      <c r="V202" s="265">
        <f>MODE('Sheet1_ Evening-Pollution'!P4723:P4746)</f>
        <v>86</v>
      </c>
      <c r="W202" s="265">
        <f t="shared" si="11"/>
        <v>5.3000000000000007</v>
      </c>
      <c r="X202" s="265">
        <f t="shared" si="12"/>
        <v>1.3999999999999773</v>
      </c>
      <c r="Y202" s="265">
        <f t="shared" si="13"/>
        <v>35</v>
      </c>
      <c r="Z202" s="8">
        <v>25.1</v>
      </c>
      <c r="AA202" s="8">
        <v>1007.3</v>
      </c>
      <c r="AB202" s="8">
        <v>72</v>
      </c>
      <c r="AC202" s="265"/>
      <c r="AD202" s="197">
        <v>2</v>
      </c>
      <c r="AE202" s="266">
        <v>326</v>
      </c>
      <c r="AF202" s="267" t="str">
        <f t="shared" si="15"/>
        <v>G</v>
      </c>
      <c r="AG202" s="261">
        <v>42193</v>
      </c>
    </row>
    <row r="203" spans="1:33" ht="15" customHeight="1" x14ac:dyDescent="0.15">
      <c r="A203" s="260">
        <v>190</v>
      </c>
      <c r="B203" s="261">
        <v>42194</v>
      </c>
      <c r="C203" s="260">
        <v>4</v>
      </c>
      <c r="D203" s="261">
        <v>42193</v>
      </c>
      <c r="E203" s="262">
        <v>0.76527777777777772</v>
      </c>
      <c r="F203" s="261">
        <v>42194</v>
      </c>
      <c r="G203" s="262">
        <v>0.7583333333333333</v>
      </c>
      <c r="H203" s="263"/>
      <c r="I203" s="264">
        <f>SUM('Sheet1_ Evening-Pollution'!I4748:I4771)</f>
        <v>5.700000000000003E-2</v>
      </c>
      <c r="J203" s="264">
        <f>SUM('Sheet1_ Evening-Pollution'!J4748:J4771)</f>
        <v>9.1</v>
      </c>
      <c r="K203" s="264">
        <f>SUM('Sheet1_ Evening-Pollution'!K4748:K4771)</f>
        <v>0.65900000000000025</v>
      </c>
      <c r="L203" s="264">
        <f>SUM('Sheet1_ Evening-Pollution'!L4748:L4771)</f>
        <v>0.4790000000000002</v>
      </c>
      <c r="M203" s="264">
        <f>SUM('Sheet1_ Evening-Pollution'!M4748:M4771)</f>
        <v>236</v>
      </c>
      <c r="N203" s="265">
        <f>MAX('Sheet1_ Evening-Pollution'!N4748:N4771)</f>
        <v>29.5</v>
      </c>
      <c r="O203" s="265">
        <f>MAX('Sheet1_ Evening-Pollution'!O4748:O4771)</f>
        <v>1011</v>
      </c>
      <c r="P203" s="265">
        <f>MAX('Sheet1_ Evening-Pollution'!P4748:P4771)</f>
        <v>83</v>
      </c>
      <c r="Q203" s="265">
        <f>MIN('Sheet1_ Evening-Pollution'!N4748:N4771)</f>
        <v>22.7</v>
      </c>
      <c r="R203" s="265">
        <f>MIN('Sheet1_ Evening-Pollution'!O4748:O4771)</f>
        <v>1008.1</v>
      </c>
      <c r="S203" s="265">
        <f>MIN('Sheet1_ Evening-Pollution'!P4748:P4771)</f>
        <v>57</v>
      </c>
      <c r="T203" s="265">
        <f>MODE('Sheet1_ Evening-Pollution'!N4748:N4771)</f>
        <v>22.7</v>
      </c>
      <c r="U203" s="265">
        <f>MODE('Sheet1_ Evening-Pollution'!O4748:O4771)</f>
        <v>1009.6</v>
      </c>
      <c r="V203" s="265">
        <f>MODE('Sheet1_ Evening-Pollution'!P4748:P4771)</f>
        <v>72</v>
      </c>
      <c r="W203" s="265">
        <f t="shared" si="11"/>
        <v>6.8000000000000007</v>
      </c>
      <c r="X203" s="265">
        <f t="shared" si="12"/>
        <v>2.8999999999999773</v>
      </c>
      <c r="Y203" s="265">
        <f t="shared" si="13"/>
        <v>26</v>
      </c>
      <c r="Z203" s="260">
        <v>27.4</v>
      </c>
      <c r="AA203" s="260">
        <v>1009.6</v>
      </c>
      <c r="AB203" s="260">
        <v>65</v>
      </c>
      <c r="AC203" s="265"/>
      <c r="AD203" s="197">
        <v>2</v>
      </c>
      <c r="AE203" s="266">
        <v>324</v>
      </c>
      <c r="AF203" s="267" t="str">
        <f t="shared" si="15"/>
        <v>G</v>
      </c>
      <c r="AG203" s="261">
        <v>42194</v>
      </c>
    </row>
    <row r="204" spans="1:33" ht="15" customHeight="1" x14ac:dyDescent="0.15">
      <c r="A204" s="260">
        <v>191</v>
      </c>
      <c r="B204" s="261">
        <v>42195</v>
      </c>
      <c r="C204" s="268">
        <v>5</v>
      </c>
      <c r="D204" s="261">
        <v>42194</v>
      </c>
      <c r="E204" s="262">
        <v>0.7583333333333333</v>
      </c>
      <c r="F204" s="261">
        <v>42195</v>
      </c>
      <c r="G204" s="262">
        <v>0.91527777777777775</v>
      </c>
      <c r="H204" s="263"/>
      <c r="I204" s="264">
        <f>SUM('Sheet1_ Evening-Pollution'!I4773:I4799)</f>
        <v>8.6000000000000049E-2</v>
      </c>
      <c r="J204" s="264">
        <f>SUM('Sheet1_ Evening-Pollution'!J4773:J4799)</f>
        <v>13.699999999999996</v>
      </c>
      <c r="K204" s="264">
        <f>SUM('Sheet1_ Evening-Pollution'!K4773:K4799)</f>
        <v>0.77100000000000002</v>
      </c>
      <c r="L204" s="264">
        <f>SUM('Sheet1_ Evening-Pollution'!L4773:L4799)</f>
        <v>0.7170000000000003</v>
      </c>
      <c r="M204" s="264">
        <f>SUM('Sheet1_ Evening-Pollution'!M4773:M4799)</f>
        <v>526</v>
      </c>
      <c r="N204" s="265">
        <f>MAX('Sheet1_ Evening-Pollution'!N4773:N4799)</f>
        <v>33.200000000000003</v>
      </c>
      <c r="O204" s="265">
        <f>MAX('Sheet1_ Evening-Pollution'!O4773:O4799)</f>
        <v>1011.1</v>
      </c>
      <c r="P204" s="265">
        <f>MAX('Sheet1_ Evening-Pollution'!P4773:P4799)</f>
        <v>83</v>
      </c>
      <c r="Q204" s="265">
        <f>MIN('Sheet1_ Evening-Pollution'!N4773:N4799)</f>
        <v>23.5</v>
      </c>
      <c r="R204" s="265">
        <f>MIN('Sheet1_ Evening-Pollution'!O4773:O4799)</f>
        <v>1006.9</v>
      </c>
      <c r="S204" s="265">
        <f>MIN('Sheet1_ Evening-Pollution'!P4773:P4799)</f>
        <v>50</v>
      </c>
      <c r="T204" s="265">
        <f>MODE('Sheet1_ Evening-Pollution'!N4773:N4799)</f>
        <v>25.1</v>
      </c>
      <c r="U204" s="265">
        <f>MODE('Sheet1_ Evening-Pollution'!O4773:O4799)</f>
        <v>1010.3</v>
      </c>
      <c r="V204" s="265">
        <f>MODE('Sheet1_ Evening-Pollution'!P4773:P4799)</f>
        <v>79</v>
      </c>
      <c r="W204" s="265">
        <f t="shared" si="11"/>
        <v>9.7000000000000028</v>
      </c>
      <c r="X204" s="265">
        <f t="shared" si="12"/>
        <v>4.2000000000000455</v>
      </c>
      <c r="Y204" s="265">
        <f t="shared" si="13"/>
        <v>33</v>
      </c>
      <c r="Z204" s="260">
        <v>28.1</v>
      </c>
      <c r="AA204" s="260">
        <v>1007.6</v>
      </c>
      <c r="AB204" s="260">
        <v>68</v>
      </c>
      <c r="AC204" s="265"/>
      <c r="AD204" s="197">
        <v>2</v>
      </c>
      <c r="AE204" s="266">
        <v>292</v>
      </c>
      <c r="AF204" s="267" t="str">
        <f t="shared" si="15"/>
        <v>Y</v>
      </c>
      <c r="AG204" s="261">
        <v>42195</v>
      </c>
    </row>
    <row r="205" spans="1:33" ht="15" customHeight="1" x14ac:dyDescent="0.15">
      <c r="A205" s="260">
        <v>192</v>
      </c>
      <c r="B205" s="261">
        <v>42196</v>
      </c>
      <c r="C205" s="260">
        <v>6</v>
      </c>
      <c r="D205" s="261">
        <v>42195</v>
      </c>
      <c r="E205" s="262">
        <v>0.91527777777777775</v>
      </c>
      <c r="F205" s="261">
        <v>42196</v>
      </c>
      <c r="G205" s="262">
        <v>0.76319444444444451</v>
      </c>
      <c r="H205" s="263"/>
      <c r="I205" s="264">
        <f>SUM('Sheet1_ Evening-Pollution'!I4801:I4821)</f>
        <v>8.0000000000000043E-2</v>
      </c>
      <c r="J205" s="264">
        <f>SUM('Sheet1_ Evening-Pollution'!J4801:J4821)</f>
        <v>11.200000000000001</v>
      </c>
      <c r="K205" s="264">
        <f>SUM('Sheet1_ Evening-Pollution'!K4801:K4821)</f>
        <v>0.6160000000000001</v>
      </c>
      <c r="L205" s="264">
        <f>SUM('Sheet1_ Evening-Pollution'!L4801:L4821)</f>
        <v>0.80900000000000027</v>
      </c>
      <c r="M205" s="264">
        <f>SUM('Sheet1_ Evening-Pollution'!M4801:M4821)</f>
        <v>630</v>
      </c>
      <c r="N205" s="265">
        <f>MAX('Sheet1_ Evening-Pollution'!N4801:N4821)</f>
        <v>33.700000000000003</v>
      </c>
      <c r="O205" s="265">
        <f>MAX('Sheet1_ Evening-Pollution'!O4801:O4821)</f>
        <v>1007.8</v>
      </c>
      <c r="P205" s="265">
        <f>MAX('Sheet1_ Evening-Pollution'!P4801:P4821)</f>
        <v>89</v>
      </c>
      <c r="Q205" s="265">
        <f>MIN('Sheet1_ Evening-Pollution'!N4801:N4821)</f>
        <v>24.8</v>
      </c>
      <c r="R205" s="265">
        <f>MIN('Sheet1_ Evening-Pollution'!O4801:O4821)</f>
        <v>1002.6</v>
      </c>
      <c r="S205" s="265">
        <f>MIN('Sheet1_ Evening-Pollution'!P4801:P4821)</f>
        <v>49</v>
      </c>
      <c r="T205" s="265">
        <f>MODE('Sheet1_ Evening-Pollution'!N4801:N4821)</f>
        <v>25.1</v>
      </c>
      <c r="U205" s="265">
        <f>MODE('Sheet1_ Evening-Pollution'!O4801:O4821)</f>
        <v>1006.7</v>
      </c>
      <c r="V205" s="265">
        <f>MODE('Sheet1_ Evening-Pollution'!P4801:P4821)</f>
        <v>51</v>
      </c>
      <c r="W205" s="265">
        <f t="shared" si="11"/>
        <v>8.9000000000000021</v>
      </c>
      <c r="X205" s="265">
        <f t="shared" si="12"/>
        <v>5.1999999999999318</v>
      </c>
      <c r="Y205" s="265">
        <f t="shared" si="13"/>
        <v>40</v>
      </c>
      <c r="Z205" s="260">
        <v>32</v>
      </c>
      <c r="AA205" s="260">
        <v>1002.6</v>
      </c>
      <c r="AB205" s="260">
        <v>57</v>
      </c>
      <c r="AC205" s="265"/>
      <c r="AD205" s="197">
        <v>2</v>
      </c>
      <c r="AE205" s="266">
        <v>296</v>
      </c>
      <c r="AF205" s="267" t="str">
        <f t="shared" si="15"/>
        <v>G</v>
      </c>
      <c r="AG205" s="261">
        <v>42196</v>
      </c>
    </row>
    <row r="206" spans="1:33" ht="15" customHeight="1" x14ac:dyDescent="0.15">
      <c r="A206" s="260">
        <v>193</v>
      </c>
      <c r="B206" s="261">
        <v>42197</v>
      </c>
      <c r="C206" s="260">
        <v>0</v>
      </c>
      <c r="D206" s="261">
        <v>42196</v>
      </c>
      <c r="E206" s="262">
        <v>0.76319444444444451</v>
      </c>
      <c r="F206" s="261">
        <v>42197</v>
      </c>
      <c r="G206" s="262">
        <v>0.76944444444444438</v>
      </c>
      <c r="H206" s="263"/>
      <c r="I206" s="264">
        <f>SUM('Sheet1_ Evening-Pollution'!I4823:I4846)</f>
        <v>7.9000000000000029E-2</v>
      </c>
      <c r="J206" s="264">
        <f>SUM('Sheet1_ Evening-Pollution'!J4823:J4846)</f>
        <v>10.9</v>
      </c>
      <c r="K206" s="264">
        <f>SUM('Sheet1_ Evening-Pollution'!K4823:K4846)</f>
        <v>0.31200000000000011</v>
      </c>
      <c r="L206" s="264">
        <f>SUM('Sheet1_ Evening-Pollution'!L4823:L4846)</f>
        <v>0.46800000000000019</v>
      </c>
      <c r="M206" s="264">
        <f>SUM('Sheet1_ Evening-Pollution'!M4823:M4846)</f>
        <v>408</v>
      </c>
      <c r="N206" s="265">
        <f>MAX('Sheet1_ Evening-Pollution'!N4823:N4846)</f>
        <v>31.1</v>
      </c>
      <c r="O206" s="265">
        <f>MAX('Sheet1_ Evening-Pollution'!O4823:O4846)</f>
        <v>1004.2</v>
      </c>
      <c r="P206" s="265">
        <f>MAX('Sheet1_ Evening-Pollution'!P4823:P4846)</f>
        <v>98</v>
      </c>
      <c r="Q206" s="265">
        <f>MIN('Sheet1_ Evening-Pollution'!N4823:N4846)</f>
        <v>24</v>
      </c>
      <c r="R206" s="265">
        <f>MIN('Sheet1_ Evening-Pollution'!O4823:O4846)</f>
        <v>985.1</v>
      </c>
      <c r="S206" s="265">
        <f>MIN('Sheet1_ Evening-Pollution'!P4823:P4846)</f>
        <v>60</v>
      </c>
      <c r="T206" s="265">
        <f>MODE('Sheet1_ Evening-Pollution'!N4823:N4846)</f>
        <v>25.6</v>
      </c>
      <c r="U206" s="265">
        <f>MODE('Sheet1_ Evening-Pollution'!O4823:O4846)</f>
        <v>1003.9</v>
      </c>
      <c r="V206" s="265">
        <f>MODE('Sheet1_ Evening-Pollution'!P4823:P4846)</f>
        <v>97</v>
      </c>
      <c r="W206" s="265">
        <f t="shared" ref="W206:W269" si="16">N206-Q206</f>
        <v>7.1000000000000014</v>
      </c>
      <c r="X206" s="265">
        <f t="shared" ref="X206:X269" si="17">O206-R206</f>
        <v>19.100000000000023</v>
      </c>
      <c r="Y206" s="265">
        <f t="shared" ref="Y206:Y269" si="18">P206-S206</f>
        <v>38</v>
      </c>
      <c r="Z206" s="260">
        <v>24.7</v>
      </c>
      <c r="AA206" s="260">
        <v>985.1</v>
      </c>
      <c r="AB206" s="260">
        <v>97</v>
      </c>
      <c r="AC206" s="265"/>
      <c r="AD206" s="197">
        <v>2</v>
      </c>
      <c r="AE206" s="266">
        <v>277</v>
      </c>
      <c r="AF206" s="267" t="str">
        <f t="shared" si="15"/>
        <v>Y</v>
      </c>
      <c r="AG206" s="261">
        <v>42197</v>
      </c>
    </row>
    <row r="207" spans="1:33" ht="15" customHeight="1" x14ac:dyDescent="0.15">
      <c r="A207" s="260">
        <v>194</v>
      </c>
      <c r="B207" s="261">
        <v>42198</v>
      </c>
      <c r="C207" s="260">
        <v>1</v>
      </c>
      <c r="D207" s="261">
        <v>42197</v>
      </c>
      <c r="E207" s="262">
        <v>0.76944444444444438</v>
      </c>
      <c r="F207" s="261">
        <v>42198</v>
      </c>
      <c r="G207" s="262">
        <v>0.79444444444444451</v>
      </c>
      <c r="H207" s="263"/>
      <c r="I207" s="264">
        <f>SUM('Sheet1_ Evening-Pollution'!I4848:I4872)</f>
        <v>7.9000000000000029E-2</v>
      </c>
      <c r="J207" s="264">
        <f>SUM('Sheet1_ Evening-Pollution'!J4848:J4872)</f>
        <v>12.100000000000001</v>
      </c>
      <c r="K207" s="264">
        <f>SUM('Sheet1_ Evening-Pollution'!K4848:K4872)</f>
        <v>0.65599999999999992</v>
      </c>
      <c r="L207" s="264">
        <f>SUM('Sheet1_ Evening-Pollution'!L4848:L4872)</f>
        <v>0.2420000000000001</v>
      </c>
      <c r="M207" s="264">
        <f>SUM('Sheet1_ Evening-Pollution'!M4848:M4872)</f>
        <v>495</v>
      </c>
      <c r="N207" s="265">
        <f>MAX('Sheet1_ Evening-Pollution'!N4848:N4872)</f>
        <v>25.8</v>
      </c>
      <c r="O207" s="265">
        <f>MAX('Sheet1_ Evening-Pollution'!O4848:O4872)</f>
        <v>992.9</v>
      </c>
      <c r="P207" s="265">
        <f>MAX('Sheet1_ Evening-Pollution'!P4848:P4872)</f>
        <v>100</v>
      </c>
      <c r="Q207" s="265">
        <f>MIN('Sheet1_ Evening-Pollution'!N4848:N4872)</f>
        <v>21.6</v>
      </c>
      <c r="R207" s="265">
        <f>MIN('Sheet1_ Evening-Pollution'!O4848:O4872)</f>
        <v>983.9</v>
      </c>
      <c r="S207" s="265">
        <f>MIN('Sheet1_ Evening-Pollution'!P4848:P4872)</f>
        <v>86</v>
      </c>
      <c r="T207" s="265">
        <f>MODE('Sheet1_ Evening-Pollution'!N4848:N4872)</f>
        <v>22.7</v>
      </c>
      <c r="U207" s="265">
        <f>MODE('Sheet1_ Evening-Pollution'!O4848:O4872)</f>
        <v>984.2</v>
      </c>
      <c r="V207" s="265">
        <f>MODE('Sheet1_ Evening-Pollution'!P4848:P4872)</f>
        <v>100</v>
      </c>
      <c r="W207" s="265">
        <f t="shared" si="16"/>
        <v>4.1999999999999993</v>
      </c>
      <c r="X207" s="265">
        <f t="shared" si="17"/>
        <v>9</v>
      </c>
      <c r="Y207" s="265">
        <f t="shared" si="18"/>
        <v>14</v>
      </c>
      <c r="Z207" s="260">
        <v>24.5</v>
      </c>
      <c r="AA207" s="260">
        <v>992.9</v>
      </c>
      <c r="AB207" s="260">
        <v>88</v>
      </c>
      <c r="AC207" s="265"/>
      <c r="AD207" s="197">
        <v>2</v>
      </c>
      <c r="AE207" s="266">
        <v>265</v>
      </c>
      <c r="AF207" s="267" t="str">
        <f t="shared" si="15"/>
        <v>Y</v>
      </c>
      <c r="AG207" s="261">
        <v>42198</v>
      </c>
    </row>
    <row r="208" spans="1:33" ht="15" customHeight="1" x14ac:dyDescent="0.15">
      <c r="A208" s="260">
        <v>195</v>
      </c>
      <c r="B208" s="261">
        <v>42199</v>
      </c>
      <c r="C208" s="260">
        <v>2</v>
      </c>
      <c r="D208" s="261">
        <v>42198</v>
      </c>
      <c r="E208" s="262">
        <v>0.79444444444444451</v>
      </c>
      <c r="F208" s="261">
        <v>42199</v>
      </c>
      <c r="G208" s="262">
        <v>0.80486111111111114</v>
      </c>
      <c r="H208" s="263"/>
      <c r="I208" s="264">
        <f>SUM('Sheet1_ Evening-Pollution'!I4874:I4897)</f>
        <v>0.11500000000000005</v>
      </c>
      <c r="J208" s="264">
        <f>SUM('Sheet1_ Evening-Pollution'!J4874:J4897)</f>
        <v>15.199999999999994</v>
      </c>
      <c r="K208" s="264">
        <f>SUM('Sheet1_ Evening-Pollution'!K4874:K4897)</f>
        <v>1.4580000000000002</v>
      </c>
      <c r="L208" s="264">
        <f>SUM('Sheet1_ Evening-Pollution'!L4874:L4897)</f>
        <v>0.41900000000000004</v>
      </c>
      <c r="M208" s="264">
        <f>SUM('Sheet1_ Evening-Pollution'!M4874:M4897)</f>
        <v>1490</v>
      </c>
      <c r="N208" s="265">
        <f>MAX('Sheet1_ Evening-Pollution'!N4874:N4897)</f>
        <v>30.5</v>
      </c>
      <c r="O208" s="265">
        <f>MAX('Sheet1_ Evening-Pollution'!O4874:O4897)</f>
        <v>1000.2</v>
      </c>
      <c r="P208" s="265">
        <f>MAX('Sheet1_ Evening-Pollution'!P4874:P4897)</f>
        <v>99</v>
      </c>
      <c r="Q208" s="265">
        <f>MIN('Sheet1_ Evening-Pollution'!N4874:N4897)</f>
        <v>21.9</v>
      </c>
      <c r="R208" s="265">
        <f>MIN('Sheet1_ Evening-Pollution'!O4874:O4897)</f>
        <v>993.8</v>
      </c>
      <c r="S208" s="265">
        <f>MIN('Sheet1_ Evening-Pollution'!P4874:P4897)</f>
        <v>60</v>
      </c>
      <c r="T208" s="265">
        <f>MODE('Sheet1_ Evening-Pollution'!N4874:N4897)</f>
        <v>22.7</v>
      </c>
      <c r="U208" s="265">
        <f>MODE('Sheet1_ Evening-Pollution'!O4874:O4897)</f>
        <v>999.2</v>
      </c>
      <c r="V208" s="265">
        <f>MODE('Sheet1_ Evening-Pollution'!P4874:P4897)</f>
        <v>95</v>
      </c>
      <c r="W208" s="265">
        <f t="shared" si="16"/>
        <v>8.6000000000000014</v>
      </c>
      <c r="X208" s="265">
        <f t="shared" si="17"/>
        <v>6.4000000000000909</v>
      </c>
      <c r="Y208" s="265">
        <f t="shared" si="18"/>
        <v>39</v>
      </c>
      <c r="Z208" s="260">
        <v>26.9</v>
      </c>
      <c r="AA208" s="260">
        <v>999.5</v>
      </c>
      <c r="AB208" s="260">
        <v>71</v>
      </c>
      <c r="AC208" s="265"/>
      <c r="AD208" s="197">
        <v>2</v>
      </c>
      <c r="AE208" s="266">
        <v>254</v>
      </c>
      <c r="AF208" s="267" t="str">
        <f t="shared" si="15"/>
        <v>Y</v>
      </c>
      <c r="AG208" s="261">
        <v>42199</v>
      </c>
    </row>
    <row r="209" spans="1:33" ht="15" customHeight="1" x14ac:dyDescent="0.15">
      <c r="A209" s="260">
        <v>196</v>
      </c>
      <c r="B209" s="261">
        <v>42200</v>
      </c>
      <c r="C209" s="260">
        <v>3</v>
      </c>
      <c r="D209" s="261">
        <v>42199</v>
      </c>
      <c r="E209" s="262">
        <v>0.80486111111111114</v>
      </c>
      <c r="F209" s="261">
        <v>42200</v>
      </c>
      <c r="G209" s="262">
        <v>0.78819444444444442</v>
      </c>
      <c r="H209" s="263"/>
      <c r="I209" s="264">
        <f>SUM('Sheet1_ Evening-Pollution'!I4899:I4921)</f>
        <v>0.11100000000000003</v>
      </c>
      <c r="J209" s="264">
        <f>SUM('Sheet1_ Evening-Pollution'!J4899:J4921)</f>
        <v>14.399999999999999</v>
      </c>
      <c r="K209" s="264">
        <f>SUM('Sheet1_ Evening-Pollution'!K4899:K4921)</f>
        <v>0.875</v>
      </c>
      <c r="L209" s="264">
        <f>SUM('Sheet1_ Evening-Pollution'!L4899:L4921)</f>
        <v>0.7400000000000001</v>
      </c>
      <c r="M209" s="264">
        <f>SUM('Sheet1_ Evening-Pollution'!M4899:M4921)</f>
        <v>1387</v>
      </c>
      <c r="N209" s="265">
        <f>MAX('Sheet1_ Evening-Pollution'!N4899:N4921)</f>
        <v>34.1</v>
      </c>
      <c r="O209" s="265">
        <f>MAX('Sheet1_ Evening-Pollution'!O4899:O4921)</f>
        <v>1003.2</v>
      </c>
      <c r="P209" s="265">
        <f>MAX('Sheet1_ Evening-Pollution'!P4899:P4921)</f>
        <v>100</v>
      </c>
      <c r="Q209" s="265">
        <f>MIN('Sheet1_ Evening-Pollution'!N4899:N4921)</f>
        <v>21.3</v>
      </c>
      <c r="R209" s="265">
        <f>MIN('Sheet1_ Evening-Pollution'!O4899:O4921)</f>
        <v>999.9</v>
      </c>
      <c r="S209" s="265">
        <f>MIN('Sheet1_ Evening-Pollution'!P4899:P4921)</f>
        <v>41</v>
      </c>
      <c r="T209" s="265">
        <f>MODE('Sheet1_ Evening-Pollution'!N4899:N4921)</f>
        <v>21.8</v>
      </c>
      <c r="U209" s="265">
        <f>MODE('Sheet1_ Evening-Pollution'!O4899:O4921)</f>
        <v>1002</v>
      </c>
      <c r="V209" s="265">
        <f>MODE('Sheet1_ Evening-Pollution'!P4899:P4921)</f>
        <v>93</v>
      </c>
      <c r="W209" s="265">
        <f t="shared" si="16"/>
        <v>12.8</v>
      </c>
      <c r="X209" s="265">
        <f t="shared" si="17"/>
        <v>3.3000000000000682</v>
      </c>
      <c r="Y209" s="265">
        <f t="shared" si="18"/>
        <v>59</v>
      </c>
      <c r="Z209" s="260">
        <v>32.200000000000003</v>
      </c>
      <c r="AA209" s="260">
        <v>1000.5</v>
      </c>
      <c r="AB209" s="260">
        <v>45</v>
      </c>
      <c r="AC209" s="265"/>
      <c r="AD209" s="197">
        <v>2</v>
      </c>
      <c r="AE209" s="266">
        <v>281</v>
      </c>
      <c r="AF209" s="267" t="str">
        <f t="shared" si="15"/>
        <v>Y</v>
      </c>
      <c r="AG209" s="261">
        <v>42200</v>
      </c>
    </row>
    <row r="210" spans="1:33" ht="15" customHeight="1" x14ac:dyDescent="0.15">
      <c r="A210" s="260">
        <v>197</v>
      </c>
      <c r="B210" s="261">
        <v>42201</v>
      </c>
      <c r="C210" s="260">
        <v>4</v>
      </c>
      <c r="D210" s="261">
        <v>42200</v>
      </c>
      <c r="E210" s="262">
        <v>0.78819444444444442</v>
      </c>
      <c r="F210" s="261">
        <v>42201</v>
      </c>
      <c r="G210" s="262">
        <v>0.76180555555555562</v>
      </c>
      <c r="H210" s="263"/>
      <c r="I210" s="264">
        <f>SUM('Sheet1_ Evening-Pollution'!I4923:I4946)</f>
        <v>5.3000000000000033E-2</v>
      </c>
      <c r="J210" s="264">
        <f>SUM('Sheet1_ Evening-Pollution'!J4923:J4946)</f>
        <v>9.1</v>
      </c>
      <c r="K210" s="264">
        <f>SUM('Sheet1_ Evening-Pollution'!K4923:K4946)</f>
        <v>0.62900000000000034</v>
      </c>
      <c r="L210" s="264">
        <f>SUM('Sheet1_ Evening-Pollution'!L4923:L4946)</f>
        <v>0.40400000000000025</v>
      </c>
      <c r="M210" s="264">
        <f>SUM('Sheet1_ Evening-Pollution'!M4923:M4946)</f>
        <v>306</v>
      </c>
      <c r="N210" s="265">
        <f>MAX('Sheet1_ Evening-Pollution'!N4923:N4946)</f>
        <v>31.6</v>
      </c>
      <c r="O210" s="265">
        <f>MAX('Sheet1_ Evening-Pollution'!O4923:O4946)</f>
        <v>1004.3</v>
      </c>
      <c r="P210" s="265">
        <f>MAX('Sheet1_ Evening-Pollution'!P4923:P4946)</f>
        <v>62</v>
      </c>
      <c r="Q210" s="265">
        <f>MIN('Sheet1_ Evening-Pollution'!N4923:N4946)</f>
        <v>22.1</v>
      </c>
      <c r="R210" s="265">
        <f>MIN('Sheet1_ Evening-Pollution'!O4923:O4946)</f>
        <v>1001.1</v>
      </c>
      <c r="S210" s="265">
        <f>MIN('Sheet1_ Evening-Pollution'!P4923:P4946)</f>
        <v>43</v>
      </c>
      <c r="T210" s="265">
        <f>MODE('Sheet1_ Evening-Pollution'!N4923:N4946)</f>
        <v>27.4</v>
      </c>
      <c r="U210" s="265">
        <f>MODE('Sheet1_ Evening-Pollution'!O4923:O4946)</f>
        <v>1004.2</v>
      </c>
      <c r="V210" s="265">
        <f>MODE('Sheet1_ Evening-Pollution'!P4923:P4946)</f>
        <v>45</v>
      </c>
      <c r="W210" s="265">
        <f t="shared" si="16"/>
        <v>9.5</v>
      </c>
      <c r="X210" s="265">
        <f t="shared" si="17"/>
        <v>3.1999999999999318</v>
      </c>
      <c r="Y210" s="265">
        <f t="shared" si="18"/>
        <v>19</v>
      </c>
      <c r="Z210" s="260">
        <v>27.6</v>
      </c>
      <c r="AA210" s="260">
        <v>1001.6</v>
      </c>
      <c r="AB210" s="260">
        <v>43</v>
      </c>
      <c r="AC210" s="265"/>
      <c r="AD210" s="197">
        <v>2</v>
      </c>
      <c r="AE210" s="266">
        <v>288</v>
      </c>
      <c r="AF210" s="267" t="str">
        <f t="shared" si="15"/>
        <v>Y</v>
      </c>
      <c r="AG210" s="261">
        <v>42201</v>
      </c>
    </row>
    <row r="211" spans="1:33" ht="15" customHeight="1" x14ac:dyDescent="0.2">
      <c r="A211" s="260">
        <v>198</v>
      </c>
      <c r="B211" s="261">
        <v>42202</v>
      </c>
      <c r="C211" s="268">
        <v>5</v>
      </c>
      <c r="D211" s="261">
        <v>42201</v>
      </c>
      <c r="E211" s="262">
        <v>0.76180555555555562</v>
      </c>
      <c r="F211" s="261">
        <v>42202</v>
      </c>
      <c r="G211" s="235">
        <v>0.77013888888888893</v>
      </c>
      <c r="H211" s="263"/>
      <c r="I211" s="264">
        <f>SUM('Sheet1_ Evening-Pollution'!I4948:I4971)</f>
        <v>5.6000000000000022E-2</v>
      </c>
      <c r="J211" s="264">
        <f>SUM('Sheet1_ Evening-Pollution'!J4948:J4971)</f>
        <v>9.5</v>
      </c>
      <c r="K211" s="264">
        <f>SUM('Sheet1_ Evening-Pollution'!K4948:K4971)</f>
        <v>0.57300000000000018</v>
      </c>
      <c r="L211" s="264">
        <f>SUM('Sheet1_ Evening-Pollution'!L4948:L4971)</f>
        <v>0.41400000000000015</v>
      </c>
      <c r="M211" s="264">
        <f>SUM('Sheet1_ Evening-Pollution'!M4948:M4971)</f>
        <v>228</v>
      </c>
      <c r="N211" s="265">
        <f>MAX('Sheet1_ Evening-Pollution'!N4948:N4971)</f>
        <v>28.9</v>
      </c>
      <c r="O211" s="265">
        <f>MAX('Sheet1_ Evening-Pollution'!O4948:O4971)</f>
        <v>1003.7</v>
      </c>
      <c r="P211" s="265">
        <f>MAX('Sheet1_ Evening-Pollution'!P4948:P4971)</f>
        <v>62</v>
      </c>
      <c r="Q211" s="265">
        <f>MIN('Sheet1_ Evening-Pollution'!N4948:N4971)</f>
        <v>19.3</v>
      </c>
      <c r="R211" s="265">
        <f>MIN('Sheet1_ Evening-Pollution'!O4948:O4971)</f>
        <v>1000.7</v>
      </c>
      <c r="S211" s="265">
        <f>MIN('Sheet1_ Evening-Pollution'!P4948:P4971)</f>
        <v>41</v>
      </c>
      <c r="T211" s="265">
        <f>MODE('Sheet1_ Evening-Pollution'!N4948:N4971)</f>
        <v>23.6</v>
      </c>
      <c r="U211" s="265">
        <f>MODE('Sheet1_ Evening-Pollution'!O4948:O4971)</f>
        <v>1002.3</v>
      </c>
      <c r="V211" s="265">
        <f>MODE('Sheet1_ Evening-Pollution'!P4948:P4971)</f>
        <v>61</v>
      </c>
      <c r="W211" s="265">
        <f t="shared" si="16"/>
        <v>9.5999999999999979</v>
      </c>
      <c r="X211" s="265">
        <f t="shared" si="17"/>
        <v>3</v>
      </c>
      <c r="Y211" s="265">
        <f t="shared" si="18"/>
        <v>21</v>
      </c>
      <c r="Z211" s="265">
        <v>25.7</v>
      </c>
      <c r="AA211" s="265">
        <v>1001.5</v>
      </c>
      <c r="AB211" s="265">
        <v>50</v>
      </c>
      <c r="AC211" s="265"/>
      <c r="AD211" s="236">
        <v>2</v>
      </c>
      <c r="AE211" s="269">
        <v>267</v>
      </c>
      <c r="AF211" s="270" t="str">
        <f t="shared" si="15"/>
        <v>Y</v>
      </c>
      <c r="AG211" s="261">
        <v>42202</v>
      </c>
    </row>
    <row r="212" spans="1:33" ht="15" customHeight="1" x14ac:dyDescent="0.15">
      <c r="A212" s="260">
        <v>199</v>
      </c>
      <c r="B212" s="261">
        <v>42203</v>
      </c>
      <c r="C212" s="260">
        <v>6</v>
      </c>
      <c r="D212" s="261">
        <v>42202</v>
      </c>
      <c r="E212" s="235">
        <v>0.77013888888888893</v>
      </c>
      <c r="F212" s="261">
        <v>42203</v>
      </c>
      <c r="G212" s="262">
        <v>0.76180555555555562</v>
      </c>
      <c r="H212" s="263"/>
      <c r="I212" s="264">
        <f>SUM('Sheet1_ Evening-Pollution'!I4973:I4996)</f>
        <v>7.5000000000000039E-2</v>
      </c>
      <c r="J212" s="264">
        <f>SUM('Sheet1_ Evening-Pollution'!J4973:J4996)</f>
        <v>10.7</v>
      </c>
      <c r="K212" s="264">
        <f>SUM('Sheet1_ Evening-Pollution'!K4973:K4996)</f>
        <v>0.627</v>
      </c>
      <c r="L212" s="264">
        <f>SUM('Sheet1_ Evening-Pollution'!L4973:L4996)</f>
        <v>0.52200000000000024</v>
      </c>
      <c r="M212" s="264">
        <f>SUM('Sheet1_ Evening-Pollution'!M4973:M4996)</f>
        <v>499</v>
      </c>
      <c r="N212" s="265">
        <f>MAX('Sheet1_ Evening-Pollution'!N4973:N4996)</f>
        <v>26.7</v>
      </c>
      <c r="O212" s="265">
        <f>MAX('Sheet1_ Evening-Pollution'!O4973:O4996)</f>
        <v>1005.7</v>
      </c>
      <c r="P212" s="265">
        <f>MAX('Sheet1_ Evening-Pollution'!P4973:P4996)</f>
        <v>85</v>
      </c>
      <c r="Q212" s="265">
        <f>MIN('Sheet1_ Evening-Pollution'!N4973:N4996)</f>
        <v>22.8</v>
      </c>
      <c r="R212" s="265">
        <f>MIN('Sheet1_ Evening-Pollution'!O4973:O4996)</f>
        <v>1001.8</v>
      </c>
      <c r="S212" s="265">
        <f>MIN('Sheet1_ Evening-Pollution'!P4973:P4996)</f>
        <v>51</v>
      </c>
      <c r="T212" s="265">
        <f>MODE('Sheet1_ Evening-Pollution'!N4973:N4996)</f>
        <v>24</v>
      </c>
      <c r="U212" s="265">
        <f>MODE('Sheet1_ Evening-Pollution'!O4973:O4996)</f>
        <v>1003.2</v>
      </c>
      <c r="V212" s="265">
        <f>MODE('Sheet1_ Evening-Pollution'!P4973:P4996)</f>
        <v>53</v>
      </c>
      <c r="W212" s="265">
        <f t="shared" si="16"/>
        <v>3.8999999999999986</v>
      </c>
      <c r="X212" s="265">
        <f t="shared" si="17"/>
        <v>3.9000000000000909</v>
      </c>
      <c r="Y212" s="265">
        <f t="shared" si="18"/>
        <v>34</v>
      </c>
      <c r="Z212" s="265">
        <v>24</v>
      </c>
      <c r="AA212" s="265">
        <v>1005.6</v>
      </c>
      <c r="AB212" s="265">
        <v>85</v>
      </c>
      <c r="AC212" s="265"/>
      <c r="AD212" s="197">
        <v>2</v>
      </c>
      <c r="AE212" s="266">
        <v>292</v>
      </c>
      <c r="AF212" s="267" t="str">
        <f t="shared" si="15"/>
        <v>Y</v>
      </c>
      <c r="AG212" s="261">
        <v>42203</v>
      </c>
    </row>
    <row r="213" spans="1:33" ht="16" customHeight="1" x14ac:dyDescent="0.15">
      <c r="A213" s="260">
        <v>200</v>
      </c>
      <c r="B213" s="261">
        <v>42204</v>
      </c>
      <c r="C213" s="260">
        <v>0</v>
      </c>
      <c r="D213" s="261">
        <v>42203</v>
      </c>
      <c r="E213" s="262">
        <v>0.76180555555555562</v>
      </c>
      <c r="F213" s="261">
        <v>42204</v>
      </c>
      <c r="G213" s="262">
        <v>0.76597222222222228</v>
      </c>
      <c r="H213" s="263"/>
      <c r="I213" s="264">
        <f>SUM('Sheet1_ Evening-Pollution'!I4998:I5021)</f>
        <v>6.1000000000000026E-2</v>
      </c>
      <c r="J213" s="264">
        <f>SUM('Sheet1_ Evening-Pollution'!J4998:J5021)</f>
        <v>13.399999999999997</v>
      </c>
      <c r="K213" s="264">
        <f>SUM('Sheet1_ Evening-Pollution'!K4998:K5021)</f>
        <v>0.54499999999999993</v>
      </c>
      <c r="L213" s="264">
        <f>SUM('Sheet1_ Evening-Pollution'!L4998:L5021)</f>
        <v>0.68100000000000027</v>
      </c>
      <c r="M213" s="264">
        <f>SUM('Sheet1_ Evening-Pollution'!M4998:M5021)</f>
        <v>629</v>
      </c>
      <c r="N213" s="265">
        <f>MAX('Sheet1_ Evening-Pollution'!N4998:N5021)</f>
        <v>29</v>
      </c>
      <c r="O213" s="265">
        <f>MAX('Sheet1_ Evening-Pollution'!O4998:O5021)</f>
        <v>1008</v>
      </c>
      <c r="P213" s="265">
        <f>MAX('Sheet1_ Evening-Pollution'!P4998:P5021)</f>
        <v>100</v>
      </c>
      <c r="Q213" s="265">
        <f>MIN('Sheet1_ Evening-Pollution'!N4998:N5021)</f>
        <v>20.9</v>
      </c>
      <c r="R213" s="265">
        <f>MIN('Sheet1_ Evening-Pollution'!O4998:O5021)</f>
        <v>1005.6</v>
      </c>
      <c r="S213" s="265">
        <f>MIN('Sheet1_ Evening-Pollution'!P4998:P5021)</f>
        <v>68</v>
      </c>
      <c r="T213" s="265">
        <f>MODE('Sheet1_ Evening-Pollution'!N4998:N5021)</f>
        <v>22.4</v>
      </c>
      <c r="U213" s="265">
        <f>MODE('Sheet1_ Evening-Pollution'!O4998:O5021)</f>
        <v>1006.5</v>
      </c>
      <c r="V213" s="265">
        <f>MODE('Sheet1_ Evening-Pollution'!P4998:P5021)</f>
        <v>68</v>
      </c>
      <c r="W213" s="265">
        <f t="shared" si="16"/>
        <v>8.1000000000000014</v>
      </c>
      <c r="X213" s="265">
        <f t="shared" si="17"/>
        <v>2.3999999999999773</v>
      </c>
      <c r="Y213" s="265">
        <f t="shared" si="18"/>
        <v>32</v>
      </c>
      <c r="Z213" s="271">
        <v>27.9</v>
      </c>
      <c r="AA213" s="260">
        <v>1005.6</v>
      </c>
      <c r="AB213" s="260">
        <v>68</v>
      </c>
      <c r="AC213" s="265"/>
      <c r="AD213" s="197">
        <v>2</v>
      </c>
      <c r="AE213" s="266">
        <v>284</v>
      </c>
      <c r="AF213" s="267" t="str">
        <f t="shared" si="15"/>
        <v>Y</v>
      </c>
      <c r="AG213" s="261">
        <v>42204</v>
      </c>
    </row>
    <row r="214" spans="1:33" ht="15" customHeight="1" x14ac:dyDescent="0.2">
      <c r="A214" s="260">
        <v>201</v>
      </c>
      <c r="B214" s="261">
        <v>42205</v>
      </c>
      <c r="C214" s="260">
        <v>1</v>
      </c>
      <c r="D214" s="261">
        <v>42204</v>
      </c>
      <c r="E214" s="262">
        <v>0.76597222222222228</v>
      </c>
      <c r="F214" s="261">
        <v>42205</v>
      </c>
      <c r="G214" s="262">
        <v>0.78472222222222221</v>
      </c>
      <c r="H214" s="263"/>
      <c r="I214" s="264">
        <f>SUM('Sheet1_ Evening-Pollution'!I5023:I5046)</f>
        <v>6.6000000000000031E-2</v>
      </c>
      <c r="J214" s="264">
        <f>SUM('Sheet1_ Evening-Pollution'!J5023:J5046)</f>
        <v>12.6</v>
      </c>
      <c r="K214" s="264">
        <f>SUM('Sheet1_ Evening-Pollution'!K5023:K5046)</f>
        <v>0.37600000000000017</v>
      </c>
      <c r="L214" s="264">
        <f>SUM('Sheet1_ Evening-Pollution'!L5023:L5046)</f>
        <v>0.63400000000000034</v>
      </c>
      <c r="M214" s="264">
        <f>SUM('Sheet1_ Evening-Pollution'!M5023:M5046)</f>
        <v>488</v>
      </c>
      <c r="N214" s="265">
        <f>MAX('Sheet1_ Evening-Pollution'!N5023:N5046)</f>
        <v>30</v>
      </c>
      <c r="O214" s="265">
        <f>MAX('Sheet1_ Evening-Pollution'!O5023:O5046)</f>
        <v>1006.7</v>
      </c>
      <c r="P214" s="265">
        <f>MAX('Sheet1_ Evening-Pollution'!P5023:P5046)</f>
        <v>89</v>
      </c>
      <c r="Q214" s="265">
        <f>MIN('Sheet1_ Evening-Pollution'!N5023:N5046)</f>
        <v>24.3</v>
      </c>
      <c r="R214" s="265">
        <f>MIN('Sheet1_ Evening-Pollution'!O5023:O5046)</f>
        <v>1003.2</v>
      </c>
      <c r="S214" s="265">
        <f>MIN('Sheet1_ Evening-Pollution'!P5023:P5046)</f>
        <v>69</v>
      </c>
      <c r="T214" s="265">
        <f>MODE('Sheet1_ Evening-Pollution'!N5023:N5046)</f>
        <v>24.8</v>
      </c>
      <c r="U214" s="265">
        <f>MODE('Sheet1_ Evening-Pollution'!O5023:O5046)</f>
        <v>1005.7</v>
      </c>
      <c r="V214" s="265">
        <f>MODE('Sheet1_ Evening-Pollution'!P5023:P5046)</f>
        <v>69</v>
      </c>
      <c r="W214" s="265">
        <f t="shared" si="16"/>
        <v>5.6999999999999993</v>
      </c>
      <c r="X214" s="265">
        <f t="shared" si="17"/>
        <v>3.5</v>
      </c>
      <c r="Y214" s="265">
        <f t="shared" si="18"/>
        <v>20</v>
      </c>
      <c r="Z214" s="260">
        <v>29.3</v>
      </c>
      <c r="AA214" s="260">
        <v>1003.2</v>
      </c>
      <c r="AB214" s="260">
        <v>76</v>
      </c>
      <c r="AC214" s="265"/>
      <c r="AD214" s="236">
        <v>2</v>
      </c>
      <c r="AE214" s="272">
        <v>307</v>
      </c>
      <c r="AF214" s="270" t="str">
        <f t="shared" si="15"/>
        <v>G</v>
      </c>
      <c r="AG214" s="261">
        <v>42205</v>
      </c>
    </row>
    <row r="215" spans="1:33" ht="15" customHeight="1" x14ac:dyDescent="0.15">
      <c r="A215" s="260">
        <v>202</v>
      </c>
      <c r="B215" s="261">
        <v>42206</v>
      </c>
      <c r="C215" s="260">
        <v>2</v>
      </c>
      <c r="D215" s="261">
        <v>42205</v>
      </c>
      <c r="E215" s="262">
        <v>0.78472222222222221</v>
      </c>
      <c r="F215" s="261">
        <v>42206</v>
      </c>
      <c r="G215" s="262">
        <v>0.76666666666666661</v>
      </c>
      <c r="H215" s="263"/>
      <c r="I215" s="264">
        <f>SUM('Sheet1_ Evening-Pollution'!I5048:I5071)</f>
        <v>7.2000000000000036E-2</v>
      </c>
      <c r="J215" s="264">
        <f>SUM('Sheet1_ Evening-Pollution'!J5048:J5071)</f>
        <v>10.999999999999998</v>
      </c>
      <c r="K215" s="264">
        <f>SUM('Sheet1_ Evening-Pollution'!K5048:K5071)</f>
        <v>0.26</v>
      </c>
      <c r="L215" s="264">
        <f>SUM('Sheet1_ Evening-Pollution'!L5048:L5071)</f>
        <v>0.64600000000000035</v>
      </c>
      <c r="M215" s="264">
        <f>SUM('Sheet1_ Evening-Pollution'!M5048:M5071)</f>
        <v>616</v>
      </c>
      <c r="N215" s="265">
        <f>MAX('Sheet1_ Evening-Pollution'!N5048:N5071)</f>
        <v>29.7</v>
      </c>
      <c r="O215" s="265">
        <f>MAX('Sheet1_ Evening-Pollution'!O5048:O5071)</f>
        <v>1003.8</v>
      </c>
      <c r="P215" s="265">
        <f>MAX('Sheet1_ Evening-Pollution'!P5048:P5071)</f>
        <v>98</v>
      </c>
      <c r="Q215" s="265">
        <f>MIN('Sheet1_ Evening-Pollution'!N5048:N5071)</f>
        <v>24.4</v>
      </c>
      <c r="R215" s="265">
        <f>MIN('Sheet1_ Evening-Pollution'!O5048:O5071)</f>
        <v>1001.7</v>
      </c>
      <c r="S215" s="265">
        <f>MIN('Sheet1_ Evening-Pollution'!P5048:P5071)</f>
        <v>74</v>
      </c>
      <c r="T215" s="265">
        <f>MODE('Sheet1_ Evening-Pollution'!N5048:N5071)</f>
        <v>28.3</v>
      </c>
      <c r="U215" s="265">
        <f>MODE('Sheet1_ Evening-Pollution'!O5048:O5071)</f>
        <v>1003.3</v>
      </c>
      <c r="V215" s="265">
        <f>MODE('Sheet1_ Evening-Pollution'!P5048:P5071)</f>
        <v>78</v>
      </c>
      <c r="W215" s="265">
        <f t="shared" si="16"/>
        <v>5.3000000000000007</v>
      </c>
      <c r="X215" s="265">
        <f t="shared" si="17"/>
        <v>2.0999999999999091</v>
      </c>
      <c r="Y215" s="265">
        <f t="shared" si="18"/>
        <v>24</v>
      </c>
      <c r="Z215" s="260">
        <v>29.2</v>
      </c>
      <c r="AA215" s="260">
        <v>1001.7</v>
      </c>
      <c r="AB215" s="260">
        <v>74</v>
      </c>
      <c r="AC215" s="265"/>
      <c r="AD215" s="197">
        <v>2</v>
      </c>
      <c r="AE215" s="266">
        <v>300</v>
      </c>
      <c r="AF215" s="267" t="str">
        <f t="shared" si="15"/>
        <v>G</v>
      </c>
      <c r="AG215" s="261">
        <v>42206</v>
      </c>
    </row>
    <row r="216" spans="1:33" ht="15" customHeight="1" x14ac:dyDescent="0.15">
      <c r="A216" s="260">
        <v>203</v>
      </c>
      <c r="B216" s="261">
        <v>42207</v>
      </c>
      <c r="C216" s="260">
        <v>3</v>
      </c>
      <c r="D216" s="261">
        <v>42206</v>
      </c>
      <c r="E216" s="262">
        <v>0.76666666666666661</v>
      </c>
      <c r="F216" s="261">
        <v>42207</v>
      </c>
      <c r="G216" s="262">
        <v>0.83055555555555549</v>
      </c>
      <c r="H216" s="263"/>
      <c r="I216" s="264">
        <f>SUM('Sheet1_ Evening-Pollution'!I5073:I5097)</f>
        <v>0.11500000000000002</v>
      </c>
      <c r="J216" s="264">
        <f>SUM('Sheet1_ Evening-Pollution'!J5073:J5097)</f>
        <v>14.299999999999997</v>
      </c>
      <c r="K216" s="264">
        <f>SUM('Sheet1_ Evening-Pollution'!K5073:K5097)</f>
        <v>0.47900000000000004</v>
      </c>
      <c r="L216" s="264">
        <f>SUM('Sheet1_ Evening-Pollution'!L5073:L5097)</f>
        <v>0.80200000000000049</v>
      </c>
      <c r="M216" s="264">
        <f>SUM('Sheet1_ Evening-Pollution'!M5073:M5097)</f>
        <v>658</v>
      </c>
      <c r="N216" s="265">
        <f>MAX('Sheet1_ Evening-Pollution'!N5073:N5097)</f>
        <v>30.8</v>
      </c>
      <c r="O216" s="265">
        <f>MAX('Sheet1_ Evening-Pollution'!O5073:O5097)</f>
        <v>1003</v>
      </c>
      <c r="P216" s="265">
        <f>MAX('Sheet1_ Evening-Pollution'!P5073:P5097)</f>
        <v>97</v>
      </c>
      <c r="Q216" s="265">
        <f>MIN('Sheet1_ Evening-Pollution'!N5073:N5097)</f>
        <v>24.3</v>
      </c>
      <c r="R216" s="265">
        <f>MIN('Sheet1_ Evening-Pollution'!O5073:O5097)</f>
        <v>1000.9</v>
      </c>
      <c r="S216" s="265">
        <f>MIN('Sheet1_ Evening-Pollution'!P5073:P5097)</f>
        <v>68</v>
      </c>
      <c r="T216" s="265">
        <f>MODE('Sheet1_ Evening-Pollution'!N5073:N5097)</f>
        <v>27.5</v>
      </c>
      <c r="U216" s="265">
        <f>MODE('Sheet1_ Evening-Pollution'!O5073:O5097)</f>
        <v>1002.8</v>
      </c>
      <c r="V216" s="265">
        <f>MODE('Sheet1_ Evening-Pollution'!P5073:P5097)</f>
        <v>90</v>
      </c>
      <c r="W216" s="265">
        <f t="shared" si="16"/>
        <v>6.5</v>
      </c>
      <c r="X216" s="265">
        <f t="shared" si="17"/>
        <v>2.1000000000000227</v>
      </c>
      <c r="Y216" s="265">
        <f t="shared" si="18"/>
        <v>29</v>
      </c>
      <c r="Z216" s="260">
        <v>27.4</v>
      </c>
      <c r="AA216" s="260">
        <v>1001.4</v>
      </c>
      <c r="AB216" s="260">
        <v>78</v>
      </c>
      <c r="AC216" s="265"/>
      <c r="AD216" s="197">
        <v>2</v>
      </c>
      <c r="AE216" s="266">
        <v>298</v>
      </c>
      <c r="AF216" s="267" t="str">
        <f t="shared" si="15"/>
        <v>G</v>
      </c>
      <c r="AG216" s="261">
        <v>42207</v>
      </c>
    </row>
    <row r="217" spans="1:33" ht="15" customHeight="1" x14ac:dyDescent="0.15">
      <c r="A217" s="260">
        <v>204</v>
      </c>
      <c r="B217" s="261">
        <v>42208</v>
      </c>
      <c r="C217" s="260">
        <v>4</v>
      </c>
      <c r="D217" s="261">
        <v>42207</v>
      </c>
      <c r="E217" s="262">
        <v>0.83055555555555549</v>
      </c>
      <c r="F217" s="261">
        <v>42208</v>
      </c>
      <c r="G217" s="262">
        <v>0.76388888888888884</v>
      </c>
      <c r="H217" s="263"/>
      <c r="I217" s="264">
        <f>SUM('Sheet1_ Evening-Pollution'!I5099:I5121)</f>
        <v>0.11000000000000004</v>
      </c>
      <c r="J217" s="264">
        <f>SUM('Sheet1_ Evening-Pollution'!J5099:J5121)</f>
        <v>11.199999999999998</v>
      </c>
      <c r="K217" s="264">
        <f>SUM('Sheet1_ Evening-Pollution'!K5099:K5121)</f>
        <v>0.33900000000000002</v>
      </c>
      <c r="L217" s="264">
        <f>SUM('Sheet1_ Evening-Pollution'!L5099:L5121)</f>
        <v>0.62200000000000033</v>
      </c>
      <c r="M217" s="264">
        <f>SUM('Sheet1_ Evening-Pollution'!M5099:M5121)</f>
        <v>558</v>
      </c>
      <c r="N217" s="265">
        <f>MAX('Sheet1_ Evening-Pollution'!N5099:N5121)</f>
        <v>30.1</v>
      </c>
      <c r="O217" s="265">
        <f>MAX('Sheet1_ Evening-Pollution'!O5099:O5121)</f>
        <v>1003.9</v>
      </c>
      <c r="P217" s="265">
        <f>MAX('Sheet1_ Evening-Pollution'!P5099:P5121)</f>
        <v>99</v>
      </c>
      <c r="Q217" s="265">
        <f>MIN('Sheet1_ Evening-Pollution'!N5099:N5121)</f>
        <v>24.5</v>
      </c>
      <c r="R217" s="265">
        <f>MIN('Sheet1_ Evening-Pollution'!O5099:O5121)</f>
        <v>1001.6</v>
      </c>
      <c r="S217" s="265">
        <f>MIN('Sheet1_ Evening-Pollution'!P5099:P5121)</f>
        <v>70</v>
      </c>
      <c r="T217" s="265">
        <f>MODE('Sheet1_ Evening-Pollution'!N5099:N5121)</f>
        <v>24.7</v>
      </c>
      <c r="U217" s="265">
        <f>MODE('Sheet1_ Evening-Pollution'!O5099:O5121)</f>
        <v>1003.3</v>
      </c>
      <c r="V217" s="265">
        <f>MODE('Sheet1_ Evening-Pollution'!P5099:P5121)</f>
        <v>81</v>
      </c>
      <c r="W217" s="265">
        <f t="shared" si="16"/>
        <v>5.6000000000000014</v>
      </c>
      <c r="X217" s="265">
        <f t="shared" si="17"/>
        <v>2.2999999999999545</v>
      </c>
      <c r="Y217" s="265">
        <f t="shared" si="18"/>
        <v>29</v>
      </c>
      <c r="Z217" s="260">
        <v>25.8</v>
      </c>
      <c r="AA217" s="260">
        <v>1001.6</v>
      </c>
      <c r="AB217" s="260">
        <v>99</v>
      </c>
      <c r="AC217" s="265"/>
      <c r="AD217" s="197">
        <v>2</v>
      </c>
      <c r="AE217" s="266">
        <v>310</v>
      </c>
      <c r="AF217" s="267" t="str">
        <f t="shared" si="15"/>
        <v>G</v>
      </c>
      <c r="AG217" s="261">
        <v>42208</v>
      </c>
    </row>
    <row r="218" spans="1:33" ht="15" customHeight="1" x14ac:dyDescent="0.15">
      <c r="A218" s="260">
        <v>205</v>
      </c>
      <c r="B218" s="261">
        <v>42209</v>
      </c>
      <c r="C218" s="268">
        <v>5</v>
      </c>
      <c r="D218" s="261">
        <v>42208</v>
      </c>
      <c r="E218" s="262">
        <v>0.76388888888888884</v>
      </c>
      <c r="F218" s="261">
        <v>42209</v>
      </c>
      <c r="G218" s="262">
        <v>0.77500000000000002</v>
      </c>
      <c r="H218" s="263"/>
      <c r="I218" s="264">
        <f>SUM('Sheet1_ Evening-Pollution'!I5123:I5146)</f>
        <v>5.8000000000000038E-2</v>
      </c>
      <c r="J218" s="264">
        <f>SUM('Sheet1_ Evening-Pollution'!J5123:J5146)</f>
        <v>9.3999999999999986</v>
      </c>
      <c r="K218" s="264">
        <f>SUM('Sheet1_ Evening-Pollution'!K5123:K5146)</f>
        <v>0.26800000000000007</v>
      </c>
      <c r="L218" s="264">
        <f>SUM('Sheet1_ Evening-Pollution'!L5123:L5146)</f>
        <v>0.49600000000000022</v>
      </c>
      <c r="M218" s="264">
        <f>SUM('Sheet1_ Evening-Pollution'!M5123:M5146)</f>
        <v>310</v>
      </c>
      <c r="N218" s="265">
        <f>MAX('Sheet1_ Evening-Pollution'!N5123:N5146)</f>
        <v>25.3</v>
      </c>
      <c r="O218" s="265">
        <f>MAX('Sheet1_ Evening-Pollution'!O5123:O5146)</f>
        <v>1002.7</v>
      </c>
      <c r="P218" s="265">
        <f>MAX('Sheet1_ Evening-Pollution'!P5123:P5146)</f>
        <v>100</v>
      </c>
      <c r="Q218" s="265">
        <f>MIN('Sheet1_ Evening-Pollution'!N5123:N5146)</f>
        <v>23.7</v>
      </c>
      <c r="R218" s="265">
        <f>MIN('Sheet1_ Evening-Pollution'!O5123:O5146)</f>
        <v>1000</v>
      </c>
      <c r="S218" s="265">
        <f>MIN('Sheet1_ Evening-Pollution'!P5123:P5146)</f>
        <v>100</v>
      </c>
      <c r="T218" s="265">
        <f>MODE('Sheet1_ Evening-Pollution'!N5123:N5146)</f>
        <v>25.2</v>
      </c>
      <c r="U218" s="265">
        <f>MODE('Sheet1_ Evening-Pollution'!O5123:O5146)</f>
        <v>1000.8</v>
      </c>
      <c r="V218" s="265">
        <f>MODE('Sheet1_ Evening-Pollution'!P5123:P5146)</f>
        <v>100</v>
      </c>
      <c r="W218" s="265">
        <f t="shared" si="16"/>
        <v>1.6000000000000014</v>
      </c>
      <c r="X218" s="265">
        <f t="shared" si="17"/>
        <v>2.7000000000000455</v>
      </c>
      <c r="Y218" s="265">
        <f t="shared" si="18"/>
        <v>0</v>
      </c>
      <c r="Z218" s="260">
        <v>24.9</v>
      </c>
      <c r="AA218" s="260">
        <v>1000.5</v>
      </c>
      <c r="AB218" s="260">
        <v>100</v>
      </c>
      <c r="AC218" s="265"/>
      <c r="AD218" s="197">
        <v>2</v>
      </c>
      <c r="AE218" s="266">
        <v>307</v>
      </c>
      <c r="AF218" s="267" t="str">
        <f t="shared" si="15"/>
        <v>G</v>
      </c>
      <c r="AG218" s="261">
        <v>42209</v>
      </c>
    </row>
    <row r="219" spans="1:33" ht="15" customHeight="1" x14ac:dyDescent="0.15">
      <c r="A219" s="260">
        <v>206</v>
      </c>
      <c r="B219" s="261">
        <v>42210</v>
      </c>
      <c r="C219" s="260">
        <v>6</v>
      </c>
      <c r="D219" s="261">
        <v>42209</v>
      </c>
      <c r="E219" s="262">
        <v>0.77500000000000002</v>
      </c>
      <c r="F219" s="261">
        <v>42210</v>
      </c>
      <c r="G219" s="262">
        <v>0.79652777777777772</v>
      </c>
      <c r="H219" s="263"/>
      <c r="I219" s="264">
        <f>SUM('Sheet1_ Evening-Pollution'!I5148:I5172)</f>
        <v>8.2000000000000031E-2</v>
      </c>
      <c r="J219" s="264">
        <f>SUM('Sheet1_ Evening-Pollution'!J5148:J5172)</f>
        <v>7.5000000000000018</v>
      </c>
      <c r="K219" s="264">
        <f>SUM('Sheet1_ Evening-Pollution'!K5148:K5172)</f>
        <v>0.34600000000000014</v>
      </c>
      <c r="L219" s="264">
        <f>SUM('Sheet1_ Evening-Pollution'!L5148:L5172)</f>
        <v>0.36000000000000021</v>
      </c>
      <c r="M219" s="264">
        <f>SUM('Sheet1_ Evening-Pollution'!M5148:M5172)</f>
        <v>380</v>
      </c>
      <c r="N219" s="265">
        <f>MAX('Sheet1_ Evening-Pollution'!N5148:N5172)</f>
        <v>27.1</v>
      </c>
      <c r="O219" s="265">
        <f>MAX('Sheet1_ Evening-Pollution'!O5148:O5172)</f>
        <v>1002.5</v>
      </c>
      <c r="P219" s="265">
        <f>MAX('Sheet1_ Evening-Pollution'!P5148:P5172)</f>
        <v>100</v>
      </c>
      <c r="Q219" s="265">
        <f>MIN('Sheet1_ Evening-Pollution'!N5148:N5172)</f>
        <v>23.7</v>
      </c>
      <c r="R219" s="265">
        <f>MIN('Sheet1_ Evening-Pollution'!O5148:O5172)</f>
        <v>1000.8</v>
      </c>
      <c r="S219" s="265">
        <f>MIN('Sheet1_ Evening-Pollution'!P5148:P5172)</f>
        <v>88</v>
      </c>
      <c r="T219" s="265">
        <f>MODE('Sheet1_ Evening-Pollution'!N5148:N5172)</f>
        <v>24.4</v>
      </c>
      <c r="U219" s="265">
        <f>MODE('Sheet1_ Evening-Pollution'!O5148:O5172)</f>
        <v>1002.5</v>
      </c>
      <c r="V219" s="265">
        <f>MODE('Sheet1_ Evening-Pollution'!P5148:P5172)</f>
        <v>100</v>
      </c>
      <c r="W219" s="265">
        <f t="shared" si="16"/>
        <v>3.4000000000000021</v>
      </c>
      <c r="X219" s="265">
        <f t="shared" si="17"/>
        <v>1.7000000000000455</v>
      </c>
      <c r="Y219" s="265">
        <f t="shared" si="18"/>
        <v>12</v>
      </c>
      <c r="Z219" s="260">
        <v>26</v>
      </c>
      <c r="AA219" s="260">
        <v>1001.9</v>
      </c>
      <c r="AB219" s="260">
        <v>93</v>
      </c>
      <c r="AC219" s="265"/>
      <c r="AD219" s="197">
        <v>2</v>
      </c>
      <c r="AE219" s="266">
        <v>248</v>
      </c>
      <c r="AF219" s="267" t="str">
        <f t="shared" si="15"/>
        <v>Y</v>
      </c>
      <c r="AG219" s="261">
        <v>42210</v>
      </c>
    </row>
    <row r="220" spans="1:33" ht="15" customHeight="1" x14ac:dyDescent="0.15">
      <c r="A220" s="260">
        <v>207</v>
      </c>
      <c r="B220" s="261">
        <v>42211</v>
      </c>
      <c r="C220" s="260">
        <v>0</v>
      </c>
      <c r="D220" s="261">
        <v>42210</v>
      </c>
      <c r="E220" s="262">
        <v>0.79652777777777772</v>
      </c>
      <c r="F220" s="261">
        <v>42211</v>
      </c>
      <c r="G220" s="262">
        <v>0.83055555555555549</v>
      </c>
      <c r="H220" s="263"/>
      <c r="I220" s="264">
        <f>SUM('Sheet1_ Evening-Pollution'!I5174:I5197)</f>
        <v>7.1000000000000035E-2</v>
      </c>
      <c r="J220" s="264">
        <f>SUM('Sheet1_ Evening-Pollution'!J5174:J5197)</f>
        <v>9.7000000000000011</v>
      </c>
      <c r="K220" s="264">
        <f>SUM('Sheet1_ Evening-Pollution'!K5174:K5197)</f>
        <v>0.37500000000000022</v>
      </c>
      <c r="L220" s="264">
        <f>SUM('Sheet1_ Evening-Pollution'!L5174:L5197)</f>
        <v>0.25100000000000011</v>
      </c>
      <c r="M220" s="264">
        <f>SUM('Sheet1_ Evening-Pollution'!M5174:M5197)</f>
        <v>379</v>
      </c>
      <c r="N220" s="265">
        <f>MAX('Sheet1_ Evening-Pollution'!N5174:N5197)</f>
        <v>31.9</v>
      </c>
      <c r="O220" s="265">
        <f>MAX('Sheet1_ Evening-Pollution'!O5174:O5197)</f>
        <v>1005.4</v>
      </c>
      <c r="P220" s="265">
        <f>MAX('Sheet1_ Evening-Pollution'!P5174:P5197)</f>
        <v>100</v>
      </c>
      <c r="Q220" s="265">
        <f>MIN('Sheet1_ Evening-Pollution'!N5174:N5197)</f>
        <v>24</v>
      </c>
      <c r="R220" s="265">
        <f>MIN('Sheet1_ Evening-Pollution'!O5174:O5197)</f>
        <v>1002.4</v>
      </c>
      <c r="S220" s="265">
        <f>MIN('Sheet1_ Evening-Pollution'!P5174:P5197)</f>
        <v>59</v>
      </c>
      <c r="T220" s="265">
        <f>MODE('Sheet1_ Evening-Pollution'!N5174:N5197)</f>
        <v>24.3</v>
      </c>
      <c r="U220" s="265">
        <f>MODE('Sheet1_ Evening-Pollution'!O5174:O5197)</f>
        <v>1003.6</v>
      </c>
      <c r="V220" s="265">
        <f>MODE('Sheet1_ Evening-Pollution'!P5174:P5197)</f>
        <v>100</v>
      </c>
      <c r="W220" s="265">
        <f t="shared" si="16"/>
        <v>7.8999999999999986</v>
      </c>
      <c r="X220" s="265">
        <f t="shared" si="17"/>
        <v>3</v>
      </c>
      <c r="Y220" s="265">
        <f t="shared" si="18"/>
        <v>41</v>
      </c>
      <c r="Z220" s="260">
        <v>28.7</v>
      </c>
      <c r="AA220" s="260">
        <v>1003.3</v>
      </c>
      <c r="AB220" s="260">
        <v>76</v>
      </c>
      <c r="AC220" s="265"/>
      <c r="AD220" s="197">
        <v>2</v>
      </c>
      <c r="AE220" s="266">
        <v>256</v>
      </c>
      <c r="AF220" s="267" t="str">
        <f t="shared" si="15"/>
        <v>Y</v>
      </c>
      <c r="AG220" s="261">
        <v>42211</v>
      </c>
    </row>
    <row r="221" spans="1:33" ht="15" customHeight="1" x14ac:dyDescent="0.15">
      <c r="A221" s="260">
        <v>208</v>
      </c>
      <c r="B221" s="261">
        <v>42212</v>
      </c>
      <c r="C221" s="260">
        <v>1</v>
      </c>
      <c r="D221" s="261">
        <v>42211</v>
      </c>
      <c r="E221" s="262">
        <v>0.83055555555555549</v>
      </c>
      <c r="F221" s="261">
        <v>42212</v>
      </c>
      <c r="G221" s="262">
        <v>0.78402777777777777</v>
      </c>
      <c r="H221" s="263"/>
      <c r="I221" s="264">
        <f>SUM('Sheet1_ Evening-Pollution'!I5199:I5221)</f>
        <v>9.9000000000000032E-2</v>
      </c>
      <c r="J221" s="264">
        <f>SUM('Sheet1_ Evening-Pollution'!J5199:J5221)</f>
        <v>11.1</v>
      </c>
      <c r="K221" s="264">
        <f>SUM('Sheet1_ Evening-Pollution'!K5199:K5221)</f>
        <v>0.15899999999999997</v>
      </c>
      <c r="L221" s="264">
        <f>SUM('Sheet1_ Evening-Pollution'!L5199:L5221)</f>
        <v>0.38200000000000023</v>
      </c>
      <c r="M221" s="264">
        <f>SUM('Sheet1_ Evening-Pollution'!M5199:M5221)</f>
        <v>503</v>
      </c>
      <c r="N221" s="265">
        <f>MAX('Sheet1_ Evening-Pollution'!N5199:N5221)</f>
        <v>29.6</v>
      </c>
      <c r="O221" s="265">
        <f>MAX('Sheet1_ Evening-Pollution'!O5199:O5221)</f>
        <v>1005.2</v>
      </c>
      <c r="P221" s="265">
        <f>MAX('Sheet1_ Evening-Pollution'!P5199:P5221)</f>
        <v>100</v>
      </c>
      <c r="Q221" s="265">
        <f>MIN('Sheet1_ Evening-Pollution'!N5199:N5221)</f>
        <v>24.1</v>
      </c>
      <c r="R221" s="265">
        <f>MIN('Sheet1_ Evening-Pollution'!O5199:O5221)</f>
        <v>1003.3</v>
      </c>
      <c r="S221" s="265">
        <f>MIN('Sheet1_ Evening-Pollution'!P5199:P5221)</f>
        <v>76</v>
      </c>
      <c r="T221" s="265">
        <f>MODE('Sheet1_ Evening-Pollution'!N5199:N5221)</f>
        <v>26.1</v>
      </c>
      <c r="U221" s="265">
        <f>MODE('Sheet1_ Evening-Pollution'!O5199:O5221)</f>
        <v>1003.9</v>
      </c>
      <c r="V221" s="265">
        <f>MODE('Sheet1_ Evening-Pollution'!P5199:P5221)</f>
        <v>85</v>
      </c>
      <c r="W221" s="265">
        <f t="shared" si="16"/>
        <v>5.5</v>
      </c>
      <c r="X221" s="265">
        <f t="shared" si="17"/>
        <v>1.9000000000000909</v>
      </c>
      <c r="Y221" s="265">
        <f t="shared" si="18"/>
        <v>24</v>
      </c>
      <c r="Z221" s="260">
        <v>28.3</v>
      </c>
      <c r="AA221" s="260">
        <v>1003.3</v>
      </c>
      <c r="AB221" s="260">
        <v>82</v>
      </c>
      <c r="AC221" s="265"/>
      <c r="AD221" s="197">
        <v>2</v>
      </c>
      <c r="AE221" s="266">
        <v>269</v>
      </c>
      <c r="AF221" s="267" t="str">
        <f t="shared" si="15"/>
        <v>Y</v>
      </c>
      <c r="AG221" s="261">
        <v>42212</v>
      </c>
    </row>
    <row r="222" spans="1:33" ht="15" customHeight="1" x14ac:dyDescent="0.15">
      <c r="A222" s="260">
        <v>209</v>
      </c>
      <c r="B222" s="261">
        <v>42213</v>
      </c>
      <c r="C222" s="260">
        <v>2</v>
      </c>
      <c r="D222" s="261">
        <v>42212</v>
      </c>
      <c r="E222" s="262">
        <v>0.78402777777777777</v>
      </c>
      <c r="F222" s="261">
        <v>42213</v>
      </c>
      <c r="G222" s="262">
        <v>0.76597222222222228</v>
      </c>
      <c r="H222" s="263"/>
      <c r="I222" s="264">
        <f>SUM('Sheet1_ Evening-Pollution'!I5223:I5246)</f>
        <v>9.3000000000000055E-2</v>
      </c>
      <c r="J222" s="264">
        <f>SUM('Sheet1_ Evening-Pollution'!J5223:J5246)</f>
        <v>11.9</v>
      </c>
      <c r="K222" s="264">
        <f>SUM('Sheet1_ Evening-Pollution'!K5223:K5246)</f>
        <v>0.39299999999999996</v>
      </c>
      <c r="L222" s="264">
        <f>SUM('Sheet1_ Evening-Pollution'!L5223:L5246)</f>
        <v>0.38300000000000017</v>
      </c>
      <c r="M222" s="264">
        <f>SUM('Sheet1_ Evening-Pollution'!M5223:M5246)</f>
        <v>595</v>
      </c>
      <c r="N222" s="265">
        <f>MAX('Sheet1_ Evening-Pollution'!N5223:N5246)</f>
        <v>31.2</v>
      </c>
      <c r="O222" s="265">
        <f>MAX('Sheet1_ Evening-Pollution'!O5223:O5246)</f>
        <v>1005</v>
      </c>
      <c r="P222" s="265">
        <f>MAX('Sheet1_ Evening-Pollution'!P5223:P5246)</f>
        <v>100</v>
      </c>
      <c r="Q222" s="265">
        <f>MIN('Sheet1_ Evening-Pollution'!N5223:N5246)</f>
        <v>24.5</v>
      </c>
      <c r="R222" s="265">
        <f>MIN('Sheet1_ Evening-Pollution'!O5223:O5246)</f>
        <v>1002.5</v>
      </c>
      <c r="S222" s="265">
        <f>MIN('Sheet1_ Evening-Pollution'!P5223:P5246)</f>
        <v>61</v>
      </c>
      <c r="T222" s="265">
        <f>MODE('Sheet1_ Evening-Pollution'!N5223:N5246)</f>
        <v>24.5</v>
      </c>
      <c r="U222" s="265">
        <f>MODE('Sheet1_ Evening-Pollution'!O5223:O5246)</f>
        <v>1004.5</v>
      </c>
      <c r="V222" s="265">
        <f>MODE('Sheet1_ Evening-Pollution'!P5223:P5246)</f>
        <v>98</v>
      </c>
      <c r="W222" s="265">
        <f t="shared" si="16"/>
        <v>6.6999999999999993</v>
      </c>
      <c r="X222" s="265">
        <f t="shared" si="17"/>
        <v>2.5</v>
      </c>
      <c r="Y222" s="265">
        <f t="shared" si="18"/>
        <v>39</v>
      </c>
      <c r="Z222" s="260">
        <v>29.9</v>
      </c>
      <c r="AA222" s="260">
        <v>1002.5</v>
      </c>
      <c r="AB222" s="260">
        <v>72</v>
      </c>
      <c r="AC222" s="265"/>
      <c r="AD222" s="197">
        <v>2</v>
      </c>
      <c r="AE222" s="266">
        <v>300</v>
      </c>
      <c r="AF222" s="267" t="str">
        <f t="shared" si="15"/>
        <v>G</v>
      </c>
      <c r="AG222" s="261">
        <v>42213</v>
      </c>
    </row>
    <row r="223" spans="1:33" ht="15" customHeight="1" x14ac:dyDescent="0.15">
      <c r="A223" s="260">
        <v>210</v>
      </c>
      <c r="B223" s="261">
        <v>42214</v>
      </c>
      <c r="C223" s="260">
        <v>3</v>
      </c>
      <c r="D223" s="261">
        <v>42213</v>
      </c>
      <c r="E223" s="262">
        <v>0.76597222222222228</v>
      </c>
      <c r="F223" s="261">
        <v>42214</v>
      </c>
      <c r="G223" s="262">
        <v>0.77222222222222225</v>
      </c>
      <c r="H223" s="263"/>
      <c r="I223" s="264">
        <f>SUM('Sheet1_ Evening-Pollution'!I5248:I5271)</f>
        <v>8.500000000000002E-2</v>
      </c>
      <c r="J223" s="264">
        <f>SUM('Sheet1_ Evening-Pollution'!J5248:J5271)</f>
        <v>12.099999999999994</v>
      </c>
      <c r="K223" s="264">
        <f>SUM('Sheet1_ Evening-Pollution'!K5248:K5271)</f>
        <v>0.5970000000000002</v>
      </c>
      <c r="L223" s="264">
        <f>SUM('Sheet1_ Evening-Pollution'!L5248:L5271)</f>
        <v>0.46500000000000025</v>
      </c>
      <c r="M223" s="264">
        <f>SUM('Sheet1_ Evening-Pollution'!M5248:M5271)</f>
        <v>577</v>
      </c>
      <c r="N223" s="265">
        <f>MAX('Sheet1_ Evening-Pollution'!N5248:N5271)</f>
        <v>29.5</v>
      </c>
      <c r="O223" s="265">
        <f>MAX('Sheet1_ Evening-Pollution'!O5248:O5271)</f>
        <v>1004.1</v>
      </c>
      <c r="P223" s="265">
        <f>MAX('Sheet1_ Evening-Pollution'!P5248:P5271)</f>
        <v>100</v>
      </c>
      <c r="Q223" s="265">
        <f>MIN('Sheet1_ Evening-Pollution'!N5248:N5271)</f>
        <v>24</v>
      </c>
      <c r="R223" s="265">
        <f>MIN('Sheet1_ Evening-Pollution'!O5248:O5271)</f>
        <v>1001.5</v>
      </c>
      <c r="S223" s="265">
        <f>MIN('Sheet1_ Evening-Pollution'!P5248:P5271)</f>
        <v>76</v>
      </c>
      <c r="T223" s="265">
        <f>MODE('Sheet1_ Evening-Pollution'!N5248:N5271)</f>
        <v>25.7</v>
      </c>
      <c r="U223" s="265">
        <f>MODE('Sheet1_ Evening-Pollution'!O5248:O5271)</f>
        <v>1001.9</v>
      </c>
      <c r="V223" s="265">
        <f>MODE('Sheet1_ Evening-Pollution'!P5248:P5271)</f>
        <v>89</v>
      </c>
      <c r="W223" s="265">
        <f t="shared" si="16"/>
        <v>5.5</v>
      </c>
      <c r="X223" s="265">
        <f t="shared" si="17"/>
        <v>2.6000000000000227</v>
      </c>
      <c r="Y223" s="265">
        <f t="shared" si="18"/>
        <v>24</v>
      </c>
      <c r="Z223" s="260">
        <v>29.5</v>
      </c>
      <c r="AA223" s="260">
        <v>1001.5</v>
      </c>
      <c r="AB223" s="260">
        <v>89</v>
      </c>
      <c r="AC223" s="265"/>
      <c r="AD223" s="197">
        <v>2</v>
      </c>
      <c r="AE223" s="266">
        <v>253</v>
      </c>
      <c r="AF223" s="267" t="str">
        <f t="shared" si="15"/>
        <v>Y</v>
      </c>
      <c r="AG223" s="261">
        <v>42214</v>
      </c>
    </row>
    <row r="224" spans="1:33" ht="15" customHeight="1" x14ac:dyDescent="0.15">
      <c r="A224" s="260">
        <v>211</v>
      </c>
      <c r="B224" s="261">
        <v>42215</v>
      </c>
      <c r="C224" s="260">
        <v>4</v>
      </c>
      <c r="D224" s="261">
        <v>42214</v>
      </c>
      <c r="E224" s="262">
        <v>0.77222222222222225</v>
      </c>
      <c r="F224" s="261">
        <v>42215</v>
      </c>
      <c r="G224" s="262">
        <v>0.80347222222222225</v>
      </c>
      <c r="H224" s="263"/>
      <c r="I224" s="264">
        <f>SUM('Sheet1_ Evening-Pollution'!I5273:I5297)</f>
        <v>7.3000000000000023E-2</v>
      </c>
      <c r="J224" s="264">
        <f>SUM('Sheet1_ Evening-Pollution'!J5273:J5297)</f>
        <v>15.499999999999996</v>
      </c>
      <c r="K224" s="264">
        <f>SUM('Sheet1_ Evening-Pollution'!K5273:K5297)</f>
        <v>1.08</v>
      </c>
      <c r="L224" s="264">
        <f>SUM('Sheet1_ Evening-Pollution'!L5273:L5297)</f>
        <v>0.50200000000000022</v>
      </c>
      <c r="M224" s="264">
        <f>SUM('Sheet1_ Evening-Pollution'!M5273:M5297)</f>
        <v>1577</v>
      </c>
      <c r="N224" s="265">
        <f>MAX('Sheet1_ Evening-Pollution'!N5273:N5297)</f>
        <v>33</v>
      </c>
      <c r="O224" s="265">
        <f>MAX('Sheet1_ Evening-Pollution'!O5273:O5297)</f>
        <v>1005.4</v>
      </c>
      <c r="P224" s="265">
        <f>MAX('Sheet1_ Evening-Pollution'!P5273:P5297)</f>
        <v>100</v>
      </c>
      <c r="Q224" s="265">
        <f>MIN('Sheet1_ Evening-Pollution'!N5273:N5297)</f>
        <v>25.3</v>
      </c>
      <c r="R224" s="265">
        <f>MIN('Sheet1_ Evening-Pollution'!O5273:O5297)</f>
        <v>1001.9</v>
      </c>
      <c r="S224" s="265">
        <f>MIN('Sheet1_ Evening-Pollution'!P5273:P5297)</f>
        <v>61</v>
      </c>
      <c r="T224" s="265">
        <f>MODE('Sheet1_ Evening-Pollution'!N5273:N5297)</f>
        <v>25.7</v>
      </c>
      <c r="U224" s="265">
        <f>MODE('Sheet1_ Evening-Pollution'!O5273:O5297)</f>
        <v>1004</v>
      </c>
      <c r="V224" s="265">
        <f>MODE('Sheet1_ Evening-Pollution'!P5273:P5297)</f>
        <v>100</v>
      </c>
      <c r="W224" s="265">
        <f t="shared" si="16"/>
        <v>7.6999999999999993</v>
      </c>
      <c r="X224" s="265">
        <f t="shared" si="17"/>
        <v>3.5</v>
      </c>
      <c r="Y224" s="265">
        <f t="shared" si="18"/>
        <v>39</v>
      </c>
      <c r="Z224" s="260">
        <v>29.9</v>
      </c>
      <c r="AA224" s="260">
        <v>1002.9</v>
      </c>
      <c r="AB224" s="260">
        <v>79</v>
      </c>
      <c r="AC224" s="265"/>
      <c r="AD224" s="197">
        <v>2</v>
      </c>
      <c r="AE224" s="266">
        <v>286</v>
      </c>
      <c r="AF224" s="267" t="str">
        <f t="shared" si="15"/>
        <v>Y</v>
      </c>
      <c r="AG224" s="261">
        <v>42215</v>
      </c>
    </row>
    <row r="225" spans="1:33" ht="15" customHeight="1" x14ac:dyDescent="0.15">
      <c r="A225" s="260">
        <v>212</v>
      </c>
      <c r="B225" s="261">
        <v>42216</v>
      </c>
      <c r="C225" s="268">
        <v>5</v>
      </c>
      <c r="D225" s="261">
        <v>42215</v>
      </c>
      <c r="E225" s="262">
        <v>0.80347222222222225</v>
      </c>
      <c r="F225" s="261">
        <v>42216</v>
      </c>
      <c r="G225" s="262">
        <v>0.77361111111111114</v>
      </c>
      <c r="H225" s="263"/>
      <c r="I225" s="264">
        <f>SUM('Sheet1_ Evening-Pollution'!I5299:I5321)</f>
        <v>7.9000000000000029E-2</v>
      </c>
      <c r="J225" s="264">
        <f>SUM('Sheet1_ Evening-Pollution'!J5299:J5321)</f>
        <v>12.399999999999995</v>
      </c>
      <c r="K225" s="264">
        <f>SUM('Sheet1_ Evening-Pollution'!K5299:K5321)</f>
        <v>0.93100000000000038</v>
      </c>
      <c r="L225" s="264">
        <f>SUM('Sheet1_ Evening-Pollution'!L5299:L5321)</f>
        <v>0.41300000000000014</v>
      </c>
      <c r="M225" s="264">
        <f>SUM('Sheet1_ Evening-Pollution'!M5299:M5321)</f>
        <v>1155</v>
      </c>
      <c r="N225" s="265">
        <f>MAX('Sheet1_ Evening-Pollution'!N5299:N5321)</f>
        <v>32</v>
      </c>
      <c r="O225" s="265">
        <f>MAX('Sheet1_ Evening-Pollution'!O5299:O5321)</f>
        <v>1005.8</v>
      </c>
      <c r="P225" s="265">
        <f>MAX('Sheet1_ Evening-Pollution'!P5299:P5321)</f>
        <v>99</v>
      </c>
      <c r="Q225" s="265">
        <f>MIN('Sheet1_ Evening-Pollution'!N5299:N5321)</f>
        <v>25.2</v>
      </c>
      <c r="R225" s="265">
        <f>MIN('Sheet1_ Evening-Pollution'!O5299:O5321)</f>
        <v>1003.6</v>
      </c>
      <c r="S225" s="265">
        <f>MIN('Sheet1_ Evening-Pollution'!P5299:P5321)</f>
        <v>65</v>
      </c>
      <c r="T225" s="265">
        <f>MODE('Sheet1_ Evening-Pollution'!N5299:N5321)</f>
        <v>27.1</v>
      </c>
      <c r="U225" s="265">
        <f>MODE('Sheet1_ Evening-Pollution'!O5299:O5321)</f>
        <v>1005.6</v>
      </c>
      <c r="V225" s="265">
        <f>MODE('Sheet1_ Evening-Pollution'!P5299:P5321)</f>
        <v>93</v>
      </c>
      <c r="W225" s="265">
        <f t="shared" si="16"/>
        <v>6.8000000000000007</v>
      </c>
      <c r="X225" s="265">
        <f t="shared" si="17"/>
        <v>2.1999999999999318</v>
      </c>
      <c r="Y225" s="265">
        <f t="shared" si="18"/>
        <v>34</v>
      </c>
      <c r="Z225" s="260">
        <v>27.7</v>
      </c>
      <c r="AA225" s="260">
        <v>1004.6</v>
      </c>
      <c r="AB225" s="260">
        <v>83</v>
      </c>
      <c r="AC225" s="265"/>
      <c r="AD225" s="197">
        <v>2</v>
      </c>
      <c r="AE225" s="266">
        <v>260</v>
      </c>
      <c r="AF225" s="267" t="str">
        <f t="shared" si="15"/>
        <v>Y</v>
      </c>
      <c r="AG225" s="261">
        <v>42216</v>
      </c>
    </row>
    <row r="226" spans="1:33" ht="15" customHeight="1" x14ac:dyDescent="0.15">
      <c r="A226" s="273">
        <v>213</v>
      </c>
      <c r="B226" s="274">
        <v>42217</v>
      </c>
      <c r="C226" s="273">
        <v>6</v>
      </c>
      <c r="D226" s="274">
        <v>42216</v>
      </c>
      <c r="E226" s="275">
        <v>0.77361111111111114</v>
      </c>
      <c r="F226" s="274">
        <v>42217</v>
      </c>
      <c r="G226" s="275">
        <v>0.79305555555555562</v>
      </c>
      <c r="H226" s="276"/>
      <c r="I226" s="277">
        <f>SUM('Sheet1_ Evening-Pollution'!I5323:I5347)</f>
        <v>0.10700000000000004</v>
      </c>
      <c r="J226" s="277">
        <f>SUM('Sheet1_ Evening-Pollution'!J5323:J5347)</f>
        <v>12.899999999999999</v>
      </c>
      <c r="K226" s="277">
        <f>SUM('Sheet1_ Evening-Pollution'!K5323:K5347)</f>
        <v>0.90500000000000014</v>
      </c>
      <c r="L226" s="277">
        <f>SUM('Sheet1_ Evening-Pollution'!L5323:L5347)</f>
        <v>0.43800000000000017</v>
      </c>
      <c r="M226" s="277">
        <f>SUM('Sheet1_ Evening-Pollution'!M5323:M5347)</f>
        <v>1062</v>
      </c>
      <c r="N226" s="278">
        <f>MAX('Sheet1_ Evening-Pollution'!N5323:N5347)</f>
        <v>32.1</v>
      </c>
      <c r="O226" s="278">
        <f>MAX('Sheet1_ Evening-Pollution'!O5323:O5347)</f>
        <v>1006.9</v>
      </c>
      <c r="P226" s="278">
        <f>MAX('Sheet1_ Evening-Pollution'!P5323:P5347)</f>
        <v>95</v>
      </c>
      <c r="Q226" s="278">
        <f>MIN('Sheet1_ Evening-Pollution'!N5323:N5347)</f>
        <v>25.3</v>
      </c>
      <c r="R226" s="278">
        <f>MIN('Sheet1_ Evening-Pollution'!O5323:O5347)</f>
        <v>1004.7</v>
      </c>
      <c r="S226" s="278">
        <f>MIN('Sheet1_ Evening-Pollution'!P5323:P5347)</f>
        <v>63</v>
      </c>
      <c r="T226" s="278">
        <f>MODE('Sheet1_ Evening-Pollution'!N5323:N5347)</f>
        <v>25.8</v>
      </c>
      <c r="U226" s="278">
        <f>MODE('Sheet1_ Evening-Pollution'!O5323:O5347)</f>
        <v>1005.1</v>
      </c>
      <c r="V226" s="278">
        <f>MODE('Sheet1_ Evening-Pollution'!P5323:P5347)</f>
        <v>94</v>
      </c>
      <c r="W226" s="279">
        <f t="shared" si="16"/>
        <v>6.8000000000000007</v>
      </c>
      <c r="X226" s="279">
        <f t="shared" si="17"/>
        <v>2.1999999999999318</v>
      </c>
      <c r="Y226" s="279">
        <f t="shared" si="18"/>
        <v>32</v>
      </c>
      <c r="Z226" s="273">
        <v>29.1</v>
      </c>
      <c r="AA226" s="273">
        <v>1005.1</v>
      </c>
      <c r="AB226" s="273">
        <v>74</v>
      </c>
      <c r="AC226" s="278"/>
      <c r="AD226" s="197">
        <v>2</v>
      </c>
      <c r="AE226" s="280">
        <v>246</v>
      </c>
      <c r="AF226" s="281" t="str">
        <f t="shared" si="15"/>
        <v>Y</v>
      </c>
      <c r="AG226" s="274">
        <v>42217</v>
      </c>
    </row>
    <row r="227" spans="1:33" ht="15" customHeight="1" x14ac:dyDescent="0.15">
      <c r="A227" s="273">
        <v>214</v>
      </c>
      <c r="B227" s="274">
        <v>42218</v>
      </c>
      <c r="C227" s="273">
        <v>0</v>
      </c>
      <c r="D227" s="274">
        <v>42217</v>
      </c>
      <c r="E227" s="275">
        <v>0.79305555555555562</v>
      </c>
      <c r="F227" s="274">
        <v>42218</v>
      </c>
      <c r="G227" s="275">
        <v>0.77361111111111114</v>
      </c>
      <c r="H227" s="276"/>
      <c r="I227" s="277">
        <f>SUM('Sheet1_ Evening-Pollution'!I5349:I5371)</f>
        <v>8.2000000000000045E-2</v>
      </c>
      <c r="J227" s="277">
        <f>SUM('Sheet1_ Evening-Pollution'!J5349:J5371)</f>
        <v>9.9</v>
      </c>
      <c r="K227" s="277">
        <f>SUM('Sheet1_ Evening-Pollution'!K5349:K5371)</f>
        <v>0.6990000000000004</v>
      </c>
      <c r="L227" s="277">
        <f>SUM('Sheet1_ Evening-Pollution'!L5349:L5371)</f>
        <v>0.28400000000000014</v>
      </c>
      <c r="M227" s="277">
        <f>SUM('Sheet1_ Evening-Pollution'!M5349:M5371)</f>
        <v>561</v>
      </c>
      <c r="N227" s="278">
        <f>MAX('Sheet1_ Evening-Pollution'!N5349:N5371)</f>
        <v>29.4</v>
      </c>
      <c r="O227" s="278">
        <f>MAX('Sheet1_ Evening-Pollution'!O5349:O5371)</f>
        <v>1006.9</v>
      </c>
      <c r="P227" s="278">
        <f>MAX('Sheet1_ Evening-Pollution'!P5349:P5371)</f>
        <v>100</v>
      </c>
      <c r="Q227" s="278">
        <f>MIN('Sheet1_ Evening-Pollution'!N5349:N5371)</f>
        <v>23</v>
      </c>
      <c r="R227" s="278">
        <f>MIN('Sheet1_ Evening-Pollution'!O5349:O5371)</f>
        <v>1005</v>
      </c>
      <c r="S227" s="278">
        <f>MIN('Sheet1_ Evening-Pollution'!P5349:P5371)</f>
        <v>77</v>
      </c>
      <c r="T227" s="278">
        <f>MODE('Sheet1_ Evening-Pollution'!N5349:N5371)</f>
        <v>25.8</v>
      </c>
      <c r="U227" s="278">
        <f>MODE('Sheet1_ Evening-Pollution'!O5349:O5371)</f>
        <v>1005.9</v>
      </c>
      <c r="V227" s="278">
        <f>MODE('Sheet1_ Evening-Pollution'!P5349:P5371)</f>
        <v>100</v>
      </c>
      <c r="W227" s="279">
        <f t="shared" si="16"/>
        <v>6.3999999999999986</v>
      </c>
      <c r="X227" s="279">
        <f t="shared" si="17"/>
        <v>1.8999999999999773</v>
      </c>
      <c r="Y227" s="279">
        <f t="shared" si="18"/>
        <v>23</v>
      </c>
      <c r="Z227" s="273">
        <v>28.6</v>
      </c>
      <c r="AA227" s="273">
        <v>1005</v>
      </c>
      <c r="AB227" s="273">
        <v>89</v>
      </c>
      <c r="AC227" s="278"/>
      <c r="AD227" s="197">
        <v>2</v>
      </c>
      <c r="AE227" s="280">
        <v>267</v>
      </c>
      <c r="AF227" s="281" t="str">
        <f t="shared" si="15"/>
        <v>Y</v>
      </c>
      <c r="AG227" s="274">
        <v>42218</v>
      </c>
    </row>
    <row r="228" spans="1:33" ht="15" customHeight="1" x14ac:dyDescent="0.15">
      <c r="A228" s="273">
        <v>215</v>
      </c>
      <c r="B228" s="274">
        <v>42219</v>
      </c>
      <c r="C228" s="273">
        <v>1</v>
      </c>
      <c r="D228" s="274">
        <v>42218</v>
      </c>
      <c r="E228" s="275">
        <v>0.77361111111111114</v>
      </c>
      <c r="F228" s="274">
        <v>42219</v>
      </c>
      <c r="G228" s="275">
        <v>0.97916666666666663</v>
      </c>
      <c r="H228" s="276"/>
      <c r="I228" s="277">
        <f>SUM('Sheet1_ Evening-Pollution'!I5373:I5401)</f>
        <v>0.12400000000000007</v>
      </c>
      <c r="J228" s="277">
        <f>SUM('Sheet1_ Evening-Pollution'!J5373:J5401)</f>
        <v>13.600000000000001</v>
      </c>
      <c r="K228" s="277">
        <f>SUM('Sheet1_ Evening-Pollution'!K5373:K5401)</f>
        <v>0.57300000000000006</v>
      </c>
      <c r="L228" s="277">
        <f>SUM('Sheet1_ Evening-Pollution'!L5373:L5401)</f>
        <v>0.39400000000000024</v>
      </c>
      <c r="M228" s="277">
        <f>SUM('Sheet1_ Evening-Pollution'!M5373:M5401)</f>
        <v>808</v>
      </c>
      <c r="N228" s="278">
        <f>MAX('Sheet1_ Evening-Pollution'!N5373:N5401)</f>
        <v>31.2</v>
      </c>
      <c r="O228" s="278">
        <f>MAX('Sheet1_ Evening-Pollution'!O5373:O5401)</f>
        <v>1006.3</v>
      </c>
      <c r="P228" s="278">
        <f>MAX('Sheet1_ Evening-Pollution'!P5373:P5401)</f>
        <v>98</v>
      </c>
      <c r="Q228" s="278">
        <f>MIN('Sheet1_ Evening-Pollution'!N5373:N5401)</f>
        <v>24.9</v>
      </c>
      <c r="R228" s="278">
        <f>MIN('Sheet1_ Evening-Pollution'!O5373:O5401)</f>
        <v>1003.7</v>
      </c>
      <c r="S228" s="278">
        <f>MIN('Sheet1_ Evening-Pollution'!P5373:P5401)</f>
        <v>60</v>
      </c>
      <c r="T228" s="278">
        <f>MODE('Sheet1_ Evening-Pollution'!N5373:N5401)</f>
        <v>26.6</v>
      </c>
      <c r="U228" s="278">
        <f>MODE('Sheet1_ Evening-Pollution'!O5373:O5401)</f>
        <v>1005.9</v>
      </c>
      <c r="V228" s="278">
        <f>MODE('Sheet1_ Evening-Pollution'!P5373:P5401)</f>
        <v>92</v>
      </c>
      <c r="W228" s="279">
        <f t="shared" si="16"/>
        <v>6.3000000000000007</v>
      </c>
      <c r="X228" s="279">
        <f t="shared" si="17"/>
        <v>2.5999999999999091</v>
      </c>
      <c r="Y228" s="279">
        <f t="shared" si="18"/>
        <v>38</v>
      </c>
      <c r="Z228" s="273">
        <v>26.2</v>
      </c>
      <c r="AA228" s="273">
        <v>1004.1</v>
      </c>
      <c r="AB228" s="273">
        <v>84</v>
      </c>
      <c r="AC228" s="278"/>
      <c r="AD228" s="197">
        <v>2</v>
      </c>
      <c r="AE228" s="280">
        <v>256</v>
      </c>
      <c r="AF228" s="281" t="str">
        <f t="shared" si="15"/>
        <v>Y</v>
      </c>
      <c r="AG228" s="274">
        <v>42219</v>
      </c>
    </row>
    <row r="229" spans="1:33" ht="15" customHeight="1" x14ac:dyDescent="0.15">
      <c r="A229" s="273">
        <v>216</v>
      </c>
      <c r="B229" s="274">
        <v>42220</v>
      </c>
      <c r="C229" s="273">
        <v>2</v>
      </c>
      <c r="D229" s="274">
        <v>42219</v>
      </c>
      <c r="E229" s="275">
        <v>0.97916666666666663</v>
      </c>
      <c r="F229" s="274">
        <v>42220</v>
      </c>
      <c r="G229" s="275">
        <v>0.78263888888888888</v>
      </c>
      <c r="H229" s="276"/>
      <c r="I229" s="277">
        <f>SUM('Sheet1_ Evening-Pollution'!I5403:I5421)</f>
        <v>8.700000000000005E-2</v>
      </c>
      <c r="J229" s="277">
        <f>SUM('Sheet1_ Evening-Pollution'!J5403:J5421)</f>
        <v>7.8999999999999995</v>
      </c>
      <c r="K229" s="277">
        <f>SUM('Sheet1_ Evening-Pollution'!K5403:K5421)</f>
        <v>0.31200000000000006</v>
      </c>
      <c r="L229" s="277">
        <f>SUM('Sheet1_ Evening-Pollution'!L5403:L5421)</f>
        <v>0.21400000000000005</v>
      </c>
      <c r="M229" s="277">
        <f>SUM('Sheet1_ Evening-Pollution'!M5403:M5421)</f>
        <v>390</v>
      </c>
      <c r="N229" s="278">
        <f>MAX('Sheet1_ Evening-Pollution'!N5403:N5421)</f>
        <v>31.4</v>
      </c>
      <c r="O229" s="278">
        <f>MAX('Sheet1_ Evening-Pollution'!O5403:O5421)</f>
        <v>1004.6</v>
      </c>
      <c r="P229" s="278">
        <f>MAX('Sheet1_ Evening-Pollution'!P5403:P5421)</f>
        <v>92</v>
      </c>
      <c r="Q229" s="278">
        <f>MIN('Sheet1_ Evening-Pollution'!N5403:N5421)</f>
        <v>24.4</v>
      </c>
      <c r="R229" s="278">
        <f>MIN('Sheet1_ Evening-Pollution'!O5403:O5421)</f>
        <v>1001.6</v>
      </c>
      <c r="S229" s="278">
        <f>MIN('Sheet1_ Evening-Pollution'!P5403:P5421)</f>
        <v>64</v>
      </c>
      <c r="T229" s="278">
        <f>MODE('Sheet1_ Evening-Pollution'!N5403:N5421)</f>
        <v>25.7</v>
      </c>
      <c r="U229" s="278">
        <f>MODE('Sheet1_ Evening-Pollution'!O5403:O5421)</f>
        <v>1004.1</v>
      </c>
      <c r="V229" s="278">
        <f>MODE('Sheet1_ Evening-Pollution'!P5403:P5421)</f>
        <v>85</v>
      </c>
      <c r="W229" s="279">
        <f t="shared" si="16"/>
        <v>7</v>
      </c>
      <c r="X229" s="279">
        <f t="shared" si="17"/>
        <v>3</v>
      </c>
      <c r="Y229" s="279">
        <f t="shared" si="18"/>
        <v>28</v>
      </c>
      <c r="Z229" s="273">
        <v>29.1</v>
      </c>
      <c r="AA229" s="273">
        <v>1001.8</v>
      </c>
      <c r="AB229" s="273">
        <v>75</v>
      </c>
      <c r="AC229" s="278"/>
      <c r="AD229" s="197">
        <v>2</v>
      </c>
      <c r="AE229" s="280">
        <v>251</v>
      </c>
      <c r="AF229" s="281" t="str">
        <f t="shared" si="15"/>
        <v>Y</v>
      </c>
      <c r="AG229" s="274">
        <v>42220</v>
      </c>
    </row>
    <row r="230" spans="1:33" ht="15" customHeight="1" x14ac:dyDescent="0.15">
      <c r="A230" s="273">
        <v>217</v>
      </c>
      <c r="B230" s="274">
        <v>42221</v>
      </c>
      <c r="C230" s="273">
        <v>3</v>
      </c>
      <c r="D230" s="274">
        <v>42220</v>
      </c>
      <c r="E230" s="275">
        <v>0.78263888888888888</v>
      </c>
      <c r="F230" s="274">
        <v>42221</v>
      </c>
      <c r="G230" s="275">
        <v>0.86458333333333337</v>
      </c>
      <c r="H230" s="276"/>
      <c r="I230" s="277">
        <f>SUM('Sheet1_ Evening-Pollution'!I5423:I5448)</f>
        <v>9.0000000000000038E-2</v>
      </c>
      <c r="J230" s="277">
        <f>SUM('Sheet1_ Evening-Pollution'!J5423:J5448)</f>
        <v>11.499999999999998</v>
      </c>
      <c r="K230" s="277">
        <f>SUM('Sheet1_ Evening-Pollution'!K5423:K5448)</f>
        <v>0.85100000000000031</v>
      </c>
      <c r="L230" s="277">
        <f>SUM('Sheet1_ Evening-Pollution'!L5423:L5448)</f>
        <v>0.32100000000000017</v>
      </c>
      <c r="M230" s="277">
        <f>SUM('Sheet1_ Evening-Pollution'!M5423:M5448)</f>
        <v>733</v>
      </c>
      <c r="N230" s="278">
        <f>MAX('Sheet1_ Evening-Pollution'!N5423:N5448)</f>
        <v>33.6</v>
      </c>
      <c r="O230" s="278">
        <f>MAX('Sheet1_ Evening-Pollution'!O5423:O5448)</f>
        <v>1005.3</v>
      </c>
      <c r="P230" s="278">
        <f>MAX('Sheet1_ Evening-Pollution'!P5423:P5448)</f>
        <v>87</v>
      </c>
      <c r="Q230" s="278">
        <f>MIN('Sheet1_ Evening-Pollution'!N5423:N5448)</f>
        <v>26.1</v>
      </c>
      <c r="R230" s="278">
        <f>MIN('Sheet1_ Evening-Pollution'!O5423:O5448)</f>
        <v>1001.9</v>
      </c>
      <c r="S230" s="278">
        <f>MIN('Sheet1_ Evening-Pollution'!P5423:P5448)</f>
        <v>51</v>
      </c>
      <c r="T230" s="278">
        <f>MODE('Sheet1_ Evening-Pollution'!N5423:N5448)</f>
        <v>26.7</v>
      </c>
      <c r="U230" s="278">
        <f>MODE('Sheet1_ Evening-Pollution'!O5423:O5448)</f>
        <v>1003</v>
      </c>
      <c r="V230" s="278">
        <f>MODE('Sheet1_ Evening-Pollution'!P5423:P5448)</f>
        <v>87</v>
      </c>
      <c r="W230" s="279">
        <f t="shared" si="16"/>
        <v>7.5</v>
      </c>
      <c r="X230" s="279">
        <f t="shared" si="17"/>
        <v>3.3999999999999773</v>
      </c>
      <c r="Y230" s="279">
        <f t="shared" si="18"/>
        <v>36</v>
      </c>
      <c r="Z230" s="273">
        <v>29</v>
      </c>
      <c r="AA230" s="273">
        <v>1004.5</v>
      </c>
      <c r="AB230" s="273">
        <v>78</v>
      </c>
      <c r="AC230" s="278"/>
      <c r="AD230" s="197">
        <v>2</v>
      </c>
      <c r="AE230" s="280">
        <v>236</v>
      </c>
      <c r="AF230" s="281" t="str">
        <f t="shared" ref="AF230:AF261" si="19">IF(AE230&gt;=296,"G",IF(AND(183&lt;=AE230,AE230&lt;296),"Y",IF(AE230&lt;185,"R")))</f>
        <v>Y</v>
      </c>
      <c r="AG230" s="274">
        <v>42221</v>
      </c>
    </row>
    <row r="231" spans="1:33" ht="15" customHeight="1" x14ac:dyDescent="0.15">
      <c r="A231" s="273">
        <v>218</v>
      </c>
      <c r="B231" s="274">
        <v>42222</v>
      </c>
      <c r="C231" s="273">
        <v>4</v>
      </c>
      <c r="D231" s="274">
        <v>42221</v>
      </c>
      <c r="E231" s="275">
        <v>0.86458333333333337</v>
      </c>
      <c r="F231" s="274">
        <v>42222</v>
      </c>
      <c r="G231" s="275">
        <v>0.79583333333333339</v>
      </c>
      <c r="H231" s="276"/>
      <c r="I231" s="277">
        <f>SUM('Sheet1_ Evening-Pollution'!I5450:I5472)</f>
        <v>0.10300000000000002</v>
      </c>
      <c r="J231" s="277">
        <f>SUM('Sheet1_ Evening-Pollution'!J5450:J5472)</f>
        <v>10.399999999999999</v>
      </c>
      <c r="K231" s="277">
        <f>SUM('Sheet1_ Evening-Pollution'!K5450:K5472)</f>
        <v>0.54</v>
      </c>
      <c r="L231" s="277">
        <f>SUM('Sheet1_ Evening-Pollution'!L5450:L5472)</f>
        <v>0.39600000000000024</v>
      </c>
      <c r="M231" s="277">
        <f>SUM('Sheet1_ Evening-Pollution'!M5450:M5472)</f>
        <v>633</v>
      </c>
      <c r="N231" s="278">
        <f>MAX('Sheet1_ Evening-Pollution'!N5450:N5472)</f>
        <v>34.5</v>
      </c>
      <c r="O231" s="278">
        <f>MAX('Sheet1_ Evening-Pollution'!O5450:O5472)</f>
        <v>1008.4</v>
      </c>
      <c r="P231" s="278">
        <f>MAX('Sheet1_ Evening-Pollution'!P5450:P5472)</f>
        <v>94</v>
      </c>
      <c r="Q231" s="278">
        <f>MIN('Sheet1_ Evening-Pollution'!N5450:N5472)</f>
        <v>24.4</v>
      </c>
      <c r="R231" s="278">
        <f>MIN('Sheet1_ Evening-Pollution'!O5450:O5472)</f>
        <v>1005.4</v>
      </c>
      <c r="S231" s="278">
        <f>MIN('Sheet1_ Evening-Pollution'!P5450:P5472)</f>
        <v>51</v>
      </c>
      <c r="T231" s="278">
        <f>MODE('Sheet1_ Evening-Pollution'!N5450:N5472)</f>
        <v>31.2</v>
      </c>
      <c r="U231" s="278">
        <f>MODE('Sheet1_ Evening-Pollution'!O5450:O5472)</f>
        <v>1006.1</v>
      </c>
      <c r="V231" s="278">
        <f>MODE('Sheet1_ Evening-Pollution'!P5450:P5472)</f>
        <v>68</v>
      </c>
      <c r="W231" s="279">
        <f t="shared" si="16"/>
        <v>10.100000000000001</v>
      </c>
      <c r="X231" s="279">
        <f t="shared" si="17"/>
        <v>3</v>
      </c>
      <c r="Y231" s="279">
        <f t="shared" si="18"/>
        <v>43</v>
      </c>
      <c r="Z231" s="273">
        <v>30.4</v>
      </c>
      <c r="AA231" s="273">
        <v>1007.2</v>
      </c>
      <c r="AB231" s="273">
        <v>66</v>
      </c>
      <c r="AC231" s="278"/>
      <c r="AD231" s="197">
        <v>2</v>
      </c>
      <c r="AE231" s="280">
        <v>254</v>
      </c>
      <c r="AF231" s="281" t="str">
        <f t="shared" si="19"/>
        <v>Y</v>
      </c>
      <c r="AG231" s="274">
        <v>42222</v>
      </c>
    </row>
    <row r="232" spans="1:33" ht="15" customHeight="1" x14ac:dyDescent="0.15">
      <c r="A232" s="273">
        <v>219</v>
      </c>
      <c r="B232" s="274">
        <v>42223</v>
      </c>
      <c r="C232" s="282">
        <v>5</v>
      </c>
      <c r="D232" s="274">
        <v>42222</v>
      </c>
      <c r="E232" s="275">
        <v>0.79583333333333339</v>
      </c>
      <c r="F232" s="274">
        <v>42223</v>
      </c>
      <c r="G232" s="275">
        <v>0.78263888888888888</v>
      </c>
      <c r="H232" s="276"/>
      <c r="I232" s="277">
        <f>SUM('Sheet1_ Evening-Pollution'!I5474:I5496)</f>
        <v>7.2000000000000022E-2</v>
      </c>
      <c r="J232" s="277">
        <f>SUM('Sheet1_ Evening-Pollution'!J5474:J5496)</f>
        <v>10.6</v>
      </c>
      <c r="K232" s="277">
        <f>SUM('Sheet1_ Evening-Pollution'!K5474:K5496)</f>
        <v>0.71400000000000008</v>
      </c>
      <c r="L232" s="277">
        <f>SUM('Sheet1_ Evening-Pollution'!L5474:L5496)</f>
        <v>0.63800000000000001</v>
      </c>
      <c r="M232" s="277">
        <f>SUM('Sheet1_ Evening-Pollution'!M5474:M5496)</f>
        <v>772</v>
      </c>
      <c r="N232" s="278">
        <f>MAX('Sheet1_ Evening-Pollution'!N5474:N5496)</f>
        <v>35.1</v>
      </c>
      <c r="O232" s="278">
        <f>MAX('Sheet1_ Evening-Pollution'!O5474:O5496)</f>
        <v>1011.6</v>
      </c>
      <c r="P232" s="278">
        <f>MAX('Sheet1_ Evening-Pollution'!P5474:P5496)</f>
        <v>92</v>
      </c>
      <c r="Q232" s="278">
        <f>MIN('Sheet1_ Evening-Pollution'!N5474:N5496)</f>
        <v>25.6</v>
      </c>
      <c r="R232" s="278">
        <f>MIN('Sheet1_ Evening-Pollution'!O5474:O5496)</f>
        <v>1007.7</v>
      </c>
      <c r="S232" s="278">
        <f>MIN('Sheet1_ Evening-Pollution'!P5474:P5496)</f>
        <v>52</v>
      </c>
      <c r="T232" s="278">
        <f>MODE('Sheet1_ Evening-Pollution'!N5474:N5496)</f>
        <v>27.5</v>
      </c>
      <c r="U232" s="278">
        <f>MODE('Sheet1_ Evening-Pollution'!O5474:O5496)</f>
        <v>1010.1</v>
      </c>
      <c r="V232" s="278">
        <f>MODE('Sheet1_ Evening-Pollution'!P5474:P5496)</f>
        <v>55</v>
      </c>
      <c r="W232" s="279">
        <f t="shared" si="16"/>
        <v>9.5</v>
      </c>
      <c r="X232" s="279">
        <f t="shared" si="17"/>
        <v>3.8999999999999773</v>
      </c>
      <c r="Y232" s="279">
        <f t="shared" si="18"/>
        <v>40</v>
      </c>
      <c r="Z232" s="273">
        <v>31.9</v>
      </c>
      <c r="AA232" s="273">
        <v>1010.1</v>
      </c>
      <c r="AB232" s="273">
        <v>59</v>
      </c>
      <c r="AC232" s="278"/>
      <c r="AD232" s="197">
        <v>2</v>
      </c>
      <c r="AE232" s="280">
        <v>243</v>
      </c>
      <c r="AF232" s="281" t="str">
        <f t="shared" si="19"/>
        <v>Y</v>
      </c>
      <c r="AG232" s="274">
        <v>42223</v>
      </c>
    </row>
    <row r="233" spans="1:33" ht="15" customHeight="1" x14ac:dyDescent="0.15">
      <c r="A233" s="273">
        <v>220</v>
      </c>
      <c r="B233" s="274">
        <v>42224</v>
      </c>
      <c r="C233" s="273">
        <v>6</v>
      </c>
      <c r="D233" s="274">
        <v>42223</v>
      </c>
      <c r="E233" s="275">
        <v>0.78263888888888888</v>
      </c>
      <c r="F233" s="274">
        <v>42224</v>
      </c>
      <c r="G233" s="275">
        <v>0.77152777777777781</v>
      </c>
      <c r="H233" s="276"/>
      <c r="I233" s="277">
        <f>SUM('Sheet1_ Evening-Pollution'!I5498:I5521)</f>
        <v>7.600000000000004E-2</v>
      </c>
      <c r="J233" s="277">
        <f>SUM('Sheet1_ Evening-Pollution'!J5498:J5521)</f>
        <v>12.900000000000002</v>
      </c>
      <c r="K233" s="277">
        <f>SUM('Sheet1_ Evening-Pollution'!K5498:K5521)</f>
        <v>0.39200000000000007</v>
      </c>
      <c r="L233" s="277">
        <f>SUM('Sheet1_ Evening-Pollution'!L5498:L5521)</f>
        <v>1.1100000000000003</v>
      </c>
      <c r="M233" s="277">
        <f>SUM('Sheet1_ Evening-Pollution'!M5498:M5521)</f>
        <v>852</v>
      </c>
      <c r="N233" s="278">
        <f>MAX('Sheet1_ Evening-Pollution'!N5498:N5521)</f>
        <v>33.1</v>
      </c>
      <c r="O233" s="278">
        <f>MAX('Sheet1_ Evening-Pollution'!O5498:O5521)</f>
        <v>1011.4</v>
      </c>
      <c r="P233" s="278">
        <f>MAX('Sheet1_ Evening-Pollution'!P5498:P5521)</f>
        <v>96</v>
      </c>
      <c r="Q233" s="278">
        <f>MIN('Sheet1_ Evening-Pollution'!N5498:N5521)</f>
        <v>25.5</v>
      </c>
      <c r="R233" s="278">
        <f>MIN('Sheet1_ Evening-Pollution'!O5498:O5521)</f>
        <v>1007.9</v>
      </c>
      <c r="S233" s="278">
        <f>MIN('Sheet1_ Evening-Pollution'!P5498:P5521)</f>
        <v>60</v>
      </c>
      <c r="T233" s="278">
        <f>MODE('Sheet1_ Evening-Pollution'!N5498:N5521)</f>
        <v>31.3</v>
      </c>
      <c r="U233" s="278">
        <f>MODE('Sheet1_ Evening-Pollution'!O5498:O5521)</f>
        <v>1010.4</v>
      </c>
      <c r="V233" s="278">
        <f>MODE('Sheet1_ Evening-Pollution'!P5498:P5521)</f>
        <v>96</v>
      </c>
      <c r="W233" s="279">
        <f t="shared" si="16"/>
        <v>7.6000000000000014</v>
      </c>
      <c r="X233" s="279">
        <f t="shared" si="17"/>
        <v>3.5</v>
      </c>
      <c r="Y233" s="279">
        <f t="shared" si="18"/>
        <v>36</v>
      </c>
      <c r="Z233" s="273">
        <v>27.9</v>
      </c>
      <c r="AA233" s="273">
        <v>1007.9</v>
      </c>
      <c r="AB233" s="273">
        <v>79</v>
      </c>
      <c r="AC233" s="278"/>
      <c r="AD233" s="197">
        <v>2</v>
      </c>
      <c r="AE233" s="280">
        <v>292</v>
      </c>
      <c r="AF233" s="281" t="str">
        <f t="shared" si="19"/>
        <v>Y</v>
      </c>
      <c r="AG233" s="274">
        <v>42224</v>
      </c>
    </row>
    <row r="234" spans="1:33" ht="15" customHeight="1" x14ac:dyDescent="0.15">
      <c r="A234" s="273">
        <v>221</v>
      </c>
      <c r="B234" s="274">
        <v>42225</v>
      </c>
      <c r="C234" s="273">
        <v>0</v>
      </c>
      <c r="D234" s="274">
        <v>42224</v>
      </c>
      <c r="E234" s="275">
        <v>0.77152777777777781</v>
      </c>
      <c r="F234" s="274">
        <v>42225</v>
      </c>
      <c r="G234" s="275">
        <v>0.76527777777777772</v>
      </c>
      <c r="H234" s="276"/>
      <c r="I234" s="277">
        <f>SUM('Sheet1_ Evening-Pollution'!I5523:I5546)</f>
        <v>7.600000000000004E-2</v>
      </c>
      <c r="J234" s="277">
        <f>SUM('Sheet1_ Evening-Pollution'!J5523:J5546)</f>
        <v>10.8</v>
      </c>
      <c r="K234" s="277">
        <f>SUM('Sheet1_ Evening-Pollution'!K5523:K5546)</f>
        <v>0.50299999999999989</v>
      </c>
      <c r="L234" s="277">
        <f>SUM('Sheet1_ Evening-Pollution'!L5523:L5546)</f>
        <v>0.46900000000000019</v>
      </c>
      <c r="M234" s="277">
        <f>SUM('Sheet1_ Evening-Pollution'!M5523:M5546)</f>
        <v>480</v>
      </c>
      <c r="N234" s="278">
        <f>MAX('Sheet1_ Evening-Pollution'!N5523:N5546)</f>
        <v>30.8</v>
      </c>
      <c r="O234" s="278">
        <f>MAX('Sheet1_ Evening-Pollution'!O5523:O5546)</f>
        <v>1009</v>
      </c>
      <c r="P234" s="278">
        <f>MAX('Sheet1_ Evening-Pollution'!P5523:P5546)</f>
        <v>100</v>
      </c>
      <c r="Q234" s="278">
        <f>MIN('Sheet1_ Evening-Pollution'!N5523:N5546)</f>
        <v>23.4</v>
      </c>
      <c r="R234" s="278">
        <f>MIN('Sheet1_ Evening-Pollution'!O5523:O5546)</f>
        <v>1006.1</v>
      </c>
      <c r="S234" s="278">
        <f>MIN('Sheet1_ Evening-Pollution'!P5523:P5546)</f>
        <v>62</v>
      </c>
      <c r="T234" s="278">
        <f>MODE('Sheet1_ Evening-Pollution'!N5523:N5546)</f>
        <v>27.7</v>
      </c>
      <c r="U234" s="278">
        <f>MODE('Sheet1_ Evening-Pollution'!O5523:O5546)</f>
        <v>1008.1</v>
      </c>
      <c r="V234" s="278">
        <f>MODE('Sheet1_ Evening-Pollution'!P5523:P5546)</f>
        <v>80</v>
      </c>
      <c r="W234" s="279">
        <f t="shared" si="16"/>
        <v>7.4000000000000021</v>
      </c>
      <c r="X234" s="279">
        <f t="shared" si="17"/>
        <v>2.8999999999999773</v>
      </c>
      <c r="Y234" s="279">
        <f t="shared" si="18"/>
        <v>38</v>
      </c>
      <c r="Z234" s="273">
        <v>28.2</v>
      </c>
      <c r="AA234" s="273">
        <v>1006.1</v>
      </c>
      <c r="AB234" s="273">
        <v>71</v>
      </c>
      <c r="AC234" s="278"/>
      <c r="AD234" s="197">
        <v>2</v>
      </c>
      <c r="AE234" s="280">
        <v>269</v>
      </c>
      <c r="AF234" s="281" t="str">
        <f t="shared" si="19"/>
        <v>Y</v>
      </c>
      <c r="AG234" s="274">
        <v>42225</v>
      </c>
    </row>
    <row r="235" spans="1:33" ht="15" customHeight="1" x14ac:dyDescent="0.15">
      <c r="A235" s="273">
        <v>222</v>
      </c>
      <c r="B235" s="274">
        <v>42226</v>
      </c>
      <c r="C235" s="273">
        <v>1</v>
      </c>
      <c r="D235" s="274">
        <v>42225</v>
      </c>
      <c r="E235" s="275">
        <v>0.76527777777777772</v>
      </c>
      <c r="F235" s="274">
        <v>42226</v>
      </c>
      <c r="G235" s="275">
        <v>0.77430555555555558</v>
      </c>
      <c r="H235" s="276"/>
      <c r="I235" s="277">
        <f>SUM('Sheet1_ Evening-Pollution'!I5548:I5571)</f>
        <v>8.4000000000000033E-2</v>
      </c>
      <c r="J235" s="277">
        <f>SUM('Sheet1_ Evening-Pollution'!J5548:J5571)</f>
        <v>11.399999999999997</v>
      </c>
      <c r="K235" s="277">
        <f>SUM('Sheet1_ Evening-Pollution'!K5548:K5571)</f>
        <v>0.42599999999999993</v>
      </c>
      <c r="L235" s="277">
        <f>SUM('Sheet1_ Evening-Pollution'!L5548:L5571)</f>
        <v>0.45300000000000024</v>
      </c>
      <c r="M235" s="277">
        <f>SUM('Sheet1_ Evening-Pollution'!M5548:M5571)</f>
        <v>508</v>
      </c>
      <c r="N235" s="278">
        <f>MAX('Sheet1_ Evening-Pollution'!N5548:N5571)</f>
        <v>30.1</v>
      </c>
      <c r="O235" s="278">
        <f>MAX('Sheet1_ Evening-Pollution'!O5548:O5571)</f>
        <v>1007</v>
      </c>
      <c r="P235" s="278">
        <f>MAX('Sheet1_ Evening-Pollution'!P5548:P5571)</f>
        <v>99</v>
      </c>
      <c r="Q235" s="278">
        <f>MIN('Sheet1_ Evening-Pollution'!N5548:N5571)</f>
        <v>23.3</v>
      </c>
      <c r="R235" s="278">
        <f>MIN('Sheet1_ Evening-Pollution'!O5548:O5571)</f>
        <v>1004.5</v>
      </c>
      <c r="S235" s="278">
        <f>MIN('Sheet1_ Evening-Pollution'!P5548:P5571)</f>
        <v>62</v>
      </c>
      <c r="T235" s="278">
        <f>MODE('Sheet1_ Evening-Pollution'!N5548:N5571)</f>
        <v>24.9</v>
      </c>
      <c r="U235" s="278">
        <f>MODE('Sheet1_ Evening-Pollution'!O5548:O5571)</f>
        <v>1006.8</v>
      </c>
      <c r="V235" s="278">
        <f>MODE('Sheet1_ Evening-Pollution'!P5548:P5571)</f>
        <v>80</v>
      </c>
      <c r="W235" s="279">
        <f t="shared" si="16"/>
        <v>6.8000000000000007</v>
      </c>
      <c r="X235" s="279">
        <f t="shared" si="17"/>
        <v>2.5</v>
      </c>
      <c r="Y235" s="279">
        <f t="shared" si="18"/>
        <v>37</v>
      </c>
      <c r="Z235" s="273">
        <v>27.9</v>
      </c>
      <c r="AA235" s="273">
        <v>1004.6</v>
      </c>
      <c r="AB235" s="273">
        <v>71</v>
      </c>
      <c r="AC235" s="278"/>
      <c r="AD235" s="197">
        <v>2</v>
      </c>
      <c r="AE235" s="280">
        <v>288</v>
      </c>
      <c r="AF235" s="281" t="str">
        <f t="shared" si="19"/>
        <v>Y</v>
      </c>
      <c r="AG235" s="274">
        <v>42226</v>
      </c>
    </row>
    <row r="236" spans="1:33" ht="15" customHeight="1" x14ac:dyDescent="0.15">
      <c r="A236" s="273">
        <v>223</v>
      </c>
      <c r="B236" s="274">
        <v>42227</v>
      </c>
      <c r="C236" s="273">
        <v>2</v>
      </c>
      <c r="D236" s="274">
        <v>42226</v>
      </c>
      <c r="E236" s="275">
        <v>0.77430555555555558</v>
      </c>
      <c r="F236" s="274">
        <v>42227</v>
      </c>
      <c r="G236" s="275">
        <v>0.79444444444444451</v>
      </c>
      <c r="H236" s="276"/>
      <c r="I236" s="277">
        <f>SUM('Sheet1_ Evening-Pollution'!I5573:I5597)</f>
        <v>0.10500000000000001</v>
      </c>
      <c r="J236" s="277">
        <f>SUM('Sheet1_ Evening-Pollution'!J5573:J5597)</f>
        <v>16.399999999999999</v>
      </c>
      <c r="K236" s="277">
        <f>SUM('Sheet1_ Evening-Pollution'!K5573:K5597)</f>
        <v>0.623</v>
      </c>
      <c r="L236" s="277">
        <f>SUM('Sheet1_ Evening-Pollution'!L5573:L5597)</f>
        <v>0.7080000000000003</v>
      </c>
      <c r="M236" s="277">
        <f>SUM('Sheet1_ Evening-Pollution'!M5573:M5597)</f>
        <v>1387</v>
      </c>
      <c r="N236" s="278">
        <f>MAX('Sheet1_ Evening-Pollution'!N5573:N5597)</f>
        <v>29.6</v>
      </c>
      <c r="O236" s="278">
        <f>MAX('Sheet1_ Evening-Pollution'!O5573:O5597)</f>
        <v>1005.6</v>
      </c>
      <c r="P236" s="278">
        <f>MAX('Sheet1_ Evening-Pollution'!P5573:P5597)</f>
        <v>100</v>
      </c>
      <c r="Q236" s="278">
        <f>MIN('Sheet1_ Evening-Pollution'!N5573:N5597)</f>
        <v>22.7</v>
      </c>
      <c r="R236" s="278">
        <f>MIN('Sheet1_ Evening-Pollution'!O5573:O5597)</f>
        <v>1002.1</v>
      </c>
      <c r="S236" s="278">
        <f>MIN('Sheet1_ Evening-Pollution'!P5573:P5597)</f>
        <v>62</v>
      </c>
      <c r="T236" s="278">
        <f>MODE('Sheet1_ Evening-Pollution'!N5573:N5597)</f>
        <v>28.1</v>
      </c>
      <c r="U236" s="278">
        <f>MODE('Sheet1_ Evening-Pollution'!O5573:O5597)</f>
        <v>1005.2</v>
      </c>
      <c r="V236" s="278">
        <f>MODE('Sheet1_ Evening-Pollution'!P5573:P5597)</f>
        <v>88</v>
      </c>
      <c r="W236" s="279">
        <f t="shared" si="16"/>
        <v>6.9000000000000021</v>
      </c>
      <c r="X236" s="279">
        <f t="shared" si="17"/>
        <v>3.5</v>
      </c>
      <c r="Y236" s="279">
        <f t="shared" si="18"/>
        <v>38</v>
      </c>
      <c r="Z236" s="273">
        <v>27.3</v>
      </c>
      <c r="AA236" s="273">
        <v>1002.7</v>
      </c>
      <c r="AB236" s="273">
        <v>76</v>
      </c>
      <c r="AC236" s="278"/>
      <c r="AD236" s="197">
        <v>2</v>
      </c>
      <c r="AE236" s="280">
        <v>253</v>
      </c>
      <c r="AF236" s="281" t="str">
        <f t="shared" si="19"/>
        <v>Y</v>
      </c>
      <c r="AG236" s="274">
        <v>42227</v>
      </c>
    </row>
    <row r="237" spans="1:33" ht="15" customHeight="1" x14ac:dyDescent="0.15">
      <c r="A237" s="273">
        <v>224</v>
      </c>
      <c r="B237" s="274">
        <v>42228</v>
      </c>
      <c r="C237" s="273">
        <v>3</v>
      </c>
      <c r="D237" s="274">
        <v>42227</v>
      </c>
      <c r="E237" s="275">
        <v>0.79444444444444451</v>
      </c>
      <c r="F237" s="274">
        <v>42228</v>
      </c>
      <c r="G237" s="275">
        <v>0.77638888888888891</v>
      </c>
      <c r="H237" s="276"/>
      <c r="I237" s="277">
        <f>SUM('Sheet1_ Evening-Pollution'!I5599:I5621)</f>
        <v>0.11500000000000003</v>
      </c>
      <c r="J237" s="277">
        <f>SUM('Sheet1_ Evening-Pollution'!J5599:J5621)</f>
        <v>13.399999999999993</v>
      </c>
      <c r="K237" s="277">
        <f>SUM('Sheet1_ Evening-Pollution'!K5599:K5621)</f>
        <v>0.99399999999999999</v>
      </c>
      <c r="L237" s="277">
        <f>SUM('Sheet1_ Evening-Pollution'!L5599:L5621)</f>
        <v>0.56300000000000028</v>
      </c>
      <c r="M237" s="277">
        <f>SUM('Sheet1_ Evening-Pollution'!M5599:M5621)</f>
        <v>1153</v>
      </c>
      <c r="N237" s="278">
        <f>MAX('Sheet1_ Evening-Pollution'!N5599:N5621)</f>
        <v>32.799999999999997</v>
      </c>
      <c r="O237" s="278">
        <f>MAX('Sheet1_ Evening-Pollution'!O5599:O5621)</f>
        <v>1003.6</v>
      </c>
      <c r="P237" s="278">
        <f>MAX('Sheet1_ Evening-Pollution'!P5599:P5621)</f>
        <v>99</v>
      </c>
      <c r="Q237" s="278">
        <f>MIN('Sheet1_ Evening-Pollution'!N5599:N5621)</f>
        <v>22.4</v>
      </c>
      <c r="R237" s="278">
        <f>MIN('Sheet1_ Evening-Pollution'!O5599:O5621)</f>
        <v>998.5</v>
      </c>
      <c r="S237" s="278">
        <f>MIN('Sheet1_ Evening-Pollution'!P5599:P5621)</f>
        <v>46</v>
      </c>
      <c r="T237" s="278">
        <f>MODE('Sheet1_ Evening-Pollution'!N5599:N5621)</f>
        <v>24.7</v>
      </c>
      <c r="U237" s="278">
        <f>MODE('Sheet1_ Evening-Pollution'!O5599:O5621)</f>
        <v>1001.7</v>
      </c>
      <c r="V237" s="278">
        <f>MODE('Sheet1_ Evening-Pollution'!P5599:P5621)</f>
        <v>46</v>
      </c>
      <c r="W237" s="279">
        <f t="shared" si="16"/>
        <v>10.399999999999999</v>
      </c>
      <c r="X237" s="279">
        <f t="shared" si="17"/>
        <v>5.1000000000000227</v>
      </c>
      <c r="Y237" s="279">
        <f t="shared" si="18"/>
        <v>53</v>
      </c>
      <c r="Z237" s="273">
        <v>29.7</v>
      </c>
      <c r="AA237" s="273">
        <v>998.6</v>
      </c>
      <c r="AB237" s="273">
        <v>66</v>
      </c>
      <c r="AC237" s="278"/>
      <c r="AD237" s="197">
        <v>2</v>
      </c>
      <c r="AE237" s="280">
        <v>316</v>
      </c>
      <c r="AF237" s="281" t="str">
        <f t="shared" si="19"/>
        <v>G</v>
      </c>
      <c r="AG237" s="274">
        <v>42228</v>
      </c>
    </row>
    <row r="238" spans="1:33" ht="15" customHeight="1" x14ac:dyDescent="0.15">
      <c r="A238" s="273">
        <v>225</v>
      </c>
      <c r="B238" s="274">
        <v>42229</v>
      </c>
      <c r="C238" s="273">
        <v>4</v>
      </c>
      <c r="D238" s="274">
        <v>42228</v>
      </c>
      <c r="E238" s="275">
        <v>0.77638888888888891</v>
      </c>
      <c r="F238" s="274">
        <v>42229</v>
      </c>
      <c r="G238" s="275">
        <v>0.79861111111111116</v>
      </c>
      <c r="H238" s="276"/>
      <c r="I238" s="277">
        <f>SUM('Sheet1_ Evening-Pollution'!I5623:I5647)</f>
        <v>8.3000000000000032E-2</v>
      </c>
      <c r="J238" s="277">
        <f>SUM('Sheet1_ Evening-Pollution'!J5623:J5647)</f>
        <v>12.899999999999999</v>
      </c>
      <c r="K238" s="277">
        <f>SUM('Sheet1_ Evening-Pollution'!K5623:K5647)</f>
        <v>0.63700000000000012</v>
      </c>
      <c r="L238" s="277">
        <f>SUM('Sheet1_ Evening-Pollution'!L5623:L5647)</f>
        <v>0.66000000000000036</v>
      </c>
      <c r="M238" s="277">
        <f>SUM('Sheet1_ Evening-Pollution'!M5623:M5647)</f>
        <v>1012</v>
      </c>
      <c r="N238" s="278">
        <f>MAX('Sheet1_ Evening-Pollution'!N5623:N5647)</f>
        <v>31.7</v>
      </c>
      <c r="O238" s="278">
        <f>MAX('Sheet1_ Evening-Pollution'!O5623:O5647)</f>
        <v>1001.7</v>
      </c>
      <c r="P238" s="278">
        <f>MAX('Sheet1_ Evening-Pollution'!P5623:P5647)</f>
        <v>100</v>
      </c>
      <c r="Q238" s="278">
        <f>MIN('Sheet1_ Evening-Pollution'!N5623:N5647)</f>
        <v>23.6</v>
      </c>
      <c r="R238" s="278">
        <f>MIN('Sheet1_ Evening-Pollution'!O5623:O5647)</f>
        <v>998.9</v>
      </c>
      <c r="S238" s="278">
        <f>MIN('Sheet1_ Evening-Pollution'!P5623:P5647)</f>
        <v>54</v>
      </c>
      <c r="T238" s="278">
        <f>MODE('Sheet1_ Evening-Pollution'!N5623:N5647)</f>
        <v>23.6</v>
      </c>
      <c r="U238" s="278">
        <f>MODE('Sheet1_ Evening-Pollution'!O5623:O5647)</f>
        <v>1000.6</v>
      </c>
      <c r="V238" s="278">
        <f>MODE('Sheet1_ Evening-Pollution'!P5623:P5647)</f>
        <v>64</v>
      </c>
      <c r="W238" s="279">
        <f t="shared" si="16"/>
        <v>8.0999999999999979</v>
      </c>
      <c r="X238" s="279">
        <f t="shared" si="17"/>
        <v>2.8000000000000682</v>
      </c>
      <c r="Y238" s="279">
        <f t="shared" si="18"/>
        <v>46</v>
      </c>
      <c r="Z238" s="273">
        <v>27</v>
      </c>
      <c r="AA238" s="273">
        <v>1000.1</v>
      </c>
      <c r="AB238" s="273">
        <v>70</v>
      </c>
      <c r="AC238" s="278"/>
      <c r="AD238" s="197">
        <v>2</v>
      </c>
      <c r="AE238" s="280">
        <v>243</v>
      </c>
      <c r="AF238" s="281" t="str">
        <f t="shared" si="19"/>
        <v>Y</v>
      </c>
      <c r="AG238" s="274">
        <v>42229</v>
      </c>
    </row>
    <row r="239" spans="1:33" ht="15" customHeight="1" x14ac:dyDescent="0.15">
      <c r="A239" s="273">
        <v>226</v>
      </c>
      <c r="B239" s="274">
        <v>42230</v>
      </c>
      <c r="C239" s="282">
        <v>5</v>
      </c>
      <c r="D239" s="274">
        <v>42229</v>
      </c>
      <c r="E239" s="275">
        <v>0.79861111111111116</v>
      </c>
      <c r="F239" s="274">
        <v>42230</v>
      </c>
      <c r="G239" s="275">
        <v>0.77430555555555558</v>
      </c>
      <c r="H239" s="276"/>
      <c r="I239" s="277">
        <f>SUM('Sheet1_ Evening-Pollution'!I5649:I5671)</f>
        <v>8.4000000000000047E-2</v>
      </c>
      <c r="J239" s="277">
        <f>SUM('Sheet1_ Evening-Pollution'!J5649:J5671)</f>
        <v>12.399999999999997</v>
      </c>
      <c r="K239" s="277">
        <f>SUM('Sheet1_ Evening-Pollution'!K5649:K5671)</f>
        <v>0.97299999999999986</v>
      </c>
      <c r="L239" s="277">
        <f>SUM('Sheet1_ Evening-Pollution'!L5649:L5671)</f>
        <v>0.50000000000000022</v>
      </c>
      <c r="M239" s="277">
        <f>SUM('Sheet1_ Evening-Pollution'!M5649:M5671)</f>
        <v>872</v>
      </c>
      <c r="N239" s="278">
        <f>MAX('Sheet1_ Evening-Pollution'!N5649:N5671)</f>
        <v>31.2</v>
      </c>
      <c r="O239" s="278">
        <f>MAX('Sheet1_ Evening-Pollution'!O5649:O5671)</f>
        <v>1002.3</v>
      </c>
      <c r="P239" s="278">
        <f>MAX('Sheet1_ Evening-Pollution'!P5649:P5671)</f>
        <v>98</v>
      </c>
      <c r="Q239" s="278">
        <f>MIN('Sheet1_ Evening-Pollution'!N5649:N5671)</f>
        <v>23.4</v>
      </c>
      <c r="R239" s="278">
        <f>MIN('Sheet1_ Evening-Pollution'!O5649:O5671)</f>
        <v>1000.7</v>
      </c>
      <c r="S239" s="278">
        <f>MIN('Sheet1_ Evening-Pollution'!P5649:P5671)</f>
        <v>55</v>
      </c>
      <c r="T239" s="278">
        <f>MODE('Sheet1_ Evening-Pollution'!N5649:N5671)</f>
        <v>24.8</v>
      </c>
      <c r="U239" s="278">
        <f>MODE('Sheet1_ Evening-Pollution'!O5649:O5671)</f>
        <v>1001.4</v>
      </c>
      <c r="V239" s="278">
        <f>MODE('Sheet1_ Evening-Pollution'!P5649:P5671)</f>
        <v>55</v>
      </c>
      <c r="W239" s="279">
        <f t="shared" si="16"/>
        <v>7.8000000000000007</v>
      </c>
      <c r="X239" s="279">
        <f t="shared" si="17"/>
        <v>1.5999999999999091</v>
      </c>
      <c r="Y239" s="279">
        <f t="shared" si="18"/>
        <v>43</v>
      </c>
      <c r="Z239" s="273">
        <v>28.6</v>
      </c>
      <c r="AA239" s="273">
        <v>1001.1</v>
      </c>
      <c r="AB239" s="273">
        <v>64</v>
      </c>
      <c r="AC239" s="283"/>
      <c r="AD239" s="197">
        <v>2</v>
      </c>
      <c r="AE239" s="280">
        <v>300</v>
      </c>
      <c r="AF239" s="281" t="str">
        <f t="shared" si="19"/>
        <v>G</v>
      </c>
      <c r="AG239" s="274">
        <v>42230</v>
      </c>
    </row>
    <row r="240" spans="1:33" ht="15" customHeight="1" x14ac:dyDescent="0.15">
      <c r="A240" s="273">
        <v>227</v>
      </c>
      <c r="B240" s="274">
        <v>42231</v>
      </c>
      <c r="C240" s="273">
        <v>6</v>
      </c>
      <c r="D240" s="274">
        <v>42230</v>
      </c>
      <c r="E240" s="275">
        <v>0.77430555555555558</v>
      </c>
      <c r="F240" s="274">
        <v>42231</v>
      </c>
      <c r="G240" s="275">
        <v>0.79791666666666661</v>
      </c>
      <c r="H240" s="276"/>
      <c r="I240" s="277">
        <f>SUM('Sheet1_ Evening-Pollution'!I5673:I5697)</f>
        <v>9.3000000000000055E-2</v>
      </c>
      <c r="J240" s="277">
        <f>SUM('Sheet1_ Evening-Pollution'!J5673:J5697)</f>
        <v>16.199999999999996</v>
      </c>
      <c r="K240" s="277">
        <f>SUM('Sheet1_ Evening-Pollution'!K5673:K5697)</f>
        <v>1.107</v>
      </c>
      <c r="L240" s="277">
        <f>SUM('Sheet1_ Evening-Pollution'!L5673:L5697)</f>
        <v>0.56600000000000028</v>
      </c>
      <c r="M240" s="277">
        <f>SUM('Sheet1_ Evening-Pollution'!M5673:M5697)</f>
        <v>1261</v>
      </c>
      <c r="N240" s="278">
        <f>MAX('Sheet1_ Evening-Pollution'!N5673:N5697)</f>
        <v>31.5</v>
      </c>
      <c r="O240" s="278">
        <f>MAX('Sheet1_ Evening-Pollution'!O5673:O5697)</f>
        <v>1005.1</v>
      </c>
      <c r="P240" s="278">
        <f>MAX('Sheet1_ Evening-Pollution'!P5673:P5697)</f>
        <v>100</v>
      </c>
      <c r="Q240" s="278">
        <f>MIN('Sheet1_ Evening-Pollution'!N5673:N5697)</f>
        <v>23.2</v>
      </c>
      <c r="R240" s="278">
        <f>MIN('Sheet1_ Evening-Pollution'!O5673:O5697)</f>
        <v>1001.4</v>
      </c>
      <c r="S240" s="278">
        <f>MIN('Sheet1_ Evening-Pollution'!P5673:P5697)</f>
        <v>57</v>
      </c>
      <c r="T240" s="278">
        <f>MODE('Sheet1_ Evening-Pollution'!N5673:N5697)</f>
        <v>24.3</v>
      </c>
      <c r="U240" s="278">
        <f>MODE('Sheet1_ Evening-Pollution'!O5673:O5697)</f>
        <v>1003.9</v>
      </c>
      <c r="V240" s="278">
        <f>MODE('Sheet1_ Evening-Pollution'!P5673:P5697)</f>
        <v>100</v>
      </c>
      <c r="W240" s="279">
        <f t="shared" si="16"/>
        <v>8.3000000000000007</v>
      </c>
      <c r="X240" s="279">
        <f t="shared" si="17"/>
        <v>3.7000000000000455</v>
      </c>
      <c r="Y240" s="279">
        <f t="shared" si="18"/>
        <v>43</v>
      </c>
      <c r="Z240" s="273">
        <v>28.7</v>
      </c>
      <c r="AA240" s="273">
        <v>1003.4</v>
      </c>
      <c r="AB240" s="273">
        <v>65</v>
      </c>
      <c r="AC240" s="278"/>
      <c r="AD240" s="197">
        <v>2</v>
      </c>
      <c r="AE240" s="280">
        <v>279</v>
      </c>
      <c r="AF240" s="281" t="str">
        <f t="shared" si="19"/>
        <v>Y</v>
      </c>
      <c r="AG240" s="274">
        <v>42231</v>
      </c>
    </row>
    <row r="241" spans="1:33" ht="15" customHeight="1" x14ac:dyDescent="0.15">
      <c r="A241" s="273">
        <v>228</v>
      </c>
      <c r="B241" s="274">
        <v>42232</v>
      </c>
      <c r="C241" s="273">
        <v>0</v>
      </c>
      <c r="D241" s="274">
        <v>42231</v>
      </c>
      <c r="E241" s="275">
        <v>0.79791666666666661</v>
      </c>
      <c r="F241" s="274">
        <v>42232</v>
      </c>
      <c r="G241" s="275">
        <v>0.7583333333333333</v>
      </c>
      <c r="H241" s="276"/>
      <c r="I241" s="277">
        <f>SUM('Sheet1_ Evening-Pollution'!I5699:I5721)</f>
        <v>9.0000000000000052E-2</v>
      </c>
      <c r="J241" s="277">
        <f>SUM('Sheet1_ Evening-Pollution'!J5699:J5721)</f>
        <v>16.099999999999998</v>
      </c>
      <c r="K241" s="277">
        <f>SUM('Sheet1_ Evening-Pollution'!K5699:K5721)</f>
        <v>0.75400000000000011</v>
      </c>
      <c r="L241" s="277">
        <f>SUM('Sheet1_ Evening-Pollution'!L5699:L5721)</f>
        <v>0.79300000000000037</v>
      </c>
      <c r="M241" s="277">
        <f>SUM('Sheet1_ Evening-Pollution'!M5699:M5721)</f>
        <v>1814</v>
      </c>
      <c r="N241" s="278">
        <f>MAX('Sheet1_ Evening-Pollution'!N5699:N5721)</f>
        <v>30.7</v>
      </c>
      <c r="O241" s="278">
        <f>MAX('Sheet1_ Evening-Pollution'!O5699:O5721)</f>
        <v>1004.4</v>
      </c>
      <c r="P241" s="278">
        <f>MAX('Sheet1_ Evening-Pollution'!P5699:P5721)</f>
        <v>91</v>
      </c>
      <c r="Q241" s="278">
        <f>MIN('Sheet1_ Evening-Pollution'!N5699:N5721)</f>
        <v>22.1</v>
      </c>
      <c r="R241" s="278">
        <f>MIN('Sheet1_ Evening-Pollution'!O5699:O5721)</f>
        <v>1001.8</v>
      </c>
      <c r="S241" s="278">
        <f>MIN('Sheet1_ Evening-Pollution'!P5699:P5721)</f>
        <v>64</v>
      </c>
      <c r="T241" s="278">
        <f>MODE('Sheet1_ Evening-Pollution'!N5699:N5721)</f>
        <v>25.8</v>
      </c>
      <c r="U241" s="278">
        <f>MODE('Sheet1_ Evening-Pollution'!O5699:O5721)</f>
        <v>1003.8</v>
      </c>
      <c r="V241" s="278">
        <f>MODE('Sheet1_ Evening-Pollution'!P5699:P5721)</f>
        <v>89</v>
      </c>
      <c r="W241" s="279">
        <f t="shared" si="16"/>
        <v>8.5999999999999979</v>
      </c>
      <c r="X241" s="279">
        <f t="shared" si="17"/>
        <v>2.6000000000000227</v>
      </c>
      <c r="Y241" s="279">
        <f t="shared" si="18"/>
        <v>27</v>
      </c>
      <c r="Z241" s="273">
        <v>22.1</v>
      </c>
      <c r="AA241" s="273">
        <v>1002.4</v>
      </c>
      <c r="AB241" s="273">
        <v>91</v>
      </c>
      <c r="AC241" s="278"/>
      <c r="AD241" s="197">
        <v>2</v>
      </c>
      <c r="AE241" s="280">
        <v>240</v>
      </c>
      <c r="AF241" s="281" t="str">
        <f t="shared" si="19"/>
        <v>Y</v>
      </c>
      <c r="AG241" s="274">
        <v>42232</v>
      </c>
    </row>
    <row r="242" spans="1:33" ht="15" customHeight="1" x14ac:dyDescent="0.15">
      <c r="A242" s="273">
        <v>229</v>
      </c>
      <c r="B242" s="274">
        <v>42233</v>
      </c>
      <c r="C242" s="273">
        <v>1</v>
      </c>
      <c r="D242" s="274">
        <v>42232</v>
      </c>
      <c r="E242" s="275">
        <v>0.7583333333333333</v>
      </c>
      <c r="F242" s="274">
        <v>42233</v>
      </c>
      <c r="G242" s="275">
        <v>0.77638888888888891</v>
      </c>
      <c r="H242" s="276"/>
      <c r="I242" s="277">
        <f>SUM('Sheet1_ Evening-Pollution'!I5723:I5746)</f>
        <v>6.500000000000003E-2</v>
      </c>
      <c r="J242" s="277">
        <f>SUM('Sheet1_ Evening-Pollution'!J5723:J5746)</f>
        <v>10.599999999999998</v>
      </c>
      <c r="K242" s="277">
        <f>SUM('Sheet1_ Evening-Pollution'!K5723:K5746)</f>
        <v>0.8550000000000002</v>
      </c>
      <c r="L242" s="277">
        <f>SUM('Sheet1_ Evening-Pollution'!L5723:L5746)</f>
        <v>0.54400000000000026</v>
      </c>
      <c r="M242" s="277">
        <f>SUM('Sheet1_ Evening-Pollution'!M5723:M5746)</f>
        <v>494</v>
      </c>
      <c r="N242" s="278">
        <f>MAX('Sheet1_ Evening-Pollution'!N5723:N5746)</f>
        <v>32.200000000000003</v>
      </c>
      <c r="O242" s="278">
        <f>MAX('Sheet1_ Evening-Pollution'!O5723:O5746)</f>
        <v>1005.8</v>
      </c>
      <c r="P242" s="278">
        <f>MAX('Sheet1_ Evening-Pollution'!P5723:P5746)</f>
        <v>100</v>
      </c>
      <c r="Q242" s="278">
        <f>MIN('Sheet1_ Evening-Pollution'!N5723:N5746)</f>
        <v>20.3</v>
      </c>
      <c r="R242" s="278">
        <f>MIN('Sheet1_ Evening-Pollution'!O5723:O5746)</f>
        <v>1003.1</v>
      </c>
      <c r="S242" s="278">
        <f>MIN('Sheet1_ Evening-Pollution'!P5723:P5746)</f>
        <v>42</v>
      </c>
      <c r="T242" s="278">
        <f>MODE('Sheet1_ Evening-Pollution'!N5723:N5746)</f>
        <v>20.9</v>
      </c>
      <c r="U242" s="278">
        <f>MODE('Sheet1_ Evening-Pollution'!O5723:O5746)</f>
        <v>1003.7</v>
      </c>
      <c r="V242" s="278">
        <f>MODE('Sheet1_ Evening-Pollution'!P5723:P5746)</f>
        <v>100</v>
      </c>
      <c r="W242" s="279">
        <f t="shared" si="16"/>
        <v>11.900000000000002</v>
      </c>
      <c r="X242" s="279">
        <f t="shared" si="17"/>
        <v>2.6999999999999318</v>
      </c>
      <c r="Y242" s="279">
        <f t="shared" si="18"/>
        <v>58</v>
      </c>
      <c r="Z242" s="273">
        <v>29.6</v>
      </c>
      <c r="AA242" s="273">
        <v>1003.6</v>
      </c>
      <c r="AB242" s="273">
        <v>64</v>
      </c>
      <c r="AC242" s="278"/>
      <c r="AD242" s="197">
        <v>2</v>
      </c>
      <c r="AE242" s="280">
        <v>242</v>
      </c>
      <c r="AF242" s="281" t="str">
        <f t="shared" si="19"/>
        <v>Y</v>
      </c>
      <c r="AG242" s="274">
        <v>42233</v>
      </c>
    </row>
    <row r="243" spans="1:33" ht="15" customHeight="1" x14ac:dyDescent="0.15">
      <c r="A243" s="273">
        <v>230</v>
      </c>
      <c r="B243" s="274">
        <v>42234</v>
      </c>
      <c r="C243" s="273">
        <v>2</v>
      </c>
      <c r="D243" s="274">
        <v>42233</v>
      </c>
      <c r="E243" s="275">
        <v>0.77638888888888891</v>
      </c>
      <c r="F243" s="274">
        <v>42234</v>
      </c>
      <c r="G243" s="275">
        <v>0.80486111111111114</v>
      </c>
      <c r="H243" s="276"/>
      <c r="I243" s="277">
        <f>SUM('Sheet1_ Evening-Pollution'!I5748:I5772)</f>
        <v>6.8000000000000033E-2</v>
      </c>
      <c r="J243" s="277">
        <f>SUM('Sheet1_ Evening-Pollution'!J5748:J5772)</f>
        <v>11.799999999999999</v>
      </c>
      <c r="K243" s="277">
        <f>SUM('Sheet1_ Evening-Pollution'!K5748:K5772)</f>
        <v>0.75599999999999978</v>
      </c>
      <c r="L243" s="277">
        <f>SUM('Sheet1_ Evening-Pollution'!L5748:L5772)</f>
        <v>0.61300000000000032</v>
      </c>
      <c r="M243" s="277">
        <f>SUM('Sheet1_ Evening-Pollution'!M5748:M5772)</f>
        <v>511</v>
      </c>
      <c r="N243" s="278">
        <f>MAX('Sheet1_ Evening-Pollution'!N5748:N5772)</f>
        <v>32.4</v>
      </c>
      <c r="O243" s="278">
        <f>MAX('Sheet1_ Evening-Pollution'!O5748:O5772)</f>
        <v>1009.5</v>
      </c>
      <c r="P243" s="278">
        <f>MAX('Sheet1_ Evening-Pollution'!P5748:P5772)</f>
        <v>87</v>
      </c>
      <c r="Q243" s="278">
        <f>MIN('Sheet1_ Evening-Pollution'!N5748:N5772)</f>
        <v>24.2</v>
      </c>
      <c r="R243" s="278">
        <f>MIN('Sheet1_ Evening-Pollution'!O5748:O5772)</f>
        <v>1003.9</v>
      </c>
      <c r="S243" s="278">
        <f>MIN('Sheet1_ Evening-Pollution'!P5748:P5772)</f>
        <v>43</v>
      </c>
      <c r="T243" s="278">
        <f>MODE('Sheet1_ Evening-Pollution'!N5748:N5772)</f>
        <v>25.9</v>
      </c>
      <c r="U243" s="278">
        <f>MODE('Sheet1_ Evening-Pollution'!O5748:O5772)</f>
        <v>1006.8</v>
      </c>
      <c r="V243" s="278">
        <f>MODE('Sheet1_ Evening-Pollution'!P5748:P5772)</f>
        <v>43</v>
      </c>
      <c r="W243" s="279">
        <f t="shared" si="16"/>
        <v>8.1999999999999993</v>
      </c>
      <c r="X243" s="279">
        <f t="shared" si="17"/>
        <v>5.6000000000000227</v>
      </c>
      <c r="Y243" s="279">
        <f t="shared" si="18"/>
        <v>44</v>
      </c>
      <c r="Z243" s="273">
        <v>29.4</v>
      </c>
      <c r="AA243" s="273">
        <v>1007.8</v>
      </c>
      <c r="AB243" s="273">
        <v>59</v>
      </c>
      <c r="AC243" s="278"/>
      <c r="AD243" s="197">
        <v>2</v>
      </c>
      <c r="AE243" s="280">
        <v>310</v>
      </c>
      <c r="AF243" s="281" t="str">
        <f t="shared" si="19"/>
        <v>G</v>
      </c>
      <c r="AG243" s="274">
        <v>42234</v>
      </c>
    </row>
    <row r="244" spans="1:33" ht="15" customHeight="1" x14ac:dyDescent="0.15">
      <c r="A244" s="273">
        <v>231</v>
      </c>
      <c r="B244" s="274">
        <v>42235</v>
      </c>
      <c r="C244" s="273">
        <v>3</v>
      </c>
      <c r="D244" s="274">
        <v>42234</v>
      </c>
      <c r="E244" s="275">
        <v>0.80486111111111114</v>
      </c>
      <c r="F244" s="274">
        <v>42235</v>
      </c>
      <c r="G244" s="275">
        <v>0.76458333333333339</v>
      </c>
      <c r="H244" s="276"/>
      <c r="I244" s="277">
        <f>SUM('Sheet1_ Evening-Pollution'!I5774:I5796)</f>
        <v>9.1000000000000025E-2</v>
      </c>
      <c r="J244" s="277">
        <f>SUM('Sheet1_ Evening-Pollution'!J5774:J5796)</f>
        <v>12.2</v>
      </c>
      <c r="K244" s="277">
        <f>SUM('Sheet1_ Evening-Pollution'!K5774:K5796)</f>
        <v>0.78800000000000026</v>
      </c>
      <c r="L244" s="277">
        <f>SUM('Sheet1_ Evening-Pollution'!L5774:L5796)</f>
        <v>0.79800000000000026</v>
      </c>
      <c r="M244" s="277">
        <f>SUM('Sheet1_ Evening-Pollution'!M5774:M5796)</f>
        <v>857</v>
      </c>
      <c r="N244" s="278">
        <f>MAX('Sheet1_ Evening-Pollution'!N5774:N5796)</f>
        <v>29.6</v>
      </c>
      <c r="O244" s="278">
        <f>MAX('Sheet1_ Evening-Pollution'!O5774:O5796)</f>
        <v>1010.8</v>
      </c>
      <c r="P244" s="278">
        <f>MAX('Sheet1_ Evening-Pollution'!P5774:P5796)</f>
        <v>95</v>
      </c>
      <c r="Q244" s="278">
        <f>MIN('Sheet1_ Evening-Pollution'!N5774:N5796)</f>
        <v>24</v>
      </c>
      <c r="R244" s="278">
        <f>MIN('Sheet1_ Evening-Pollution'!O5774:O5796)</f>
        <v>1007.6</v>
      </c>
      <c r="S244" s="278">
        <f>MIN('Sheet1_ Evening-Pollution'!P5774:P5796)</f>
        <v>56</v>
      </c>
      <c r="T244" s="278">
        <f>MODE('Sheet1_ Evening-Pollution'!N5774:N5796)</f>
        <v>26.8</v>
      </c>
      <c r="U244" s="278">
        <f>MODE('Sheet1_ Evening-Pollution'!O5774:O5796)</f>
        <v>1009.2</v>
      </c>
      <c r="V244" s="278">
        <f>MODE('Sheet1_ Evening-Pollution'!P5774:P5796)</f>
        <v>75</v>
      </c>
      <c r="W244" s="279">
        <f t="shared" si="16"/>
        <v>5.6000000000000014</v>
      </c>
      <c r="X244" s="279">
        <f t="shared" si="17"/>
        <v>3.1999999999999318</v>
      </c>
      <c r="Y244" s="279">
        <f t="shared" si="18"/>
        <v>39</v>
      </c>
      <c r="Z244" s="273">
        <v>28.9</v>
      </c>
      <c r="AA244" s="273">
        <v>1008.1</v>
      </c>
      <c r="AB244" s="273">
        <v>57</v>
      </c>
      <c r="AC244" s="278"/>
      <c r="AD244" s="197">
        <v>2</v>
      </c>
      <c r="AE244" s="280">
        <v>279</v>
      </c>
      <c r="AF244" s="281" t="str">
        <f t="shared" si="19"/>
        <v>Y</v>
      </c>
      <c r="AG244" s="274">
        <v>42235</v>
      </c>
    </row>
    <row r="245" spans="1:33" ht="15" customHeight="1" x14ac:dyDescent="0.15">
      <c r="A245" s="273">
        <v>232</v>
      </c>
      <c r="B245" s="274">
        <v>42236</v>
      </c>
      <c r="C245" s="273">
        <v>4</v>
      </c>
      <c r="D245" s="274">
        <v>42235</v>
      </c>
      <c r="E245" s="275">
        <v>0.76458333333333339</v>
      </c>
      <c r="F245" s="274">
        <v>42236</v>
      </c>
      <c r="G245" s="275">
        <v>0.79305555555555562</v>
      </c>
      <c r="H245" s="276"/>
      <c r="I245" s="277">
        <f>SUM('Sheet1_ Evening-Pollution'!I5798:I5822)</f>
        <v>0.12400000000000001</v>
      </c>
      <c r="J245" s="277">
        <f>SUM('Sheet1_ Evening-Pollution'!J5798:J5822)</f>
        <v>13.199999999999998</v>
      </c>
      <c r="K245" s="277">
        <f>SUM('Sheet1_ Evening-Pollution'!K5798:K5822)</f>
        <v>0.60100000000000031</v>
      </c>
      <c r="L245" s="277">
        <f>SUM('Sheet1_ Evening-Pollution'!L5798:L5822)</f>
        <v>0.95900000000000041</v>
      </c>
      <c r="M245" s="277">
        <f>SUM('Sheet1_ Evening-Pollution'!M5798:M5822)</f>
        <v>864</v>
      </c>
      <c r="N245" s="278">
        <f>MAX('Sheet1_ Evening-Pollution'!N5798:N5822)</f>
        <v>29.1</v>
      </c>
      <c r="O245" s="278">
        <f>MAX('Sheet1_ Evening-Pollution'!O5798:O5822)</f>
        <v>1008.6</v>
      </c>
      <c r="P245" s="278">
        <f>MAX('Sheet1_ Evening-Pollution'!P5798:P5822)</f>
        <v>91</v>
      </c>
      <c r="Q245" s="278">
        <f>MIN('Sheet1_ Evening-Pollution'!N5798:N5822)</f>
        <v>24.3</v>
      </c>
      <c r="R245" s="278">
        <f>MIN('Sheet1_ Evening-Pollution'!O5798:O5822)</f>
        <v>1004</v>
      </c>
      <c r="S245" s="278">
        <f>MIN('Sheet1_ Evening-Pollution'!P5798:P5822)</f>
        <v>58</v>
      </c>
      <c r="T245" s="278">
        <f>MODE('Sheet1_ Evening-Pollution'!N5798:N5822)</f>
        <v>27.9</v>
      </c>
      <c r="U245" s="278">
        <f>MODE('Sheet1_ Evening-Pollution'!O5798:O5822)</f>
        <v>1008</v>
      </c>
      <c r="V245" s="278">
        <f>MODE('Sheet1_ Evening-Pollution'!P5798:P5822)</f>
        <v>70</v>
      </c>
      <c r="W245" s="279">
        <f t="shared" si="16"/>
        <v>4.8000000000000007</v>
      </c>
      <c r="X245" s="279">
        <f t="shared" si="17"/>
        <v>4.6000000000000227</v>
      </c>
      <c r="Y245" s="279">
        <f t="shared" si="18"/>
        <v>33</v>
      </c>
      <c r="Z245" s="273">
        <v>25.8</v>
      </c>
      <c r="AA245" s="273">
        <v>1004</v>
      </c>
      <c r="AB245" s="273">
        <v>77</v>
      </c>
      <c r="AC245" s="278"/>
      <c r="AD245" s="197">
        <v>2</v>
      </c>
      <c r="AE245" s="280">
        <v>288</v>
      </c>
      <c r="AF245" s="281" t="str">
        <f t="shared" si="19"/>
        <v>Y</v>
      </c>
      <c r="AG245" s="274">
        <v>42236</v>
      </c>
    </row>
    <row r="246" spans="1:33" ht="15" customHeight="1" x14ac:dyDescent="0.15">
      <c r="A246" s="273">
        <v>233</v>
      </c>
      <c r="B246" s="274">
        <v>42237</v>
      </c>
      <c r="C246" s="282">
        <v>5</v>
      </c>
      <c r="D246" s="274">
        <v>42236</v>
      </c>
      <c r="E246" s="275">
        <v>0.79305555555555562</v>
      </c>
      <c r="F246" s="274">
        <v>42237</v>
      </c>
      <c r="G246" s="275">
        <v>0.76944444444444438</v>
      </c>
      <c r="H246" s="276"/>
      <c r="I246" s="277">
        <f>SUM('Sheet1_ Evening-Pollution'!I5824:I5846)</f>
        <v>8.5000000000000034E-2</v>
      </c>
      <c r="J246" s="277">
        <f>SUM('Sheet1_ Evening-Pollution'!J5824:J5846)</f>
        <v>9.5</v>
      </c>
      <c r="K246" s="277">
        <f>SUM('Sheet1_ Evening-Pollution'!K5824:K5846)</f>
        <v>0.45399999999999996</v>
      </c>
      <c r="L246" s="277">
        <f>SUM('Sheet1_ Evening-Pollution'!L5824:L5846)</f>
        <v>0.51600000000000024</v>
      </c>
      <c r="M246" s="277">
        <f>SUM('Sheet1_ Evening-Pollution'!M5824:M5846)</f>
        <v>549</v>
      </c>
      <c r="N246" s="278">
        <f>MAX('Sheet1_ Evening-Pollution'!N5824:N5846)</f>
        <v>28.4</v>
      </c>
      <c r="O246" s="278">
        <f>MAX('Sheet1_ Evening-Pollution'!O5824:O5846)</f>
        <v>1004.5</v>
      </c>
      <c r="P246" s="278">
        <f>MAX('Sheet1_ Evening-Pollution'!P5824:P5846)</f>
        <v>100</v>
      </c>
      <c r="Q246" s="278">
        <f>MIN('Sheet1_ Evening-Pollution'!N5824:N5846)</f>
        <v>22.7</v>
      </c>
      <c r="R246" s="278">
        <f>MIN('Sheet1_ Evening-Pollution'!O5824:O5846)</f>
        <v>999.3</v>
      </c>
      <c r="S246" s="278">
        <f>MIN('Sheet1_ Evening-Pollution'!P5824:P5846)</f>
        <v>66</v>
      </c>
      <c r="T246" s="278">
        <f>MODE('Sheet1_ Evening-Pollution'!N5824:N5846)</f>
        <v>24</v>
      </c>
      <c r="U246" s="278">
        <f>MODE('Sheet1_ Evening-Pollution'!O5824:O5846)</f>
        <v>1001.3</v>
      </c>
      <c r="V246" s="278">
        <f>MODE('Sheet1_ Evening-Pollution'!P5824:P5846)</f>
        <v>100</v>
      </c>
      <c r="W246" s="279">
        <f t="shared" si="16"/>
        <v>5.6999999999999993</v>
      </c>
      <c r="X246" s="279">
        <f t="shared" si="17"/>
        <v>5.2000000000000455</v>
      </c>
      <c r="Y246" s="279">
        <f t="shared" si="18"/>
        <v>34</v>
      </c>
      <c r="Z246" s="273">
        <v>27.2</v>
      </c>
      <c r="AA246" s="273">
        <v>999.5</v>
      </c>
      <c r="AB246" s="273">
        <v>67</v>
      </c>
      <c r="AC246" s="278"/>
      <c r="AD246" s="197">
        <v>2</v>
      </c>
      <c r="AE246" s="280">
        <v>298</v>
      </c>
      <c r="AF246" s="281" t="str">
        <f t="shared" si="19"/>
        <v>G</v>
      </c>
      <c r="AG246" s="274">
        <v>42237</v>
      </c>
    </row>
    <row r="247" spans="1:33" ht="15" customHeight="1" x14ac:dyDescent="0.15">
      <c r="A247" s="273">
        <v>234</v>
      </c>
      <c r="B247" s="274">
        <v>42238</v>
      </c>
      <c r="C247" s="273">
        <v>6</v>
      </c>
      <c r="D247" s="274">
        <v>42237</v>
      </c>
      <c r="E247" s="275">
        <v>0.76944444444444438</v>
      </c>
      <c r="F247" s="274">
        <v>42238</v>
      </c>
      <c r="G247" s="275">
        <v>0.80277777777777781</v>
      </c>
      <c r="H247" s="276"/>
      <c r="I247" s="277">
        <f>SUM('Sheet1_ Evening-Pollution'!I5848:I5872)</f>
        <v>8.9000000000000051E-2</v>
      </c>
      <c r="J247" s="277">
        <f>SUM('Sheet1_ Evening-Pollution'!J5848:J5872)</f>
        <v>10.600000000000001</v>
      </c>
      <c r="K247" s="277">
        <f>SUM('Sheet1_ Evening-Pollution'!K5848:K5872)</f>
        <v>0.8450000000000002</v>
      </c>
      <c r="L247" s="277">
        <f>SUM('Sheet1_ Evening-Pollution'!L5848:L5872)</f>
        <v>0.50300000000000022</v>
      </c>
      <c r="M247" s="277">
        <f>SUM('Sheet1_ Evening-Pollution'!M5848:M5872)</f>
        <v>748</v>
      </c>
      <c r="N247" s="278">
        <f>MAX('Sheet1_ Evening-Pollution'!N5848:N5872)</f>
        <v>29.6</v>
      </c>
      <c r="O247" s="278">
        <f>MAX('Sheet1_ Evening-Pollution'!O5848:O5872)</f>
        <v>1002.2</v>
      </c>
      <c r="P247" s="278">
        <f>MAX('Sheet1_ Evening-Pollution'!P5848:P5872)</f>
        <v>100</v>
      </c>
      <c r="Q247" s="278">
        <f>MIN('Sheet1_ Evening-Pollution'!N5848:N5872)</f>
        <v>22.3</v>
      </c>
      <c r="R247" s="278">
        <f>MIN('Sheet1_ Evening-Pollution'!O5848:O5872)</f>
        <v>999.8</v>
      </c>
      <c r="S247" s="278">
        <f>MIN('Sheet1_ Evening-Pollution'!P5848:P5872)</f>
        <v>55</v>
      </c>
      <c r="T247" s="278">
        <f>MODE('Sheet1_ Evening-Pollution'!N5848:N5872)</f>
        <v>22.8</v>
      </c>
      <c r="U247" s="278">
        <f>MODE('Sheet1_ Evening-Pollution'!O5848:O5872)</f>
        <v>1001.1</v>
      </c>
      <c r="V247" s="278">
        <f>MODE('Sheet1_ Evening-Pollution'!P5848:P5872)</f>
        <v>98</v>
      </c>
      <c r="W247" s="279">
        <f t="shared" si="16"/>
        <v>7.3000000000000007</v>
      </c>
      <c r="X247" s="279">
        <f t="shared" si="17"/>
        <v>2.4000000000000909</v>
      </c>
      <c r="Y247" s="279">
        <f t="shared" si="18"/>
        <v>45</v>
      </c>
      <c r="Z247" s="273">
        <v>25.6</v>
      </c>
      <c r="AA247" s="273">
        <v>1001.5</v>
      </c>
      <c r="AB247" s="273">
        <v>69</v>
      </c>
      <c r="AC247" s="278"/>
      <c r="AD247" s="197">
        <v>2</v>
      </c>
      <c r="AE247" s="280">
        <v>286</v>
      </c>
      <c r="AF247" s="281" t="str">
        <f t="shared" si="19"/>
        <v>Y</v>
      </c>
      <c r="AG247" s="274">
        <v>42238</v>
      </c>
    </row>
    <row r="248" spans="1:33" ht="15" customHeight="1" x14ac:dyDescent="0.15">
      <c r="A248" s="273">
        <v>235</v>
      </c>
      <c r="B248" s="274">
        <v>42239</v>
      </c>
      <c r="C248" s="273">
        <v>0</v>
      </c>
      <c r="D248" s="274">
        <v>42238</v>
      </c>
      <c r="E248" s="275">
        <v>0.80277777777777781</v>
      </c>
      <c r="F248" s="274">
        <v>42239</v>
      </c>
      <c r="G248" s="275">
        <v>0.79583333333333339</v>
      </c>
      <c r="H248" s="276"/>
      <c r="I248" s="277">
        <f>SUM('Sheet1_ Evening-Pollution'!I5874:I5897)</f>
        <v>0.10500000000000002</v>
      </c>
      <c r="J248" s="277">
        <f>SUM('Sheet1_ Evening-Pollution'!J5874:J5897)</f>
        <v>14.299999999999994</v>
      </c>
      <c r="K248" s="277">
        <f>SUM('Sheet1_ Evening-Pollution'!K5874:K5897)</f>
        <v>0.93599999999999994</v>
      </c>
      <c r="L248" s="277">
        <f>SUM('Sheet1_ Evening-Pollution'!L5874:L5897)</f>
        <v>0.55700000000000016</v>
      </c>
      <c r="M248" s="277">
        <f>SUM('Sheet1_ Evening-Pollution'!M5874:M5897)</f>
        <v>879</v>
      </c>
      <c r="N248" s="278">
        <f>MAX('Sheet1_ Evening-Pollution'!N5874:N5897)</f>
        <v>31.5</v>
      </c>
      <c r="O248" s="278">
        <f>MAX('Sheet1_ Evening-Pollution'!O5874:O5897)</f>
        <v>1003.8</v>
      </c>
      <c r="P248" s="278">
        <f>MAX('Sheet1_ Evening-Pollution'!P5874:P5897)</f>
        <v>99</v>
      </c>
      <c r="Q248" s="278">
        <f>MIN('Sheet1_ Evening-Pollution'!N5874:N5897)</f>
        <v>21.6</v>
      </c>
      <c r="R248" s="278">
        <f>MIN('Sheet1_ Evening-Pollution'!O5874:O5897)</f>
        <v>1001.8</v>
      </c>
      <c r="S248" s="278">
        <f>MIN('Sheet1_ Evening-Pollution'!P5874:P5897)</f>
        <v>46</v>
      </c>
      <c r="T248" s="278">
        <f>MODE('Sheet1_ Evening-Pollution'!N5874:N5897)</f>
        <v>22.3</v>
      </c>
      <c r="U248" s="278">
        <f>MODE('Sheet1_ Evening-Pollution'!O5874:O5897)</f>
        <v>1002.2</v>
      </c>
      <c r="V248" s="278">
        <f>MODE('Sheet1_ Evening-Pollution'!P5874:P5897)</f>
        <v>96</v>
      </c>
      <c r="W248" s="279">
        <f t="shared" si="16"/>
        <v>9.8999999999999986</v>
      </c>
      <c r="X248" s="279">
        <f t="shared" si="17"/>
        <v>2</v>
      </c>
      <c r="Y248" s="279">
        <f t="shared" si="18"/>
        <v>53</v>
      </c>
      <c r="Z248" s="273">
        <v>27.3</v>
      </c>
      <c r="AA248" s="273">
        <v>1002.7</v>
      </c>
      <c r="AB248" s="273">
        <v>67</v>
      </c>
      <c r="AC248" s="278"/>
      <c r="AD248" s="197">
        <v>2</v>
      </c>
      <c r="AE248" s="280">
        <v>282</v>
      </c>
      <c r="AF248" s="281" t="str">
        <f t="shared" si="19"/>
        <v>Y</v>
      </c>
      <c r="AG248" s="274">
        <v>42239</v>
      </c>
    </row>
    <row r="249" spans="1:33" ht="15" customHeight="1" x14ac:dyDescent="0.15">
      <c r="A249" s="273">
        <v>236</v>
      </c>
      <c r="B249" s="274">
        <v>42240</v>
      </c>
      <c r="C249" s="273">
        <v>1</v>
      </c>
      <c r="D249" s="274">
        <v>42239</v>
      </c>
      <c r="E249" s="275">
        <v>0.79583333333333339</v>
      </c>
      <c r="F249" s="274">
        <v>42240</v>
      </c>
      <c r="G249" s="275">
        <v>0.79930555555555549</v>
      </c>
      <c r="H249" s="276"/>
      <c r="I249" s="277">
        <f>SUM('Sheet1_ Evening-Pollution'!I5899:I5922)</f>
        <v>6.7000000000000018E-2</v>
      </c>
      <c r="J249" s="277">
        <f>SUM('Sheet1_ Evening-Pollution'!J5899:J5922)</f>
        <v>11.8</v>
      </c>
      <c r="K249" s="277">
        <f>SUM('Sheet1_ Evening-Pollution'!K5899:K5922)</f>
        <v>0.624</v>
      </c>
      <c r="L249" s="277">
        <f>SUM('Sheet1_ Evening-Pollution'!L5899:L5922)</f>
        <v>0.58700000000000019</v>
      </c>
      <c r="M249" s="277">
        <f>SUM('Sheet1_ Evening-Pollution'!M5899:M5922)</f>
        <v>770</v>
      </c>
      <c r="N249" s="278">
        <f>MAX('Sheet1_ Evening-Pollution'!N5899:N5922)</f>
        <v>30.2</v>
      </c>
      <c r="O249" s="278">
        <f>MAX('Sheet1_ Evening-Pollution'!O5899:O5922)</f>
        <v>1004.3</v>
      </c>
      <c r="P249" s="278">
        <f>MAX('Sheet1_ Evening-Pollution'!P5899:P5922)</f>
        <v>97</v>
      </c>
      <c r="Q249" s="278">
        <f>MIN('Sheet1_ Evening-Pollution'!N5899:N5922)</f>
        <v>23.3</v>
      </c>
      <c r="R249" s="278">
        <f>MIN('Sheet1_ Evening-Pollution'!O5899:O5922)</f>
        <v>1001.7</v>
      </c>
      <c r="S249" s="278">
        <f>MIN('Sheet1_ Evening-Pollution'!P5899:P5922)</f>
        <v>50</v>
      </c>
      <c r="T249" s="278">
        <f>MODE('Sheet1_ Evening-Pollution'!N5899:N5922)</f>
        <v>24.4</v>
      </c>
      <c r="U249" s="278">
        <f>MODE('Sheet1_ Evening-Pollution'!O5899:O5922)</f>
        <v>1003.6</v>
      </c>
      <c r="V249" s="278">
        <f>MODE('Sheet1_ Evening-Pollution'!P5899:P5922)</f>
        <v>81</v>
      </c>
      <c r="W249" s="279">
        <f t="shared" si="16"/>
        <v>6.8999999999999986</v>
      </c>
      <c r="X249" s="279">
        <f t="shared" si="17"/>
        <v>2.5999999999999091</v>
      </c>
      <c r="Y249" s="279">
        <f t="shared" si="18"/>
        <v>47</v>
      </c>
      <c r="Z249" s="273">
        <v>26</v>
      </c>
      <c r="AA249" s="273">
        <v>1002</v>
      </c>
      <c r="AB249" s="273">
        <v>82</v>
      </c>
      <c r="AC249" s="278"/>
      <c r="AD249" s="197">
        <v>2</v>
      </c>
      <c r="AE249" s="280">
        <v>286</v>
      </c>
      <c r="AF249" s="281" t="str">
        <f t="shared" si="19"/>
        <v>Y</v>
      </c>
      <c r="AG249" s="274">
        <v>42240</v>
      </c>
    </row>
    <row r="250" spans="1:33" ht="15" customHeight="1" x14ac:dyDescent="0.15">
      <c r="A250" s="273">
        <v>237</v>
      </c>
      <c r="B250" s="274">
        <v>42241</v>
      </c>
      <c r="C250" s="273">
        <v>2</v>
      </c>
      <c r="D250" s="274">
        <v>42240</v>
      </c>
      <c r="E250" s="275">
        <v>0.79930555555555549</v>
      </c>
      <c r="F250" s="274">
        <v>42241</v>
      </c>
      <c r="G250" s="275">
        <v>0.76249999999999996</v>
      </c>
      <c r="H250" s="276"/>
      <c r="I250" s="277">
        <f>SUM('Sheet1_ Evening-Pollution'!I5924:I5946)</f>
        <v>3.9E-2</v>
      </c>
      <c r="J250" s="277">
        <f>SUM('Sheet1_ Evening-Pollution'!J5924:J5946)</f>
        <v>4.8999999999999995</v>
      </c>
      <c r="K250" s="277">
        <f>SUM('Sheet1_ Evening-Pollution'!K5924:K5946)</f>
        <v>0.24500000000000002</v>
      </c>
      <c r="L250" s="277">
        <f>SUM('Sheet1_ Evening-Pollution'!L5924:L5946)</f>
        <v>0.18399999999999997</v>
      </c>
      <c r="M250" s="277">
        <f>SUM('Sheet1_ Evening-Pollution'!M5924:M5946)</f>
        <v>0</v>
      </c>
      <c r="N250" s="278">
        <f>MAX('Sheet1_ Evening-Pollution'!N5924:N5946)</f>
        <v>26.8</v>
      </c>
      <c r="O250" s="278">
        <f>MAX('Sheet1_ Evening-Pollution'!O5924:O5946)</f>
        <v>1003.1</v>
      </c>
      <c r="P250" s="278">
        <f>MAX('Sheet1_ Evening-Pollution'!P5924:P5946)</f>
        <v>93</v>
      </c>
      <c r="Q250" s="278">
        <f>MIN('Sheet1_ Evening-Pollution'!N5924:N5946)</f>
        <v>20.9</v>
      </c>
      <c r="R250" s="278">
        <f>MIN('Sheet1_ Evening-Pollution'!O5924:O5946)</f>
        <v>996.6</v>
      </c>
      <c r="S250" s="278">
        <f>MIN('Sheet1_ Evening-Pollution'!P5924:P5946)</f>
        <v>62</v>
      </c>
      <c r="T250" s="278">
        <f>MODE('Sheet1_ Evening-Pollution'!N5924:N5946)</f>
        <v>24.1</v>
      </c>
      <c r="U250" s="278">
        <f>MODE('Sheet1_ Evening-Pollution'!O5924:O5946)</f>
        <v>996.6</v>
      </c>
      <c r="V250" s="278">
        <f>MODE('Sheet1_ Evening-Pollution'!P5924:P5946)</f>
        <v>66</v>
      </c>
      <c r="W250" s="279">
        <f t="shared" si="16"/>
        <v>5.9000000000000021</v>
      </c>
      <c r="X250" s="279">
        <f t="shared" si="17"/>
        <v>6.5</v>
      </c>
      <c r="Y250" s="279">
        <f t="shared" si="18"/>
        <v>31</v>
      </c>
      <c r="Z250" s="273">
        <v>20.9</v>
      </c>
      <c r="AA250" s="273">
        <v>997.9</v>
      </c>
      <c r="AB250" s="273">
        <v>91</v>
      </c>
      <c r="AC250" s="278"/>
      <c r="AD250" s="197">
        <v>2</v>
      </c>
      <c r="AE250" s="280">
        <v>290</v>
      </c>
      <c r="AF250" s="281" t="str">
        <f t="shared" si="19"/>
        <v>Y</v>
      </c>
      <c r="AG250" s="274">
        <v>42241</v>
      </c>
    </row>
    <row r="251" spans="1:33" ht="15" customHeight="1" x14ac:dyDescent="0.15">
      <c r="A251" s="273">
        <v>238</v>
      </c>
      <c r="B251" s="274">
        <v>42242</v>
      </c>
      <c r="C251" s="273">
        <v>3</v>
      </c>
      <c r="D251" s="274">
        <v>42241</v>
      </c>
      <c r="E251" s="275">
        <v>0.76249999999999996</v>
      </c>
      <c r="F251" s="274">
        <v>42242</v>
      </c>
      <c r="G251" s="275">
        <v>0.78541666666666665</v>
      </c>
      <c r="H251" s="276"/>
      <c r="I251" s="277">
        <f>SUM('Sheet1_ Evening-Pollution'!I5948:I5971)</f>
        <v>5.8000000000000031E-2</v>
      </c>
      <c r="J251" s="277">
        <f>SUM('Sheet1_ Evening-Pollution'!J5948:J5971)</f>
        <v>10.300000000000002</v>
      </c>
      <c r="K251" s="277">
        <f>SUM('Sheet1_ Evening-Pollution'!K5948:K5971)</f>
        <v>0.44000000000000017</v>
      </c>
      <c r="L251" s="277">
        <f>SUM('Sheet1_ Evening-Pollution'!L5948:L5971)</f>
        <v>0.33900000000000013</v>
      </c>
      <c r="M251" s="277">
        <f>SUM('Sheet1_ Evening-Pollution'!M5948:M5971)</f>
        <v>0</v>
      </c>
      <c r="N251" s="278">
        <f>MAX('Sheet1_ Evening-Pollution'!N5948:N5971)</f>
        <v>26.3</v>
      </c>
      <c r="O251" s="278">
        <f>MAX('Sheet1_ Evening-Pollution'!O5948:O5971)</f>
        <v>1002.5</v>
      </c>
      <c r="P251" s="278">
        <f>MAX('Sheet1_ Evening-Pollution'!P5948:P5971)</f>
        <v>92</v>
      </c>
      <c r="Q251" s="278">
        <f>MIN('Sheet1_ Evening-Pollution'!N5948:N5971)</f>
        <v>19.7</v>
      </c>
      <c r="R251" s="278">
        <f>MIN('Sheet1_ Evening-Pollution'!O5948:O5971)</f>
        <v>998</v>
      </c>
      <c r="S251" s="278">
        <f>MIN('Sheet1_ Evening-Pollution'!P5948:P5971)</f>
        <v>55</v>
      </c>
      <c r="T251" s="278">
        <f>MODE('Sheet1_ Evening-Pollution'!N5948:N5971)</f>
        <v>20.3</v>
      </c>
      <c r="U251" s="278">
        <f>MODE('Sheet1_ Evening-Pollution'!O5948:O5971)</f>
        <v>1001.5</v>
      </c>
      <c r="V251" s="278">
        <f>MODE('Sheet1_ Evening-Pollution'!P5948:P5971)</f>
        <v>82</v>
      </c>
      <c r="W251" s="279">
        <f t="shared" si="16"/>
        <v>6.6000000000000014</v>
      </c>
      <c r="X251" s="279">
        <f t="shared" si="17"/>
        <v>4.5</v>
      </c>
      <c r="Y251" s="279">
        <f t="shared" si="18"/>
        <v>37</v>
      </c>
      <c r="Z251" s="273">
        <v>24.4</v>
      </c>
      <c r="AA251" s="273">
        <v>1001.8</v>
      </c>
      <c r="AB251" s="273">
        <v>60</v>
      </c>
      <c r="AC251" s="278"/>
      <c r="AD251" s="197">
        <v>2</v>
      </c>
      <c r="AE251" s="280">
        <v>255</v>
      </c>
      <c r="AF251" s="281" t="str">
        <f t="shared" si="19"/>
        <v>Y</v>
      </c>
      <c r="AG251" s="274">
        <v>42242</v>
      </c>
    </row>
    <row r="252" spans="1:33" ht="15" customHeight="1" x14ac:dyDescent="0.15">
      <c r="A252" s="273">
        <v>239</v>
      </c>
      <c r="B252" s="274">
        <v>42243</v>
      </c>
      <c r="C252" s="273">
        <v>4</v>
      </c>
      <c r="D252" s="274">
        <v>42242</v>
      </c>
      <c r="E252" s="275">
        <v>0.78541666666666665</v>
      </c>
      <c r="F252" s="274">
        <v>42243</v>
      </c>
      <c r="G252" s="275">
        <v>0.82152777777777775</v>
      </c>
      <c r="H252" s="276"/>
      <c r="I252" s="277">
        <f>SUM('Sheet1_ Evening-Pollution'!I5973:I5997)</f>
        <v>8.6000000000000049E-2</v>
      </c>
      <c r="J252" s="277">
        <f>SUM('Sheet1_ Evening-Pollution'!J5973:J5997)</f>
        <v>13.399999999999997</v>
      </c>
      <c r="K252" s="277">
        <f>SUM('Sheet1_ Evening-Pollution'!K5973:K5997)</f>
        <v>0.71200000000000008</v>
      </c>
      <c r="L252" s="277">
        <f>SUM('Sheet1_ Evening-Pollution'!L5973:L5997)</f>
        <v>0.48400000000000026</v>
      </c>
      <c r="M252" s="277">
        <f>SUM('Sheet1_ Evening-Pollution'!M5973:M5997)</f>
        <v>0</v>
      </c>
      <c r="N252" s="278">
        <f>MAX('Sheet1_ Evening-Pollution'!N5973:N5997)</f>
        <v>29.1</v>
      </c>
      <c r="O252" s="278">
        <f>MAX('Sheet1_ Evening-Pollution'!O5973:O5997)</f>
        <v>1003.6</v>
      </c>
      <c r="P252" s="278">
        <f>MAX('Sheet1_ Evening-Pollution'!P5973:P5997)</f>
        <v>100</v>
      </c>
      <c r="Q252" s="278">
        <f>MIN('Sheet1_ Evening-Pollution'!N5973:N5997)</f>
        <v>20.9</v>
      </c>
      <c r="R252" s="278">
        <f>MIN('Sheet1_ Evening-Pollution'!O5973:O5997)</f>
        <v>1001.5</v>
      </c>
      <c r="S252" s="278">
        <f>MIN('Sheet1_ Evening-Pollution'!P5973:P5997)</f>
        <v>27</v>
      </c>
      <c r="T252" s="278">
        <f>MODE('Sheet1_ Evening-Pollution'!N5973:N5997)</f>
        <v>20.9</v>
      </c>
      <c r="U252" s="278">
        <f>MODE('Sheet1_ Evening-Pollution'!O5973:O5997)</f>
        <v>1002.5</v>
      </c>
      <c r="V252" s="278">
        <f>MODE('Sheet1_ Evening-Pollution'!P5973:P5997)</f>
        <v>100</v>
      </c>
      <c r="W252" s="279">
        <f t="shared" si="16"/>
        <v>8.2000000000000028</v>
      </c>
      <c r="X252" s="279">
        <f t="shared" si="17"/>
        <v>2.1000000000000227</v>
      </c>
      <c r="Y252" s="279">
        <f t="shared" si="18"/>
        <v>73</v>
      </c>
      <c r="Z252" s="273">
        <v>24.8</v>
      </c>
      <c r="AA252" s="273">
        <v>1003</v>
      </c>
      <c r="AB252" s="273">
        <v>53</v>
      </c>
      <c r="AC252" s="278"/>
      <c r="AD252" s="197">
        <v>2</v>
      </c>
      <c r="AE252" s="280">
        <v>260</v>
      </c>
      <c r="AF252" s="281" t="str">
        <f t="shared" si="19"/>
        <v>Y</v>
      </c>
      <c r="AG252" s="274">
        <v>42243</v>
      </c>
    </row>
    <row r="253" spans="1:33" ht="15" customHeight="1" x14ac:dyDescent="0.15">
      <c r="A253" s="273">
        <v>240</v>
      </c>
      <c r="B253" s="274">
        <v>42244</v>
      </c>
      <c r="C253" s="282">
        <v>5</v>
      </c>
      <c r="D253" s="274">
        <v>42243</v>
      </c>
      <c r="E253" s="275">
        <v>0.82152777777777775</v>
      </c>
      <c r="F253" s="274">
        <v>42244</v>
      </c>
      <c r="G253" s="275">
        <v>0.79166666666666663</v>
      </c>
      <c r="H253" s="276"/>
      <c r="I253" s="277">
        <f>SUM('Sheet1_ Evening-Pollution'!I5999:I6022)</f>
        <v>0.10200000000000004</v>
      </c>
      <c r="J253" s="277">
        <f>SUM('Sheet1_ Evening-Pollution'!J5999:J6022)</f>
        <v>14.299999999999994</v>
      </c>
      <c r="K253" s="277">
        <f>SUM('Sheet1_ Evening-Pollution'!K5999:K6022)</f>
        <v>0.47599999999999998</v>
      </c>
      <c r="L253" s="277">
        <f>SUM('Sheet1_ Evening-Pollution'!L5999:L6022)</f>
        <v>0.74800000000000033</v>
      </c>
      <c r="M253" s="277">
        <f>SUM('Sheet1_ Evening-Pollution'!M5999:M6022)</f>
        <v>0</v>
      </c>
      <c r="N253" s="278">
        <f>MAX('Sheet1_ Evening-Pollution'!N5999:N6022)</f>
        <v>27.1</v>
      </c>
      <c r="O253" s="278">
        <f>MAX('Sheet1_ Evening-Pollution'!O5999:O6022)</f>
        <v>1005.3</v>
      </c>
      <c r="P253" s="278">
        <f>MAX('Sheet1_ Evening-Pollution'!P5999:P6022)</f>
        <v>97</v>
      </c>
      <c r="Q253" s="278">
        <f>MIN('Sheet1_ Evening-Pollution'!N5999:N6022)</f>
        <v>18.399999999999999</v>
      </c>
      <c r="R253" s="278">
        <f>MIN('Sheet1_ Evening-Pollution'!O5999:O6022)</f>
        <v>1003</v>
      </c>
      <c r="S253" s="278">
        <f>MIN('Sheet1_ Evening-Pollution'!P5999:P6022)</f>
        <v>58</v>
      </c>
      <c r="T253" s="278">
        <f>MODE('Sheet1_ Evening-Pollution'!N5999:N6022)</f>
        <v>23.7</v>
      </c>
      <c r="U253" s="278">
        <f>MODE('Sheet1_ Evening-Pollution'!O5999:O6022)</f>
        <v>1004.6</v>
      </c>
      <c r="V253" s="278">
        <f>MODE('Sheet1_ Evening-Pollution'!P5999:P6022)</f>
        <v>85</v>
      </c>
      <c r="W253" s="279">
        <f t="shared" si="16"/>
        <v>8.7000000000000028</v>
      </c>
      <c r="X253" s="279">
        <f t="shared" si="17"/>
        <v>2.2999999999999545</v>
      </c>
      <c r="Y253" s="279">
        <f t="shared" si="18"/>
        <v>39</v>
      </c>
      <c r="Z253" s="273">
        <v>24.6</v>
      </c>
      <c r="AA253" s="273">
        <v>1003.6</v>
      </c>
      <c r="AB253" s="273">
        <v>71</v>
      </c>
      <c r="AC253" s="278"/>
      <c r="AD253" s="197">
        <v>2</v>
      </c>
      <c r="AE253" s="280">
        <v>279</v>
      </c>
      <c r="AF253" s="281" t="str">
        <f t="shared" si="19"/>
        <v>Y</v>
      </c>
      <c r="AG253" s="274">
        <v>42244</v>
      </c>
    </row>
    <row r="254" spans="1:33" ht="15" customHeight="1" x14ac:dyDescent="0.15">
      <c r="A254" s="273">
        <v>241</v>
      </c>
      <c r="B254" s="274">
        <v>42245</v>
      </c>
      <c r="C254" s="273">
        <v>6</v>
      </c>
      <c r="D254" s="274">
        <v>42244</v>
      </c>
      <c r="E254" s="275">
        <v>0.79166666666666663</v>
      </c>
      <c r="F254" s="274">
        <v>42245</v>
      </c>
      <c r="G254" s="275">
        <v>0.79097222222222219</v>
      </c>
      <c r="H254" s="276"/>
      <c r="I254" s="277">
        <f>SUM('Sheet1_ Evening-Pollution'!I6024:I6046)</f>
        <v>8.8000000000000023E-2</v>
      </c>
      <c r="J254" s="277">
        <f>SUM('Sheet1_ Evening-Pollution'!J6024:J6046)</f>
        <v>13.499999999999995</v>
      </c>
      <c r="K254" s="277">
        <f>SUM('Sheet1_ Evening-Pollution'!K6024:K6046)</f>
        <v>0.54700000000000004</v>
      </c>
      <c r="L254" s="277">
        <f>SUM('Sheet1_ Evening-Pollution'!L6024:L6046)</f>
        <v>0.7050000000000004</v>
      </c>
      <c r="M254" s="277">
        <f>SUM('Sheet1_ Evening-Pollution'!M6024:M6046)</f>
        <v>0</v>
      </c>
      <c r="N254" s="278">
        <f>MAX('Sheet1_ Evening-Pollution'!N6024:N6046)</f>
        <v>30.1</v>
      </c>
      <c r="O254" s="278">
        <f>MAX('Sheet1_ Evening-Pollution'!O6024:O6046)</f>
        <v>1006.4</v>
      </c>
      <c r="P254" s="278">
        <f>MAX('Sheet1_ Evening-Pollution'!P6024:P6046)</f>
        <v>100</v>
      </c>
      <c r="Q254" s="278">
        <f>MIN('Sheet1_ Evening-Pollution'!N6024:N6046)</f>
        <v>19.3</v>
      </c>
      <c r="R254" s="278">
        <f>MIN('Sheet1_ Evening-Pollution'!O6024:O6046)</f>
        <v>1003.3</v>
      </c>
      <c r="S254" s="278">
        <f>MIN('Sheet1_ Evening-Pollution'!P6024:P6046)</f>
        <v>46</v>
      </c>
      <c r="T254" s="278">
        <f>MODE('Sheet1_ Evening-Pollution'!N6024:N6046)</f>
        <v>23</v>
      </c>
      <c r="U254" s="278">
        <f>MODE('Sheet1_ Evening-Pollution'!O6024:O6046)</f>
        <v>1005.6</v>
      </c>
      <c r="V254" s="278">
        <f>MODE('Sheet1_ Evening-Pollution'!P6024:P6046)</f>
        <v>100</v>
      </c>
      <c r="W254" s="279">
        <f t="shared" si="16"/>
        <v>10.8</v>
      </c>
      <c r="X254" s="279">
        <f t="shared" si="17"/>
        <v>3.1000000000000227</v>
      </c>
      <c r="Y254" s="279">
        <f t="shared" si="18"/>
        <v>54</v>
      </c>
      <c r="Z254" s="273">
        <v>26.8</v>
      </c>
      <c r="AA254" s="273">
        <v>1003.3</v>
      </c>
      <c r="AB254" s="273">
        <v>53</v>
      </c>
      <c r="AC254" s="278"/>
      <c r="AD254" s="197">
        <v>2</v>
      </c>
      <c r="AE254" s="280">
        <v>273</v>
      </c>
      <c r="AF254" s="281" t="str">
        <f t="shared" si="19"/>
        <v>Y</v>
      </c>
      <c r="AG254" s="274">
        <v>42245</v>
      </c>
    </row>
    <row r="255" spans="1:33" ht="15" customHeight="1" x14ac:dyDescent="0.15">
      <c r="A255" s="273">
        <v>242</v>
      </c>
      <c r="B255" s="274">
        <v>42246</v>
      </c>
      <c r="C255" s="273">
        <v>0</v>
      </c>
      <c r="D255" s="274">
        <v>42245</v>
      </c>
      <c r="E255" s="275">
        <v>0.79097222222222219</v>
      </c>
      <c r="F255" s="274">
        <v>42246</v>
      </c>
      <c r="G255" s="275">
        <v>0.79930555555555549</v>
      </c>
      <c r="H255" s="276"/>
      <c r="I255" s="277">
        <f>SUM('Sheet1_ Evening-Pollution'!I6048:I6072)</f>
        <v>9.1000000000000053E-2</v>
      </c>
      <c r="J255" s="277">
        <f>SUM('Sheet1_ Evening-Pollution'!J6048:J6072)</f>
        <v>14.699999999999992</v>
      </c>
      <c r="K255" s="277">
        <f>SUM('Sheet1_ Evening-Pollution'!K6048:K6072)</f>
        <v>0.93299999999999983</v>
      </c>
      <c r="L255" s="277">
        <f>SUM('Sheet1_ Evening-Pollution'!L6048:L6072)</f>
        <v>0.56400000000000028</v>
      </c>
      <c r="M255" s="277">
        <f>SUM('Sheet1_ Evening-Pollution'!M6048:M6072)</f>
        <v>0</v>
      </c>
      <c r="N255" s="278">
        <f>MAX('Sheet1_ Evening-Pollution'!N6048:N6072)</f>
        <v>30.5</v>
      </c>
      <c r="O255" s="278">
        <f>MAX('Sheet1_ Evening-Pollution'!O6048:O6072)</f>
        <v>1007.8</v>
      </c>
      <c r="P255" s="278">
        <f>MAX('Sheet1_ Evening-Pollution'!P6048:P6072)</f>
        <v>98</v>
      </c>
      <c r="Q255" s="278">
        <f>MIN('Sheet1_ Evening-Pollution'!N6048:N6072)</f>
        <v>19.100000000000001</v>
      </c>
      <c r="R255" s="278">
        <f>MIN('Sheet1_ Evening-Pollution'!O6048:O6072)</f>
        <v>1003.9</v>
      </c>
      <c r="S255" s="278">
        <f>MIN('Sheet1_ Evening-Pollution'!P6048:P6072)</f>
        <v>44</v>
      </c>
      <c r="T255" s="278">
        <f>MODE('Sheet1_ Evening-Pollution'!N6048:N6072)</f>
        <v>23.9</v>
      </c>
      <c r="U255" s="278">
        <f>MODE('Sheet1_ Evening-Pollution'!O6048:O6072)</f>
        <v>1005.3</v>
      </c>
      <c r="V255" s="278">
        <f>MODE('Sheet1_ Evening-Pollution'!P6048:P6072)</f>
        <v>98</v>
      </c>
      <c r="W255" s="279">
        <f t="shared" si="16"/>
        <v>11.399999999999999</v>
      </c>
      <c r="X255" s="279">
        <f t="shared" si="17"/>
        <v>3.8999999999999773</v>
      </c>
      <c r="Y255" s="279">
        <f t="shared" si="18"/>
        <v>54</v>
      </c>
      <c r="Z255" s="273">
        <v>26.1</v>
      </c>
      <c r="AA255" s="273">
        <v>1006.1</v>
      </c>
      <c r="AB255" s="273">
        <v>62</v>
      </c>
      <c r="AC255" s="278"/>
      <c r="AD255" s="197">
        <v>2</v>
      </c>
      <c r="AE255" s="280">
        <v>290</v>
      </c>
      <c r="AF255" s="281" t="str">
        <f t="shared" si="19"/>
        <v>Y</v>
      </c>
      <c r="AG255" s="274">
        <v>42246</v>
      </c>
    </row>
    <row r="256" spans="1:33" ht="15" customHeight="1" x14ac:dyDescent="0.15">
      <c r="A256" s="273">
        <v>243</v>
      </c>
      <c r="B256" s="274">
        <v>42247</v>
      </c>
      <c r="C256" s="273">
        <v>1</v>
      </c>
      <c r="D256" s="274">
        <v>42246</v>
      </c>
      <c r="E256" s="275">
        <v>0.79930555555555549</v>
      </c>
      <c r="F256" s="274">
        <v>42247</v>
      </c>
      <c r="G256" s="275">
        <v>0.80138888888888893</v>
      </c>
      <c r="H256" s="276"/>
      <c r="I256" s="277">
        <f>SUM('Sheet1_ Evening-Pollution'!I6074:I6097)</f>
        <v>8.9000000000000037E-2</v>
      </c>
      <c r="J256" s="277">
        <f>SUM('Sheet1_ Evening-Pollution'!J6074:J6097)</f>
        <v>14.8</v>
      </c>
      <c r="K256" s="277">
        <f>SUM('Sheet1_ Evening-Pollution'!K6074:K6097)</f>
        <v>0.73199999999999998</v>
      </c>
      <c r="L256" s="277">
        <f>SUM('Sheet1_ Evening-Pollution'!L6074:L6097)</f>
        <v>0.62800000000000011</v>
      </c>
      <c r="M256" s="277">
        <f>SUM('Sheet1_ Evening-Pollution'!M6074:M6097)</f>
        <v>0</v>
      </c>
      <c r="N256" s="278">
        <f>MAX('Sheet1_ Evening-Pollution'!N6074:N6097)</f>
        <v>30.7</v>
      </c>
      <c r="O256" s="278">
        <f>MAX('Sheet1_ Evening-Pollution'!O6074:O6097)</f>
        <v>1009</v>
      </c>
      <c r="P256" s="278">
        <f>MAX('Sheet1_ Evening-Pollution'!P6074:P6097)</f>
        <v>99</v>
      </c>
      <c r="Q256" s="278">
        <f>MIN('Sheet1_ Evening-Pollution'!N6074:N6097)</f>
        <v>20.8</v>
      </c>
      <c r="R256" s="278">
        <f>MIN('Sheet1_ Evening-Pollution'!O6074:O6097)</f>
        <v>1006.2</v>
      </c>
      <c r="S256" s="278">
        <f>MIN('Sheet1_ Evening-Pollution'!P6074:P6097)</f>
        <v>47</v>
      </c>
      <c r="T256" s="278">
        <f>MODE('Sheet1_ Evening-Pollution'!N6074:N6097)</f>
        <v>21.6</v>
      </c>
      <c r="U256" s="278">
        <f>MODE('Sheet1_ Evening-Pollution'!O6074:O6097)</f>
        <v>1008</v>
      </c>
      <c r="V256" s="278">
        <f>MODE('Sheet1_ Evening-Pollution'!P6074:P6097)</f>
        <v>73</v>
      </c>
      <c r="W256" s="279">
        <f t="shared" si="16"/>
        <v>9.8999999999999986</v>
      </c>
      <c r="X256" s="279">
        <f t="shared" si="17"/>
        <v>2.7999999999999545</v>
      </c>
      <c r="Y256" s="279">
        <f t="shared" si="18"/>
        <v>52</v>
      </c>
      <c r="Z256" s="273">
        <v>28.1</v>
      </c>
      <c r="AA256" s="273">
        <v>1006.3</v>
      </c>
      <c r="AB256" s="273">
        <v>60</v>
      </c>
      <c r="AC256" s="278"/>
      <c r="AD256" s="197">
        <v>2</v>
      </c>
      <c r="AE256" s="280">
        <v>277</v>
      </c>
      <c r="AF256" s="281" t="str">
        <f t="shared" si="19"/>
        <v>Y</v>
      </c>
      <c r="AG256" s="274">
        <v>42247</v>
      </c>
    </row>
    <row r="257" spans="1:33" ht="15" customHeight="1" x14ac:dyDescent="0.15">
      <c r="A257" s="130">
        <v>244</v>
      </c>
      <c r="B257" s="284">
        <v>42248</v>
      </c>
      <c r="C257" s="130">
        <v>2</v>
      </c>
      <c r="D257" s="284">
        <v>42247</v>
      </c>
      <c r="E257" s="285">
        <v>0.80138888888888893</v>
      </c>
      <c r="F257" s="284">
        <v>42248</v>
      </c>
      <c r="G257" s="285">
        <v>0.78819444444444442</v>
      </c>
      <c r="H257" s="286"/>
      <c r="I257" s="287">
        <f>SUM('Sheet1_ Evening-Pollution'!I6099:I6121)</f>
        <v>5.1000000000000031E-2</v>
      </c>
      <c r="J257" s="287">
        <f>SUM('Sheet1_ Evening-Pollution'!J6099:J6121)</f>
        <v>12.499999999999998</v>
      </c>
      <c r="K257" s="287">
        <f>SUM('Sheet1_ Evening-Pollution'!K6099:K6121)</f>
        <v>0.72000000000000031</v>
      </c>
      <c r="L257" s="287">
        <f>SUM('Sheet1_ Evening-Pollution'!L6099:L6121)</f>
        <v>0.55100000000000027</v>
      </c>
      <c r="M257" s="287">
        <f>SUM('Sheet1_ Evening-Pollution'!M6099:M6121)</f>
        <v>0</v>
      </c>
      <c r="N257" s="288">
        <f>MAX('Sheet1_ Evening-Pollution'!N6099:N6121)</f>
        <v>30.3</v>
      </c>
      <c r="O257" s="288">
        <f>MAX('Sheet1_ Evening-Pollution'!O6099:O6121)</f>
        <v>1007.6</v>
      </c>
      <c r="P257" s="288">
        <f>MAX('Sheet1_ Evening-Pollution'!P6099:P6121)</f>
        <v>80</v>
      </c>
      <c r="Q257" s="288">
        <f>MIN('Sheet1_ Evening-Pollution'!N6099:N6121)</f>
        <v>23.3</v>
      </c>
      <c r="R257" s="288">
        <f>MIN('Sheet1_ Evening-Pollution'!O6099:O6121)</f>
        <v>1004.6</v>
      </c>
      <c r="S257" s="288">
        <f>MIN('Sheet1_ Evening-Pollution'!P6099:P6121)</f>
        <v>50</v>
      </c>
      <c r="T257" s="288">
        <f>MODE('Sheet1_ Evening-Pollution'!N6099:N6121)</f>
        <v>23.7</v>
      </c>
      <c r="U257" s="288">
        <f>MODE('Sheet1_ Evening-Pollution'!O6099:O6121)</f>
        <v>1006.4</v>
      </c>
      <c r="V257" s="288">
        <f>MODE('Sheet1_ Evening-Pollution'!P6099:P6121)</f>
        <v>77</v>
      </c>
      <c r="W257" s="289">
        <f t="shared" si="16"/>
        <v>7</v>
      </c>
      <c r="X257" s="289">
        <f t="shared" si="17"/>
        <v>3</v>
      </c>
      <c r="Y257" s="289">
        <f t="shared" si="18"/>
        <v>30</v>
      </c>
      <c r="Z257" s="130">
        <v>28.4</v>
      </c>
      <c r="AA257" s="130">
        <v>1004.7</v>
      </c>
      <c r="AB257" s="130">
        <v>57</v>
      </c>
      <c r="AC257" s="288"/>
      <c r="AD257" s="197">
        <v>2</v>
      </c>
      <c r="AE257" s="290">
        <v>298</v>
      </c>
      <c r="AF257" s="291" t="str">
        <f t="shared" si="19"/>
        <v>G</v>
      </c>
      <c r="AG257" s="284">
        <v>42248</v>
      </c>
    </row>
    <row r="258" spans="1:33" ht="15" customHeight="1" x14ac:dyDescent="0.15">
      <c r="A258" s="130">
        <v>245</v>
      </c>
      <c r="B258" s="284">
        <v>42249</v>
      </c>
      <c r="C258" s="130">
        <v>3</v>
      </c>
      <c r="D258" s="284">
        <v>42248</v>
      </c>
      <c r="E258" s="285">
        <v>0.78819444444444442</v>
      </c>
      <c r="F258" s="284">
        <v>42249</v>
      </c>
      <c r="G258" s="285">
        <v>0.76875000000000004</v>
      </c>
      <c r="H258" s="286"/>
      <c r="I258" s="287">
        <f>SUM('Sheet1_ Evening-Pollution'!I6123:I6146)</f>
        <v>5.8000000000000024E-2</v>
      </c>
      <c r="J258" s="287">
        <f>SUM('Sheet1_ Evening-Pollution'!J6123:J6146)</f>
        <v>10.600000000000003</v>
      </c>
      <c r="K258" s="287">
        <f>SUM('Sheet1_ Evening-Pollution'!K6123:K6146)</f>
        <v>0.627</v>
      </c>
      <c r="L258" s="287">
        <f>SUM('Sheet1_ Evening-Pollution'!L6123:L6146)</f>
        <v>0.43100000000000022</v>
      </c>
      <c r="M258" s="287">
        <f>SUM('Sheet1_ Evening-Pollution'!M6123:M6146)</f>
        <v>0</v>
      </c>
      <c r="N258" s="288">
        <f>MAX('Sheet1_ Evening-Pollution'!N6123:N6146)</f>
        <v>26.5</v>
      </c>
      <c r="O258" s="288">
        <f>MAX('Sheet1_ Evening-Pollution'!O6123:O6146)</f>
        <v>1008.6</v>
      </c>
      <c r="P258" s="288">
        <f>MAX('Sheet1_ Evening-Pollution'!P6123:P6146)</f>
        <v>91</v>
      </c>
      <c r="Q258" s="288">
        <f>MIN('Sheet1_ Evening-Pollution'!N6123:N6146)</f>
        <v>23</v>
      </c>
      <c r="R258" s="288">
        <f>MIN('Sheet1_ Evening-Pollution'!O6123:O6146)</f>
        <v>1005.5</v>
      </c>
      <c r="S258" s="288">
        <f>MIN('Sheet1_ Evening-Pollution'!P6123:P6146)</f>
        <v>63</v>
      </c>
      <c r="T258" s="288">
        <f>MODE('Sheet1_ Evening-Pollution'!N6123:N6146)</f>
        <v>23.3</v>
      </c>
      <c r="U258" s="288">
        <f>MODE('Sheet1_ Evening-Pollution'!O6123:O6146)</f>
        <v>1008.5</v>
      </c>
      <c r="V258" s="288">
        <f>MODE('Sheet1_ Evening-Pollution'!P6123:P6146)</f>
        <v>65</v>
      </c>
      <c r="W258" s="289">
        <f t="shared" si="16"/>
        <v>3.5</v>
      </c>
      <c r="X258" s="289">
        <f t="shared" si="17"/>
        <v>3.1000000000000227</v>
      </c>
      <c r="Y258" s="289">
        <f t="shared" si="18"/>
        <v>28</v>
      </c>
      <c r="Z258" s="130">
        <v>25.1</v>
      </c>
      <c r="AA258" s="130">
        <v>1007.2</v>
      </c>
      <c r="AB258" s="130">
        <v>80</v>
      </c>
      <c r="AC258" s="288"/>
      <c r="AD258" s="197">
        <v>2</v>
      </c>
      <c r="AE258" s="290">
        <v>311</v>
      </c>
      <c r="AF258" s="291" t="str">
        <f t="shared" si="19"/>
        <v>G</v>
      </c>
      <c r="AG258" s="284">
        <v>42249</v>
      </c>
    </row>
    <row r="259" spans="1:33" ht="16" customHeight="1" x14ac:dyDescent="0.15">
      <c r="A259" s="130">
        <v>246</v>
      </c>
      <c r="B259" s="284">
        <v>42250</v>
      </c>
      <c r="C259" s="130">
        <v>4</v>
      </c>
      <c r="D259" s="284">
        <v>42249</v>
      </c>
      <c r="E259" s="285">
        <v>0.76875000000000004</v>
      </c>
      <c r="F259" s="284">
        <v>42250</v>
      </c>
      <c r="G259" s="285">
        <v>0.79027777777777775</v>
      </c>
      <c r="H259" s="286"/>
      <c r="I259" s="287">
        <f>SUM('Sheet1_ Evening-Pollution'!I6148:I6171)</f>
        <v>7.3000000000000037E-2</v>
      </c>
      <c r="J259" s="287">
        <f>SUM('Sheet1_ Evening-Pollution'!J6148:J6171)</f>
        <v>12.799999999999997</v>
      </c>
      <c r="K259" s="287">
        <f>SUM('Sheet1_ Evening-Pollution'!K6148:K6171)</f>
        <v>0.64600000000000013</v>
      </c>
      <c r="L259" s="287">
        <f>SUM('Sheet1_ Evening-Pollution'!L6148:L6171)</f>
        <v>0.62900000000000034</v>
      </c>
      <c r="M259" s="287">
        <f>SUM('Sheet1_ Evening-Pollution'!M6148:M6171)</f>
        <v>0</v>
      </c>
      <c r="N259" s="288">
        <f>MAX('Sheet1_ Evening-Pollution'!N6148:N6171)</f>
        <v>27.4</v>
      </c>
      <c r="O259" s="288">
        <f>MAX('Sheet1_ Evening-Pollution'!O6148:O6171)</f>
        <v>1008.2</v>
      </c>
      <c r="P259" s="288">
        <f>MAX('Sheet1_ Evening-Pollution'!P6148:P6171)</f>
        <v>100</v>
      </c>
      <c r="Q259" s="288">
        <f>MIN('Sheet1_ Evening-Pollution'!N6148:N6171)</f>
        <v>19.899999999999999</v>
      </c>
      <c r="R259" s="288">
        <f>MIN('Sheet1_ Evening-Pollution'!O6148:O6171)</f>
        <v>1005.7</v>
      </c>
      <c r="S259" s="288">
        <f>MIN('Sheet1_ Evening-Pollution'!P6148:P6171)</f>
        <v>64</v>
      </c>
      <c r="T259" s="288">
        <f>MODE('Sheet1_ Evening-Pollution'!N6148:N6171)</f>
        <v>24</v>
      </c>
      <c r="U259" s="288">
        <f>MODE('Sheet1_ Evening-Pollution'!O6148:O6171)</f>
        <v>1007.7</v>
      </c>
      <c r="V259" s="288">
        <f>MODE('Sheet1_ Evening-Pollution'!P6148:P6171)</f>
        <v>76</v>
      </c>
      <c r="W259" s="289">
        <f t="shared" si="16"/>
        <v>7.5</v>
      </c>
      <c r="X259" s="289">
        <f t="shared" si="17"/>
        <v>2.5</v>
      </c>
      <c r="Y259" s="289">
        <f t="shared" si="18"/>
        <v>36</v>
      </c>
      <c r="Z259" s="129">
        <v>25</v>
      </c>
      <c r="AA259" s="130">
        <v>1006.1</v>
      </c>
      <c r="AB259" s="130">
        <v>79</v>
      </c>
      <c r="AC259" s="288"/>
      <c r="AD259" s="197">
        <v>2</v>
      </c>
      <c r="AE259" s="290">
        <v>248</v>
      </c>
      <c r="AF259" s="291" t="str">
        <f t="shared" si="19"/>
        <v>Y</v>
      </c>
      <c r="AG259" s="284">
        <v>42250</v>
      </c>
    </row>
    <row r="260" spans="1:33" ht="15" customHeight="1" x14ac:dyDescent="0.15">
      <c r="A260" s="130">
        <v>247</v>
      </c>
      <c r="B260" s="284">
        <v>42251</v>
      </c>
      <c r="C260" s="292">
        <v>5</v>
      </c>
      <c r="D260" s="284">
        <v>42250</v>
      </c>
      <c r="E260" s="285">
        <v>0.79027777777777775</v>
      </c>
      <c r="F260" s="284">
        <v>42251</v>
      </c>
      <c r="G260" s="285">
        <v>0.77569444444444446</v>
      </c>
      <c r="H260" s="286"/>
      <c r="I260" s="287">
        <f>SUM('Sheet1_ Evening-Pollution'!I6173:I6196)</f>
        <v>7.8000000000000042E-2</v>
      </c>
      <c r="J260" s="287">
        <f>SUM('Sheet1_ Evening-Pollution'!J6173:J6196)</f>
        <v>14.399999999999993</v>
      </c>
      <c r="K260" s="287">
        <f>SUM('Sheet1_ Evening-Pollution'!K6173:K6196)</f>
        <v>0.60599999999999998</v>
      </c>
      <c r="L260" s="287">
        <f>SUM('Sheet1_ Evening-Pollution'!L6173:L6196)</f>
        <v>0.5930000000000003</v>
      </c>
      <c r="M260" s="287">
        <f>SUM('Sheet1_ Evening-Pollution'!M6173:M6196)</f>
        <v>0</v>
      </c>
      <c r="N260" s="288">
        <f>MAX('Sheet1_ Evening-Pollution'!N6173:N6196)</f>
        <v>29.8</v>
      </c>
      <c r="O260" s="288">
        <f>MAX('Sheet1_ Evening-Pollution'!O6173:O6196)</f>
        <v>1009.6</v>
      </c>
      <c r="P260" s="288">
        <f>MAX('Sheet1_ Evening-Pollution'!P6173:P6196)</f>
        <v>100</v>
      </c>
      <c r="Q260" s="288">
        <f>MIN('Sheet1_ Evening-Pollution'!N6173:N6196)</f>
        <v>20</v>
      </c>
      <c r="R260" s="288">
        <f>MIN('Sheet1_ Evening-Pollution'!O6173:O6196)</f>
        <v>1006.5</v>
      </c>
      <c r="S260" s="288">
        <f>MIN('Sheet1_ Evening-Pollution'!P6173:P6196)</f>
        <v>48</v>
      </c>
      <c r="T260" s="288">
        <f>MODE('Sheet1_ Evening-Pollution'!N6173:N6196)</f>
        <v>20.5</v>
      </c>
      <c r="U260" s="288">
        <f>MODE('Sheet1_ Evening-Pollution'!O6173:O6196)</f>
        <v>1008.1</v>
      </c>
      <c r="V260" s="288">
        <f>MODE('Sheet1_ Evening-Pollution'!P6173:P6196)</f>
        <v>100</v>
      </c>
      <c r="W260" s="289">
        <f t="shared" si="16"/>
        <v>9.8000000000000007</v>
      </c>
      <c r="X260" s="289">
        <f t="shared" si="17"/>
        <v>3.1000000000000227</v>
      </c>
      <c r="Y260" s="289">
        <f t="shared" si="18"/>
        <v>52</v>
      </c>
      <c r="Z260" s="130">
        <v>27</v>
      </c>
      <c r="AA260" s="130">
        <v>1007</v>
      </c>
      <c r="AB260" s="130">
        <v>53</v>
      </c>
      <c r="AC260" s="288"/>
      <c r="AD260" s="197">
        <v>2</v>
      </c>
      <c r="AE260" s="290">
        <v>254</v>
      </c>
      <c r="AF260" s="291" t="str">
        <f t="shared" si="19"/>
        <v>Y</v>
      </c>
      <c r="AG260" s="284">
        <v>42251</v>
      </c>
    </row>
    <row r="261" spans="1:33" ht="15" customHeight="1" x14ac:dyDescent="0.15">
      <c r="A261" s="130">
        <v>248</v>
      </c>
      <c r="B261" s="284">
        <v>42252</v>
      </c>
      <c r="C261" s="130">
        <v>6</v>
      </c>
      <c r="D261" s="284">
        <v>42251</v>
      </c>
      <c r="E261" s="285">
        <v>0.77569444444444446</v>
      </c>
      <c r="F261" s="284">
        <v>42252</v>
      </c>
      <c r="G261" s="285">
        <v>0.75694444444444442</v>
      </c>
      <c r="H261" s="286"/>
      <c r="I261" s="287">
        <f>SUM('Sheet1_ Evening-Pollution'!I6198:I6221)</f>
        <v>7.0000000000000021E-2</v>
      </c>
      <c r="J261" s="287">
        <f>SUM('Sheet1_ Evening-Pollution'!J6198:J6221)</f>
        <v>14.299999999999995</v>
      </c>
      <c r="K261" s="287">
        <f>SUM('Sheet1_ Evening-Pollution'!K6198:K6221)</f>
        <v>0.61700000000000021</v>
      </c>
      <c r="L261" s="287">
        <f>SUM('Sheet1_ Evening-Pollution'!L6198:L6221)</f>
        <v>0.67100000000000037</v>
      </c>
      <c r="M261" s="287">
        <f>SUM('Sheet1_ Evening-Pollution'!M6198:M6221)</f>
        <v>0</v>
      </c>
      <c r="N261" s="288">
        <f>MAX('Sheet1_ Evening-Pollution'!N6198:N6221)</f>
        <v>25.4</v>
      </c>
      <c r="O261" s="288">
        <f>MAX('Sheet1_ Evening-Pollution'!O6198:O6221)</f>
        <v>1008.5</v>
      </c>
      <c r="P261" s="288">
        <f>MAX('Sheet1_ Evening-Pollution'!P6198:P6221)</f>
        <v>100</v>
      </c>
      <c r="Q261" s="288">
        <f>MIN('Sheet1_ Evening-Pollution'!N6198:N6221)</f>
        <v>20.9</v>
      </c>
      <c r="R261" s="288">
        <f>MIN('Sheet1_ Evening-Pollution'!O6198:O6221)</f>
        <v>1003.6</v>
      </c>
      <c r="S261" s="288">
        <f>MIN('Sheet1_ Evening-Pollution'!P6198:P6221)</f>
        <v>62</v>
      </c>
      <c r="T261" s="288">
        <f>MODE('Sheet1_ Evening-Pollution'!N6198:N6221)</f>
        <v>22.5</v>
      </c>
      <c r="U261" s="288">
        <f>MODE('Sheet1_ Evening-Pollution'!O6198:O6221)</f>
        <v>1007.1</v>
      </c>
      <c r="V261" s="288">
        <f>MODE('Sheet1_ Evening-Pollution'!P6198:P6221)</f>
        <v>97</v>
      </c>
      <c r="W261" s="289">
        <f t="shared" si="16"/>
        <v>4.5</v>
      </c>
      <c r="X261" s="289">
        <f t="shared" si="17"/>
        <v>4.8999999999999773</v>
      </c>
      <c r="Y261" s="289">
        <f t="shared" si="18"/>
        <v>38</v>
      </c>
      <c r="Z261" s="130">
        <v>23.5</v>
      </c>
      <c r="AA261" s="130">
        <v>1003.6</v>
      </c>
      <c r="AB261" s="130">
        <v>76</v>
      </c>
      <c r="AC261" s="288"/>
      <c r="AD261" s="197">
        <v>2</v>
      </c>
      <c r="AE261" s="290">
        <v>277</v>
      </c>
      <c r="AF261" s="291" t="str">
        <f t="shared" si="19"/>
        <v>Y</v>
      </c>
      <c r="AG261" s="284">
        <v>42252</v>
      </c>
    </row>
    <row r="262" spans="1:33" ht="15" customHeight="1" x14ac:dyDescent="0.15">
      <c r="A262" s="130">
        <v>249</v>
      </c>
      <c r="B262" s="284">
        <v>42253</v>
      </c>
      <c r="C262" s="130">
        <v>0</v>
      </c>
      <c r="D262" s="284">
        <v>42252</v>
      </c>
      <c r="E262" s="285">
        <v>0.75694444444444442</v>
      </c>
      <c r="F262" s="284">
        <v>42253</v>
      </c>
      <c r="G262" s="285">
        <v>0.77222222222222225</v>
      </c>
      <c r="H262" s="286"/>
      <c r="I262" s="287">
        <f>SUM('Sheet1_ Evening-Pollution'!I6223:I6246)</f>
        <v>4.8000000000000029E-2</v>
      </c>
      <c r="J262" s="287">
        <f>SUM('Sheet1_ Evening-Pollution'!J6223:J6246)</f>
        <v>12.999999999999998</v>
      </c>
      <c r="K262" s="287">
        <f>SUM('Sheet1_ Evening-Pollution'!K6223:K6246)</f>
        <v>0.65900000000000025</v>
      </c>
      <c r="L262" s="287">
        <f>SUM('Sheet1_ Evening-Pollution'!L6223:L6246)</f>
        <v>0.38400000000000017</v>
      </c>
      <c r="M262" s="287">
        <f>SUM('Sheet1_ Evening-Pollution'!M6223:M6246)</f>
        <v>0</v>
      </c>
      <c r="N262" s="288">
        <f>MAX('Sheet1_ Evening-Pollution'!N6223:N6246)</f>
        <v>26.2</v>
      </c>
      <c r="O262" s="288">
        <f>MAX('Sheet1_ Evening-Pollution'!O6223:O6246)</f>
        <v>1004.3</v>
      </c>
      <c r="P262" s="288">
        <f>MAX('Sheet1_ Evening-Pollution'!P6223:P6246)</f>
        <v>85</v>
      </c>
      <c r="Q262" s="288">
        <f>MIN('Sheet1_ Evening-Pollution'!N6223:N6246)</f>
        <v>19.899999999999999</v>
      </c>
      <c r="R262" s="288">
        <f>MIN('Sheet1_ Evening-Pollution'!O6223:O6246)</f>
        <v>1001.6</v>
      </c>
      <c r="S262" s="288">
        <f>MIN('Sheet1_ Evening-Pollution'!P6223:P6246)</f>
        <v>56</v>
      </c>
      <c r="T262" s="288">
        <f>MODE('Sheet1_ Evening-Pollution'!N6223:N6246)</f>
        <v>21.5</v>
      </c>
      <c r="U262" s="288">
        <f>MODE('Sheet1_ Evening-Pollution'!O6223:O6246)</f>
        <v>1003.6</v>
      </c>
      <c r="V262" s="288">
        <f>MODE('Sheet1_ Evening-Pollution'!P6223:P6246)</f>
        <v>80</v>
      </c>
      <c r="W262" s="289">
        <f t="shared" si="16"/>
        <v>6.3000000000000007</v>
      </c>
      <c r="X262" s="289">
        <f t="shared" si="17"/>
        <v>2.6999999999999318</v>
      </c>
      <c r="Y262" s="289">
        <f t="shared" si="18"/>
        <v>29</v>
      </c>
      <c r="Z262" s="130">
        <v>24</v>
      </c>
      <c r="AA262" s="130">
        <v>1004.3</v>
      </c>
      <c r="AB262" s="130">
        <v>56</v>
      </c>
      <c r="AC262" s="288"/>
      <c r="AD262" s="197">
        <v>2</v>
      </c>
      <c r="AE262" s="290">
        <v>305</v>
      </c>
      <c r="AF262" s="291" t="str">
        <f t="shared" ref="AF262:AF293" si="20">IF(AE262&gt;=296,"G",IF(AND(183&lt;=AE262,AE262&lt;296),"Y",IF(AE262&lt;185,"R")))</f>
        <v>G</v>
      </c>
      <c r="AG262" s="284">
        <v>42253</v>
      </c>
    </row>
    <row r="263" spans="1:33" ht="15" customHeight="1" x14ac:dyDescent="0.15">
      <c r="A263" s="130">
        <v>250</v>
      </c>
      <c r="B263" s="284">
        <v>42254</v>
      </c>
      <c r="C263" s="130">
        <v>1</v>
      </c>
      <c r="D263" s="284">
        <v>42253</v>
      </c>
      <c r="E263" s="285">
        <v>0.77222222222222225</v>
      </c>
      <c r="F263" s="284">
        <v>42254</v>
      </c>
      <c r="G263" s="285">
        <v>0.77847222222222223</v>
      </c>
      <c r="H263" s="286"/>
      <c r="I263" s="287">
        <f>SUM('Sheet1_ Evening-Pollution'!I6248:I6271)</f>
        <v>4.9000000000000023E-2</v>
      </c>
      <c r="J263" s="287">
        <f>SUM('Sheet1_ Evening-Pollution'!J6248:J6271)</f>
        <v>11.899999999999995</v>
      </c>
      <c r="K263" s="287">
        <f>SUM('Sheet1_ Evening-Pollution'!K6248:K6271)</f>
        <v>0.5900000000000003</v>
      </c>
      <c r="L263" s="287">
        <f>SUM('Sheet1_ Evening-Pollution'!L6248:L6271)</f>
        <v>0.37700000000000006</v>
      </c>
      <c r="M263" s="287">
        <f>SUM('Sheet1_ Evening-Pollution'!M6248:M6271)</f>
        <v>0</v>
      </c>
      <c r="N263" s="288">
        <f>MAX('Sheet1_ Evening-Pollution'!N6248:N6271)</f>
        <v>28</v>
      </c>
      <c r="O263" s="288">
        <f>MAX('Sheet1_ Evening-Pollution'!O6248:O6271)</f>
        <v>1009.7</v>
      </c>
      <c r="P263" s="288">
        <f>MAX('Sheet1_ Evening-Pollution'!P6248:P6271)</f>
        <v>91</v>
      </c>
      <c r="Q263" s="288">
        <f>MIN('Sheet1_ Evening-Pollution'!N6248:N6271)</f>
        <v>16.3</v>
      </c>
      <c r="R263" s="288">
        <f>MIN('Sheet1_ Evening-Pollution'!O6248:O6271)</f>
        <v>1004.6</v>
      </c>
      <c r="S263" s="288">
        <f>MIN('Sheet1_ Evening-Pollution'!P6248:P6271)</f>
        <v>41</v>
      </c>
      <c r="T263" s="288">
        <f>MODE('Sheet1_ Evening-Pollution'!N6248:N6271)</f>
        <v>26.4</v>
      </c>
      <c r="U263" s="288">
        <f>MODE('Sheet1_ Evening-Pollution'!O6248:O6271)</f>
        <v>1007.5</v>
      </c>
      <c r="V263" s="288">
        <f>MODE('Sheet1_ Evening-Pollution'!P6248:P6271)</f>
        <v>57</v>
      </c>
      <c r="W263" s="289">
        <f t="shared" si="16"/>
        <v>11.7</v>
      </c>
      <c r="X263" s="289">
        <f t="shared" si="17"/>
        <v>5.1000000000000227</v>
      </c>
      <c r="Y263" s="289">
        <f t="shared" si="18"/>
        <v>50</v>
      </c>
      <c r="Z263" s="130">
        <v>26.4</v>
      </c>
      <c r="AA263" s="130">
        <v>1008.1</v>
      </c>
      <c r="AB263" s="130">
        <v>41</v>
      </c>
      <c r="AC263" s="288"/>
      <c r="AD263" s="197">
        <v>2</v>
      </c>
      <c r="AE263" s="290">
        <v>263</v>
      </c>
      <c r="AF263" s="291" t="str">
        <f t="shared" si="20"/>
        <v>Y</v>
      </c>
      <c r="AG263" s="284">
        <v>42254</v>
      </c>
    </row>
    <row r="264" spans="1:33" ht="15" customHeight="1" x14ac:dyDescent="0.15">
      <c r="A264" s="130">
        <v>251</v>
      </c>
      <c r="B264" s="284">
        <v>42255</v>
      </c>
      <c r="C264" s="130">
        <v>2</v>
      </c>
      <c r="D264" s="284">
        <v>42254</v>
      </c>
      <c r="E264" s="285">
        <v>0.77847222222222223</v>
      </c>
      <c r="F264" s="284">
        <v>42255</v>
      </c>
      <c r="G264" s="285">
        <v>0.78611111111111109</v>
      </c>
      <c r="H264" s="286"/>
      <c r="I264" s="287">
        <f>SUM('Sheet1_ Evening-Pollution'!I6273:I6296)</f>
        <v>5.4000000000000034E-2</v>
      </c>
      <c r="J264" s="287">
        <f>SUM('Sheet1_ Evening-Pollution'!J6273:J6296)</f>
        <v>2.9</v>
      </c>
      <c r="K264" s="287">
        <f>SUM('Sheet1_ Evening-Pollution'!K6273:K6296)</f>
        <v>0.46700000000000019</v>
      </c>
      <c r="L264" s="287">
        <f>SUM('Sheet1_ Evening-Pollution'!L6273:L6296)</f>
        <v>0.11899999999999999</v>
      </c>
      <c r="M264" s="287">
        <f>SUM('Sheet1_ Evening-Pollution'!M6273:M6296)</f>
        <v>0</v>
      </c>
      <c r="N264" s="288">
        <f>MAX('Sheet1_ Evening-Pollution'!N6273:N6296)</f>
        <v>27.7</v>
      </c>
      <c r="O264" s="288">
        <f>MAX('Sheet1_ Evening-Pollution'!O6273:O6296)</f>
        <v>1013.5</v>
      </c>
      <c r="P264" s="288">
        <f>MAX('Sheet1_ Evening-Pollution'!P6273:P6296)</f>
        <v>84</v>
      </c>
      <c r="Q264" s="288">
        <f>MIN('Sheet1_ Evening-Pollution'!N6273:N6296)</f>
        <v>16.3</v>
      </c>
      <c r="R264" s="288">
        <f>MIN('Sheet1_ Evening-Pollution'!O6273:O6296)</f>
        <v>1008.5</v>
      </c>
      <c r="S264" s="288">
        <f>MIN('Sheet1_ Evening-Pollution'!P6273:P6296)</f>
        <v>29</v>
      </c>
      <c r="T264" s="288">
        <f>MODE('Sheet1_ Evening-Pollution'!N6273:N6296)</f>
        <v>19.600000000000001</v>
      </c>
      <c r="U264" s="288">
        <f>MODE('Sheet1_ Evening-Pollution'!O6273:O6296)</f>
        <v>1011</v>
      </c>
      <c r="V264" s="288">
        <f>MODE('Sheet1_ Evening-Pollution'!P6273:P6296)</f>
        <v>62</v>
      </c>
      <c r="W264" s="289">
        <f t="shared" si="16"/>
        <v>11.399999999999999</v>
      </c>
      <c r="X264" s="289">
        <f t="shared" si="17"/>
        <v>5</v>
      </c>
      <c r="Y264" s="289">
        <f t="shared" si="18"/>
        <v>55</v>
      </c>
      <c r="Z264" s="130">
        <v>27</v>
      </c>
      <c r="AA264" s="130">
        <v>1011</v>
      </c>
      <c r="AB264" s="130">
        <v>36</v>
      </c>
      <c r="AC264" s="288"/>
      <c r="AD264" s="197">
        <v>2</v>
      </c>
      <c r="AE264" s="290">
        <v>236</v>
      </c>
      <c r="AF264" s="291" t="str">
        <f t="shared" si="20"/>
        <v>Y</v>
      </c>
      <c r="AG264" s="284">
        <v>42255</v>
      </c>
    </row>
    <row r="265" spans="1:33" ht="15" customHeight="1" x14ac:dyDescent="0.15">
      <c r="A265" s="130">
        <v>252</v>
      </c>
      <c r="B265" s="284">
        <v>42256</v>
      </c>
      <c r="C265" s="130">
        <v>3</v>
      </c>
      <c r="D265" s="284">
        <v>42255</v>
      </c>
      <c r="E265" s="285">
        <v>0.78611111111111109</v>
      </c>
      <c r="F265" s="284">
        <v>42256</v>
      </c>
      <c r="G265" s="285">
        <v>0.78125</v>
      </c>
      <c r="H265" s="286"/>
      <c r="I265" s="287">
        <f>SUM('Sheet1_ Evening-Pollution'!I6298:I6321)</f>
        <v>7.5000000000000025E-2</v>
      </c>
      <c r="J265" s="287">
        <f>SUM('Sheet1_ Evening-Pollution'!J6298:J6321)</f>
        <v>10.899999999999999</v>
      </c>
      <c r="K265" s="287">
        <f>SUM('Sheet1_ Evening-Pollution'!K6298:K6321)</f>
        <v>0.63800000000000023</v>
      </c>
      <c r="L265" s="287">
        <f>SUM('Sheet1_ Evening-Pollution'!L6298:L6321)</f>
        <v>0.48900000000000021</v>
      </c>
      <c r="M265" s="287">
        <f>SUM('Sheet1_ Evening-Pollution'!M6298:M6321)</f>
        <v>0</v>
      </c>
      <c r="N265" s="288">
        <f>MAX('Sheet1_ Evening-Pollution'!N6298:N6321)</f>
        <v>28.9</v>
      </c>
      <c r="O265" s="288">
        <f>MAX('Sheet1_ Evening-Pollution'!O6298:O6321)</f>
        <v>1014.2</v>
      </c>
      <c r="P265" s="288">
        <f>MAX('Sheet1_ Evening-Pollution'!P6298:P6321)</f>
        <v>70</v>
      </c>
      <c r="Q265" s="288">
        <f>MIN('Sheet1_ Evening-Pollution'!N6298:N6321)</f>
        <v>14.5</v>
      </c>
      <c r="R265" s="288">
        <f>MIN('Sheet1_ Evening-Pollution'!O6298:O6321)</f>
        <v>1010.5</v>
      </c>
      <c r="S265" s="288">
        <f>MIN('Sheet1_ Evening-Pollution'!P6298:P6321)</f>
        <v>30</v>
      </c>
      <c r="T265" s="288">
        <f>MODE('Sheet1_ Evening-Pollution'!N6298:N6321)</f>
        <v>25.6</v>
      </c>
      <c r="U265" s="288">
        <f>MODE('Sheet1_ Evening-Pollution'!O6298:O6321)</f>
        <v>1013.7</v>
      </c>
      <c r="V265" s="288">
        <f>MODE('Sheet1_ Evening-Pollution'!P6298:P6321)</f>
        <v>40</v>
      </c>
      <c r="W265" s="289">
        <f t="shared" si="16"/>
        <v>14.399999999999999</v>
      </c>
      <c r="X265" s="289">
        <f t="shared" si="17"/>
        <v>3.7000000000000455</v>
      </c>
      <c r="Y265" s="289">
        <f t="shared" si="18"/>
        <v>40</v>
      </c>
      <c r="Z265" s="130">
        <v>26.9</v>
      </c>
      <c r="AA265" s="130">
        <v>1010.5</v>
      </c>
      <c r="AB265" s="130">
        <v>30</v>
      </c>
      <c r="AC265" s="288"/>
      <c r="AD265" s="197">
        <v>2</v>
      </c>
      <c r="AE265" s="290">
        <v>271</v>
      </c>
      <c r="AF265" s="291" t="str">
        <f t="shared" si="20"/>
        <v>Y</v>
      </c>
      <c r="AG265" s="284">
        <v>42256</v>
      </c>
    </row>
    <row r="266" spans="1:33" ht="15" customHeight="1" x14ac:dyDescent="0.15">
      <c r="A266" s="130">
        <v>253</v>
      </c>
      <c r="B266" s="284">
        <v>42257</v>
      </c>
      <c r="C266" s="130">
        <v>4</v>
      </c>
      <c r="D266" s="284">
        <v>42256</v>
      </c>
      <c r="E266" s="285">
        <v>0.78125</v>
      </c>
      <c r="F266" s="284">
        <v>42257</v>
      </c>
      <c r="G266" s="285">
        <v>0.77222222222222225</v>
      </c>
      <c r="H266" s="286"/>
      <c r="I266" s="287">
        <f>SUM('Sheet1_ Evening-Pollution'!I6323:I6346)</f>
        <v>9.2000000000000012E-2</v>
      </c>
      <c r="J266" s="287">
        <f>SUM('Sheet1_ Evening-Pollution'!J6323:J6346)</f>
        <v>12.099999999999998</v>
      </c>
      <c r="K266" s="287">
        <f>SUM('Sheet1_ Evening-Pollution'!K6323:K6346)</f>
        <v>0.55400000000000005</v>
      </c>
      <c r="L266" s="287">
        <f>SUM('Sheet1_ Evening-Pollution'!L6323:L6346)</f>
        <v>0.48400000000000021</v>
      </c>
      <c r="M266" s="287">
        <f>SUM('Sheet1_ Evening-Pollution'!M6323:M6346)</f>
        <v>0</v>
      </c>
      <c r="N266" s="288">
        <f>MAX('Sheet1_ Evening-Pollution'!N6323:N6346)</f>
        <v>27.6</v>
      </c>
      <c r="O266" s="288">
        <f>MAX('Sheet1_ Evening-Pollution'!O6323:O6346)</f>
        <v>1012.8</v>
      </c>
      <c r="P266" s="288">
        <f>MAX('Sheet1_ Evening-Pollution'!P6323:P6346)</f>
        <v>69</v>
      </c>
      <c r="Q266" s="288">
        <f>MIN('Sheet1_ Evening-Pollution'!N6323:N6346)</f>
        <v>17.399999999999999</v>
      </c>
      <c r="R266" s="288">
        <f>MIN('Sheet1_ Evening-Pollution'!O6323:O6346)</f>
        <v>1008.4</v>
      </c>
      <c r="S266" s="288">
        <f>MIN('Sheet1_ Evening-Pollution'!P6323:P6346)</f>
        <v>32</v>
      </c>
      <c r="T266" s="288">
        <f>MODE('Sheet1_ Evening-Pollution'!N6323:N6346)</f>
        <v>26.3</v>
      </c>
      <c r="U266" s="288">
        <f>MODE('Sheet1_ Evening-Pollution'!O6323:O6346)</f>
        <v>1012.2</v>
      </c>
      <c r="V266" s="288">
        <f>MODE('Sheet1_ Evening-Pollution'!P6323:P6346)</f>
        <v>49</v>
      </c>
      <c r="W266" s="289">
        <f t="shared" si="16"/>
        <v>10.200000000000003</v>
      </c>
      <c r="X266" s="289">
        <f t="shared" si="17"/>
        <v>4.3999999999999773</v>
      </c>
      <c r="Y266" s="289">
        <f t="shared" si="18"/>
        <v>37</v>
      </c>
      <c r="Z266" s="130">
        <v>23.9</v>
      </c>
      <c r="AA266" s="130">
        <v>1008.8</v>
      </c>
      <c r="AB266" s="130">
        <v>65</v>
      </c>
      <c r="AC266" s="288"/>
      <c r="AD266" s="197">
        <v>2</v>
      </c>
      <c r="AE266" s="290">
        <v>271</v>
      </c>
      <c r="AF266" s="291" t="str">
        <f t="shared" si="20"/>
        <v>Y</v>
      </c>
      <c r="AG266" s="284">
        <v>42257</v>
      </c>
    </row>
    <row r="267" spans="1:33" ht="15" customHeight="1" x14ac:dyDescent="0.15">
      <c r="A267" s="130">
        <v>254</v>
      </c>
      <c r="B267" s="284">
        <v>42258</v>
      </c>
      <c r="C267" s="292">
        <v>5</v>
      </c>
      <c r="D267" s="284">
        <v>42257</v>
      </c>
      <c r="E267" s="285">
        <v>0.77222222222222225</v>
      </c>
      <c r="F267" s="284">
        <v>42258</v>
      </c>
      <c r="G267" s="285">
        <v>0.75069444444444444</v>
      </c>
      <c r="H267" s="286"/>
      <c r="I267" s="287">
        <f>SUM('Sheet1_ Evening-Pollution'!I6348:I6371)</f>
        <v>9.900000000000006E-2</v>
      </c>
      <c r="J267" s="287">
        <f>SUM('Sheet1_ Evening-Pollution'!J6348:J6371)</f>
        <v>12.799999999999999</v>
      </c>
      <c r="K267" s="287">
        <f>SUM('Sheet1_ Evening-Pollution'!K6348:K6371)</f>
        <v>0.62900000000000023</v>
      </c>
      <c r="L267" s="287">
        <f>SUM('Sheet1_ Evening-Pollution'!L6348:L6371)</f>
        <v>0.52900000000000025</v>
      </c>
      <c r="M267" s="287">
        <f>SUM('Sheet1_ Evening-Pollution'!M6348:M6371)</f>
        <v>0</v>
      </c>
      <c r="N267" s="288">
        <f>MAX('Sheet1_ Evening-Pollution'!N6348:N6371)</f>
        <v>25</v>
      </c>
      <c r="O267" s="288">
        <f>MAX('Sheet1_ Evening-Pollution'!O6348:O6371)</f>
        <v>1009.5</v>
      </c>
      <c r="P267" s="288">
        <f>MAX('Sheet1_ Evening-Pollution'!P6348:P6371)</f>
        <v>96</v>
      </c>
      <c r="Q267" s="288">
        <f>MIN('Sheet1_ Evening-Pollution'!N6348:N6371)</f>
        <v>19.899999999999999</v>
      </c>
      <c r="R267" s="288">
        <f>MIN('Sheet1_ Evening-Pollution'!O6348:O6371)</f>
        <v>1004.9</v>
      </c>
      <c r="S267" s="288">
        <f>MIN('Sheet1_ Evening-Pollution'!P6348:P6371)</f>
        <v>65</v>
      </c>
      <c r="T267" s="288">
        <f>MODE('Sheet1_ Evening-Pollution'!N6348:N6371)</f>
        <v>20.2</v>
      </c>
      <c r="U267" s="288">
        <f>MODE('Sheet1_ Evening-Pollution'!O6348:O6371)</f>
        <v>1009.5</v>
      </c>
      <c r="V267" s="288">
        <f>MODE('Sheet1_ Evening-Pollution'!P6348:P6371)</f>
        <v>93</v>
      </c>
      <c r="W267" s="289">
        <f t="shared" si="16"/>
        <v>5.1000000000000014</v>
      </c>
      <c r="X267" s="289">
        <f t="shared" si="17"/>
        <v>4.6000000000000227</v>
      </c>
      <c r="Y267" s="289">
        <f t="shared" si="18"/>
        <v>31</v>
      </c>
      <c r="Z267" s="130">
        <v>22</v>
      </c>
      <c r="AA267" s="130">
        <v>1004.9</v>
      </c>
      <c r="AB267" s="130">
        <v>76</v>
      </c>
      <c r="AC267" s="288"/>
      <c r="AD267" s="197">
        <v>2</v>
      </c>
      <c r="AE267" s="290">
        <v>292</v>
      </c>
      <c r="AF267" s="291" t="str">
        <f t="shared" si="20"/>
        <v>Y</v>
      </c>
      <c r="AG267" s="284">
        <v>42258</v>
      </c>
    </row>
    <row r="268" spans="1:33" ht="15" customHeight="1" x14ac:dyDescent="0.15">
      <c r="A268" s="130">
        <v>255</v>
      </c>
      <c r="B268" s="284">
        <v>42259</v>
      </c>
      <c r="C268" s="130">
        <v>6</v>
      </c>
      <c r="D268" s="284">
        <v>42258</v>
      </c>
      <c r="E268" s="285">
        <v>0.75069444444444444</v>
      </c>
      <c r="F268" s="284">
        <v>42259</v>
      </c>
      <c r="G268" s="285">
        <v>0.7729166666666667</v>
      </c>
      <c r="H268" s="286"/>
      <c r="I268" s="287">
        <f>SUM('Sheet1_ Evening-Pollution'!I6373:I6396)</f>
        <v>9.5000000000000043E-2</v>
      </c>
      <c r="J268" s="287">
        <f>SUM('Sheet1_ Evening-Pollution'!J6373:J6396)</f>
        <v>10.900000000000002</v>
      </c>
      <c r="K268" s="287">
        <f>SUM('Sheet1_ Evening-Pollution'!K6373:K6396)</f>
        <v>0.44000000000000006</v>
      </c>
      <c r="L268" s="287">
        <f>SUM('Sheet1_ Evening-Pollution'!L6373:L6396)</f>
        <v>0.56100000000000028</v>
      </c>
      <c r="M268" s="287">
        <f>SUM('Sheet1_ Evening-Pollution'!M6373:M6396)</f>
        <v>0</v>
      </c>
      <c r="N268" s="288">
        <f>MAX('Sheet1_ Evening-Pollution'!N6373:N6396)</f>
        <v>23.2</v>
      </c>
      <c r="O268" s="288">
        <f>MAX('Sheet1_ Evening-Pollution'!O6373:O6396)</f>
        <v>1006.4</v>
      </c>
      <c r="P268" s="288">
        <f>MAX('Sheet1_ Evening-Pollution'!P6373:P6396)</f>
        <v>100</v>
      </c>
      <c r="Q268" s="288">
        <f>MIN('Sheet1_ Evening-Pollution'!N6373:N6396)</f>
        <v>16.3</v>
      </c>
      <c r="R268" s="288">
        <f>MIN('Sheet1_ Evening-Pollution'!O6373:O6396)</f>
        <v>1004.6</v>
      </c>
      <c r="S268" s="288">
        <f>MIN('Sheet1_ Evening-Pollution'!P6373:P6396)</f>
        <v>38</v>
      </c>
      <c r="T268" s="288">
        <f>MODE('Sheet1_ Evening-Pollution'!N6373:N6396)</f>
        <v>17.100000000000001</v>
      </c>
      <c r="U268" s="288">
        <f>MODE('Sheet1_ Evening-Pollution'!O6373:O6396)</f>
        <v>1005.3</v>
      </c>
      <c r="V268" s="288">
        <f>MODE('Sheet1_ Evening-Pollution'!P6373:P6396)</f>
        <v>100</v>
      </c>
      <c r="W268" s="289">
        <f t="shared" si="16"/>
        <v>6.8999999999999986</v>
      </c>
      <c r="X268" s="289">
        <f t="shared" si="17"/>
        <v>1.7999999999999545</v>
      </c>
      <c r="Y268" s="289">
        <f t="shared" si="18"/>
        <v>62</v>
      </c>
      <c r="Z268" s="130">
        <v>21</v>
      </c>
      <c r="AA268" s="130">
        <v>1005.6</v>
      </c>
      <c r="AB268" s="130">
        <v>47</v>
      </c>
      <c r="AC268" s="288"/>
      <c r="AD268" s="197">
        <v>2</v>
      </c>
      <c r="AE268" s="290">
        <v>282</v>
      </c>
      <c r="AF268" s="291" t="str">
        <f t="shared" si="20"/>
        <v>Y</v>
      </c>
      <c r="AG268" s="284">
        <v>42259</v>
      </c>
    </row>
    <row r="269" spans="1:33" ht="15" customHeight="1" x14ac:dyDescent="0.15">
      <c r="A269" s="130">
        <v>256</v>
      </c>
      <c r="B269" s="284">
        <v>42260</v>
      </c>
      <c r="C269" s="130">
        <v>0</v>
      </c>
      <c r="D269" s="284">
        <v>42259</v>
      </c>
      <c r="E269" s="285">
        <v>0.7729166666666667</v>
      </c>
      <c r="F269" s="284">
        <v>42260</v>
      </c>
      <c r="G269" s="285">
        <v>0.76111111111111107</v>
      </c>
      <c r="H269" s="286"/>
      <c r="I269" s="287">
        <f>SUM('Sheet1_ Evening-Pollution'!I6398:I6421)</f>
        <v>9.9000000000000032E-2</v>
      </c>
      <c r="J269" s="287">
        <f>SUM('Sheet1_ Evening-Pollution'!J6398:J6421)</f>
        <v>10.3</v>
      </c>
      <c r="K269" s="287">
        <f>SUM('Sheet1_ Evening-Pollution'!K6398:K6421)</f>
        <v>0.64300000000000013</v>
      </c>
      <c r="L269" s="287">
        <f>SUM('Sheet1_ Evening-Pollution'!L6398:L6421)</f>
        <v>0.38300000000000012</v>
      </c>
      <c r="M269" s="287">
        <f>SUM('Sheet1_ Evening-Pollution'!M6398:M6421)</f>
        <v>0</v>
      </c>
      <c r="N269" s="288">
        <f>MAX('Sheet1_ Evening-Pollution'!N6398:N6421)</f>
        <v>25.6</v>
      </c>
      <c r="O269" s="288">
        <f>MAX('Sheet1_ Evening-Pollution'!O6398:O6421)</f>
        <v>1013.6</v>
      </c>
      <c r="P269" s="288">
        <f>MAX('Sheet1_ Evening-Pollution'!P6398:P6421)</f>
        <v>100</v>
      </c>
      <c r="Q269" s="288">
        <f>MIN('Sheet1_ Evening-Pollution'!N6398:N6421)</f>
        <v>13.1</v>
      </c>
      <c r="R269" s="288">
        <f>MIN('Sheet1_ Evening-Pollution'!O6398:O6421)</f>
        <v>1005.9</v>
      </c>
      <c r="S269" s="288">
        <f>MIN('Sheet1_ Evening-Pollution'!P6398:P6421)</f>
        <v>29</v>
      </c>
      <c r="T269" s="288">
        <f>MODE('Sheet1_ Evening-Pollution'!N6398:N6421)</f>
        <v>19</v>
      </c>
      <c r="U269" s="288">
        <f>MODE('Sheet1_ Evening-Pollution'!O6398:O6421)</f>
        <v>1008.6</v>
      </c>
      <c r="V269" s="288">
        <f>MODE('Sheet1_ Evening-Pollution'!P6398:P6421)</f>
        <v>61</v>
      </c>
      <c r="W269" s="289">
        <f t="shared" si="16"/>
        <v>12.500000000000002</v>
      </c>
      <c r="X269" s="289">
        <f t="shared" si="17"/>
        <v>7.7000000000000455</v>
      </c>
      <c r="Y269" s="289">
        <f t="shared" si="18"/>
        <v>71</v>
      </c>
      <c r="Z269" s="130">
        <v>22.5</v>
      </c>
      <c r="AA269" s="130">
        <v>1013.1</v>
      </c>
      <c r="AB269" s="130">
        <v>45</v>
      </c>
      <c r="AC269" s="288"/>
      <c r="AD269" s="197">
        <v>2</v>
      </c>
      <c r="AE269" s="290">
        <v>284</v>
      </c>
      <c r="AF269" s="291" t="str">
        <f t="shared" si="20"/>
        <v>Y</v>
      </c>
      <c r="AG269" s="284">
        <v>42260</v>
      </c>
    </row>
    <row r="270" spans="1:33" ht="15" customHeight="1" x14ac:dyDescent="0.15">
      <c r="A270" s="130">
        <v>257</v>
      </c>
      <c r="B270" s="284">
        <v>42261</v>
      </c>
      <c r="C270" s="130">
        <v>1</v>
      </c>
      <c r="D270" s="284">
        <v>42260</v>
      </c>
      <c r="E270" s="285">
        <v>0.76111111111111107</v>
      </c>
      <c r="F270" s="284">
        <v>42261</v>
      </c>
      <c r="G270" s="285">
        <v>0.75972222222222219</v>
      </c>
      <c r="H270" s="286"/>
      <c r="I270" s="287">
        <f>SUM('Sheet1_ Evening-Pollution'!I6423:I6446)</f>
        <v>0.11400000000000003</v>
      </c>
      <c r="J270" s="287">
        <f>SUM('Sheet1_ Evening-Pollution'!J6423:J6446)</f>
        <v>12.2</v>
      </c>
      <c r="K270" s="287">
        <f>SUM('Sheet1_ Evening-Pollution'!K6423:K6446)</f>
        <v>0.56399999999999995</v>
      </c>
      <c r="L270" s="287">
        <f>SUM('Sheet1_ Evening-Pollution'!L6423:L6446)</f>
        <v>0.67100000000000037</v>
      </c>
      <c r="M270" s="287">
        <f>SUM('Sheet1_ Evening-Pollution'!M6423:M6446)</f>
        <v>0</v>
      </c>
      <c r="N270" s="288">
        <f>MAX('Sheet1_ Evening-Pollution'!N6423:N6446)</f>
        <v>27.4</v>
      </c>
      <c r="O270" s="288">
        <f>MAX('Sheet1_ Evening-Pollution'!O6423:O6446)</f>
        <v>1019.2</v>
      </c>
      <c r="P270" s="288">
        <f>MAX('Sheet1_ Evening-Pollution'!P6423:P6446)</f>
        <v>92</v>
      </c>
      <c r="Q270" s="288">
        <f>MIN('Sheet1_ Evening-Pollution'!N6423:N6446)</f>
        <v>15.3</v>
      </c>
      <c r="R270" s="288">
        <f>MIN('Sheet1_ Evening-Pollution'!O6423:O6446)</f>
        <v>1013.5</v>
      </c>
      <c r="S270" s="288">
        <f>MIN('Sheet1_ Evening-Pollution'!P6423:P6446)</f>
        <v>37</v>
      </c>
      <c r="T270" s="288">
        <f>MODE('Sheet1_ Evening-Pollution'!N6423:N6446)</f>
        <v>15.3</v>
      </c>
      <c r="U270" s="288">
        <f>MODE('Sheet1_ Evening-Pollution'!O6423:O6446)</f>
        <v>1016.5</v>
      </c>
      <c r="V270" s="288">
        <f>MODE('Sheet1_ Evening-Pollution'!P6423:P6446)</f>
        <v>63</v>
      </c>
      <c r="W270" s="289">
        <f t="shared" ref="W270:W305" si="21">N270-Q270</f>
        <v>12.099999999999998</v>
      </c>
      <c r="X270" s="289">
        <f t="shared" ref="X270:X305" si="22">O270-R270</f>
        <v>5.7000000000000455</v>
      </c>
      <c r="Y270" s="289">
        <f t="shared" ref="Y270:Y305" si="23">P270-S270</f>
        <v>55</v>
      </c>
      <c r="Z270" s="130">
        <v>25.4</v>
      </c>
      <c r="AA270" s="130">
        <v>1016.5</v>
      </c>
      <c r="AB270" s="130">
        <v>45</v>
      </c>
      <c r="AC270" s="288"/>
      <c r="AD270" s="197">
        <v>2</v>
      </c>
      <c r="AE270" s="290">
        <v>263</v>
      </c>
      <c r="AF270" s="291" t="str">
        <f t="shared" si="20"/>
        <v>Y</v>
      </c>
      <c r="AG270" s="284">
        <v>42261</v>
      </c>
    </row>
    <row r="271" spans="1:33" ht="15" customHeight="1" x14ac:dyDescent="0.15">
      <c r="A271" s="130">
        <v>258</v>
      </c>
      <c r="B271" s="284">
        <v>42262</v>
      </c>
      <c r="C271" s="130">
        <v>2</v>
      </c>
      <c r="D271" s="284">
        <v>42261</v>
      </c>
      <c r="E271" s="285">
        <v>0.75972222222222219</v>
      </c>
      <c r="F271" s="284">
        <v>42262</v>
      </c>
      <c r="G271" s="285">
        <v>0.78402777777777777</v>
      </c>
      <c r="H271" s="286"/>
      <c r="I271" s="287">
        <f>SUM('Sheet1_ Evening-Pollution'!I6448:I6471)</f>
        <v>0.10400000000000004</v>
      </c>
      <c r="J271" s="287">
        <f>SUM('Sheet1_ Evening-Pollution'!J6448:J6471)</f>
        <v>11.6</v>
      </c>
      <c r="K271" s="287">
        <f>SUM('Sheet1_ Evening-Pollution'!K6448:K6471)</f>
        <v>0.52100000000000002</v>
      </c>
      <c r="L271" s="287">
        <f>SUM('Sheet1_ Evening-Pollution'!L6448:L6471)</f>
        <v>0.76000000000000012</v>
      </c>
      <c r="M271" s="287">
        <f>SUM('Sheet1_ Evening-Pollution'!M6448:M6471)</f>
        <v>0</v>
      </c>
      <c r="N271" s="288">
        <f>MAX('Sheet1_ Evening-Pollution'!N6448:N6471)</f>
        <v>27.5</v>
      </c>
      <c r="O271" s="288">
        <f>MAX('Sheet1_ Evening-Pollution'!O6448:O6471)</f>
        <v>1018.8</v>
      </c>
      <c r="P271" s="288">
        <f>MAX('Sheet1_ Evening-Pollution'!P6448:P6471)</f>
        <v>96</v>
      </c>
      <c r="Q271" s="288">
        <f>MIN('Sheet1_ Evening-Pollution'!N6448:N6471)</f>
        <v>16.5</v>
      </c>
      <c r="R271" s="288">
        <f>MIN('Sheet1_ Evening-Pollution'!O6448:O6471)</f>
        <v>1014.5</v>
      </c>
      <c r="S271" s="288">
        <f>MIN('Sheet1_ Evening-Pollution'!P6448:P6471)</f>
        <v>33</v>
      </c>
      <c r="T271" s="288">
        <f>MODE('Sheet1_ Evening-Pollution'!N6448:N6471)</f>
        <v>25.9</v>
      </c>
      <c r="U271" s="288">
        <f>MODE('Sheet1_ Evening-Pollution'!O6448:O6471)</f>
        <v>1018.8</v>
      </c>
      <c r="V271" s="288">
        <f>MODE('Sheet1_ Evening-Pollution'!P6448:P6471)</f>
        <v>33</v>
      </c>
      <c r="W271" s="289">
        <f t="shared" si="21"/>
        <v>11</v>
      </c>
      <c r="X271" s="289">
        <f t="shared" si="22"/>
        <v>4.2999999999999545</v>
      </c>
      <c r="Y271" s="289">
        <f t="shared" si="23"/>
        <v>63</v>
      </c>
      <c r="Z271" s="130">
        <v>25</v>
      </c>
      <c r="AA271" s="130">
        <v>1014.5</v>
      </c>
      <c r="AB271" s="130">
        <v>39</v>
      </c>
      <c r="AC271" s="288"/>
      <c r="AD271" s="197">
        <v>2</v>
      </c>
      <c r="AE271" s="290">
        <v>290</v>
      </c>
      <c r="AF271" s="291" t="str">
        <f t="shared" si="20"/>
        <v>Y</v>
      </c>
      <c r="AG271" s="284">
        <v>42262</v>
      </c>
    </row>
    <row r="272" spans="1:33" ht="15" customHeight="1" x14ac:dyDescent="0.15">
      <c r="A272" s="130">
        <v>259</v>
      </c>
      <c r="B272" s="284">
        <v>42263</v>
      </c>
      <c r="C272" s="130">
        <v>3</v>
      </c>
      <c r="D272" s="284">
        <v>42262</v>
      </c>
      <c r="E272" s="285">
        <v>0.78402777777777777</v>
      </c>
      <c r="F272" s="284">
        <v>42263</v>
      </c>
      <c r="G272" s="285">
        <v>0.75069444444444444</v>
      </c>
      <c r="H272" s="286"/>
      <c r="I272" s="287">
        <f>SUM('Sheet1_ Evening-Pollution'!I6473:I6496)</f>
        <v>8.700000000000005E-2</v>
      </c>
      <c r="J272" s="287">
        <f>SUM('Sheet1_ Evening-Pollution'!J6473:J6496)</f>
        <v>8.9</v>
      </c>
      <c r="K272" s="287">
        <f>SUM('Sheet1_ Evening-Pollution'!K6473:K6496)</f>
        <v>0.496</v>
      </c>
      <c r="L272" s="287">
        <f>SUM('Sheet1_ Evening-Pollution'!L6473:L6496)</f>
        <v>0.64100000000000035</v>
      </c>
      <c r="M272" s="287">
        <f>SUM('Sheet1_ Evening-Pollution'!M6473:M6496)</f>
        <v>0</v>
      </c>
      <c r="N272" s="288">
        <f>MAX('Sheet1_ Evening-Pollution'!N6473:N6496)</f>
        <v>24.6</v>
      </c>
      <c r="O272" s="288">
        <f>MAX('Sheet1_ Evening-Pollution'!O6473:O6496)</f>
        <v>1016.1</v>
      </c>
      <c r="P272" s="288">
        <f>MAX('Sheet1_ Evening-Pollution'!P6473:P6496)</f>
        <v>65</v>
      </c>
      <c r="Q272" s="288">
        <f>MIN('Sheet1_ Evening-Pollution'!N6473:N6496)</f>
        <v>16.3</v>
      </c>
      <c r="R272" s="288">
        <f>MIN('Sheet1_ Evening-Pollution'!O6473:O6496)</f>
        <v>1012.3</v>
      </c>
      <c r="S272" s="288">
        <f>MIN('Sheet1_ Evening-Pollution'!P6473:P6496)</f>
        <v>39</v>
      </c>
      <c r="T272" s="288">
        <f>MODE('Sheet1_ Evening-Pollution'!N6473:N6496)</f>
        <v>23.1</v>
      </c>
      <c r="U272" s="288">
        <f>MODE('Sheet1_ Evening-Pollution'!O6473:O6496)</f>
        <v>1015.7</v>
      </c>
      <c r="V272" s="288">
        <f>MODE('Sheet1_ Evening-Pollution'!P6473:P6496)</f>
        <v>54</v>
      </c>
      <c r="W272" s="289">
        <f t="shared" si="21"/>
        <v>8.3000000000000007</v>
      </c>
      <c r="X272" s="289">
        <f t="shared" si="22"/>
        <v>3.8000000000000682</v>
      </c>
      <c r="Y272" s="289">
        <f t="shared" si="23"/>
        <v>26</v>
      </c>
      <c r="Z272" s="130">
        <v>24</v>
      </c>
      <c r="AA272" s="130">
        <v>1012.7</v>
      </c>
      <c r="AB272" s="130">
        <v>43</v>
      </c>
      <c r="AC272" s="288"/>
      <c r="AD272" s="197">
        <v>2</v>
      </c>
      <c r="AE272" s="290">
        <v>279</v>
      </c>
      <c r="AF272" s="291" t="str">
        <f t="shared" si="20"/>
        <v>Y</v>
      </c>
      <c r="AG272" s="284">
        <v>42263</v>
      </c>
    </row>
    <row r="273" spans="1:33" ht="15" customHeight="1" x14ac:dyDescent="0.15">
      <c r="A273" s="130">
        <v>260</v>
      </c>
      <c r="B273" s="284">
        <v>42264</v>
      </c>
      <c r="C273" s="130">
        <v>4</v>
      </c>
      <c r="D273" s="284">
        <v>42263</v>
      </c>
      <c r="E273" s="285">
        <v>0.75069444444444444</v>
      </c>
      <c r="F273" s="284">
        <v>42264</v>
      </c>
      <c r="G273" s="285">
        <v>0.77777777777777779</v>
      </c>
      <c r="H273" s="286"/>
      <c r="I273" s="287">
        <f>SUM('Sheet1_ Evening-Pollution'!I6498:I6521)</f>
        <v>7.9000000000000042E-2</v>
      </c>
      <c r="J273" s="287">
        <f>SUM('Sheet1_ Evening-Pollution'!J6498:J6521)</f>
        <v>8.8000000000000007</v>
      </c>
      <c r="K273" s="287">
        <f>SUM('Sheet1_ Evening-Pollution'!K6498:K6521)</f>
        <v>0.54300000000000015</v>
      </c>
      <c r="L273" s="287">
        <f>SUM('Sheet1_ Evening-Pollution'!L6498:L6521)</f>
        <v>0.50000000000000022</v>
      </c>
      <c r="M273" s="287">
        <f>SUM('Sheet1_ Evening-Pollution'!M6498:M6521)</f>
        <v>0</v>
      </c>
      <c r="N273" s="288">
        <f>MAX('Sheet1_ Evening-Pollution'!N6498:N6521)</f>
        <v>26.7</v>
      </c>
      <c r="O273" s="288">
        <f>MAX('Sheet1_ Evening-Pollution'!O6498:O6521)</f>
        <v>1014</v>
      </c>
      <c r="P273" s="288">
        <f>MAX('Sheet1_ Evening-Pollution'!P6498:P6521)</f>
        <v>82</v>
      </c>
      <c r="Q273" s="288">
        <f>MIN('Sheet1_ Evening-Pollution'!N6498:N6521)</f>
        <v>15.4</v>
      </c>
      <c r="R273" s="288">
        <f>MIN('Sheet1_ Evening-Pollution'!O6498:O6521)</f>
        <v>1011.4</v>
      </c>
      <c r="S273" s="288">
        <f>MIN('Sheet1_ Evening-Pollution'!P6498:P6521)</f>
        <v>38</v>
      </c>
      <c r="T273" s="288">
        <f>MODE('Sheet1_ Evening-Pollution'!N6498:N6521)</f>
        <v>21</v>
      </c>
      <c r="U273" s="288">
        <f>MODE('Sheet1_ Evening-Pollution'!O6498:O6521)</f>
        <v>1013.4</v>
      </c>
      <c r="V273" s="288">
        <f>MODE('Sheet1_ Evening-Pollution'!P6498:P6521)</f>
        <v>41</v>
      </c>
      <c r="W273" s="289">
        <f t="shared" si="21"/>
        <v>11.299999999999999</v>
      </c>
      <c r="X273" s="289">
        <f t="shared" si="22"/>
        <v>2.6000000000000227</v>
      </c>
      <c r="Y273" s="289">
        <f t="shared" si="23"/>
        <v>44</v>
      </c>
      <c r="Z273" s="130">
        <v>24.7</v>
      </c>
      <c r="AA273" s="130">
        <v>1012.2</v>
      </c>
      <c r="AB273" s="130">
        <v>38</v>
      </c>
      <c r="AC273" s="288"/>
      <c r="AD273" s="197">
        <v>2</v>
      </c>
      <c r="AE273" s="290">
        <v>279</v>
      </c>
      <c r="AF273" s="291" t="str">
        <f t="shared" si="20"/>
        <v>Y</v>
      </c>
      <c r="AG273" s="284">
        <v>42264</v>
      </c>
    </row>
    <row r="274" spans="1:33" ht="15" customHeight="1" x14ac:dyDescent="0.15">
      <c r="A274" s="130">
        <v>261</v>
      </c>
      <c r="B274" s="284">
        <v>42265</v>
      </c>
      <c r="C274" s="292">
        <v>5</v>
      </c>
      <c r="D274" s="284">
        <v>42264</v>
      </c>
      <c r="E274" s="285">
        <v>0.77777777777777779</v>
      </c>
      <c r="F274" s="284">
        <v>42265</v>
      </c>
      <c r="G274" s="285">
        <v>0.75486111111111109</v>
      </c>
      <c r="H274" s="286"/>
      <c r="I274" s="287">
        <f>SUM('Sheet1_ Evening-Pollution'!I6523:I6546)</f>
        <v>7.4000000000000024E-2</v>
      </c>
      <c r="J274" s="287">
        <f>SUM('Sheet1_ Evening-Pollution'!J6523:J6546)</f>
        <v>8.6000000000000014</v>
      </c>
      <c r="K274" s="287">
        <f>SUM('Sheet1_ Evening-Pollution'!K6523:K6546)</f>
        <v>0.55900000000000027</v>
      </c>
      <c r="L274" s="287">
        <f>SUM('Sheet1_ Evening-Pollution'!L6523:L6546)</f>
        <v>0.50300000000000022</v>
      </c>
      <c r="M274" s="287">
        <f>SUM('Sheet1_ Evening-Pollution'!M6523:M6546)</f>
        <v>0</v>
      </c>
      <c r="N274" s="288">
        <f>MAX('Sheet1_ Evening-Pollution'!N6523:N6546)</f>
        <v>27.4</v>
      </c>
      <c r="O274" s="288">
        <f>MAX('Sheet1_ Evening-Pollution'!O6523:O6546)</f>
        <v>1014.7</v>
      </c>
      <c r="P274" s="288">
        <f>MAX('Sheet1_ Evening-Pollution'!P6523:P6546)</f>
        <v>70</v>
      </c>
      <c r="Q274" s="288">
        <f>MIN('Sheet1_ Evening-Pollution'!N6523:N6546)</f>
        <v>16</v>
      </c>
      <c r="R274" s="288">
        <f>MIN('Sheet1_ Evening-Pollution'!O6523:O6546)</f>
        <v>1010.8</v>
      </c>
      <c r="S274" s="288">
        <f>MIN('Sheet1_ Evening-Pollution'!P6523:P6546)</f>
        <v>42</v>
      </c>
      <c r="T274" s="288">
        <f>MODE('Sheet1_ Evening-Pollution'!N6523:N6546)</f>
        <v>22.2</v>
      </c>
      <c r="U274" s="288">
        <f>MODE('Sheet1_ Evening-Pollution'!O6523:O6546)</f>
        <v>1013.8</v>
      </c>
      <c r="V274" s="288">
        <f>MODE('Sheet1_ Evening-Pollution'!P6523:P6546)</f>
        <v>48</v>
      </c>
      <c r="W274" s="289">
        <f t="shared" si="21"/>
        <v>11.399999999999999</v>
      </c>
      <c r="X274" s="289">
        <f t="shared" si="22"/>
        <v>3.9000000000000909</v>
      </c>
      <c r="Y274" s="289">
        <f t="shared" si="23"/>
        <v>28</v>
      </c>
      <c r="Z274" s="130">
        <v>24.5</v>
      </c>
      <c r="AA274" s="130">
        <v>1011.2</v>
      </c>
      <c r="AB274" s="130">
        <v>52</v>
      </c>
      <c r="AC274" s="288"/>
      <c r="AD274" s="197">
        <v>2</v>
      </c>
      <c r="AE274" s="290">
        <v>262</v>
      </c>
      <c r="AF274" s="291" t="str">
        <f t="shared" si="20"/>
        <v>Y</v>
      </c>
      <c r="AG274" s="284">
        <v>42265</v>
      </c>
    </row>
    <row r="275" spans="1:33" ht="15" customHeight="1" x14ac:dyDescent="0.15">
      <c r="A275" s="130">
        <v>262</v>
      </c>
      <c r="B275" s="284">
        <v>42266</v>
      </c>
      <c r="C275" s="130">
        <v>6</v>
      </c>
      <c r="D275" s="284">
        <v>42265</v>
      </c>
      <c r="E275" s="285">
        <v>0.75486111111111109</v>
      </c>
      <c r="F275" s="284">
        <v>42266</v>
      </c>
      <c r="G275" s="285">
        <v>0.75486111111111109</v>
      </c>
      <c r="H275" s="286"/>
      <c r="I275" s="287">
        <f>SUM('Sheet1_ Evening-Pollution'!I6548:I6571)</f>
        <v>0.10500000000000005</v>
      </c>
      <c r="J275" s="287">
        <f>SUM('Sheet1_ Evening-Pollution'!J6548:J6571)</f>
        <v>11.000000000000002</v>
      </c>
      <c r="K275" s="287">
        <f>SUM('Sheet1_ Evening-Pollution'!K6548:K6571)</f>
        <v>0.40800000000000003</v>
      </c>
      <c r="L275" s="287">
        <f>SUM('Sheet1_ Evening-Pollution'!L6548:L6571)</f>
        <v>0.79200000000000015</v>
      </c>
      <c r="M275" s="287">
        <f>SUM('Sheet1_ Evening-Pollution'!M6548:M6571)</f>
        <v>0</v>
      </c>
      <c r="N275" s="288">
        <f>MAX('Sheet1_ Evening-Pollution'!N6548:N6571)</f>
        <v>27.3</v>
      </c>
      <c r="O275" s="288">
        <f>MAX('Sheet1_ Evening-Pollution'!O6548:O6571)</f>
        <v>1012</v>
      </c>
      <c r="P275" s="288">
        <f>MAX('Sheet1_ Evening-Pollution'!P6548:P6571)</f>
        <v>95</v>
      </c>
      <c r="Q275" s="288">
        <f>MIN('Sheet1_ Evening-Pollution'!N6548:N6571)</f>
        <v>16.8</v>
      </c>
      <c r="R275" s="288">
        <f>MIN('Sheet1_ Evening-Pollution'!O6548:O6571)</f>
        <v>1007.7</v>
      </c>
      <c r="S275" s="288">
        <f>MIN('Sheet1_ Evening-Pollution'!P6548:P6571)</f>
        <v>45</v>
      </c>
      <c r="T275" s="288">
        <f>MODE('Sheet1_ Evening-Pollution'!N6548:N6571)</f>
        <v>16.8</v>
      </c>
      <c r="U275" s="288">
        <f>MODE('Sheet1_ Evening-Pollution'!O6548:O6571)</f>
        <v>1011.5</v>
      </c>
      <c r="V275" s="288">
        <f>MODE('Sheet1_ Evening-Pollution'!P6548:P6571)</f>
        <v>56</v>
      </c>
      <c r="W275" s="289">
        <f t="shared" si="21"/>
        <v>10.5</v>
      </c>
      <c r="X275" s="289">
        <f t="shared" si="22"/>
        <v>4.2999999999999545</v>
      </c>
      <c r="Y275" s="289">
        <f t="shared" si="23"/>
        <v>50</v>
      </c>
      <c r="Z275" s="130">
        <v>23.7</v>
      </c>
      <c r="AA275" s="130">
        <v>1008</v>
      </c>
      <c r="AB275" s="130">
        <v>56</v>
      </c>
      <c r="AC275" s="288"/>
      <c r="AD275" s="197">
        <v>2</v>
      </c>
      <c r="AE275" s="290">
        <v>271</v>
      </c>
      <c r="AF275" s="291" t="str">
        <f t="shared" si="20"/>
        <v>Y</v>
      </c>
      <c r="AG275" s="284">
        <v>42266</v>
      </c>
    </row>
    <row r="276" spans="1:33" ht="15" customHeight="1" x14ac:dyDescent="0.15">
      <c r="A276" s="130">
        <v>263</v>
      </c>
      <c r="B276" s="284">
        <v>42267</v>
      </c>
      <c r="C276" s="130">
        <v>0</v>
      </c>
      <c r="D276" s="284">
        <v>42266</v>
      </c>
      <c r="E276" s="285">
        <v>0.75486111111111109</v>
      </c>
      <c r="F276" s="284">
        <v>42267</v>
      </c>
      <c r="G276" s="285">
        <v>0.75</v>
      </c>
      <c r="H276" s="286"/>
      <c r="I276" s="287">
        <f>SUM('Sheet1_ Evening-Pollution'!I6573:I6596)</f>
        <v>0.11800000000000005</v>
      </c>
      <c r="J276" s="287">
        <f>SUM('Sheet1_ Evening-Pollution'!J6573:J6596)</f>
        <v>10.900000000000002</v>
      </c>
      <c r="K276" s="287">
        <f>SUM('Sheet1_ Evening-Pollution'!K6573:K6596)</f>
        <v>0.76899999999999991</v>
      </c>
      <c r="L276" s="287">
        <f>SUM('Sheet1_ Evening-Pollution'!L6573:L6596)</f>
        <v>0.56500000000000028</v>
      </c>
      <c r="M276" s="287">
        <f>SUM('Sheet1_ Evening-Pollution'!M6573:M6596)</f>
        <v>0</v>
      </c>
      <c r="N276" s="288">
        <f>MAX('Sheet1_ Evening-Pollution'!N6573:N6596)</f>
        <v>27</v>
      </c>
      <c r="O276" s="288">
        <f>MAX('Sheet1_ Evening-Pollution'!O6573:O6596)</f>
        <v>1009.9</v>
      </c>
      <c r="P276" s="288">
        <f>MAX('Sheet1_ Evening-Pollution'!P6573:P6596)</f>
        <v>97</v>
      </c>
      <c r="Q276" s="288">
        <f>MIN('Sheet1_ Evening-Pollution'!N6573:N6596)</f>
        <v>18</v>
      </c>
      <c r="R276" s="288">
        <f>MIN('Sheet1_ Evening-Pollution'!O6573:O6596)</f>
        <v>1006.8</v>
      </c>
      <c r="S276" s="288">
        <f>MIN('Sheet1_ Evening-Pollution'!P6573:P6596)</f>
        <v>44</v>
      </c>
      <c r="T276" s="288">
        <f>MODE('Sheet1_ Evening-Pollution'!N6573:N6596)</f>
        <v>26.5</v>
      </c>
      <c r="U276" s="288">
        <f>MODE('Sheet1_ Evening-Pollution'!O6573:O6596)</f>
        <v>1009.2</v>
      </c>
      <c r="V276" s="288">
        <f>MODE('Sheet1_ Evening-Pollution'!P6573:P6596)</f>
        <v>64</v>
      </c>
      <c r="W276" s="289">
        <f t="shared" si="21"/>
        <v>9</v>
      </c>
      <c r="X276" s="289">
        <f t="shared" si="22"/>
        <v>3.1000000000000227</v>
      </c>
      <c r="Y276" s="289">
        <f t="shared" si="23"/>
        <v>53</v>
      </c>
      <c r="Z276" s="130">
        <v>23.9</v>
      </c>
      <c r="AA276" s="130">
        <v>1007.1</v>
      </c>
      <c r="AB276" s="130">
        <v>64</v>
      </c>
      <c r="AC276" s="288"/>
      <c r="AD276" s="197">
        <v>2</v>
      </c>
      <c r="AE276" s="290">
        <v>249</v>
      </c>
      <c r="AF276" s="291" t="str">
        <f t="shared" si="20"/>
        <v>Y</v>
      </c>
      <c r="AG276" s="284">
        <v>42267</v>
      </c>
    </row>
    <row r="277" spans="1:33" ht="15" customHeight="1" x14ac:dyDescent="0.15">
      <c r="A277" s="130">
        <v>264</v>
      </c>
      <c r="B277" s="284">
        <v>42268</v>
      </c>
      <c r="C277" s="130">
        <v>1</v>
      </c>
      <c r="D277" s="284">
        <v>42267</v>
      </c>
      <c r="E277" s="285">
        <v>0.75</v>
      </c>
      <c r="F277" s="284">
        <v>42268</v>
      </c>
      <c r="G277" s="285">
        <v>0.75972222222222219</v>
      </c>
      <c r="H277" s="286"/>
      <c r="I277" s="287">
        <f>SUM('Sheet1_ Evening-Pollution'!I6598:I6621)</f>
        <v>9.1000000000000053E-2</v>
      </c>
      <c r="J277" s="287">
        <f>SUM('Sheet1_ Evening-Pollution'!J6598:J6621)</f>
        <v>12.299999999999999</v>
      </c>
      <c r="K277" s="287">
        <f>SUM('Sheet1_ Evening-Pollution'!K6598:K6621)</f>
        <v>0.49399999999999994</v>
      </c>
      <c r="L277" s="287">
        <f>SUM('Sheet1_ Evening-Pollution'!L6598:L6621)</f>
        <v>0.68300000000000016</v>
      </c>
      <c r="M277" s="287">
        <f>SUM('Sheet1_ Evening-Pollution'!M6598:M6621)</f>
        <v>0</v>
      </c>
      <c r="N277" s="288">
        <f>MAX('Sheet1_ Evening-Pollution'!N6598:N6621)</f>
        <v>27.7</v>
      </c>
      <c r="O277" s="288">
        <f>MAX('Sheet1_ Evening-Pollution'!O6598:O6621)</f>
        <v>1011.4</v>
      </c>
      <c r="P277" s="288">
        <f>MAX('Sheet1_ Evening-Pollution'!P6598:P6621)</f>
        <v>100</v>
      </c>
      <c r="Q277" s="288">
        <f>MIN('Sheet1_ Evening-Pollution'!N6598:N6621)</f>
        <v>15.9</v>
      </c>
      <c r="R277" s="288">
        <f>MIN('Sheet1_ Evening-Pollution'!O6598:O6621)</f>
        <v>1007.4</v>
      </c>
      <c r="S277" s="288">
        <f>MIN('Sheet1_ Evening-Pollution'!P6598:P6621)</f>
        <v>35</v>
      </c>
      <c r="T277" s="288">
        <f>MODE('Sheet1_ Evening-Pollution'!N6598:N6621)</f>
        <v>22.5</v>
      </c>
      <c r="U277" s="288">
        <f>MODE('Sheet1_ Evening-Pollution'!O6598:O6621)</f>
        <v>1009.4</v>
      </c>
      <c r="V277" s="288">
        <f>MODE('Sheet1_ Evening-Pollution'!P6598:P6621)</f>
        <v>100</v>
      </c>
      <c r="W277" s="289">
        <f t="shared" si="21"/>
        <v>11.799999999999999</v>
      </c>
      <c r="X277" s="289">
        <f t="shared" si="22"/>
        <v>4</v>
      </c>
      <c r="Y277" s="289">
        <f t="shared" si="23"/>
        <v>65</v>
      </c>
      <c r="Z277" s="130">
        <v>24.8</v>
      </c>
      <c r="AA277" s="130">
        <v>1009.8</v>
      </c>
      <c r="AB277" s="130">
        <v>58</v>
      </c>
      <c r="AC277" s="288"/>
      <c r="AD277" s="197">
        <v>2</v>
      </c>
      <c r="AE277" s="290">
        <v>292</v>
      </c>
      <c r="AF277" s="291" t="str">
        <f t="shared" si="20"/>
        <v>Y</v>
      </c>
      <c r="AG277" s="284">
        <v>42268</v>
      </c>
    </row>
    <row r="278" spans="1:33" ht="15" customHeight="1" x14ac:dyDescent="0.15">
      <c r="A278" s="130">
        <v>265</v>
      </c>
      <c r="B278" s="284">
        <v>42269</v>
      </c>
      <c r="C278" s="130">
        <v>2</v>
      </c>
      <c r="D278" s="284">
        <v>42268</v>
      </c>
      <c r="E278" s="285">
        <v>0.75972222222222219</v>
      </c>
      <c r="F278" s="284">
        <v>42269</v>
      </c>
      <c r="G278" s="285">
        <v>0.77569444444444446</v>
      </c>
      <c r="H278" s="286"/>
      <c r="I278" s="287">
        <f>SUM('Sheet1_ Evening-Pollution'!I6623:I6646)</f>
        <v>9.5000000000000029E-2</v>
      </c>
      <c r="J278" s="287">
        <f>SUM('Sheet1_ Evening-Pollution'!J6623:J6646)</f>
        <v>11.900000000000002</v>
      </c>
      <c r="K278" s="287">
        <f>SUM('Sheet1_ Evening-Pollution'!K6623:K6646)</f>
        <v>0.63400000000000001</v>
      </c>
      <c r="L278" s="287">
        <f>SUM('Sheet1_ Evening-Pollution'!L6623:L6646)</f>
        <v>0.93800000000000039</v>
      </c>
      <c r="M278" s="287">
        <f>SUM('Sheet1_ Evening-Pollution'!M6623:M6646)</f>
        <v>0</v>
      </c>
      <c r="N278" s="288">
        <f>MAX('Sheet1_ Evening-Pollution'!N6623:N6646)</f>
        <v>29.7</v>
      </c>
      <c r="O278" s="288">
        <f>MAX('Sheet1_ Evening-Pollution'!O6623:O6646)</f>
        <v>1014</v>
      </c>
      <c r="P278" s="288">
        <f>MAX('Sheet1_ Evening-Pollution'!P6623:P6646)</f>
        <v>96</v>
      </c>
      <c r="Q278" s="288">
        <f>MIN('Sheet1_ Evening-Pollution'!N6623:N6646)</f>
        <v>16.5</v>
      </c>
      <c r="R278" s="288">
        <f>MIN('Sheet1_ Evening-Pollution'!O6623:O6646)</f>
        <v>1009.3</v>
      </c>
      <c r="S278" s="288">
        <f>MIN('Sheet1_ Evening-Pollution'!P6623:P6646)</f>
        <v>30</v>
      </c>
      <c r="T278" s="288">
        <f>MODE('Sheet1_ Evening-Pollution'!N6623:N6646)</f>
        <v>18.3</v>
      </c>
      <c r="U278" s="288">
        <f>MODE('Sheet1_ Evening-Pollution'!O6623:O6646)</f>
        <v>1012.2</v>
      </c>
      <c r="V278" s="288">
        <f>MODE('Sheet1_ Evening-Pollution'!P6623:P6646)</f>
        <v>86</v>
      </c>
      <c r="W278" s="289">
        <f t="shared" si="21"/>
        <v>13.2</v>
      </c>
      <c r="X278" s="289">
        <f t="shared" si="22"/>
        <v>4.7000000000000455</v>
      </c>
      <c r="Y278" s="289">
        <f t="shared" si="23"/>
        <v>66</v>
      </c>
      <c r="Z278" s="130">
        <v>27.1</v>
      </c>
      <c r="AA278" s="130">
        <v>1009.3</v>
      </c>
      <c r="AB278" s="130">
        <v>38</v>
      </c>
      <c r="AC278" s="288"/>
      <c r="AD278" s="197">
        <v>2</v>
      </c>
      <c r="AE278" s="290">
        <v>265</v>
      </c>
      <c r="AF278" s="291" t="str">
        <f t="shared" si="20"/>
        <v>Y</v>
      </c>
      <c r="AG278" s="284">
        <v>42269</v>
      </c>
    </row>
    <row r="279" spans="1:33" ht="15" customHeight="1" x14ac:dyDescent="0.15">
      <c r="A279" s="130">
        <v>266</v>
      </c>
      <c r="B279" s="284">
        <v>42270</v>
      </c>
      <c r="C279" s="130">
        <v>3</v>
      </c>
      <c r="D279" s="284">
        <v>42269</v>
      </c>
      <c r="E279" s="285">
        <v>0.77569444444444446</v>
      </c>
      <c r="F279" s="284">
        <v>42270</v>
      </c>
      <c r="G279" s="285">
        <v>0.76111111111111107</v>
      </c>
      <c r="H279" s="286"/>
      <c r="I279" s="287">
        <f>SUM('Sheet1_ Evening-Pollution'!I6648:I6671)</f>
        <v>0.11300000000000004</v>
      </c>
      <c r="J279" s="287">
        <f>SUM('Sheet1_ Evening-Pollution'!J6648:J6671)</f>
        <v>11.900000000000002</v>
      </c>
      <c r="K279" s="287">
        <f>SUM('Sheet1_ Evening-Pollution'!K6648:K6671)</f>
        <v>0.54900000000000027</v>
      </c>
      <c r="L279" s="287">
        <f>SUM('Sheet1_ Evening-Pollution'!L6648:L6671)</f>
        <v>1.0200000000000005</v>
      </c>
      <c r="M279" s="287">
        <f>SUM('Sheet1_ Evening-Pollution'!M6648:M6671)</f>
        <v>0</v>
      </c>
      <c r="N279" s="288">
        <f>MAX('Sheet1_ Evening-Pollution'!N6648:N6671)</f>
        <v>25.7</v>
      </c>
      <c r="O279" s="288">
        <f>MAX('Sheet1_ Evening-Pollution'!O6648:O6671)</f>
        <v>1010.9</v>
      </c>
      <c r="P279" s="288">
        <f>MAX('Sheet1_ Evening-Pollution'!P6648:P6671)</f>
        <v>99</v>
      </c>
      <c r="Q279" s="288">
        <f>MIN('Sheet1_ Evening-Pollution'!N6648:N6671)</f>
        <v>19.2</v>
      </c>
      <c r="R279" s="288">
        <f>MIN('Sheet1_ Evening-Pollution'!O6648:O6671)</f>
        <v>1005.1</v>
      </c>
      <c r="S279" s="288">
        <f>MIN('Sheet1_ Evening-Pollution'!P6648:P6671)</f>
        <v>44</v>
      </c>
      <c r="T279" s="288">
        <f>MODE('Sheet1_ Evening-Pollution'!N6648:N6671)</f>
        <v>24</v>
      </c>
      <c r="U279" s="288">
        <f>MODE('Sheet1_ Evening-Pollution'!O6648:O6671)</f>
        <v>1010.3</v>
      </c>
      <c r="V279" s="288">
        <f>MODE('Sheet1_ Evening-Pollution'!P6648:P6671)</f>
        <v>95</v>
      </c>
      <c r="W279" s="289">
        <f t="shared" si="21"/>
        <v>6.5</v>
      </c>
      <c r="X279" s="289">
        <f t="shared" si="22"/>
        <v>5.7999999999999545</v>
      </c>
      <c r="Y279" s="289">
        <f t="shared" si="23"/>
        <v>55</v>
      </c>
      <c r="Z279" s="130">
        <v>23.3</v>
      </c>
      <c r="AA279" s="130">
        <v>1005.1</v>
      </c>
      <c r="AB279" s="130">
        <v>58</v>
      </c>
      <c r="AC279" s="288"/>
      <c r="AD279" s="197">
        <v>3</v>
      </c>
      <c r="AE279" s="290">
        <v>262</v>
      </c>
      <c r="AF279" s="291" t="str">
        <f t="shared" si="20"/>
        <v>Y</v>
      </c>
      <c r="AG279" s="284">
        <v>42270</v>
      </c>
    </row>
    <row r="280" spans="1:33" ht="15" customHeight="1" x14ac:dyDescent="0.15">
      <c r="A280" s="130">
        <v>267</v>
      </c>
      <c r="B280" s="284">
        <v>42271</v>
      </c>
      <c r="C280" s="130">
        <v>4</v>
      </c>
      <c r="D280" s="284">
        <v>42270</v>
      </c>
      <c r="E280" s="285">
        <v>0.76111111111111107</v>
      </c>
      <c r="F280" s="284">
        <v>42271</v>
      </c>
      <c r="G280" s="285">
        <v>0.77361111111111114</v>
      </c>
      <c r="H280" s="286"/>
      <c r="I280" s="287">
        <f>SUM('Sheet1_ Evening-Pollution'!I6673:I6696)</f>
        <v>0.10000000000000003</v>
      </c>
      <c r="J280" s="287">
        <f>SUM('Sheet1_ Evening-Pollution'!J6673:J6696)</f>
        <v>12.600000000000003</v>
      </c>
      <c r="K280" s="287">
        <f>SUM('Sheet1_ Evening-Pollution'!K6673:K6696)</f>
        <v>0.43</v>
      </c>
      <c r="L280" s="287">
        <f>SUM('Sheet1_ Evening-Pollution'!L6673:L6696)</f>
        <v>0.89500000000000035</v>
      </c>
      <c r="M280" s="287">
        <f>SUM('Sheet1_ Evening-Pollution'!M6673:M6696)</f>
        <v>0</v>
      </c>
      <c r="N280" s="288">
        <f>MAX('Sheet1_ Evening-Pollution'!N6673:N6696)</f>
        <v>28.7</v>
      </c>
      <c r="O280" s="288">
        <f>MAX('Sheet1_ Evening-Pollution'!O6673:O6696)</f>
        <v>1005.7</v>
      </c>
      <c r="P280" s="288">
        <f>MAX('Sheet1_ Evening-Pollution'!P6673:P6696)</f>
        <v>97</v>
      </c>
      <c r="Q280" s="288">
        <f>MIN('Sheet1_ Evening-Pollution'!N6673:N6696)</f>
        <v>16</v>
      </c>
      <c r="R280" s="288">
        <f>MIN('Sheet1_ Evening-Pollution'!O6673:O6696)</f>
        <v>1002</v>
      </c>
      <c r="S280" s="288">
        <f>MIN('Sheet1_ Evening-Pollution'!P6673:P6696)</f>
        <v>38</v>
      </c>
      <c r="T280" s="288">
        <f>MODE('Sheet1_ Evening-Pollution'!N6673:N6696)</f>
        <v>19.899999999999999</v>
      </c>
      <c r="U280" s="288">
        <f>MODE('Sheet1_ Evening-Pollution'!O6673:O6696)</f>
        <v>1004.8</v>
      </c>
      <c r="V280" s="288">
        <f>MODE('Sheet1_ Evening-Pollution'!P6673:P6696)</f>
        <v>63</v>
      </c>
      <c r="W280" s="289">
        <f t="shared" si="21"/>
        <v>12.7</v>
      </c>
      <c r="X280" s="289">
        <f t="shared" si="22"/>
        <v>3.7000000000000455</v>
      </c>
      <c r="Y280" s="289">
        <f t="shared" si="23"/>
        <v>59</v>
      </c>
      <c r="Z280" s="130">
        <v>24.8</v>
      </c>
      <c r="AA280" s="130">
        <v>1002.7</v>
      </c>
      <c r="AB280" s="130">
        <v>63</v>
      </c>
      <c r="AC280" s="288"/>
      <c r="AD280" s="197">
        <v>3</v>
      </c>
      <c r="AE280" s="290">
        <v>260</v>
      </c>
      <c r="AF280" s="291" t="str">
        <f t="shared" si="20"/>
        <v>Y</v>
      </c>
      <c r="AG280" s="284">
        <v>42271</v>
      </c>
    </row>
    <row r="281" spans="1:33" ht="15" customHeight="1" x14ac:dyDescent="0.15">
      <c r="A281" s="130">
        <v>268</v>
      </c>
      <c r="B281" s="284">
        <v>42272</v>
      </c>
      <c r="C281" s="292">
        <v>5</v>
      </c>
      <c r="D281" s="284">
        <v>42271</v>
      </c>
      <c r="E281" s="285">
        <v>0.77361111111111114</v>
      </c>
      <c r="F281" s="284">
        <v>42272</v>
      </c>
      <c r="G281" s="285">
        <v>0.76944444444444438</v>
      </c>
      <c r="H281" s="286"/>
      <c r="I281" s="287">
        <f>SUM('Sheet1_ Evening-Pollution'!I6698:I6721)</f>
        <v>9.3000000000000055E-2</v>
      </c>
      <c r="J281" s="287">
        <f>SUM('Sheet1_ Evening-Pollution'!J6698:J6721)</f>
        <v>12.200000000000003</v>
      </c>
      <c r="K281" s="287">
        <f>SUM('Sheet1_ Evening-Pollution'!K6698:K6721)</f>
        <v>0.44400000000000001</v>
      </c>
      <c r="L281" s="287">
        <f>SUM('Sheet1_ Evening-Pollution'!L6698:L6721)</f>
        <v>0.8470000000000002</v>
      </c>
      <c r="M281" s="287">
        <f>SUM('Sheet1_ Evening-Pollution'!M6698:M6721)</f>
        <v>0</v>
      </c>
      <c r="N281" s="288">
        <f>MAX('Sheet1_ Evening-Pollution'!N6698:N6721)</f>
        <v>28.5</v>
      </c>
      <c r="O281" s="288">
        <f>MAX('Sheet1_ Evening-Pollution'!O6698:O6721)</f>
        <v>1004.8</v>
      </c>
      <c r="P281" s="288">
        <f>MAX('Sheet1_ Evening-Pollution'!P6698:P6721)</f>
        <v>98</v>
      </c>
      <c r="Q281" s="288">
        <f>MIN('Sheet1_ Evening-Pollution'!N6698:N6721)</f>
        <v>18.5</v>
      </c>
      <c r="R281" s="288">
        <f>MIN('Sheet1_ Evening-Pollution'!O6698:O6721)</f>
        <v>1002</v>
      </c>
      <c r="S281" s="288">
        <f>MIN('Sheet1_ Evening-Pollution'!P6698:P6721)</f>
        <v>45</v>
      </c>
      <c r="T281" s="288">
        <f>MODE('Sheet1_ Evening-Pollution'!N6698:N6721)</f>
        <v>19.600000000000001</v>
      </c>
      <c r="U281" s="288">
        <f>MODE('Sheet1_ Evening-Pollution'!O6698:O6721)</f>
        <v>1003</v>
      </c>
      <c r="V281" s="288">
        <f>MODE('Sheet1_ Evening-Pollution'!P6698:P6721)</f>
        <v>90</v>
      </c>
      <c r="W281" s="289">
        <f t="shared" si="21"/>
        <v>10</v>
      </c>
      <c r="X281" s="289">
        <f t="shared" si="22"/>
        <v>2.7999999999999545</v>
      </c>
      <c r="Y281" s="289">
        <f t="shared" si="23"/>
        <v>53</v>
      </c>
      <c r="Z281" s="130">
        <v>25</v>
      </c>
      <c r="AA281" s="130">
        <v>1003</v>
      </c>
      <c r="AB281" s="130">
        <v>60</v>
      </c>
      <c r="AC281" s="288"/>
      <c r="AD281" s="197">
        <v>3</v>
      </c>
      <c r="AE281" s="290">
        <v>279</v>
      </c>
      <c r="AF281" s="291" t="str">
        <f t="shared" si="20"/>
        <v>Y</v>
      </c>
      <c r="AG281" s="284">
        <v>42272</v>
      </c>
    </row>
    <row r="282" spans="1:33" ht="15" customHeight="1" x14ac:dyDescent="0.15">
      <c r="A282" s="130">
        <v>269</v>
      </c>
      <c r="B282" s="284">
        <v>42273</v>
      </c>
      <c r="C282" s="130">
        <v>6</v>
      </c>
      <c r="D282" s="284">
        <v>42272</v>
      </c>
      <c r="E282" s="285">
        <v>0.76944444444444438</v>
      </c>
      <c r="F282" s="284">
        <v>42273</v>
      </c>
      <c r="G282" s="285">
        <v>0.76319444444444451</v>
      </c>
      <c r="H282" s="286"/>
      <c r="I282" s="287">
        <f>SUM('Sheet1_ Evening-Pollution'!I6723:I6746)</f>
        <v>0.11200000000000004</v>
      </c>
      <c r="J282" s="287">
        <f>SUM('Sheet1_ Evening-Pollution'!J6723:J6746)</f>
        <v>14.199999999999998</v>
      </c>
      <c r="K282" s="287">
        <f>SUM('Sheet1_ Evening-Pollution'!K6723:K6746)</f>
        <v>0.81000000000000039</v>
      </c>
      <c r="L282" s="287">
        <f>SUM('Sheet1_ Evening-Pollution'!L6723:L6746)</f>
        <v>0.71600000000000019</v>
      </c>
      <c r="M282" s="287">
        <f>SUM('Sheet1_ Evening-Pollution'!M6723:M6746)</f>
        <v>0</v>
      </c>
      <c r="N282" s="288">
        <f>MAX('Sheet1_ Evening-Pollution'!N6723:N6746)</f>
        <v>27.5</v>
      </c>
      <c r="O282" s="288">
        <f>MAX('Sheet1_ Evening-Pollution'!O6723:O6746)</f>
        <v>1007.8</v>
      </c>
      <c r="P282" s="288">
        <f>MAX('Sheet1_ Evening-Pollution'!P6723:P6746)</f>
        <v>100</v>
      </c>
      <c r="Q282" s="288">
        <f>MIN('Sheet1_ Evening-Pollution'!N6723:N6746)</f>
        <v>18.399999999999999</v>
      </c>
      <c r="R282" s="288">
        <f>MIN('Sheet1_ Evening-Pollution'!O6723:O6746)</f>
        <v>1003.5</v>
      </c>
      <c r="S282" s="288">
        <f>MIN('Sheet1_ Evening-Pollution'!P6723:P6746)</f>
        <v>41</v>
      </c>
      <c r="T282" s="288">
        <f>MODE('Sheet1_ Evening-Pollution'!N6723:N6746)</f>
        <v>23.7</v>
      </c>
      <c r="U282" s="288">
        <f>MODE('Sheet1_ Evening-Pollution'!O6723:O6746)</f>
        <v>1007.8</v>
      </c>
      <c r="V282" s="288">
        <f>MODE('Sheet1_ Evening-Pollution'!P6723:P6746)</f>
        <v>100</v>
      </c>
      <c r="W282" s="289">
        <f t="shared" si="21"/>
        <v>9.1000000000000014</v>
      </c>
      <c r="X282" s="289">
        <f t="shared" si="22"/>
        <v>4.2999999999999545</v>
      </c>
      <c r="Y282" s="289">
        <f t="shared" si="23"/>
        <v>59</v>
      </c>
      <c r="Z282" s="130">
        <v>23.7</v>
      </c>
      <c r="AA282" s="130">
        <v>1007.2</v>
      </c>
      <c r="AB282" s="130">
        <v>61</v>
      </c>
      <c r="AC282" s="288"/>
      <c r="AD282" s="197">
        <v>3</v>
      </c>
      <c r="AE282" s="290">
        <v>275</v>
      </c>
      <c r="AF282" s="291" t="str">
        <f t="shared" si="20"/>
        <v>Y</v>
      </c>
      <c r="AG282" s="284">
        <v>42273</v>
      </c>
    </row>
    <row r="283" spans="1:33" ht="15" customHeight="1" x14ac:dyDescent="0.15">
      <c r="A283" s="130">
        <v>270</v>
      </c>
      <c r="B283" s="284">
        <v>42274</v>
      </c>
      <c r="C283" s="130">
        <v>0</v>
      </c>
      <c r="D283" s="284">
        <v>42273</v>
      </c>
      <c r="E283" s="285">
        <v>0.76319444444444451</v>
      </c>
      <c r="F283" s="284">
        <v>42274</v>
      </c>
      <c r="G283" s="285">
        <v>0.80208333333333337</v>
      </c>
      <c r="H283" s="286"/>
      <c r="I283" s="287">
        <f>SUM('Sheet1_ Evening-Pollution'!I6748:I6772)</f>
        <v>0.10100000000000006</v>
      </c>
      <c r="J283" s="287">
        <f>SUM('Sheet1_ Evening-Pollution'!J6748:J6772)</f>
        <v>11.100000000000003</v>
      </c>
      <c r="K283" s="287">
        <f>SUM('Sheet1_ Evening-Pollution'!K6748:K6772)</f>
        <v>0.56200000000000006</v>
      </c>
      <c r="L283" s="287">
        <f>SUM('Sheet1_ Evening-Pollution'!L6748:L6772)</f>
        <v>0.5950000000000002</v>
      </c>
      <c r="M283" s="287">
        <f>SUM('Sheet1_ Evening-Pollution'!M6748:M6772)</f>
        <v>0</v>
      </c>
      <c r="N283" s="288">
        <f>MAX('Sheet1_ Evening-Pollution'!N6748:N6772)</f>
        <v>28.7</v>
      </c>
      <c r="O283" s="288">
        <f>MAX('Sheet1_ Evening-Pollution'!O6748:O6772)</f>
        <v>1012.2</v>
      </c>
      <c r="P283" s="288">
        <f>MAX('Sheet1_ Evening-Pollution'!P6748:P6772)</f>
        <v>98</v>
      </c>
      <c r="Q283" s="288">
        <f>MIN('Sheet1_ Evening-Pollution'!N6748:N6772)</f>
        <v>13.1</v>
      </c>
      <c r="R283" s="288">
        <f>MIN('Sheet1_ Evening-Pollution'!O6748:O6772)</f>
        <v>1007.5</v>
      </c>
      <c r="S283" s="288">
        <f>MIN('Sheet1_ Evening-Pollution'!P6748:P6772)</f>
        <v>29</v>
      </c>
      <c r="T283" s="288">
        <f>MODE('Sheet1_ Evening-Pollution'!N6748:N6772)</f>
        <v>20.9</v>
      </c>
      <c r="U283" s="288">
        <f>MODE('Sheet1_ Evening-Pollution'!O6748:O6772)</f>
        <v>1009.5</v>
      </c>
      <c r="V283" s="288">
        <f>MODE('Sheet1_ Evening-Pollution'!P6748:P6772)</f>
        <v>65</v>
      </c>
      <c r="W283" s="289">
        <f t="shared" si="21"/>
        <v>15.6</v>
      </c>
      <c r="X283" s="289">
        <f t="shared" si="22"/>
        <v>4.7000000000000455</v>
      </c>
      <c r="Y283" s="289">
        <f t="shared" si="23"/>
        <v>69</v>
      </c>
      <c r="Z283" s="130">
        <v>22.3</v>
      </c>
      <c r="AA283" s="130">
        <v>1011.2</v>
      </c>
      <c r="AB283" s="130">
        <v>57</v>
      </c>
      <c r="AC283" s="288"/>
      <c r="AD283" s="197">
        <v>3</v>
      </c>
      <c r="AE283" s="290">
        <v>305</v>
      </c>
      <c r="AF283" s="291" t="str">
        <f t="shared" si="20"/>
        <v>G</v>
      </c>
      <c r="AG283" s="284">
        <v>42274</v>
      </c>
    </row>
    <row r="284" spans="1:33" ht="15" customHeight="1" x14ac:dyDescent="0.15">
      <c r="A284" s="130">
        <v>271</v>
      </c>
      <c r="B284" s="284">
        <v>42275</v>
      </c>
      <c r="C284" s="130">
        <v>1</v>
      </c>
      <c r="D284" s="284">
        <v>42274</v>
      </c>
      <c r="E284" s="285">
        <v>0.80208333333333337</v>
      </c>
      <c r="F284" s="284">
        <v>42275</v>
      </c>
      <c r="G284" s="285">
        <v>0.81388888888888888</v>
      </c>
      <c r="H284" s="286"/>
      <c r="I284" s="287">
        <f>SUM('Sheet1_ Evening-Pollution'!I6774:I6797)</f>
        <v>0.10500000000000005</v>
      </c>
      <c r="J284" s="287">
        <f>SUM('Sheet1_ Evening-Pollution'!J6774:J6797)</f>
        <v>11.900000000000002</v>
      </c>
      <c r="K284" s="287">
        <f>SUM('Sheet1_ Evening-Pollution'!K6774:K6797)</f>
        <v>0.4529999999999999</v>
      </c>
      <c r="L284" s="287">
        <f>SUM('Sheet1_ Evening-Pollution'!L6774:L6797)</f>
        <v>0.64700000000000035</v>
      </c>
      <c r="M284" s="287">
        <f>SUM('Sheet1_ Evening-Pollution'!M6774:M6797)</f>
        <v>0</v>
      </c>
      <c r="N284" s="288">
        <f>MAX('Sheet1_ Evening-Pollution'!N6774:N6797)</f>
        <v>29.6</v>
      </c>
      <c r="O284" s="288">
        <f>MAX('Sheet1_ Evening-Pollution'!O6774:O6797)</f>
        <v>1016.2</v>
      </c>
      <c r="P284" s="288">
        <f>MAX('Sheet1_ Evening-Pollution'!P6774:P6797)</f>
        <v>91</v>
      </c>
      <c r="Q284" s="288">
        <f>MIN('Sheet1_ Evening-Pollution'!N6774:N6797)</f>
        <v>13.3</v>
      </c>
      <c r="R284" s="288">
        <f>MIN('Sheet1_ Evening-Pollution'!O6774:O6797)</f>
        <v>1011.8</v>
      </c>
      <c r="S284" s="288">
        <f>MIN('Sheet1_ Evening-Pollution'!P6774:P6797)</f>
        <v>22</v>
      </c>
      <c r="T284" s="288">
        <f>MODE('Sheet1_ Evening-Pollution'!N6774:N6797)</f>
        <v>16.899999999999999</v>
      </c>
      <c r="U284" s="288">
        <f>MODE('Sheet1_ Evening-Pollution'!O6774:O6797)</f>
        <v>1012.8</v>
      </c>
      <c r="V284" s="288">
        <f>MODE('Sheet1_ Evening-Pollution'!P6774:P6797)</f>
        <v>30</v>
      </c>
      <c r="W284" s="289">
        <f t="shared" si="21"/>
        <v>16.3</v>
      </c>
      <c r="X284" s="289">
        <f t="shared" si="22"/>
        <v>4.4000000000000909</v>
      </c>
      <c r="Y284" s="289">
        <f t="shared" si="23"/>
        <v>69</v>
      </c>
      <c r="Z284" s="130">
        <v>24.8</v>
      </c>
      <c r="AA284" s="130">
        <v>1016.2</v>
      </c>
      <c r="AB284" s="130">
        <v>27</v>
      </c>
      <c r="AC284" s="288"/>
      <c r="AD284" s="197">
        <v>3</v>
      </c>
      <c r="AE284" s="290">
        <v>262</v>
      </c>
      <c r="AF284" s="291" t="str">
        <f t="shared" si="20"/>
        <v>Y</v>
      </c>
      <c r="AG284" s="284">
        <v>42275</v>
      </c>
    </row>
    <row r="285" spans="1:33" ht="15" customHeight="1" x14ac:dyDescent="0.15">
      <c r="A285" s="130">
        <v>272</v>
      </c>
      <c r="B285" s="284">
        <v>42276</v>
      </c>
      <c r="C285" s="130">
        <v>2</v>
      </c>
      <c r="D285" s="284">
        <v>42275</v>
      </c>
      <c r="E285" s="285">
        <v>0.81388888888888888</v>
      </c>
      <c r="F285" s="284">
        <v>42276</v>
      </c>
      <c r="G285" s="285">
        <v>0.75347222222222221</v>
      </c>
      <c r="H285" s="286"/>
      <c r="I285" s="287">
        <f>SUM('Sheet1_ Evening-Pollution'!I6799:I6821)</f>
        <v>7.7000000000000041E-2</v>
      </c>
      <c r="J285" s="287">
        <f>SUM('Sheet1_ Evening-Pollution'!J6799:J6821)</f>
        <v>9.3000000000000007</v>
      </c>
      <c r="K285" s="287">
        <f>SUM('Sheet1_ Evening-Pollution'!K6799:K6821)</f>
        <v>0.7050000000000004</v>
      </c>
      <c r="L285" s="287">
        <f>SUM('Sheet1_ Evening-Pollution'!L6799:L6821)</f>
        <v>0.32600000000000012</v>
      </c>
      <c r="M285" s="287">
        <f>SUM('Sheet1_ Evening-Pollution'!M6799:M6821)</f>
        <v>0</v>
      </c>
      <c r="N285" s="288">
        <f>MAX('Sheet1_ Evening-Pollution'!N6799:N6821)</f>
        <v>27.2</v>
      </c>
      <c r="O285" s="288">
        <f>MAX('Sheet1_ Evening-Pollution'!O6799:O6821)</f>
        <v>1020.8</v>
      </c>
      <c r="P285" s="288">
        <f>MAX('Sheet1_ Evening-Pollution'!P6799:P6821)</f>
        <v>65</v>
      </c>
      <c r="Q285" s="288">
        <f>MIN('Sheet1_ Evening-Pollution'!N6799:N6821)</f>
        <v>16</v>
      </c>
      <c r="R285" s="288">
        <f>MIN('Sheet1_ Evening-Pollution'!O6799:O6821)</f>
        <v>1016.4</v>
      </c>
      <c r="S285" s="288">
        <f>MIN('Sheet1_ Evening-Pollution'!P6799:P6821)</f>
        <v>26</v>
      </c>
      <c r="T285" s="288">
        <f>MODE('Sheet1_ Evening-Pollution'!N6799:N6821)</f>
        <v>20.2</v>
      </c>
      <c r="U285" s="288">
        <f>MODE('Sheet1_ Evening-Pollution'!O6799:O6821)</f>
        <v>1018.5</v>
      </c>
      <c r="V285" s="288">
        <f>MODE('Sheet1_ Evening-Pollution'!P6799:P6821)</f>
        <v>31</v>
      </c>
      <c r="W285" s="289">
        <f t="shared" si="21"/>
        <v>11.2</v>
      </c>
      <c r="X285" s="289">
        <f t="shared" si="22"/>
        <v>4.3999999999999773</v>
      </c>
      <c r="Y285" s="289">
        <f t="shared" si="23"/>
        <v>39</v>
      </c>
      <c r="Z285" s="130">
        <v>25.5</v>
      </c>
      <c r="AA285" s="130">
        <v>1018.9</v>
      </c>
      <c r="AB285" s="130">
        <v>35</v>
      </c>
      <c r="AC285" s="288"/>
      <c r="AD285" s="197">
        <v>3</v>
      </c>
      <c r="AE285" s="290">
        <v>334</v>
      </c>
      <c r="AF285" s="291" t="str">
        <f t="shared" si="20"/>
        <v>G</v>
      </c>
      <c r="AG285" s="284">
        <v>42276</v>
      </c>
    </row>
    <row r="286" spans="1:33" ht="15" customHeight="1" x14ac:dyDescent="0.15">
      <c r="A286" s="130">
        <v>273</v>
      </c>
      <c r="B286" s="284">
        <v>42277</v>
      </c>
      <c r="C286" s="130">
        <v>3</v>
      </c>
      <c r="D286" s="284">
        <v>42276</v>
      </c>
      <c r="E286" s="285">
        <v>0.75347222222222221</v>
      </c>
      <c r="F286" s="284">
        <v>42277</v>
      </c>
      <c r="G286" s="285">
        <v>0.78194444444444444</v>
      </c>
      <c r="H286" s="286"/>
      <c r="I286" s="287">
        <f>SUM('Sheet1_ Evening-Pollution'!I6823:I6846)</f>
        <v>7.4000000000000024E-2</v>
      </c>
      <c r="J286" s="287">
        <f>SUM('Sheet1_ Evening-Pollution'!J6823:J6846)</f>
        <v>9.600000000000005</v>
      </c>
      <c r="K286" s="287">
        <f>SUM('Sheet1_ Evening-Pollution'!K6823:K6846)</f>
        <v>0.6050000000000002</v>
      </c>
      <c r="L286" s="287">
        <f>SUM('Sheet1_ Evening-Pollution'!L6823:L6846)</f>
        <v>0.39000000000000024</v>
      </c>
      <c r="M286" s="287">
        <f>SUM('Sheet1_ Evening-Pollution'!M6823:M6846)</f>
        <v>0</v>
      </c>
      <c r="N286" s="288">
        <f>MAX('Sheet1_ Evening-Pollution'!N6823:N6846)</f>
        <v>24.7</v>
      </c>
      <c r="O286" s="288">
        <f>MAX('Sheet1_ Evening-Pollution'!O6823:O6846)</f>
        <v>1020.9</v>
      </c>
      <c r="P286" s="288">
        <f>MAX('Sheet1_ Evening-Pollution'!P6823:P6846)</f>
        <v>56</v>
      </c>
      <c r="Q286" s="288">
        <f>MIN('Sheet1_ Evening-Pollution'!N6823:N6846)</f>
        <v>19.7</v>
      </c>
      <c r="R286" s="288">
        <f>MIN('Sheet1_ Evening-Pollution'!O6823:O6846)</f>
        <v>1015.3</v>
      </c>
      <c r="S286" s="288">
        <f>MIN('Sheet1_ Evening-Pollution'!P6823:P6846)</f>
        <v>36</v>
      </c>
      <c r="T286" s="288">
        <f>MODE('Sheet1_ Evening-Pollution'!N6823:N6846)</f>
        <v>22.5</v>
      </c>
      <c r="U286" s="288">
        <f>MODE('Sheet1_ Evening-Pollution'!O6823:O6846)</f>
        <v>1020.1</v>
      </c>
      <c r="V286" s="288">
        <f>MODE('Sheet1_ Evening-Pollution'!P6823:P6846)</f>
        <v>46</v>
      </c>
      <c r="W286" s="289">
        <f t="shared" si="21"/>
        <v>5</v>
      </c>
      <c r="X286" s="289">
        <f t="shared" si="22"/>
        <v>5.6000000000000227</v>
      </c>
      <c r="Y286" s="289">
        <f t="shared" si="23"/>
        <v>20</v>
      </c>
      <c r="Z286" s="130">
        <v>22.2</v>
      </c>
      <c r="AA286" s="130">
        <v>1015.3</v>
      </c>
      <c r="AB286" s="130">
        <v>49</v>
      </c>
      <c r="AC286" s="288"/>
      <c r="AD286" s="197">
        <v>3</v>
      </c>
      <c r="AE286" s="290">
        <v>234</v>
      </c>
      <c r="AF286" s="291" t="str">
        <f t="shared" si="20"/>
        <v>Y</v>
      </c>
      <c r="AG286" s="284">
        <v>42277</v>
      </c>
    </row>
    <row r="287" spans="1:33" ht="15" customHeight="1" x14ac:dyDescent="0.15">
      <c r="A287" s="293">
        <v>274</v>
      </c>
      <c r="B287" s="294">
        <v>42278</v>
      </c>
      <c r="C287" s="293">
        <v>4</v>
      </c>
      <c r="D287" s="294">
        <v>42277</v>
      </c>
      <c r="E287" s="295">
        <v>0.78194444444444444</v>
      </c>
      <c r="F287" s="294">
        <v>42278</v>
      </c>
      <c r="G287" s="295">
        <v>0.75416666666666665</v>
      </c>
      <c r="H287" s="296"/>
      <c r="I287" s="297">
        <f>SUM('Sheet1_ Evening-Pollution'!I6848:I6871)</f>
        <v>7.5000000000000039E-2</v>
      </c>
      <c r="J287" s="297">
        <f>SUM('Sheet1_ Evening-Pollution'!J6848:J6871)</f>
        <v>9.5000000000000036</v>
      </c>
      <c r="K287" s="297">
        <f>SUM('Sheet1_ Evening-Pollution'!K6848:K6871)</f>
        <v>0.30400000000000005</v>
      </c>
      <c r="L287" s="297">
        <f>SUM('Sheet1_ Evening-Pollution'!L6848:L6871)</f>
        <v>0.53500000000000025</v>
      </c>
      <c r="M287" s="297">
        <f>SUM('Sheet1_ Evening-Pollution'!M6848:M6871)</f>
        <v>0</v>
      </c>
      <c r="N287" s="298">
        <f>MAX('Sheet1_ Evening-Pollution'!N6848:N6871)</f>
        <v>21.5</v>
      </c>
      <c r="O287" s="298">
        <f>MAX('Sheet1_ Evening-Pollution'!O6848:O6871)</f>
        <v>1014.4</v>
      </c>
      <c r="P287" s="298">
        <f>MAX('Sheet1_ Evening-Pollution'!P6848:P6871)</f>
        <v>100</v>
      </c>
      <c r="Q287" s="298">
        <f>MIN('Sheet1_ Evening-Pollution'!N6848:N6871)</f>
        <v>16.2</v>
      </c>
      <c r="R287" s="298">
        <f>MIN('Sheet1_ Evening-Pollution'!O6848:O6871)</f>
        <v>990.5</v>
      </c>
      <c r="S287" s="298">
        <f>MIN('Sheet1_ Evening-Pollution'!P6848:P6871)</f>
        <v>53</v>
      </c>
      <c r="T287" s="298">
        <f>MODE('Sheet1_ Evening-Pollution'!N6848:N6871)</f>
        <v>17.399999999999999</v>
      </c>
      <c r="U287" s="298">
        <f>MODE('Sheet1_ Evening-Pollution'!O6848:O6871)</f>
        <v>990.5</v>
      </c>
      <c r="V287" s="298">
        <f>MODE('Sheet1_ Evening-Pollution'!P6848:P6871)</f>
        <v>100</v>
      </c>
      <c r="W287" s="299">
        <f t="shared" si="21"/>
        <v>5.3000000000000007</v>
      </c>
      <c r="X287" s="299">
        <f t="shared" si="22"/>
        <v>23.899999999999977</v>
      </c>
      <c r="Y287" s="299">
        <f t="shared" si="23"/>
        <v>47</v>
      </c>
      <c r="Z287" s="293">
        <v>19.3</v>
      </c>
      <c r="AA287" s="293">
        <v>994.5</v>
      </c>
      <c r="AB287" s="293">
        <v>93</v>
      </c>
      <c r="AC287" s="298"/>
      <c r="AD287" s="197">
        <v>3</v>
      </c>
      <c r="AE287" s="300">
        <v>286</v>
      </c>
      <c r="AF287" s="301" t="str">
        <f t="shared" si="20"/>
        <v>Y</v>
      </c>
      <c r="AG287" s="294">
        <v>42278</v>
      </c>
    </row>
    <row r="288" spans="1:33" ht="15" customHeight="1" x14ac:dyDescent="0.15">
      <c r="A288" s="293">
        <v>275</v>
      </c>
      <c r="B288" s="294">
        <v>42279</v>
      </c>
      <c r="C288" s="302">
        <v>5</v>
      </c>
      <c r="D288" s="294">
        <v>42278</v>
      </c>
      <c r="E288" s="295">
        <v>0.75416666666666665</v>
      </c>
      <c r="F288" s="294">
        <v>42279</v>
      </c>
      <c r="G288" s="295">
        <v>0.76111111111111107</v>
      </c>
      <c r="H288" s="296"/>
      <c r="I288" s="297">
        <f>SUM('Sheet1_ Evening-Pollution'!I6873:I6896)</f>
        <v>8.6000000000000007E-2</v>
      </c>
      <c r="J288" s="297">
        <f>SUM('Sheet1_ Evening-Pollution'!J6873:J6896)</f>
        <v>9</v>
      </c>
      <c r="K288" s="297">
        <f>SUM('Sheet1_ Evening-Pollution'!K6873:K6896)</f>
        <v>0.54999999999999993</v>
      </c>
      <c r="L288" s="297">
        <f>SUM('Sheet1_ Evening-Pollution'!L6873:L6896)</f>
        <v>0.33500000000000002</v>
      </c>
      <c r="M288" s="297">
        <f>SUM('Sheet1_ Evening-Pollution'!M6873:M6896)</f>
        <v>0</v>
      </c>
      <c r="N288" s="298">
        <f>MAX('Sheet1_ Evening-Pollution'!N6873:N6896)</f>
        <v>22.3</v>
      </c>
      <c r="O288" s="298">
        <f>MAX('Sheet1_ Evening-Pollution'!O6873:O6896)</f>
        <v>1011.6</v>
      </c>
      <c r="P288" s="298">
        <f>MAX('Sheet1_ Evening-Pollution'!P6873:P6896)</f>
        <v>95</v>
      </c>
      <c r="Q288" s="298">
        <f>MIN('Sheet1_ Evening-Pollution'!N6873:N6896)</f>
        <v>7.9</v>
      </c>
      <c r="R288" s="298">
        <f>MIN('Sheet1_ Evening-Pollution'!O6873:O6896)</f>
        <v>996.9</v>
      </c>
      <c r="S288" s="298">
        <f>MIN('Sheet1_ Evening-Pollution'!P6873:P6896)</f>
        <v>39</v>
      </c>
      <c r="T288" s="298">
        <f>MODE('Sheet1_ Evening-Pollution'!N6873:N6896)</f>
        <v>8.8000000000000007</v>
      </c>
      <c r="U288" s="298">
        <f>MODE('Sheet1_ Evening-Pollution'!O6873:O6896)</f>
        <v>1009.7</v>
      </c>
      <c r="V288" s="298">
        <f>MODE('Sheet1_ Evening-Pollution'!P6873:P6896)</f>
        <v>48</v>
      </c>
      <c r="W288" s="299">
        <f t="shared" si="21"/>
        <v>14.4</v>
      </c>
      <c r="X288" s="299">
        <f t="shared" si="22"/>
        <v>14.700000000000045</v>
      </c>
      <c r="Y288" s="299">
        <f t="shared" si="23"/>
        <v>56</v>
      </c>
      <c r="Z288" s="293">
        <v>19.3</v>
      </c>
      <c r="AA288" s="293">
        <v>1009.6</v>
      </c>
      <c r="AB288" s="293">
        <v>58</v>
      </c>
      <c r="AC288" s="298"/>
      <c r="AD288" s="197">
        <v>3</v>
      </c>
      <c r="AE288" s="300">
        <v>286</v>
      </c>
      <c r="AF288" s="303" t="str">
        <f t="shared" si="20"/>
        <v>Y</v>
      </c>
      <c r="AG288" s="294">
        <v>42279</v>
      </c>
    </row>
    <row r="289" spans="1:33" ht="15" customHeight="1" x14ac:dyDescent="0.15">
      <c r="A289" s="293">
        <v>276</v>
      </c>
      <c r="B289" s="294">
        <v>42280</v>
      </c>
      <c r="C289" s="293">
        <v>6</v>
      </c>
      <c r="D289" s="294">
        <v>42279</v>
      </c>
      <c r="E289" s="295">
        <v>0.76111111111111107</v>
      </c>
      <c r="F289" s="294">
        <v>42280</v>
      </c>
      <c r="G289" s="295">
        <v>0.75624999999999998</v>
      </c>
      <c r="H289" s="296"/>
      <c r="I289" s="297">
        <f>SUM('Sheet1_ Evening-Pollution'!I6898:I6921)</f>
        <v>0.11100000000000004</v>
      </c>
      <c r="J289" s="297">
        <f>SUM('Sheet1_ Evening-Pollution'!J6898:J6921)</f>
        <v>8.5</v>
      </c>
      <c r="K289" s="297">
        <f>SUM('Sheet1_ Evening-Pollution'!K6898:K6921)</f>
        <v>1.0760000000000001</v>
      </c>
      <c r="L289" s="297">
        <f>SUM('Sheet1_ Evening-Pollution'!L6898:L6921)</f>
        <v>0.3040000000000001</v>
      </c>
      <c r="M289" s="297">
        <f>SUM('Sheet1_ Evening-Pollution'!M6898:M6921)</f>
        <v>0</v>
      </c>
      <c r="N289" s="298">
        <f>MAX('Sheet1_ Evening-Pollution'!N6898:N6921)</f>
        <v>25.1</v>
      </c>
      <c r="O289" s="298">
        <f>MAX('Sheet1_ Evening-Pollution'!O6898:O6921)</f>
        <v>1015.9</v>
      </c>
      <c r="P289" s="298">
        <f>MAX('Sheet1_ Evening-Pollution'!P6898:P6921)</f>
        <v>92</v>
      </c>
      <c r="Q289" s="298">
        <f>MIN('Sheet1_ Evening-Pollution'!N6898:N6921)</f>
        <v>15.4</v>
      </c>
      <c r="R289" s="298">
        <f>MIN('Sheet1_ Evening-Pollution'!O6898:O6921)</f>
        <v>1009.6</v>
      </c>
      <c r="S289" s="298">
        <f>MIN('Sheet1_ Evening-Pollution'!P6898:P6921)</f>
        <v>30</v>
      </c>
      <c r="T289" s="298">
        <f>MODE('Sheet1_ Evening-Pollution'!N6898:N6921)</f>
        <v>15.7</v>
      </c>
      <c r="U289" s="298">
        <f>MODE('Sheet1_ Evening-Pollution'!O6898:O6921)</f>
        <v>1011.6</v>
      </c>
      <c r="V289" s="298">
        <f>MODE('Sheet1_ Evening-Pollution'!P6898:P6921)</f>
        <v>92</v>
      </c>
      <c r="W289" s="299">
        <f t="shared" si="21"/>
        <v>9.7000000000000011</v>
      </c>
      <c r="X289" s="299">
        <f t="shared" si="22"/>
        <v>6.2999999999999545</v>
      </c>
      <c r="Y289" s="299">
        <f t="shared" si="23"/>
        <v>62</v>
      </c>
      <c r="Z289" s="293">
        <v>19.399999999999999</v>
      </c>
      <c r="AA289" s="293">
        <v>1015.9</v>
      </c>
      <c r="AB289" s="293">
        <v>47</v>
      </c>
      <c r="AC289" s="298"/>
      <c r="AD289" s="197">
        <v>3</v>
      </c>
      <c r="AE289" s="304"/>
      <c r="AF289" s="305"/>
      <c r="AG289" s="294">
        <v>42280</v>
      </c>
    </row>
    <row r="290" spans="1:33" ht="15" customHeight="1" x14ac:dyDescent="0.15">
      <c r="A290" s="293">
        <v>277</v>
      </c>
      <c r="B290" s="294">
        <v>42281</v>
      </c>
      <c r="C290" s="293">
        <v>0</v>
      </c>
      <c r="D290" s="294">
        <v>42280</v>
      </c>
      <c r="E290" s="295">
        <v>0.75624999999999998</v>
      </c>
      <c r="F290" s="294">
        <v>42281</v>
      </c>
      <c r="G290" s="295">
        <v>0.80902777777777779</v>
      </c>
      <c r="H290" s="296"/>
      <c r="I290" s="297">
        <f>SUM('Sheet1_ Evening-Pollution'!I6923:I6947)</f>
        <v>0.10100000000000005</v>
      </c>
      <c r="J290" s="297">
        <f>SUM('Sheet1_ Evening-Pollution'!J6923:J6947)</f>
        <v>8.8000000000000007</v>
      </c>
      <c r="K290" s="297">
        <f>SUM('Sheet1_ Evening-Pollution'!K6923:K6947)</f>
        <v>0.58400000000000019</v>
      </c>
      <c r="L290" s="297">
        <f>SUM('Sheet1_ Evening-Pollution'!L6923:L6947)</f>
        <v>0.50600000000000023</v>
      </c>
      <c r="M290" s="297">
        <f>SUM('Sheet1_ Evening-Pollution'!M6923:M6947)</f>
        <v>0</v>
      </c>
      <c r="N290" s="298">
        <f>MAX('Sheet1_ Evening-Pollution'!N6923:N6947)</f>
        <v>22.8</v>
      </c>
      <c r="O290" s="298">
        <f>MAX('Sheet1_ Evening-Pollution'!O6923:O6947)</f>
        <v>1024.0999999999999</v>
      </c>
      <c r="P290" s="298">
        <f>MAX('Sheet1_ Evening-Pollution'!P6923:P6947)</f>
        <v>60</v>
      </c>
      <c r="Q290" s="298">
        <f>MIN('Sheet1_ Evening-Pollution'!N6923:N6947)</f>
        <v>11.3</v>
      </c>
      <c r="R290" s="298">
        <f>MIN('Sheet1_ Evening-Pollution'!O6923:O6947)</f>
        <v>1016.4</v>
      </c>
      <c r="S290" s="298">
        <f>MIN('Sheet1_ Evening-Pollution'!P6923:P6947)</f>
        <v>25</v>
      </c>
      <c r="T290" s="298">
        <f>MODE('Sheet1_ Evening-Pollution'!N6923:N6947)</f>
        <v>13.4</v>
      </c>
      <c r="U290" s="298">
        <f>MODE('Sheet1_ Evening-Pollution'!O6923:O6947)</f>
        <v>1021.4</v>
      </c>
      <c r="V290" s="298">
        <f>MODE('Sheet1_ Evening-Pollution'!P6923:P6947)</f>
        <v>47</v>
      </c>
      <c r="W290" s="299">
        <f t="shared" si="21"/>
        <v>11.5</v>
      </c>
      <c r="X290" s="299">
        <f t="shared" si="22"/>
        <v>7.6999999999999318</v>
      </c>
      <c r="Y290" s="299">
        <f t="shared" si="23"/>
        <v>35</v>
      </c>
      <c r="Z290" s="293">
        <v>17.399999999999999</v>
      </c>
      <c r="AA290" s="293">
        <v>1021.8</v>
      </c>
      <c r="AB290" s="293">
        <v>56</v>
      </c>
      <c r="AC290" s="298"/>
      <c r="AD290" s="197">
        <v>3</v>
      </c>
      <c r="AE290" s="304"/>
      <c r="AF290" s="305"/>
      <c r="AG290" s="294">
        <v>42281</v>
      </c>
    </row>
    <row r="291" spans="1:33" ht="15" customHeight="1" x14ac:dyDescent="0.15">
      <c r="A291" s="293">
        <v>278</v>
      </c>
      <c r="B291" s="294">
        <v>42282</v>
      </c>
      <c r="C291" s="293">
        <v>1</v>
      </c>
      <c r="D291" s="294">
        <v>42281</v>
      </c>
      <c r="E291" s="295">
        <v>0.80902777777777779</v>
      </c>
      <c r="F291" s="294">
        <v>42282</v>
      </c>
      <c r="G291" s="295">
        <v>0.81319444444444444</v>
      </c>
      <c r="H291" s="296"/>
      <c r="I291" s="297">
        <f>SUM('Sheet1_ Evening-Pollution'!I6949:I6972)</f>
        <v>0.11800000000000005</v>
      </c>
      <c r="J291" s="297">
        <f>SUM('Sheet1_ Evening-Pollution'!J6949:J6972)</f>
        <v>10.200000000000006</v>
      </c>
      <c r="K291" s="297">
        <f>SUM('Sheet1_ Evening-Pollution'!K6949:K6972)</f>
        <v>0.33400000000000002</v>
      </c>
      <c r="L291" s="297">
        <f>SUM('Sheet1_ Evening-Pollution'!L6949:L6972)</f>
        <v>0.80700000000000038</v>
      </c>
      <c r="M291" s="297">
        <f>SUM('Sheet1_ Evening-Pollution'!M6949:M6972)</f>
        <v>0</v>
      </c>
      <c r="N291" s="298">
        <f>MAX('Sheet1_ Evening-Pollution'!N6949:N6972)</f>
        <v>25.4</v>
      </c>
      <c r="O291" s="298">
        <f>MAX('Sheet1_ Evening-Pollution'!O6949:O6972)</f>
        <v>1022.3</v>
      </c>
      <c r="P291" s="298">
        <f>MAX('Sheet1_ Evening-Pollution'!P6949:P6972)</f>
        <v>98</v>
      </c>
      <c r="Q291" s="298">
        <f>MIN('Sheet1_ Evening-Pollution'!N6949:N6972)</f>
        <v>10.6</v>
      </c>
      <c r="R291" s="298">
        <f>MIN('Sheet1_ Evening-Pollution'!O6949:O6972)</f>
        <v>1017.2</v>
      </c>
      <c r="S291" s="298">
        <f>MIN('Sheet1_ Evening-Pollution'!P6949:P6972)</f>
        <v>29</v>
      </c>
      <c r="T291" s="298">
        <f>MODE('Sheet1_ Evening-Pollution'!N6949:N6972)</f>
        <v>13.1</v>
      </c>
      <c r="U291" s="298">
        <f>MODE('Sheet1_ Evening-Pollution'!O6949:O6972)</f>
        <v>1021.7</v>
      </c>
      <c r="V291" s="298">
        <f>MODE('Sheet1_ Evening-Pollution'!P6949:P6972)</f>
        <v>44</v>
      </c>
      <c r="W291" s="299">
        <f t="shared" si="21"/>
        <v>14.799999999999999</v>
      </c>
      <c r="X291" s="299">
        <f t="shared" si="22"/>
        <v>5.0999999999999091</v>
      </c>
      <c r="Y291" s="299">
        <f t="shared" si="23"/>
        <v>69</v>
      </c>
      <c r="Z291" s="293">
        <v>19</v>
      </c>
      <c r="AA291" s="293">
        <v>1017.8</v>
      </c>
      <c r="AB291" s="293">
        <v>54</v>
      </c>
      <c r="AC291" s="298"/>
      <c r="AD291" s="197">
        <v>3</v>
      </c>
      <c r="AE291" s="304"/>
      <c r="AF291" s="305"/>
      <c r="AG291" s="294">
        <v>42282</v>
      </c>
    </row>
    <row r="292" spans="1:33" ht="15" customHeight="1" x14ac:dyDescent="0.15">
      <c r="A292" s="293">
        <v>279</v>
      </c>
      <c r="B292" s="294">
        <v>42283</v>
      </c>
      <c r="C292" s="293">
        <v>2</v>
      </c>
      <c r="D292" s="294">
        <v>42282</v>
      </c>
      <c r="E292" s="295">
        <v>0.81319444444444444</v>
      </c>
      <c r="F292" s="294">
        <v>42283</v>
      </c>
      <c r="G292" s="295">
        <v>0.75624999999999998</v>
      </c>
      <c r="H292" s="296"/>
      <c r="I292" s="297">
        <f>SUM('Sheet1_ Evening-Pollution'!I6974:I6996)</f>
        <v>0.13500000000000004</v>
      </c>
      <c r="J292" s="297">
        <f>SUM('Sheet1_ Evening-Pollution'!J6974:J6996)</f>
        <v>9.7000000000000028</v>
      </c>
      <c r="K292" s="297">
        <f>SUM('Sheet1_ Evening-Pollution'!K6974:K6996)</f>
        <v>0.20600000000000002</v>
      </c>
      <c r="L292" s="297">
        <f>SUM('Sheet1_ Evening-Pollution'!L6974:L6996)</f>
        <v>0.88000000000000023</v>
      </c>
      <c r="M292" s="297">
        <f>SUM('Sheet1_ Evening-Pollution'!M6974:M6996)</f>
        <v>0</v>
      </c>
      <c r="N292" s="298">
        <f>MAX('Sheet1_ Evening-Pollution'!N6974:N6996)</f>
        <v>25.4</v>
      </c>
      <c r="O292" s="298">
        <f>MAX('Sheet1_ Evening-Pollution'!O6974:O6996)</f>
        <v>1018.9</v>
      </c>
      <c r="P292" s="298">
        <f>MAX('Sheet1_ Evening-Pollution'!P6974:P6996)</f>
        <v>96</v>
      </c>
      <c r="Q292" s="298">
        <f>MIN('Sheet1_ Evening-Pollution'!N6974:N6996)</f>
        <v>10.5</v>
      </c>
      <c r="R292" s="298">
        <f>MIN('Sheet1_ Evening-Pollution'!O6974:O6996)</f>
        <v>1015.4</v>
      </c>
      <c r="S292" s="298">
        <f>MIN('Sheet1_ Evening-Pollution'!P6974:P6996)</f>
        <v>34</v>
      </c>
      <c r="T292" s="298" t="e">
        <f>MODE('Sheet1_ Evening-Pollution'!N6974:N6996)</f>
        <v>#N/A</v>
      </c>
      <c r="U292" s="298">
        <f>MODE('Sheet1_ Evening-Pollution'!O6974:O6996)</f>
        <v>1018.4</v>
      </c>
      <c r="V292" s="298">
        <f>MODE('Sheet1_ Evening-Pollution'!P6974:P6996)</f>
        <v>96</v>
      </c>
      <c r="W292" s="299">
        <f t="shared" si="21"/>
        <v>14.899999999999999</v>
      </c>
      <c r="X292" s="299">
        <f t="shared" si="22"/>
        <v>3.5</v>
      </c>
      <c r="Y292" s="299">
        <f t="shared" si="23"/>
        <v>62</v>
      </c>
      <c r="Z292" s="293">
        <v>20.3</v>
      </c>
      <c r="AA292" s="293">
        <v>1015.8</v>
      </c>
      <c r="AB292" s="293">
        <v>60</v>
      </c>
      <c r="AC292" s="298"/>
      <c r="AD292" s="197">
        <v>3</v>
      </c>
      <c r="AE292" s="304"/>
      <c r="AF292" s="305"/>
      <c r="AG292" s="294">
        <v>42283</v>
      </c>
    </row>
    <row r="293" spans="1:33" ht="15" customHeight="1" x14ac:dyDescent="0.15">
      <c r="A293" s="293">
        <v>280</v>
      </c>
      <c r="B293" s="294">
        <v>42284</v>
      </c>
      <c r="C293" s="293">
        <v>3</v>
      </c>
      <c r="D293" s="294">
        <v>42283</v>
      </c>
      <c r="E293" s="295">
        <v>0.75624999999999998</v>
      </c>
      <c r="F293" s="294">
        <v>42284</v>
      </c>
      <c r="G293" s="295">
        <v>0.75416666666666665</v>
      </c>
      <c r="H293" s="296"/>
      <c r="I293" s="297">
        <f>SUM('Sheet1_ Evening-Pollution'!I6998:I7021)</f>
        <v>0.11800000000000006</v>
      </c>
      <c r="J293" s="297">
        <f>SUM('Sheet1_ Evening-Pollution'!J6998:J7021)</f>
        <v>12.500000000000002</v>
      </c>
      <c r="K293" s="297">
        <f>SUM('Sheet1_ Evening-Pollution'!K6998:K7021)</f>
        <v>0.20799999999999999</v>
      </c>
      <c r="L293" s="297">
        <f>SUM('Sheet1_ Evening-Pollution'!L6998:L7021)</f>
        <v>0.97400000000000031</v>
      </c>
      <c r="M293" s="297">
        <f>SUM('Sheet1_ Evening-Pollution'!M6998:M7021)</f>
        <v>985</v>
      </c>
      <c r="N293" s="298">
        <f>MAX('Sheet1_ Evening-Pollution'!N6998:N7021)</f>
        <v>25.4</v>
      </c>
      <c r="O293" s="298">
        <f>MAX('Sheet1_ Evening-Pollution'!O6998:O7021)</f>
        <v>1016.6</v>
      </c>
      <c r="P293" s="298">
        <f>MAX('Sheet1_ Evening-Pollution'!P6998:P7021)</f>
        <v>100</v>
      </c>
      <c r="Q293" s="298">
        <f>MIN('Sheet1_ Evening-Pollution'!N6998:N7021)</f>
        <v>12.4</v>
      </c>
      <c r="R293" s="298">
        <f>MIN('Sheet1_ Evening-Pollution'!O6998:O7021)</f>
        <v>1011.7</v>
      </c>
      <c r="S293" s="298">
        <f>MIN('Sheet1_ Evening-Pollution'!P6998:P7021)</f>
        <v>39</v>
      </c>
      <c r="T293" s="298">
        <f>MODE('Sheet1_ Evening-Pollution'!N6998:N7021)</f>
        <v>18.600000000000001</v>
      </c>
      <c r="U293" s="298">
        <f>MODE('Sheet1_ Evening-Pollution'!O6998:O7021)</f>
        <v>1015.8</v>
      </c>
      <c r="V293" s="298">
        <f>MODE('Sheet1_ Evening-Pollution'!P6998:P7021)</f>
        <v>59</v>
      </c>
      <c r="W293" s="299">
        <f t="shared" si="21"/>
        <v>12.999999999999998</v>
      </c>
      <c r="X293" s="299">
        <f t="shared" si="22"/>
        <v>4.8999999999999773</v>
      </c>
      <c r="Y293" s="299">
        <f t="shared" si="23"/>
        <v>61</v>
      </c>
      <c r="Z293" s="293">
        <v>22.1</v>
      </c>
      <c r="AA293" s="293">
        <v>1011.7</v>
      </c>
      <c r="AB293" s="293">
        <v>54</v>
      </c>
      <c r="AC293" s="298"/>
      <c r="AD293" s="197">
        <v>3</v>
      </c>
      <c r="AE293" s="304"/>
      <c r="AF293" s="305"/>
      <c r="AG293" s="294">
        <v>42284</v>
      </c>
    </row>
    <row r="294" spans="1:33" ht="15" customHeight="1" x14ac:dyDescent="0.15">
      <c r="A294" s="293">
        <v>281</v>
      </c>
      <c r="B294" s="294">
        <v>42285</v>
      </c>
      <c r="C294" s="293">
        <v>4</v>
      </c>
      <c r="D294" s="294">
        <v>42284</v>
      </c>
      <c r="E294" s="295">
        <v>0.75416666666666665</v>
      </c>
      <c r="F294" s="294">
        <v>42285</v>
      </c>
      <c r="G294" s="295">
        <v>0.75208333333333333</v>
      </c>
      <c r="H294" s="296"/>
      <c r="I294" s="297">
        <f>SUM('Sheet1_ Evening-Pollution'!I7023:I7046)</f>
        <v>0.12700000000000006</v>
      </c>
      <c r="J294" s="297">
        <f>SUM('Sheet1_ Evening-Pollution'!J7023:J7046)</f>
        <v>12.8</v>
      </c>
      <c r="K294" s="297">
        <f>SUM('Sheet1_ Evening-Pollution'!K7023:K7046)</f>
        <v>0.31600000000000006</v>
      </c>
      <c r="L294" s="297">
        <f>SUM('Sheet1_ Evening-Pollution'!L7023:L7046)</f>
        <v>0.93000000000000027</v>
      </c>
      <c r="M294" s="297">
        <f>SUM('Sheet1_ Evening-Pollution'!M7023:M7046)</f>
        <v>1555</v>
      </c>
      <c r="N294" s="298">
        <f>MAX('Sheet1_ Evening-Pollution'!N7023:N7046)</f>
        <v>25.4</v>
      </c>
      <c r="O294" s="298">
        <f>MAX('Sheet1_ Evening-Pollution'!O7023:O7046)</f>
        <v>1012</v>
      </c>
      <c r="P294" s="298">
        <f>MAX('Sheet1_ Evening-Pollution'!P7023:P7046)</f>
        <v>95</v>
      </c>
      <c r="Q294" s="298">
        <f>MIN('Sheet1_ Evening-Pollution'!N7023:N7046)</f>
        <v>14.1</v>
      </c>
      <c r="R294" s="298">
        <f>MIN('Sheet1_ Evening-Pollution'!O7023:O7046)</f>
        <v>1006.3</v>
      </c>
      <c r="S294" s="298">
        <f>MIN('Sheet1_ Evening-Pollution'!P7023:P7046)</f>
        <v>35</v>
      </c>
      <c r="T294" s="298" t="e">
        <f>MODE('Sheet1_ Evening-Pollution'!N7023:N7046)</f>
        <v>#N/A</v>
      </c>
      <c r="U294" s="298">
        <f>MODE('Sheet1_ Evening-Pollution'!O7023:O7046)</f>
        <v>1012</v>
      </c>
      <c r="V294" s="298">
        <f>MODE('Sheet1_ Evening-Pollution'!P7023:P7046)</f>
        <v>65</v>
      </c>
      <c r="W294" s="299">
        <f t="shared" si="21"/>
        <v>11.299999999999999</v>
      </c>
      <c r="X294" s="299">
        <f t="shared" si="22"/>
        <v>5.7000000000000455</v>
      </c>
      <c r="Y294" s="299">
        <f t="shared" si="23"/>
        <v>60</v>
      </c>
      <c r="Z294" s="293">
        <v>20.7</v>
      </c>
      <c r="AA294" s="293">
        <v>1006.4</v>
      </c>
      <c r="AB294" s="293">
        <v>52</v>
      </c>
      <c r="AC294" s="298"/>
      <c r="AD294" s="197">
        <v>3</v>
      </c>
      <c r="AE294" s="304"/>
      <c r="AF294" s="305"/>
      <c r="AG294" s="294">
        <v>42285</v>
      </c>
    </row>
    <row r="295" spans="1:33" ht="15" customHeight="1" x14ac:dyDescent="0.15">
      <c r="A295" s="293">
        <v>282</v>
      </c>
      <c r="B295" s="294">
        <v>42286</v>
      </c>
      <c r="C295" s="302">
        <v>5</v>
      </c>
      <c r="D295" s="294">
        <v>42285</v>
      </c>
      <c r="E295" s="295">
        <v>0.75208333333333333</v>
      </c>
      <c r="F295" s="294">
        <v>42286</v>
      </c>
      <c r="G295" s="295">
        <v>0.77916666666666667</v>
      </c>
      <c r="H295" s="296"/>
      <c r="I295" s="297">
        <f>SUM('Sheet1_ Evening-Pollution'!I7048:I7071)</f>
        <v>9.4000000000000056E-2</v>
      </c>
      <c r="J295" s="297">
        <f>SUM('Sheet1_ Evening-Pollution'!J7048:J7071)</f>
        <v>9.7000000000000028</v>
      </c>
      <c r="K295" s="297">
        <f>SUM('Sheet1_ Evening-Pollution'!K7048:K7071)</f>
        <v>0.78300000000000036</v>
      </c>
      <c r="L295" s="297">
        <f>SUM('Sheet1_ Evening-Pollution'!L7048:L7071)</f>
        <v>0.29000000000000015</v>
      </c>
      <c r="M295" s="297">
        <f>SUM('Sheet1_ Evening-Pollution'!M7048:M7071)</f>
        <v>966</v>
      </c>
      <c r="N295" s="298">
        <f>MAX('Sheet1_ Evening-Pollution'!N7048:N7071)</f>
        <v>20.3</v>
      </c>
      <c r="O295" s="298">
        <f>MAX('Sheet1_ Evening-Pollution'!O7048:O7071)</f>
        <v>1008</v>
      </c>
      <c r="P295" s="298">
        <f>MAX('Sheet1_ Evening-Pollution'!P7048:P7071)</f>
        <v>86</v>
      </c>
      <c r="Q295" s="298">
        <f>MIN('Sheet1_ Evening-Pollution'!N7048:N7071)</f>
        <v>13.5</v>
      </c>
      <c r="R295" s="298">
        <f>MIN('Sheet1_ Evening-Pollution'!O7048:O7071)</f>
        <v>1005.8</v>
      </c>
      <c r="S295" s="298">
        <f>MIN('Sheet1_ Evening-Pollution'!P7048:P7071)</f>
        <v>21</v>
      </c>
      <c r="T295" s="298">
        <f>MODE('Sheet1_ Evening-Pollution'!N7048:N7071)</f>
        <v>19.2</v>
      </c>
      <c r="U295" s="298">
        <f>MODE('Sheet1_ Evening-Pollution'!O7048:O7071)</f>
        <v>1007.2</v>
      </c>
      <c r="V295" s="298">
        <f>MODE('Sheet1_ Evening-Pollution'!P7048:P7071)</f>
        <v>61</v>
      </c>
      <c r="W295" s="299">
        <f t="shared" si="21"/>
        <v>6.8000000000000007</v>
      </c>
      <c r="X295" s="299">
        <f t="shared" si="22"/>
        <v>2.2000000000000455</v>
      </c>
      <c r="Y295" s="299">
        <f t="shared" si="23"/>
        <v>65</v>
      </c>
      <c r="Z295" s="293">
        <v>14.8</v>
      </c>
      <c r="AA295" s="293">
        <v>1004.4</v>
      </c>
      <c r="AB295" s="293">
        <v>70</v>
      </c>
      <c r="AC295" s="298"/>
      <c r="AD295" s="197">
        <v>3</v>
      </c>
      <c r="AE295" s="304"/>
      <c r="AF295" s="305"/>
      <c r="AG295" s="294">
        <v>42286</v>
      </c>
    </row>
    <row r="296" spans="1:33" ht="15" customHeight="1" x14ac:dyDescent="0.15">
      <c r="A296" s="293">
        <v>283</v>
      </c>
      <c r="B296" s="294">
        <v>42287</v>
      </c>
      <c r="C296" s="293">
        <v>6</v>
      </c>
      <c r="D296" s="294">
        <v>42286</v>
      </c>
      <c r="E296" s="295">
        <v>0.77916666666666667</v>
      </c>
      <c r="F296" s="294">
        <v>42287</v>
      </c>
      <c r="G296" s="295">
        <v>0.76597222222222228</v>
      </c>
      <c r="H296" s="296"/>
      <c r="I296" s="297">
        <f>SUM('Sheet1_ Evening-Pollution'!I7073:I7096)</f>
        <v>9.7000000000000045E-2</v>
      </c>
      <c r="J296" s="297">
        <f>SUM('Sheet1_ Evening-Pollution'!J7073:J7096)</f>
        <v>10.600000000000003</v>
      </c>
      <c r="K296" s="297">
        <f>SUM('Sheet1_ Evening-Pollution'!K7073:K7096)</f>
        <v>0.55600000000000027</v>
      </c>
      <c r="L296" s="297">
        <f>SUM('Sheet1_ Evening-Pollution'!L7073:L7096)</f>
        <v>0.48800000000000021</v>
      </c>
      <c r="M296" s="297">
        <f>SUM('Sheet1_ Evening-Pollution'!M7073:M7096)</f>
        <v>754</v>
      </c>
      <c r="N296" s="298">
        <f>MAX('Sheet1_ Evening-Pollution'!N7073:N7096)</f>
        <v>17.399999999999999</v>
      </c>
      <c r="O296" s="298">
        <f>MAX('Sheet1_ Evening-Pollution'!O7073:O7096)</f>
        <v>1008.4</v>
      </c>
      <c r="P296" s="298">
        <f>MAX('Sheet1_ Evening-Pollution'!P7073:P7096)</f>
        <v>98</v>
      </c>
      <c r="Q296" s="298">
        <f>MIN('Sheet1_ Evening-Pollution'!N7073:N7096)</f>
        <v>10.6</v>
      </c>
      <c r="R296" s="298">
        <f>MIN('Sheet1_ Evening-Pollution'!O7073:O7096)</f>
        <v>1004</v>
      </c>
      <c r="S296" s="298">
        <f>MIN('Sheet1_ Evening-Pollution'!P7073:P7096)</f>
        <v>42</v>
      </c>
      <c r="T296" s="298">
        <f>MODE('Sheet1_ Evening-Pollution'!N7073:N7096)</f>
        <v>12.8</v>
      </c>
      <c r="U296" s="298">
        <f>MODE('Sheet1_ Evening-Pollution'!O7073:O7096)</f>
        <v>1007.7</v>
      </c>
      <c r="V296" s="298">
        <f>MODE('Sheet1_ Evening-Pollution'!P7073:P7096)</f>
        <v>71</v>
      </c>
      <c r="W296" s="299">
        <f t="shared" si="21"/>
        <v>6.7999999999999989</v>
      </c>
      <c r="X296" s="299">
        <f t="shared" si="22"/>
        <v>4.3999999999999773</v>
      </c>
      <c r="Y296" s="299">
        <f t="shared" si="23"/>
        <v>56</v>
      </c>
      <c r="Z296" s="293">
        <v>16.8</v>
      </c>
      <c r="AA296" s="293">
        <v>1007.2</v>
      </c>
      <c r="AB296" s="293">
        <v>38</v>
      </c>
      <c r="AC296" s="298"/>
      <c r="AD296" s="197">
        <v>3</v>
      </c>
      <c r="AE296" s="304"/>
      <c r="AF296" s="305"/>
      <c r="AG296" s="294">
        <v>42287</v>
      </c>
    </row>
    <row r="297" spans="1:33" ht="15" customHeight="1" x14ac:dyDescent="0.15">
      <c r="A297" s="293">
        <v>284</v>
      </c>
      <c r="B297" s="294">
        <v>42288</v>
      </c>
      <c r="C297" s="293">
        <v>0</v>
      </c>
      <c r="D297" s="294">
        <v>42287</v>
      </c>
      <c r="E297" s="295">
        <v>0.76597222222222228</v>
      </c>
      <c r="F297" s="294">
        <v>42288</v>
      </c>
      <c r="G297" s="295">
        <v>0.76388888888888884</v>
      </c>
      <c r="H297" s="296"/>
      <c r="I297" s="297">
        <f>SUM('Sheet1_ Evening-Pollution'!I7098:I7121)</f>
        <v>8.7000000000000036E-2</v>
      </c>
      <c r="J297" s="297">
        <f>SUM('Sheet1_ Evening-Pollution'!J7098:J7121)</f>
        <v>9.7000000000000046</v>
      </c>
      <c r="K297" s="297">
        <f>SUM('Sheet1_ Evening-Pollution'!K7098:K7121)</f>
        <v>0.44900000000000018</v>
      </c>
      <c r="L297" s="297">
        <f>SUM('Sheet1_ Evening-Pollution'!L7098:L7121)</f>
        <v>0.36900000000000005</v>
      </c>
      <c r="M297" s="297">
        <f>SUM('Sheet1_ Evening-Pollution'!M7098:M7121)</f>
        <v>485</v>
      </c>
      <c r="N297" s="298">
        <f>MAX('Sheet1_ Evening-Pollution'!N7098:N7121)</f>
        <v>15.2</v>
      </c>
      <c r="O297" s="298">
        <f>MAX('Sheet1_ Evening-Pollution'!O7098:O7121)</f>
        <v>1009.6</v>
      </c>
      <c r="P297" s="298">
        <f>MAX('Sheet1_ Evening-Pollution'!P7098:P7121)</f>
        <v>100</v>
      </c>
      <c r="Q297" s="298">
        <f>MIN('Sheet1_ Evening-Pollution'!N7098:N7121)</f>
        <v>6.7</v>
      </c>
      <c r="R297" s="298">
        <f>MIN('Sheet1_ Evening-Pollution'!O7098:O7121)</f>
        <v>1005.3</v>
      </c>
      <c r="S297" s="298">
        <f>MIN('Sheet1_ Evening-Pollution'!P7098:P7121)</f>
        <v>68</v>
      </c>
      <c r="T297" s="298">
        <f>MODE('Sheet1_ Evening-Pollution'!N7098:N7121)</f>
        <v>12.2</v>
      </c>
      <c r="U297" s="298">
        <f>MODE('Sheet1_ Evening-Pollution'!O7098:O7121)</f>
        <v>1007.4</v>
      </c>
      <c r="V297" s="298">
        <f>MODE('Sheet1_ Evening-Pollution'!P7098:P7121)</f>
        <v>100</v>
      </c>
      <c r="W297" s="299">
        <f t="shared" si="21"/>
        <v>8.5</v>
      </c>
      <c r="X297" s="299">
        <f t="shared" si="22"/>
        <v>4.3000000000000682</v>
      </c>
      <c r="Y297" s="299">
        <f t="shared" si="23"/>
        <v>32</v>
      </c>
      <c r="Z297" s="293">
        <v>14.8</v>
      </c>
      <c r="AA297" s="293">
        <v>1004.4</v>
      </c>
      <c r="AB297" s="293">
        <v>70</v>
      </c>
      <c r="AC297" s="298"/>
      <c r="AD297" s="197">
        <v>3</v>
      </c>
      <c r="AE297" s="304"/>
      <c r="AF297" s="305"/>
      <c r="AG297" s="294">
        <v>42288</v>
      </c>
    </row>
    <row r="298" spans="1:33" ht="15" customHeight="1" x14ac:dyDescent="0.15">
      <c r="A298" s="293">
        <v>285</v>
      </c>
      <c r="B298" s="294">
        <v>42289</v>
      </c>
      <c r="C298" s="293">
        <v>1</v>
      </c>
      <c r="D298" s="294">
        <v>42288</v>
      </c>
      <c r="E298" s="295">
        <v>0.76388888888888884</v>
      </c>
      <c r="F298" s="294">
        <v>42289</v>
      </c>
      <c r="G298" s="295">
        <v>0.75416666666666665</v>
      </c>
      <c r="H298" s="296"/>
      <c r="I298" s="297">
        <f>SUM('Sheet1_ Evening-Pollution'!I7123:I7146)</f>
        <v>7.5000000000000039E-2</v>
      </c>
      <c r="J298" s="297">
        <f>SUM('Sheet1_ Evening-Pollution'!J7123:J7146)</f>
        <v>10.000000000000004</v>
      </c>
      <c r="K298" s="297">
        <f>SUM('Sheet1_ Evening-Pollution'!K7123:K7146)</f>
        <v>0.34400000000000008</v>
      </c>
      <c r="L298" s="297">
        <f>SUM('Sheet1_ Evening-Pollution'!L7123:L7146)</f>
        <v>0.34900000000000009</v>
      </c>
      <c r="M298" s="297">
        <f>SUM('Sheet1_ Evening-Pollution'!M7123:M7146)</f>
        <v>432</v>
      </c>
      <c r="N298" s="298">
        <f>MAX('Sheet1_ Evening-Pollution'!N7123:N7146)</f>
        <v>18</v>
      </c>
      <c r="O298" s="298">
        <f>MAX('Sheet1_ Evening-Pollution'!O7123:O7146)</f>
        <v>1014.5</v>
      </c>
      <c r="P298" s="298">
        <f>MAX('Sheet1_ Evening-Pollution'!P7123:P7146)</f>
        <v>100</v>
      </c>
      <c r="Q298" s="298">
        <f>MIN('Sheet1_ Evening-Pollution'!N7123:N7146)</f>
        <v>8.6999999999999993</v>
      </c>
      <c r="R298" s="298">
        <f>MIN('Sheet1_ Evening-Pollution'!O7123:O7146)</f>
        <v>1009.2</v>
      </c>
      <c r="S298" s="298">
        <f>MIN('Sheet1_ Evening-Pollution'!P7123:P7146)</f>
        <v>45</v>
      </c>
      <c r="T298" s="298">
        <f>MODE('Sheet1_ Evening-Pollution'!N7123:N7146)</f>
        <v>10.4</v>
      </c>
      <c r="U298" s="298">
        <f>MODE('Sheet1_ Evening-Pollution'!O7123:O7146)</f>
        <v>1011.5</v>
      </c>
      <c r="V298" s="298">
        <f>MODE('Sheet1_ Evening-Pollution'!P7123:P7146)</f>
        <v>100</v>
      </c>
      <c r="W298" s="299">
        <f t="shared" si="21"/>
        <v>9.3000000000000007</v>
      </c>
      <c r="X298" s="299">
        <f t="shared" si="22"/>
        <v>5.2999999999999545</v>
      </c>
      <c r="Y298" s="299">
        <f t="shared" si="23"/>
        <v>55</v>
      </c>
      <c r="Z298" s="293">
        <v>15.6</v>
      </c>
      <c r="AA298" s="293">
        <v>1013.2</v>
      </c>
      <c r="AB298" s="293">
        <v>52</v>
      </c>
      <c r="AC298" s="298"/>
      <c r="AD298" s="197">
        <v>3</v>
      </c>
      <c r="AE298" s="300">
        <v>267</v>
      </c>
      <c r="AF298" s="301" t="str">
        <f t="shared" ref="AF298:AF329" si="24">IF(AE298&gt;=296,"G",IF(AND(183&lt;=AE298,AE298&lt;296),"Y",IF(AE298&lt;185,"R")))</f>
        <v>Y</v>
      </c>
      <c r="AG298" s="294">
        <v>42289</v>
      </c>
    </row>
    <row r="299" spans="1:33" ht="15" customHeight="1" x14ac:dyDescent="0.15">
      <c r="A299" s="293">
        <v>286</v>
      </c>
      <c r="B299" s="294">
        <v>42290</v>
      </c>
      <c r="C299" s="293">
        <v>2</v>
      </c>
      <c r="D299" s="294">
        <v>42289</v>
      </c>
      <c r="E299" s="295">
        <v>0.75416666666666665</v>
      </c>
      <c r="F299" s="294">
        <v>42290</v>
      </c>
      <c r="G299" s="295">
        <v>0.76249999999999996</v>
      </c>
      <c r="H299" s="296"/>
      <c r="I299" s="297">
        <f>SUM('Sheet1_ Evening-Pollution'!I7148:I7171)</f>
        <v>0.10700000000000004</v>
      </c>
      <c r="J299" s="297">
        <f>SUM('Sheet1_ Evening-Pollution'!J7148:J7171)</f>
        <v>12.000000000000002</v>
      </c>
      <c r="K299" s="297">
        <f>SUM('Sheet1_ Evening-Pollution'!K7148:K7171)</f>
        <v>0.36499999999999999</v>
      </c>
      <c r="L299" s="297">
        <f>SUM('Sheet1_ Evening-Pollution'!L7148:L7171)</f>
        <v>0.58900000000000019</v>
      </c>
      <c r="M299" s="297">
        <f>SUM('Sheet1_ Evening-Pollution'!M7148:M7171)</f>
        <v>746</v>
      </c>
      <c r="N299" s="298">
        <f>MAX('Sheet1_ Evening-Pollution'!N7148:N7171)</f>
        <v>21.3</v>
      </c>
      <c r="O299" s="298">
        <f>MAX('Sheet1_ Evening-Pollution'!O7148:O7171)</f>
        <v>1018</v>
      </c>
      <c r="P299" s="298">
        <f>MAX('Sheet1_ Evening-Pollution'!P7148:P7171)</f>
        <v>100</v>
      </c>
      <c r="Q299" s="298">
        <f>MIN('Sheet1_ Evening-Pollution'!N7148:N7171)</f>
        <v>6.7</v>
      </c>
      <c r="R299" s="298">
        <f>MIN('Sheet1_ Evening-Pollution'!O7148:O7171)</f>
        <v>1013.6</v>
      </c>
      <c r="S299" s="298">
        <f>MIN('Sheet1_ Evening-Pollution'!P7148:P7171)</f>
        <v>44</v>
      </c>
      <c r="T299" s="298">
        <f>MODE('Sheet1_ Evening-Pollution'!N7148:N7171)</f>
        <v>7.4</v>
      </c>
      <c r="U299" s="298">
        <f>MODE('Sheet1_ Evening-Pollution'!O7148:O7171)</f>
        <v>1016.3</v>
      </c>
      <c r="V299" s="298">
        <f>MODE('Sheet1_ Evening-Pollution'!P7148:P7171)</f>
        <v>57</v>
      </c>
      <c r="W299" s="299">
        <f t="shared" si="21"/>
        <v>14.600000000000001</v>
      </c>
      <c r="X299" s="299">
        <f t="shared" si="22"/>
        <v>4.3999999999999773</v>
      </c>
      <c r="Y299" s="299">
        <f t="shared" si="23"/>
        <v>56</v>
      </c>
      <c r="Z299" s="293">
        <v>18.100000000000001</v>
      </c>
      <c r="AA299" s="293">
        <v>1015.2</v>
      </c>
      <c r="AB299" s="293">
        <v>65</v>
      </c>
      <c r="AC299" s="298"/>
      <c r="AD299" s="197">
        <v>3</v>
      </c>
      <c r="AE299" s="300">
        <v>284</v>
      </c>
      <c r="AF299" s="301" t="str">
        <f t="shared" si="24"/>
        <v>Y</v>
      </c>
      <c r="AG299" s="294">
        <v>42290</v>
      </c>
    </row>
    <row r="300" spans="1:33" ht="16" customHeight="1" x14ac:dyDescent="0.15">
      <c r="A300" s="293">
        <v>287</v>
      </c>
      <c r="B300" s="294">
        <v>42291</v>
      </c>
      <c r="C300" s="293">
        <v>3</v>
      </c>
      <c r="D300" s="294">
        <v>42290</v>
      </c>
      <c r="E300" s="295">
        <v>0.76249999999999996</v>
      </c>
      <c r="F300" s="294">
        <v>42291</v>
      </c>
      <c r="G300" s="295">
        <v>0.75208333333333333</v>
      </c>
      <c r="H300" s="296"/>
      <c r="I300" s="297">
        <f>SUM('Sheet1_ Evening-Pollution'!I7173:I7196)</f>
        <v>0.12700000000000006</v>
      </c>
      <c r="J300" s="297">
        <f>SUM('Sheet1_ Evening-Pollution'!J7173:J7196)</f>
        <v>13.7</v>
      </c>
      <c r="K300" s="297">
        <f>SUM('Sheet1_ Evening-Pollution'!K7173:K7196)</f>
        <v>0.38500000000000001</v>
      </c>
      <c r="L300" s="297">
        <f>SUM('Sheet1_ Evening-Pollution'!L7173:L7196)</f>
        <v>0.86400000000000032</v>
      </c>
      <c r="M300" s="297">
        <f>SUM('Sheet1_ Evening-Pollution'!M7173:M7196)</f>
        <v>1262</v>
      </c>
      <c r="N300" s="298">
        <f>MAX('Sheet1_ Evening-Pollution'!N7173:N7196)</f>
        <v>23.6</v>
      </c>
      <c r="O300" s="298">
        <f>MAX('Sheet1_ Evening-Pollution'!O7173:O7196)</f>
        <v>1017.9</v>
      </c>
      <c r="P300" s="298">
        <f>MAX('Sheet1_ Evening-Pollution'!P7173:P7196)</f>
        <v>100</v>
      </c>
      <c r="Q300" s="298">
        <f>MIN('Sheet1_ Evening-Pollution'!N7173:N7196)</f>
        <v>10.7</v>
      </c>
      <c r="R300" s="298">
        <f>MIN('Sheet1_ Evening-Pollution'!O7173:O7196)</f>
        <v>1015.3</v>
      </c>
      <c r="S300" s="298">
        <f>MIN('Sheet1_ Evening-Pollution'!P7173:P7196)</f>
        <v>33</v>
      </c>
      <c r="T300" s="298">
        <f>MODE('Sheet1_ Evening-Pollution'!N7173:N7196)</f>
        <v>12.2</v>
      </c>
      <c r="U300" s="298">
        <f>MODE('Sheet1_ Evening-Pollution'!O7173:O7196)</f>
        <v>1016.1</v>
      </c>
      <c r="V300" s="298">
        <f>MODE('Sheet1_ Evening-Pollution'!P7173:P7196)</f>
        <v>100</v>
      </c>
      <c r="W300" s="299">
        <f t="shared" si="21"/>
        <v>12.900000000000002</v>
      </c>
      <c r="X300" s="299">
        <f t="shared" si="22"/>
        <v>2.6000000000000227</v>
      </c>
      <c r="Y300" s="299">
        <f t="shared" si="23"/>
        <v>67</v>
      </c>
      <c r="Z300" s="306">
        <v>19.600000000000001</v>
      </c>
      <c r="AA300" s="293">
        <v>1015.5</v>
      </c>
      <c r="AB300" s="293">
        <v>46</v>
      </c>
      <c r="AC300" s="298"/>
      <c r="AD300" s="197">
        <v>3</v>
      </c>
      <c r="AE300" s="300">
        <v>237</v>
      </c>
      <c r="AF300" s="301" t="str">
        <f t="shared" si="24"/>
        <v>Y</v>
      </c>
      <c r="AG300" s="294">
        <v>42291</v>
      </c>
    </row>
    <row r="301" spans="1:33" ht="15" customHeight="1" x14ac:dyDescent="0.15">
      <c r="A301" s="293">
        <v>288</v>
      </c>
      <c r="B301" s="294">
        <v>42292</v>
      </c>
      <c r="C301" s="293">
        <v>4</v>
      </c>
      <c r="D301" s="294">
        <v>42291</v>
      </c>
      <c r="E301" s="295">
        <v>0.75208333333333333</v>
      </c>
      <c r="F301" s="294">
        <v>42292</v>
      </c>
      <c r="G301" s="295">
        <v>0.75</v>
      </c>
      <c r="H301" s="296"/>
      <c r="I301" s="297">
        <f>SUM('Sheet1_ Evening-Pollution'!I7198:I7221)</f>
        <v>0.14700000000000008</v>
      </c>
      <c r="J301" s="297">
        <f>SUM('Sheet1_ Evening-Pollution'!J7198:J7221)</f>
        <v>16.399999999999995</v>
      </c>
      <c r="K301" s="297">
        <f>SUM('Sheet1_ Evening-Pollution'!K7198:K7221)</f>
        <v>0.27100000000000002</v>
      </c>
      <c r="L301" s="297">
        <f>SUM('Sheet1_ Evening-Pollution'!L7198:L7221)</f>
        <v>1.3480000000000003</v>
      </c>
      <c r="M301" s="297">
        <f>SUM('Sheet1_ Evening-Pollution'!M7198:M7221)</f>
        <v>1694</v>
      </c>
      <c r="N301" s="298">
        <f>MAX('Sheet1_ Evening-Pollution'!N7198:N7221)</f>
        <v>26.2</v>
      </c>
      <c r="O301" s="298">
        <f>MAX('Sheet1_ Evening-Pollution'!O7198:O7221)</f>
        <v>1017.4</v>
      </c>
      <c r="P301" s="298">
        <f>MAX('Sheet1_ Evening-Pollution'!P7198:P7221)</f>
        <v>100</v>
      </c>
      <c r="Q301" s="298">
        <f>MIN('Sheet1_ Evening-Pollution'!N7198:N7221)</f>
        <v>11</v>
      </c>
      <c r="R301" s="298">
        <f>MIN('Sheet1_ Evening-Pollution'!O7198:O7221)</f>
        <v>1014.2</v>
      </c>
      <c r="S301" s="298">
        <f>MIN('Sheet1_ Evening-Pollution'!P7198:P7221)</f>
        <v>32</v>
      </c>
      <c r="T301" s="298">
        <f>MODE('Sheet1_ Evening-Pollution'!N7198:N7221)</f>
        <v>13.5</v>
      </c>
      <c r="U301" s="298">
        <f>MODE('Sheet1_ Evening-Pollution'!O7198:O7221)</f>
        <v>1017.2</v>
      </c>
      <c r="V301" s="298">
        <f>MODE('Sheet1_ Evening-Pollution'!P7198:P7221)</f>
        <v>100</v>
      </c>
      <c r="W301" s="299">
        <f t="shared" si="21"/>
        <v>15.2</v>
      </c>
      <c r="X301" s="299">
        <f t="shared" si="22"/>
        <v>3.1999999999999318</v>
      </c>
      <c r="Y301" s="299">
        <f t="shared" si="23"/>
        <v>68</v>
      </c>
      <c r="Z301" s="293">
        <v>19.899999999999999</v>
      </c>
      <c r="AA301" s="293">
        <v>1014.4</v>
      </c>
      <c r="AB301" s="293">
        <v>57</v>
      </c>
      <c r="AC301" s="298"/>
      <c r="AD301" s="197">
        <v>3</v>
      </c>
      <c r="AE301" s="300">
        <v>258</v>
      </c>
      <c r="AF301" s="301" t="str">
        <f t="shared" si="24"/>
        <v>Y</v>
      </c>
      <c r="AG301" s="294">
        <v>42292</v>
      </c>
    </row>
    <row r="302" spans="1:33" ht="15" customHeight="1" x14ac:dyDescent="0.15">
      <c r="A302" s="293">
        <v>289</v>
      </c>
      <c r="B302" s="294">
        <v>42293</v>
      </c>
      <c r="C302" s="302">
        <v>5</v>
      </c>
      <c r="D302" s="294">
        <v>42292</v>
      </c>
      <c r="E302" s="295">
        <v>0.75</v>
      </c>
      <c r="F302" s="294">
        <v>42293</v>
      </c>
      <c r="G302" s="295">
        <v>0.76111111111111107</v>
      </c>
      <c r="H302" s="296"/>
      <c r="I302" s="297">
        <f>SUM('Sheet1_ Evening-Pollution'!I7223:I7246)</f>
        <v>0.15500000000000005</v>
      </c>
      <c r="J302" s="297">
        <f>SUM('Sheet1_ Evening-Pollution'!J7223:J7246)</f>
        <v>16</v>
      </c>
      <c r="K302" s="297">
        <f>SUM('Sheet1_ Evening-Pollution'!K7223:K7246)</f>
        <v>0.44800000000000001</v>
      </c>
      <c r="L302" s="297">
        <f>SUM('Sheet1_ Evening-Pollution'!L7223:L7246)</f>
        <v>1.3810000000000002</v>
      </c>
      <c r="M302" s="297">
        <f>SUM('Sheet1_ Evening-Pollution'!M7223:M7246)</f>
        <v>2407</v>
      </c>
      <c r="N302" s="298">
        <f>MAX('Sheet1_ Evening-Pollution'!N7223:N7246)</f>
        <v>24.2</v>
      </c>
      <c r="O302" s="298">
        <f>MAX('Sheet1_ Evening-Pollution'!O7223:O7246)</f>
        <v>1016.9</v>
      </c>
      <c r="P302" s="298">
        <f>MAX('Sheet1_ Evening-Pollution'!P7223:P7246)</f>
        <v>100</v>
      </c>
      <c r="Q302" s="298">
        <f>MIN('Sheet1_ Evening-Pollution'!N7223:N7246)</f>
        <v>13.1</v>
      </c>
      <c r="R302" s="298">
        <f>MIN('Sheet1_ Evening-Pollution'!O7223:O7246)</f>
        <v>1014.4</v>
      </c>
      <c r="S302" s="298">
        <f>MIN('Sheet1_ Evening-Pollution'!P7223:P7246)</f>
        <v>47</v>
      </c>
      <c r="T302" s="298" t="e">
        <f>MODE('Sheet1_ Evening-Pollution'!N7223:N7246)</f>
        <v>#N/A</v>
      </c>
      <c r="U302" s="298">
        <f>MODE('Sheet1_ Evening-Pollution'!O7223:O7246)</f>
        <v>1015.8</v>
      </c>
      <c r="V302" s="298">
        <f>MODE('Sheet1_ Evening-Pollution'!P7223:P7246)</f>
        <v>100</v>
      </c>
      <c r="W302" s="299">
        <f t="shared" si="21"/>
        <v>11.1</v>
      </c>
      <c r="X302" s="299">
        <f t="shared" si="22"/>
        <v>2.5</v>
      </c>
      <c r="Y302" s="299">
        <f t="shared" si="23"/>
        <v>53</v>
      </c>
      <c r="Z302" s="293">
        <v>18.7</v>
      </c>
      <c r="AA302" s="293">
        <v>1014.8</v>
      </c>
      <c r="AB302" s="293">
        <v>76</v>
      </c>
      <c r="AC302" s="298"/>
      <c r="AD302" s="197">
        <v>3</v>
      </c>
      <c r="AE302" s="300">
        <v>240</v>
      </c>
      <c r="AF302" s="301" t="str">
        <f t="shared" si="24"/>
        <v>Y</v>
      </c>
      <c r="AG302" s="294">
        <v>42293</v>
      </c>
    </row>
    <row r="303" spans="1:33" ht="15" customHeight="1" x14ac:dyDescent="0.15">
      <c r="A303" s="293">
        <v>290</v>
      </c>
      <c r="B303" s="294">
        <v>42294</v>
      </c>
      <c r="C303" s="293">
        <v>6</v>
      </c>
      <c r="D303" s="294">
        <v>42293</v>
      </c>
      <c r="E303" s="295">
        <v>0.76111111111111107</v>
      </c>
      <c r="F303" s="294">
        <v>42294</v>
      </c>
      <c r="G303" s="295">
        <v>0.75486111111111109</v>
      </c>
      <c r="H303" s="296"/>
      <c r="I303" s="297">
        <f>SUM('Sheet1_ Evening-Pollution'!I7248:I7271)</f>
        <v>0.13100000000000003</v>
      </c>
      <c r="J303" s="297">
        <f>SUM('Sheet1_ Evening-Pollution'!J7248:J7271)</f>
        <v>14.699999999999998</v>
      </c>
      <c r="K303" s="297">
        <f>SUM('Sheet1_ Evening-Pollution'!K7248:K7271)</f>
        <v>0.318</v>
      </c>
      <c r="L303" s="297">
        <f>SUM('Sheet1_ Evening-Pollution'!L7248:L7271)</f>
        <v>1.161</v>
      </c>
      <c r="M303" s="297">
        <f>SUM('Sheet1_ Evening-Pollution'!M7248:M7271)</f>
        <v>1690</v>
      </c>
      <c r="N303" s="298">
        <f>MAX('Sheet1_ Evening-Pollution'!N7248:N7271)</f>
        <v>26.1</v>
      </c>
      <c r="O303" s="298">
        <f>MAX('Sheet1_ Evening-Pollution'!O7248:O7271)</f>
        <v>1018.5</v>
      </c>
      <c r="P303" s="298">
        <f>MAX('Sheet1_ Evening-Pollution'!P7248:P7271)</f>
        <v>100</v>
      </c>
      <c r="Q303" s="298">
        <f>MIN('Sheet1_ Evening-Pollution'!N7248:N7271)</f>
        <v>11.4</v>
      </c>
      <c r="R303" s="298">
        <f>MIN('Sheet1_ Evening-Pollution'!O7248:O7271)</f>
        <v>1015.2</v>
      </c>
      <c r="S303" s="298">
        <f>MIN('Sheet1_ Evening-Pollution'!P7248:P7271)</f>
        <v>43</v>
      </c>
      <c r="T303" s="298" t="e">
        <f>MODE('Sheet1_ Evening-Pollution'!N7248:N7271)</f>
        <v>#N/A</v>
      </c>
      <c r="U303" s="298">
        <f>MODE('Sheet1_ Evening-Pollution'!O7248:O7271)</f>
        <v>1016.8</v>
      </c>
      <c r="V303" s="298">
        <f>MODE('Sheet1_ Evening-Pollution'!P7248:P7271)</f>
        <v>100</v>
      </c>
      <c r="W303" s="299">
        <f t="shared" si="21"/>
        <v>14.700000000000001</v>
      </c>
      <c r="X303" s="299">
        <f t="shared" si="22"/>
        <v>3.2999999999999545</v>
      </c>
      <c r="Y303" s="299">
        <f t="shared" si="23"/>
        <v>57</v>
      </c>
      <c r="Z303" s="293">
        <v>20.6</v>
      </c>
      <c r="AA303" s="293">
        <v>1015.4</v>
      </c>
      <c r="AB303" s="293">
        <v>58</v>
      </c>
      <c r="AC303" s="298"/>
      <c r="AD303" s="197">
        <v>3</v>
      </c>
      <c r="AE303" s="300">
        <v>221</v>
      </c>
      <c r="AF303" s="301" t="str">
        <f t="shared" si="24"/>
        <v>Y</v>
      </c>
      <c r="AG303" s="294">
        <v>42294</v>
      </c>
    </row>
    <row r="304" spans="1:33" ht="15" customHeight="1" x14ac:dyDescent="0.15">
      <c r="A304" s="293">
        <v>291</v>
      </c>
      <c r="B304" s="294">
        <v>42295</v>
      </c>
      <c r="C304" s="293">
        <v>0</v>
      </c>
      <c r="D304" s="294">
        <v>42294</v>
      </c>
      <c r="E304" s="295">
        <v>0.75486111111111109</v>
      </c>
      <c r="F304" s="294">
        <v>42295</v>
      </c>
      <c r="G304" s="295">
        <v>0.75</v>
      </c>
      <c r="H304" s="296"/>
      <c r="I304" s="297">
        <f>SUM('Sheet1_ Evening-Pollution'!I7273:I7296)</f>
        <v>0.13700000000000004</v>
      </c>
      <c r="J304" s="297">
        <f>SUM('Sheet1_ Evening-Pollution'!J7273:J7296)</f>
        <v>15.1</v>
      </c>
      <c r="K304" s="297">
        <f>SUM('Sheet1_ Evening-Pollution'!K7273:K7296)</f>
        <v>0.58099999999999996</v>
      </c>
      <c r="L304" s="297">
        <f>SUM('Sheet1_ Evening-Pollution'!L7273:L7296)</f>
        <v>1.0160000000000002</v>
      </c>
      <c r="M304" s="297">
        <f>SUM('Sheet1_ Evening-Pollution'!M7273:M7296)</f>
        <v>1972</v>
      </c>
      <c r="N304" s="298">
        <f>MAX('Sheet1_ Evening-Pollution'!N7273:N7296)</f>
        <v>24</v>
      </c>
      <c r="O304" s="298">
        <f>MAX('Sheet1_ Evening-Pollution'!O7273:O7296)</f>
        <v>1018.1</v>
      </c>
      <c r="P304" s="298">
        <f>MAX('Sheet1_ Evening-Pollution'!P7273:P7296)</f>
        <v>100</v>
      </c>
      <c r="Q304" s="298">
        <f>MIN('Sheet1_ Evening-Pollution'!N7273:N7296)</f>
        <v>11</v>
      </c>
      <c r="R304" s="298">
        <f>MIN('Sheet1_ Evening-Pollution'!O7273:O7296)</f>
        <v>1015.2</v>
      </c>
      <c r="S304" s="298">
        <f>MIN('Sheet1_ Evening-Pollution'!P7273:P7296)</f>
        <v>45</v>
      </c>
      <c r="T304" s="298">
        <f>MODE('Sheet1_ Evening-Pollution'!N7273:N7296)</f>
        <v>19</v>
      </c>
      <c r="U304" s="298">
        <f>MODE('Sheet1_ Evening-Pollution'!O7273:O7296)</f>
        <v>1016.7</v>
      </c>
      <c r="V304" s="298">
        <f>MODE('Sheet1_ Evening-Pollution'!P7273:P7296)</f>
        <v>100</v>
      </c>
      <c r="W304" s="299">
        <f t="shared" si="21"/>
        <v>13</v>
      </c>
      <c r="X304" s="299">
        <f t="shared" si="22"/>
        <v>2.8999999999999773</v>
      </c>
      <c r="Y304" s="299">
        <f t="shared" si="23"/>
        <v>55</v>
      </c>
      <c r="Z304" s="293">
        <v>19</v>
      </c>
      <c r="AA304" s="293">
        <v>1015.3</v>
      </c>
      <c r="AB304" s="293">
        <v>67</v>
      </c>
      <c r="AC304" s="298"/>
      <c r="AD304" s="197">
        <v>3</v>
      </c>
      <c r="AE304" s="300">
        <v>221</v>
      </c>
      <c r="AF304" s="301" t="str">
        <f t="shared" si="24"/>
        <v>Y</v>
      </c>
      <c r="AG304" s="294">
        <v>42295</v>
      </c>
    </row>
    <row r="305" spans="1:33" ht="15" customHeight="1" x14ac:dyDescent="0.15">
      <c r="A305" s="293">
        <v>292</v>
      </c>
      <c r="B305" s="294">
        <v>42296</v>
      </c>
      <c r="C305" s="293">
        <v>1</v>
      </c>
      <c r="D305" s="294">
        <v>42295</v>
      </c>
      <c r="E305" s="295">
        <v>0.75</v>
      </c>
      <c r="F305" s="294">
        <v>42296</v>
      </c>
      <c r="G305" s="295">
        <v>0.75208333333333333</v>
      </c>
      <c r="H305" s="296"/>
      <c r="I305" s="297">
        <f>SUM('Sheet1_ Evening-Pollution'!I7298:I7321)</f>
        <v>0.11100000000000007</v>
      </c>
      <c r="J305" s="297">
        <f>SUM('Sheet1_ Evening-Pollution'!J7298:J7321)</f>
        <v>15.099999999999998</v>
      </c>
      <c r="K305" s="297">
        <f>SUM('Sheet1_ Evening-Pollution'!K7298:K7321)</f>
        <v>0.53700000000000003</v>
      </c>
      <c r="L305" s="297">
        <f>SUM('Sheet1_ Evening-Pollution'!L7298:L7321)</f>
        <v>0.97200000000000031</v>
      </c>
      <c r="M305" s="297">
        <f>SUM('Sheet1_ Evening-Pollution'!M7298:M7321)</f>
        <v>2803</v>
      </c>
      <c r="N305" s="298">
        <f>MAX('Sheet1_ Evening-Pollution'!N7298:N7321)</f>
        <v>24</v>
      </c>
      <c r="O305" s="298">
        <f>MAX('Sheet1_ Evening-Pollution'!O7298:O7321)</f>
        <v>1016.2</v>
      </c>
      <c r="P305" s="298">
        <f>MAX('Sheet1_ Evening-Pollution'!P7298:P7321)</f>
        <v>100</v>
      </c>
      <c r="Q305" s="298">
        <f>MIN('Sheet1_ Evening-Pollution'!N7298:N7321)</f>
        <v>12.5</v>
      </c>
      <c r="R305" s="298">
        <f>MIN('Sheet1_ Evening-Pollution'!O7298:O7321)</f>
        <v>1011.2</v>
      </c>
      <c r="S305" s="298">
        <f>MIN('Sheet1_ Evening-Pollution'!P7298:P7321)</f>
        <v>40</v>
      </c>
      <c r="T305" s="298">
        <f>MODE('Sheet1_ Evening-Pollution'!N7298:N7321)</f>
        <v>12.6</v>
      </c>
      <c r="U305" s="298">
        <f>MODE('Sheet1_ Evening-Pollution'!O7298:O7321)</f>
        <v>1015.3</v>
      </c>
      <c r="V305" s="298">
        <f>MODE('Sheet1_ Evening-Pollution'!P7298:P7321)</f>
        <v>100</v>
      </c>
      <c r="W305" s="299">
        <f t="shared" si="21"/>
        <v>11.5</v>
      </c>
      <c r="X305" s="299">
        <f t="shared" si="22"/>
        <v>5</v>
      </c>
      <c r="Y305" s="299">
        <f t="shared" si="23"/>
        <v>60</v>
      </c>
      <c r="Z305" s="293">
        <v>19.899999999999999</v>
      </c>
      <c r="AA305" s="293">
        <v>1011.4</v>
      </c>
      <c r="AB305" s="293">
        <v>59</v>
      </c>
      <c r="AC305" s="298"/>
      <c r="AD305" s="197">
        <v>3</v>
      </c>
      <c r="AE305" s="300">
        <v>251</v>
      </c>
      <c r="AF305" s="301" t="str">
        <f t="shared" si="24"/>
        <v>Y</v>
      </c>
      <c r="AG305" s="294">
        <v>42296</v>
      </c>
    </row>
    <row r="306" spans="1:33" ht="15" customHeight="1" x14ac:dyDescent="0.15">
      <c r="A306" s="293">
        <v>293</v>
      </c>
      <c r="B306" s="294">
        <v>42297</v>
      </c>
      <c r="C306" s="293">
        <v>2</v>
      </c>
      <c r="D306" s="294">
        <v>42296</v>
      </c>
      <c r="E306" s="295">
        <v>0.75208333333333333</v>
      </c>
      <c r="F306" s="294">
        <v>42297</v>
      </c>
      <c r="G306" s="295">
        <v>0.75624999999999998</v>
      </c>
      <c r="H306" s="296"/>
      <c r="I306" s="297">
        <f>SUM('Sheet1_ Evening-Pollution'!I7323:I7346)</f>
        <v>0.13500000000000004</v>
      </c>
      <c r="J306" s="297">
        <f>SUM('Sheet1_ Evening-Pollution'!J7323:J7346)</f>
        <v>14.999999999999996</v>
      </c>
      <c r="K306" s="297">
        <f>SUM('Sheet1_ Evening-Pollution'!K7323:K7346)</f>
        <v>0.376</v>
      </c>
      <c r="L306" s="297">
        <f>SUM('Sheet1_ Evening-Pollution'!L7323:L7346)</f>
        <v>1.1070000000000002</v>
      </c>
      <c r="M306" s="297">
        <f>SUM('Sheet1_ Evening-Pollution'!M7323:M7346)</f>
        <v>2920</v>
      </c>
      <c r="N306" s="298">
        <f>MAX('Sheet1_ Evening-Pollution'!N7323:N7346)</f>
        <v>24.8</v>
      </c>
      <c r="O306" s="298">
        <f>MAX('Sheet1_ Evening-Pollution'!O7323:O7346)</f>
        <v>1015</v>
      </c>
      <c r="P306" s="298">
        <f>MAX('Sheet1_ Evening-Pollution'!P7323:P7346)</f>
        <v>100</v>
      </c>
      <c r="Q306" s="298">
        <f>MIN('Sheet1_ Evening-Pollution'!M7323:M7346)</f>
        <v>95</v>
      </c>
      <c r="R306" s="298">
        <f>MIN('Sheet1_ Evening-Pollution'!N7323:N7346)</f>
        <v>13.5</v>
      </c>
      <c r="S306" s="298">
        <f>MIN('Sheet1_ Evening-Pollution'!O7323:O7346)</f>
        <v>1011.6</v>
      </c>
      <c r="T306" s="298">
        <f>MODE('Sheet1_ Evening-Pollution'!N7323:N7346)</f>
        <v>15.1</v>
      </c>
      <c r="U306" s="298">
        <f>MODE('Sheet1_ Evening-Pollution'!O7323:O7346)</f>
        <v>1011.7</v>
      </c>
      <c r="V306" s="298">
        <f>MODE('Sheet1_ Evening-Pollution'!P7323:P7346)</f>
        <v>100</v>
      </c>
      <c r="W306" s="299">
        <f t="shared" ref="W306:W337" si="25">N306-Q306</f>
        <v>-70.2</v>
      </c>
      <c r="X306" s="299">
        <f>O306-S306</f>
        <v>3.3999999999999773</v>
      </c>
      <c r="Y306" s="299">
        <f>P306-T306</f>
        <v>84.9</v>
      </c>
      <c r="Z306" s="293">
        <v>19.399999999999999</v>
      </c>
      <c r="AA306" s="293">
        <v>1012</v>
      </c>
      <c r="AB306" s="293">
        <v>72</v>
      </c>
      <c r="AC306" s="298"/>
      <c r="AD306" s="197">
        <v>3</v>
      </c>
      <c r="AE306" s="300">
        <v>237</v>
      </c>
      <c r="AF306" s="301" t="str">
        <f t="shared" si="24"/>
        <v>Y</v>
      </c>
      <c r="AG306" s="294">
        <v>42297</v>
      </c>
    </row>
    <row r="307" spans="1:33" ht="15" customHeight="1" x14ac:dyDescent="0.15">
      <c r="A307" s="293">
        <v>294</v>
      </c>
      <c r="B307" s="294">
        <v>42298</v>
      </c>
      <c r="C307" s="293">
        <v>3</v>
      </c>
      <c r="D307" s="294">
        <v>42297</v>
      </c>
      <c r="E307" s="295">
        <v>0.75624999999999998</v>
      </c>
      <c r="F307" s="294">
        <v>42298</v>
      </c>
      <c r="G307" s="295">
        <v>0.74305555555555558</v>
      </c>
      <c r="H307" s="296"/>
      <c r="I307" s="297">
        <f>SUM('Sheet1_ Evening-Pollution'!I7348:I7370)</f>
        <v>9.9000000000000032E-2</v>
      </c>
      <c r="J307" s="297">
        <f>SUM('Sheet1_ Evening-Pollution'!J7348:J7370)</f>
        <v>13.299999999999999</v>
      </c>
      <c r="K307" s="297">
        <f>SUM('Sheet1_ Evening-Pollution'!K7348:K7370)</f>
        <v>0.27800000000000002</v>
      </c>
      <c r="L307" s="297">
        <f>SUM('Sheet1_ Evening-Pollution'!L7348:L7370)</f>
        <v>0.88900000000000023</v>
      </c>
      <c r="M307" s="297">
        <f>SUM('Sheet1_ Evening-Pollution'!M7348:M7370)</f>
        <v>2197</v>
      </c>
      <c r="N307" s="298">
        <f>MAX('Sheet1_ Evening-Pollution'!N7348:N7370)</f>
        <v>23.4</v>
      </c>
      <c r="O307" s="298">
        <f>MAX('Sheet1_ Evening-Pollution'!O7348:O7370)</f>
        <v>1016.3</v>
      </c>
      <c r="P307" s="298">
        <f>MAX('Sheet1_ Evening-Pollution'!P7348:P7370)</f>
        <v>100</v>
      </c>
      <c r="Q307" s="298">
        <f>MIN('Sheet1_ Evening-Pollution'!N7348:N7370)</f>
        <v>13.1</v>
      </c>
      <c r="R307" s="298">
        <f>MIN('Sheet1_ Evening-Pollution'!O7348:O7370)</f>
        <v>1012.7</v>
      </c>
      <c r="S307" s="298">
        <f>MIN('Sheet1_ Evening-Pollution'!P7348:P7370)</f>
        <v>52</v>
      </c>
      <c r="T307" s="298">
        <f>MODE('Sheet1_ Evening-Pollution'!N7348:N7370)</f>
        <v>14.1</v>
      </c>
      <c r="U307" s="298">
        <f>MODE('Sheet1_ Evening-Pollution'!O7348:O7370)</f>
        <v>1014.2</v>
      </c>
      <c r="V307" s="298">
        <f>MODE('Sheet1_ Evening-Pollution'!P7348:P7370)</f>
        <v>100</v>
      </c>
      <c r="W307" s="299">
        <f t="shared" si="25"/>
        <v>10.299999999999999</v>
      </c>
      <c r="X307" s="299">
        <f t="shared" ref="X307:X338" si="26">O307-R307</f>
        <v>3.5999999999999091</v>
      </c>
      <c r="Y307" s="299">
        <f t="shared" ref="Y307:Y338" si="27">P307-S307</f>
        <v>48</v>
      </c>
      <c r="Z307" s="293">
        <v>21</v>
      </c>
      <c r="AA307" s="293">
        <v>1014.5</v>
      </c>
      <c r="AB307" s="293">
        <v>67</v>
      </c>
      <c r="AC307" s="298"/>
      <c r="AD307" s="197">
        <v>3</v>
      </c>
      <c r="AE307" s="300">
        <v>246</v>
      </c>
      <c r="AF307" s="301" t="str">
        <f t="shared" si="24"/>
        <v>Y</v>
      </c>
      <c r="AG307" s="294">
        <v>42298</v>
      </c>
    </row>
    <row r="308" spans="1:33" ht="15" customHeight="1" x14ac:dyDescent="0.15">
      <c r="A308" s="293">
        <v>295</v>
      </c>
      <c r="B308" s="294">
        <v>42299</v>
      </c>
      <c r="C308" s="293">
        <v>4</v>
      </c>
      <c r="D308" s="294">
        <v>42298</v>
      </c>
      <c r="E308" s="295">
        <v>0.74305555555555558</v>
      </c>
      <c r="F308" s="294">
        <v>42299</v>
      </c>
      <c r="G308" s="295">
        <v>0.75416666666666665</v>
      </c>
      <c r="H308" s="296"/>
      <c r="I308" s="297">
        <f>SUM('Sheet1_ Evening-Pollution'!I7372:I7396)</f>
        <v>2.7000000000000003E-2</v>
      </c>
      <c r="J308" s="297">
        <f>SUM('Sheet1_ Evening-Pollution'!J7372:J7396)</f>
        <v>4.9000000000000004</v>
      </c>
      <c r="K308" s="297">
        <f>SUM('Sheet1_ Evening-Pollution'!K7372:K7396)</f>
        <v>3.6000000000000011E-2</v>
      </c>
      <c r="L308" s="297">
        <f>SUM('Sheet1_ Evening-Pollution'!L7372:L7396)</f>
        <v>0.30299999999999994</v>
      </c>
      <c r="M308" s="297">
        <f>SUM('Sheet1_ Evening-Pollution'!M7372:M7396)</f>
        <v>530</v>
      </c>
      <c r="N308" s="298">
        <f>MAX('Sheet1_ Evening-Pollution'!N7372:N7396)</f>
        <v>23.2</v>
      </c>
      <c r="O308" s="298">
        <f>MAX('Sheet1_ Evening-Pollution'!O7372:O7396)</f>
        <v>1018.2</v>
      </c>
      <c r="P308" s="298">
        <f>MAX('Sheet1_ Evening-Pollution'!P7372:P7396)</f>
        <v>100</v>
      </c>
      <c r="Q308" s="298">
        <f>MIN('Sheet1_ Evening-Pollution'!N7372:N7396)</f>
        <v>13.5</v>
      </c>
      <c r="R308" s="298">
        <f>MIN('Sheet1_ Evening-Pollution'!O7372:O7396)</f>
        <v>1014.9</v>
      </c>
      <c r="S308" s="298">
        <f>MIN('Sheet1_ Evening-Pollution'!P7372:P7396)</f>
        <v>53</v>
      </c>
      <c r="T308" s="298">
        <f>MODE('Sheet1_ Evening-Pollution'!N7372:N7396)</f>
        <v>19.5</v>
      </c>
      <c r="U308" s="298">
        <f>MODE('Sheet1_ Evening-Pollution'!O7372:O7396)</f>
        <v>1016.9</v>
      </c>
      <c r="V308" s="298">
        <f>MODE('Sheet1_ Evening-Pollution'!P7372:P7396)</f>
        <v>100</v>
      </c>
      <c r="W308" s="299">
        <f t="shared" si="25"/>
        <v>9.6999999999999993</v>
      </c>
      <c r="X308" s="299">
        <f t="shared" si="26"/>
        <v>3.3000000000000682</v>
      </c>
      <c r="Y308" s="299">
        <f t="shared" si="27"/>
        <v>47</v>
      </c>
      <c r="Z308" s="293">
        <v>19.5</v>
      </c>
      <c r="AA308" s="293">
        <v>1015.6</v>
      </c>
      <c r="AB308" s="293">
        <v>72</v>
      </c>
      <c r="AC308" s="298"/>
      <c r="AD308" s="197">
        <v>3</v>
      </c>
      <c r="AE308" s="300">
        <v>253</v>
      </c>
      <c r="AF308" s="301" t="str">
        <f t="shared" si="24"/>
        <v>Y</v>
      </c>
      <c r="AG308" s="294">
        <v>42299</v>
      </c>
    </row>
    <row r="309" spans="1:33" ht="15" customHeight="1" x14ac:dyDescent="0.15">
      <c r="A309" s="293">
        <v>296</v>
      </c>
      <c r="B309" s="294">
        <v>42300</v>
      </c>
      <c r="C309" s="302">
        <v>5</v>
      </c>
      <c r="D309" s="294">
        <v>42299</v>
      </c>
      <c r="E309" s="295">
        <v>0.75416666666666665</v>
      </c>
      <c r="F309" s="294">
        <v>42300</v>
      </c>
      <c r="G309" s="295">
        <v>0.75277777777777777</v>
      </c>
      <c r="H309" s="296"/>
      <c r="I309" s="297">
        <f>SUM('Sheet1_ Evening-Pollution'!I7398:I7421)</f>
        <v>8.4000000000000005E-2</v>
      </c>
      <c r="J309" s="297">
        <f>SUM('Sheet1_ Evening-Pollution'!J7398:J7421)</f>
        <v>10.799999999999999</v>
      </c>
      <c r="K309" s="297">
        <f>SUM('Sheet1_ Evening-Pollution'!K7398:K7421)</f>
        <v>0.48699999999999993</v>
      </c>
      <c r="L309" s="297">
        <f>SUM('Sheet1_ Evening-Pollution'!L7398:L7421)</f>
        <v>0.42200000000000015</v>
      </c>
      <c r="M309" s="297">
        <f>SUM('Sheet1_ Evening-Pollution'!M7398:M7421)</f>
        <v>1333</v>
      </c>
      <c r="N309" s="298">
        <f>MAX('Sheet1_ Evening-Pollution'!N7398:N7421)</f>
        <v>22</v>
      </c>
      <c r="O309" s="298">
        <f>MAX('Sheet1_ Evening-Pollution'!O7398:O7421)</f>
        <v>1016.9</v>
      </c>
      <c r="P309" s="298">
        <f>MAX('Sheet1_ Evening-Pollution'!P7398:P7421)</f>
        <v>100</v>
      </c>
      <c r="Q309" s="298">
        <f>MIN('Sheet1_ Evening-Pollution'!N7398:N7421)</f>
        <v>15.2</v>
      </c>
      <c r="R309" s="298">
        <f>MIN('Sheet1_ Evening-Pollution'!O7398:O7421)</f>
        <v>1013.7</v>
      </c>
      <c r="S309" s="298">
        <f>MIN('Sheet1_ Evening-Pollution'!P7398:P7421)</f>
        <v>48</v>
      </c>
      <c r="T309" s="298">
        <f>MODE('Sheet1_ Evening-Pollution'!N7398:N7421)</f>
        <v>15.6</v>
      </c>
      <c r="U309" s="298">
        <f>MODE('Sheet1_ Evening-Pollution'!O7398:O7421)</f>
        <v>1016.6</v>
      </c>
      <c r="V309" s="298">
        <f>MODE('Sheet1_ Evening-Pollution'!P7398:P7421)</f>
        <v>100</v>
      </c>
      <c r="W309" s="299">
        <f t="shared" si="25"/>
        <v>6.8000000000000007</v>
      </c>
      <c r="X309" s="299">
        <f t="shared" si="26"/>
        <v>3.1999999999999318</v>
      </c>
      <c r="Y309" s="299">
        <f t="shared" si="27"/>
        <v>52</v>
      </c>
      <c r="Z309" s="293">
        <v>17.899999999999999</v>
      </c>
      <c r="AA309" s="293">
        <v>1014</v>
      </c>
      <c r="AB309" s="293">
        <v>62</v>
      </c>
      <c r="AC309" s="298"/>
      <c r="AD309" s="197">
        <v>3</v>
      </c>
      <c r="AE309" s="300">
        <v>286</v>
      </c>
      <c r="AF309" s="301" t="str">
        <f t="shared" si="24"/>
        <v>Y</v>
      </c>
      <c r="AG309" s="294">
        <v>42300</v>
      </c>
    </row>
    <row r="310" spans="1:33" ht="15" customHeight="1" x14ac:dyDescent="0.15">
      <c r="A310" s="293">
        <v>297</v>
      </c>
      <c r="B310" s="294">
        <v>42301</v>
      </c>
      <c r="C310" s="293">
        <v>6</v>
      </c>
      <c r="D310" s="294">
        <v>42300</v>
      </c>
      <c r="E310" s="295">
        <v>0.75277777777777777</v>
      </c>
      <c r="F310" s="294">
        <v>42301</v>
      </c>
      <c r="G310" s="295">
        <v>0.75069444444444444</v>
      </c>
      <c r="H310" s="296"/>
      <c r="I310" s="297">
        <f>SUM('Sheet1_ Evening-Pollution'!I7423:I7446)</f>
        <v>9.9000000000000032E-2</v>
      </c>
      <c r="J310" s="297">
        <f>SUM('Sheet1_ Evening-Pollution'!J7423:J7446)</f>
        <v>14.599999999999996</v>
      </c>
      <c r="K310" s="297">
        <f>SUM('Sheet1_ Evening-Pollution'!K7423:K7446)</f>
        <v>0.61300000000000021</v>
      </c>
      <c r="L310" s="297">
        <f>SUM('Sheet1_ Evening-Pollution'!L7423:L7446)</f>
        <v>0.61300000000000021</v>
      </c>
      <c r="M310" s="297">
        <f>SUM('Sheet1_ Evening-Pollution'!M7423:M7446)</f>
        <v>1009</v>
      </c>
      <c r="N310" s="298">
        <f>MAX('Sheet1_ Evening-Pollution'!N7423:N7446)</f>
        <v>22.2</v>
      </c>
      <c r="O310" s="298">
        <f>MAX('Sheet1_ Evening-Pollution'!O7423:O7446)</f>
        <v>1014.7</v>
      </c>
      <c r="P310" s="298">
        <f>MAX('Sheet1_ Evening-Pollution'!P7423:P7446)</f>
        <v>100</v>
      </c>
      <c r="Q310" s="298">
        <f>MIN('Sheet1_ Evening-Pollution'!N7423:N7446)</f>
        <v>14.2</v>
      </c>
      <c r="R310" s="298">
        <f>MIN('Sheet1_ Evening-Pollution'!O7423:O7446)</f>
        <v>1012.6</v>
      </c>
      <c r="S310" s="298">
        <f>MIN('Sheet1_ Evening-Pollution'!P7423:P7446)</f>
        <v>36</v>
      </c>
      <c r="T310" s="298">
        <f>MODE('Sheet1_ Evening-Pollution'!N7423:N7446)</f>
        <v>14.6</v>
      </c>
      <c r="U310" s="298">
        <f>MODE('Sheet1_ Evening-Pollution'!O7423:O7446)</f>
        <v>1014.2</v>
      </c>
      <c r="V310" s="298">
        <f>MODE('Sheet1_ Evening-Pollution'!P7423:P7446)</f>
        <v>89</v>
      </c>
      <c r="W310" s="299">
        <f t="shared" si="25"/>
        <v>8</v>
      </c>
      <c r="X310" s="299">
        <f t="shared" si="26"/>
        <v>2.1000000000000227</v>
      </c>
      <c r="Y310" s="299">
        <f t="shared" si="27"/>
        <v>64</v>
      </c>
      <c r="Z310" s="293">
        <v>17.8</v>
      </c>
      <c r="AA310" s="293">
        <v>1014.5</v>
      </c>
      <c r="AB310" s="293">
        <v>61</v>
      </c>
      <c r="AC310" s="298"/>
      <c r="AD310" s="197">
        <v>3</v>
      </c>
      <c r="AE310" s="300">
        <v>303</v>
      </c>
      <c r="AF310" s="301" t="str">
        <f t="shared" si="24"/>
        <v>G</v>
      </c>
      <c r="AG310" s="294">
        <v>42301</v>
      </c>
    </row>
    <row r="311" spans="1:33" ht="15" customHeight="1" x14ac:dyDescent="0.15">
      <c r="A311" s="293">
        <v>298</v>
      </c>
      <c r="B311" s="294">
        <v>42302</v>
      </c>
      <c r="C311" s="293">
        <v>0</v>
      </c>
      <c r="D311" s="294">
        <v>42301</v>
      </c>
      <c r="E311" s="295">
        <v>0.75069444444444444</v>
      </c>
      <c r="F311" s="294">
        <v>42302</v>
      </c>
      <c r="G311" s="295">
        <v>0.75416666666666665</v>
      </c>
      <c r="H311" s="296"/>
      <c r="I311" s="297">
        <f>SUM('Sheet1_ Evening-Pollution'!I7448:I7471)</f>
        <v>8.0000000000000043E-2</v>
      </c>
      <c r="J311" s="297">
        <f>SUM('Sheet1_ Evening-Pollution'!J7448:J7471)</f>
        <v>13.699999999999998</v>
      </c>
      <c r="K311" s="297">
        <f>SUM('Sheet1_ Evening-Pollution'!K7448:K7471)</f>
        <v>0.49700000000000005</v>
      </c>
      <c r="L311" s="297">
        <f>SUM('Sheet1_ Evening-Pollution'!L7448:L7471)</f>
        <v>0.5840000000000003</v>
      </c>
      <c r="M311" s="297">
        <f>SUM('Sheet1_ Evening-Pollution'!M7448:M7471)</f>
        <v>663</v>
      </c>
      <c r="N311" s="298">
        <f>MAX('Sheet1_ Evening-Pollution'!N7448:N7471)</f>
        <v>21</v>
      </c>
      <c r="O311" s="298">
        <f>MAX('Sheet1_ Evening-Pollution'!O7448:O7471)</f>
        <v>1021.5</v>
      </c>
      <c r="P311" s="298">
        <f>MAX('Sheet1_ Evening-Pollution'!P7448:P7471)</f>
        <v>84</v>
      </c>
      <c r="Q311" s="298">
        <f>MIN('Sheet1_ Evening-Pollution'!N7448:N7471)</f>
        <v>10.8</v>
      </c>
      <c r="R311" s="298">
        <f>MIN('Sheet1_ Evening-Pollution'!O7448:O7471)</f>
        <v>1015.4</v>
      </c>
      <c r="S311" s="298">
        <f>MIN('Sheet1_ Evening-Pollution'!P7448:P7471)</f>
        <v>37</v>
      </c>
      <c r="T311" s="298">
        <f>MODE('Sheet1_ Evening-Pollution'!N7448:N7471)</f>
        <v>16</v>
      </c>
      <c r="U311" s="298">
        <f>MODE('Sheet1_ Evening-Pollution'!O7448:O7471)</f>
        <v>1018.7</v>
      </c>
      <c r="V311" s="298">
        <f>MODE('Sheet1_ Evening-Pollution'!P7448:P7471)</f>
        <v>63</v>
      </c>
      <c r="W311" s="299">
        <f t="shared" si="25"/>
        <v>10.199999999999999</v>
      </c>
      <c r="X311" s="299">
        <f t="shared" si="26"/>
        <v>6.1000000000000227</v>
      </c>
      <c r="Y311" s="299">
        <f t="shared" si="27"/>
        <v>47</v>
      </c>
      <c r="Z311" s="293">
        <v>17.5</v>
      </c>
      <c r="AA311" s="293">
        <v>1018.7</v>
      </c>
      <c r="AB311" s="293">
        <v>48</v>
      </c>
      <c r="AC311" s="298"/>
      <c r="AD311" s="197">
        <v>3</v>
      </c>
      <c r="AE311" s="300">
        <v>236</v>
      </c>
      <c r="AF311" s="301" t="str">
        <f t="shared" si="24"/>
        <v>Y</v>
      </c>
      <c r="AG311" s="294">
        <v>42302</v>
      </c>
    </row>
    <row r="312" spans="1:33" ht="15" customHeight="1" x14ac:dyDescent="0.15">
      <c r="A312" s="293">
        <v>299</v>
      </c>
      <c r="B312" s="294">
        <v>42303</v>
      </c>
      <c r="C312" s="293">
        <v>1</v>
      </c>
      <c r="D312" s="294">
        <v>42302</v>
      </c>
      <c r="E312" s="295">
        <v>0.75416666666666665</v>
      </c>
      <c r="F312" s="294">
        <v>42303</v>
      </c>
      <c r="G312" s="295">
        <v>0.76111111111111107</v>
      </c>
      <c r="H312" s="296"/>
      <c r="I312" s="297">
        <f>SUM('Sheet1_ Evening-Pollution'!I7473:I7496)</f>
        <v>0.10200000000000005</v>
      </c>
      <c r="J312" s="297">
        <f>SUM('Sheet1_ Evening-Pollution'!J7473:J7496)</f>
        <v>14.399999999999999</v>
      </c>
      <c r="K312" s="297">
        <f>SUM('Sheet1_ Evening-Pollution'!K7473:K7496)</f>
        <v>0.29099999999999998</v>
      </c>
      <c r="L312" s="297">
        <f>SUM('Sheet1_ Evening-Pollution'!L7473:L7496)</f>
        <v>0.76400000000000023</v>
      </c>
      <c r="M312" s="297">
        <f>SUM('Sheet1_ Evening-Pollution'!M7473:M7496)</f>
        <v>925</v>
      </c>
      <c r="N312" s="298">
        <f>MAX('Sheet1_ Evening-Pollution'!N7473:N7496)</f>
        <v>19.8</v>
      </c>
      <c r="O312" s="298">
        <f>MAX('Sheet1_ Evening-Pollution'!O7473:O7496)</f>
        <v>1019.6</v>
      </c>
      <c r="P312" s="298">
        <f>MAX('Sheet1_ Evening-Pollution'!P7473:P7496)</f>
        <v>88</v>
      </c>
      <c r="Q312" s="298">
        <f>MIN('Sheet1_ Evening-Pollution'!N7473:N7496)</f>
        <v>10.8</v>
      </c>
      <c r="R312" s="298">
        <f>MIN('Sheet1_ Evening-Pollution'!O7473:O7496)</f>
        <v>1012.6</v>
      </c>
      <c r="S312" s="298">
        <f>MIN('Sheet1_ Evening-Pollution'!P7473:P7496)</f>
        <v>46</v>
      </c>
      <c r="T312" s="298">
        <f>MODE('Sheet1_ Evening-Pollution'!N7473:N7496)</f>
        <v>13.1</v>
      </c>
      <c r="U312" s="298">
        <f>MODE('Sheet1_ Evening-Pollution'!O7473:O7496)</f>
        <v>1019.3</v>
      </c>
      <c r="V312" s="298">
        <f>MODE('Sheet1_ Evening-Pollution'!P7473:P7496)</f>
        <v>72</v>
      </c>
      <c r="W312" s="299">
        <f t="shared" si="25"/>
        <v>9</v>
      </c>
      <c r="X312" s="299">
        <f t="shared" si="26"/>
        <v>7</v>
      </c>
      <c r="Y312" s="299">
        <f t="shared" si="27"/>
        <v>42</v>
      </c>
      <c r="Z312" s="293">
        <v>16.3</v>
      </c>
      <c r="AA312" s="293">
        <v>1012.7</v>
      </c>
      <c r="AB312" s="293">
        <v>73</v>
      </c>
      <c r="AC312" s="298"/>
      <c r="AD312" s="197">
        <v>3</v>
      </c>
      <c r="AE312" s="300">
        <v>265</v>
      </c>
      <c r="AF312" s="301" t="str">
        <f t="shared" si="24"/>
        <v>Y</v>
      </c>
      <c r="AG312" s="294">
        <v>42303</v>
      </c>
    </row>
    <row r="313" spans="1:33" ht="15" customHeight="1" x14ac:dyDescent="0.15">
      <c r="A313" s="293">
        <v>300</v>
      </c>
      <c r="B313" s="294">
        <v>42304</v>
      </c>
      <c r="C313" s="293">
        <v>2</v>
      </c>
      <c r="D313" s="294">
        <v>42303</v>
      </c>
      <c r="E313" s="295">
        <v>0.76111111111111107</v>
      </c>
      <c r="F313" s="294">
        <v>42304</v>
      </c>
      <c r="G313" s="295">
        <v>0.7729166666666667</v>
      </c>
      <c r="H313" s="296"/>
      <c r="I313" s="297">
        <f>SUM('Sheet1_ Evening-Pollution'!I7498:I7521)</f>
        <v>8.4000000000000047E-2</v>
      </c>
      <c r="J313" s="297">
        <f>SUM('Sheet1_ Evening-Pollution'!J7498:J7521)</f>
        <v>13.899999999999997</v>
      </c>
      <c r="K313" s="297">
        <f>SUM('Sheet1_ Evening-Pollution'!K7498:K7521)</f>
        <v>0.51600000000000024</v>
      </c>
      <c r="L313" s="297">
        <f>SUM('Sheet1_ Evening-Pollution'!L7498:L7521)</f>
        <v>0.53400000000000014</v>
      </c>
      <c r="M313" s="297">
        <f>SUM('Sheet1_ Evening-Pollution'!M7498:M7521)</f>
        <v>1058</v>
      </c>
      <c r="N313" s="298">
        <f>MAX('Sheet1_ Evening-Pollution'!N7498:N7521)</f>
        <v>17.100000000000001</v>
      </c>
      <c r="O313" s="298">
        <f>MAX('Sheet1_ Evening-Pollution'!O7498:O7521)</f>
        <v>1012.5</v>
      </c>
      <c r="P313" s="298">
        <f>MAX('Sheet1_ Evening-Pollution'!P7498:P7521)</f>
        <v>100</v>
      </c>
      <c r="Q313" s="298">
        <f>MIN('Sheet1_ Evening-Pollution'!N7498:N7521)</f>
        <v>12.2</v>
      </c>
      <c r="R313" s="298">
        <f>MIN('Sheet1_ Evening-Pollution'!O7498:O7521)</f>
        <v>1005.7</v>
      </c>
      <c r="S313" s="298">
        <f>MIN('Sheet1_ Evening-Pollution'!P7498:P7521)</f>
        <v>43</v>
      </c>
      <c r="T313" s="298">
        <f>MODE('Sheet1_ Evening-Pollution'!N7498:N7521)</f>
        <v>15.4</v>
      </c>
      <c r="U313" s="298">
        <f>MODE('Sheet1_ Evening-Pollution'!O7498:O7521)</f>
        <v>1006.1</v>
      </c>
      <c r="V313" s="298">
        <f>MODE('Sheet1_ Evening-Pollution'!P7498:P7521)</f>
        <v>100</v>
      </c>
      <c r="W313" s="299">
        <f t="shared" si="25"/>
        <v>4.9000000000000021</v>
      </c>
      <c r="X313" s="299">
        <f t="shared" si="26"/>
        <v>6.7999999999999545</v>
      </c>
      <c r="Y313" s="299">
        <f t="shared" si="27"/>
        <v>57</v>
      </c>
      <c r="Z313" s="293">
        <v>12.5</v>
      </c>
      <c r="AA313" s="293">
        <v>1008.3</v>
      </c>
      <c r="AB313" s="293">
        <v>52</v>
      </c>
      <c r="AC313" s="298"/>
      <c r="AD313" s="197">
        <v>3</v>
      </c>
      <c r="AE313" s="300">
        <v>277</v>
      </c>
      <c r="AF313" s="301" t="str">
        <f t="shared" si="24"/>
        <v>Y</v>
      </c>
      <c r="AG313" s="294">
        <v>42304</v>
      </c>
    </row>
    <row r="314" spans="1:33" ht="15" customHeight="1" x14ac:dyDescent="0.15">
      <c r="A314" s="293">
        <v>301</v>
      </c>
      <c r="B314" s="294">
        <v>42305</v>
      </c>
      <c r="C314" s="293">
        <v>3</v>
      </c>
      <c r="D314" s="294">
        <v>42304</v>
      </c>
      <c r="E314" s="295">
        <v>0.7729166666666667</v>
      </c>
      <c r="F314" s="294">
        <v>42305</v>
      </c>
      <c r="G314" s="295">
        <v>0.75069444444444444</v>
      </c>
      <c r="H314" s="296"/>
      <c r="I314" s="297">
        <f>SUM('Sheet1_ Evening-Pollution'!I7523:I7546)</f>
        <v>9.4000000000000042E-2</v>
      </c>
      <c r="J314" s="297">
        <f>SUM('Sheet1_ Evening-Pollution'!J7523:J7546)</f>
        <v>13.499999999999998</v>
      </c>
      <c r="K314" s="297">
        <f>SUM('Sheet1_ Evening-Pollution'!K7523:K7546)</f>
        <v>0.44000000000000017</v>
      </c>
      <c r="L314" s="297">
        <f>SUM('Sheet1_ Evening-Pollution'!L7523:L7546)</f>
        <v>0.53800000000000014</v>
      </c>
      <c r="M314" s="297">
        <f>SUM('Sheet1_ Evening-Pollution'!M7523:M7546)</f>
        <v>1013</v>
      </c>
      <c r="N314" s="298">
        <f>MAX('Sheet1_ Evening-Pollution'!N7523:N7546)</f>
        <v>17.100000000000001</v>
      </c>
      <c r="O314" s="298">
        <f>MAX('Sheet1_ Evening-Pollution'!O7523:O7546)</f>
        <v>1016.4</v>
      </c>
      <c r="P314" s="298">
        <f>MAX('Sheet1_ Evening-Pollution'!P7523:P7546)</f>
        <v>84</v>
      </c>
      <c r="Q314" s="298">
        <f>MIN('Sheet1_ Evening-Pollution'!N7523:N7546)</f>
        <v>6.3</v>
      </c>
      <c r="R314" s="298">
        <f>MIN('Sheet1_ Evening-Pollution'!O7523:O7546)</f>
        <v>1009.5</v>
      </c>
      <c r="S314" s="298">
        <f>MIN('Sheet1_ Evening-Pollution'!P7523:P7546)</f>
        <v>35</v>
      </c>
      <c r="T314" s="298">
        <f>MODE('Sheet1_ Evening-Pollution'!N7523:N7546)</f>
        <v>11.3</v>
      </c>
      <c r="U314" s="298">
        <f>MODE('Sheet1_ Evening-Pollution'!O7523:O7546)</f>
        <v>1014.9</v>
      </c>
      <c r="V314" s="298">
        <f>MODE('Sheet1_ Evening-Pollution'!P7523:P7546)</f>
        <v>52</v>
      </c>
      <c r="W314" s="299">
        <f t="shared" si="25"/>
        <v>10.8</v>
      </c>
      <c r="X314" s="299">
        <f t="shared" si="26"/>
        <v>6.8999999999999773</v>
      </c>
      <c r="Y314" s="299">
        <f t="shared" si="27"/>
        <v>49</v>
      </c>
      <c r="Z314" s="293">
        <v>12.9</v>
      </c>
      <c r="AA314" s="293">
        <v>1015.2</v>
      </c>
      <c r="AB314" s="293">
        <v>52</v>
      </c>
      <c r="AC314" s="298"/>
      <c r="AD314" s="197">
        <v>3</v>
      </c>
      <c r="AE314" s="300">
        <v>256</v>
      </c>
      <c r="AF314" s="301" t="str">
        <f t="shared" si="24"/>
        <v>Y</v>
      </c>
      <c r="AG314" s="294">
        <v>42305</v>
      </c>
    </row>
    <row r="315" spans="1:33" ht="15" customHeight="1" x14ac:dyDescent="0.15">
      <c r="A315" s="293">
        <v>302</v>
      </c>
      <c r="B315" s="294">
        <v>42306</v>
      </c>
      <c r="C315" s="293">
        <v>4</v>
      </c>
      <c r="D315" s="294">
        <v>42305</v>
      </c>
      <c r="E315" s="295">
        <v>0.75069444444444444</v>
      </c>
      <c r="F315" s="294">
        <v>42306</v>
      </c>
      <c r="G315" s="295">
        <v>0.76041666666666663</v>
      </c>
      <c r="H315" s="296"/>
      <c r="I315" s="297">
        <f>SUM('Sheet1_ Evening-Pollution'!I7548:I7571)</f>
        <v>0.11700000000000005</v>
      </c>
      <c r="J315" s="297">
        <f>SUM('Sheet1_ Evening-Pollution'!J7548:J7571)</f>
        <v>12.9</v>
      </c>
      <c r="K315" s="297">
        <f>SUM('Sheet1_ Evening-Pollution'!K7548:K7571)</f>
        <v>0.41900000000000004</v>
      </c>
      <c r="L315" s="297">
        <f>SUM('Sheet1_ Evening-Pollution'!L7548:L7571)</f>
        <v>0.51500000000000024</v>
      </c>
      <c r="M315" s="297">
        <f>SUM('Sheet1_ Evening-Pollution'!M7548:M7571)</f>
        <v>687</v>
      </c>
      <c r="N315" s="298">
        <f>MAX('Sheet1_ Evening-Pollution'!N7548:N7571)</f>
        <v>15.4</v>
      </c>
      <c r="O315" s="298">
        <f>MAX('Sheet1_ Evening-Pollution'!O7548:O7571)</f>
        <v>1020.1</v>
      </c>
      <c r="P315" s="298">
        <f>MAX('Sheet1_ Evening-Pollution'!P7548:P7571)</f>
        <v>80</v>
      </c>
      <c r="Q315" s="298">
        <f>MIN('Sheet1_ Evening-Pollution'!N7548:N7571)</f>
        <v>3.9</v>
      </c>
      <c r="R315" s="298">
        <f>MIN('Sheet1_ Evening-Pollution'!O7548:O7571)</f>
        <v>1015.8</v>
      </c>
      <c r="S315" s="298">
        <f>MIN('Sheet1_ Evening-Pollution'!P7548:P7571)</f>
        <v>25</v>
      </c>
      <c r="T315" s="298">
        <f>MODE('Sheet1_ Evening-Pollution'!N7548:N7571)</f>
        <v>11.1</v>
      </c>
      <c r="U315" s="298">
        <f>MODE('Sheet1_ Evening-Pollution'!O7548:O7571)</f>
        <v>1019.3</v>
      </c>
      <c r="V315" s="298">
        <f>MODE('Sheet1_ Evening-Pollution'!P7548:P7571)</f>
        <v>60</v>
      </c>
      <c r="W315" s="299">
        <f t="shared" si="25"/>
        <v>11.5</v>
      </c>
      <c r="X315" s="299">
        <f t="shared" si="26"/>
        <v>4.3000000000000682</v>
      </c>
      <c r="Y315" s="299">
        <f t="shared" si="27"/>
        <v>55</v>
      </c>
      <c r="Z315" s="293">
        <v>12.2</v>
      </c>
      <c r="AA315" s="293">
        <v>1016.6</v>
      </c>
      <c r="AB315" s="293">
        <v>57</v>
      </c>
      <c r="AC315" s="298"/>
      <c r="AD315" s="197">
        <v>3</v>
      </c>
      <c r="AE315" s="300">
        <v>263</v>
      </c>
      <c r="AF315" s="301" t="str">
        <f t="shared" si="24"/>
        <v>Y</v>
      </c>
      <c r="AG315" s="294">
        <v>42306</v>
      </c>
    </row>
    <row r="316" spans="1:33" ht="15" customHeight="1" x14ac:dyDescent="0.15">
      <c r="A316" s="293">
        <v>303</v>
      </c>
      <c r="B316" s="294">
        <v>42307</v>
      </c>
      <c r="C316" s="302">
        <v>5</v>
      </c>
      <c r="D316" s="294">
        <v>42306</v>
      </c>
      <c r="E316" s="295">
        <v>0.76041666666666663</v>
      </c>
      <c r="F316" s="294">
        <v>42307</v>
      </c>
      <c r="G316" s="295">
        <v>0.76319444444444451</v>
      </c>
      <c r="H316" s="296"/>
      <c r="I316" s="297">
        <f>SUM('Sheet1_ Evening-Pollution'!I7573:I7596)</f>
        <v>9.2000000000000054E-2</v>
      </c>
      <c r="J316" s="297">
        <f>SUM('Sheet1_ Evening-Pollution'!J7573:J7596)</f>
        <v>12.8</v>
      </c>
      <c r="K316" s="297">
        <f>SUM('Sheet1_ Evening-Pollution'!K7573:K7596)</f>
        <v>0.49200000000000021</v>
      </c>
      <c r="L316" s="297">
        <f>SUM('Sheet1_ Evening-Pollution'!L7573:L7596)</f>
        <v>0.38800000000000012</v>
      </c>
      <c r="M316" s="297">
        <f>SUM('Sheet1_ Evening-Pollution'!M7573:M7596)</f>
        <v>915</v>
      </c>
      <c r="N316" s="298">
        <f>MAX('Sheet1_ Evening-Pollution'!N7573:N7596)</f>
        <v>11.7</v>
      </c>
      <c r="O316" s="298">
        <f>MAX('Sheet1_ Evening-Pollution'!O7573:O7596)</f>
        <v>1024.2</v>
      </c>
      <c r="P316" s="298">
        <f>MAX('Sheet1_ Evening-Pollution'!P7573:P7596)</f>
        <v>85</v>
      </c>
      <c r="Q316" s="298">
        <f>MIN('Sheet1_ Evening-Pollution'!N7573:N7596)</f>
        <v>4.3</v>
      </c>
      <c r="R316" s="298">
        <f>MIN('Sheet1_ Evening-Pollution'!O7573:O7596)</f>
        <v>1016.6</v>
      </c>
      <c r="S316" s="298">
        <f>MIN('Sheet1_ Evening-Pollution'!P7573:P7596)</f>
        <v>30</v>
      </c>
      <c r="T316" s="298">
        <f>MODE('Sheet1_ Evening-Pollution'!N7573:N7596)</f>
        <v>10.1</v>
      </c>
      <c r="U316" s="298">
        <f>MODE('Sheet1_ Evening-Pollution'!O7573:O7596)</f>
        <v>1023.1</v>
      </c>
      <c r="V316" s="298">
        <f>MODE('Sheet1_ Evening-Pollution'!P7573:P7596)</f>
        <v>32</v>
      </c>
      <c r="W316" s="299">
        <f t="shared" si="25"/>
        <v>7.3999999999999995</v>
      </c>
      <c r="X316" s="299">
        <f t="shared" si="26"/>
        <v>7.6000000000000227</v>
      </c>
      <c r="Y316" s="299">
        <f t="shared" si="27"/>
        <v>55</v>
      </c>
      <c r="Z316" s="293">
        <v>7.8</v>
      </c>
      <c r="AA316" s="293">
        <v>1023.6</v>
      </c>
      <c r="AB316" s="293">
        <v>43</v>
      </c>
      <c r="AC316" s="298"/>
      <c r="AD316" s="197">
        <v>3</v>
      </c>
      <c r="AE316" s="300">
        <v>240</v>
      </c>
      <c r="AF316" s="301" t="str">
        <f t="shared" si="24"/>
        <v>Y</v>
      </c>
      <c r="AG316" s="294">
        <v>42307</v>
      </c>
    </row>
    <row r="317" spans="1:33" ht="15" customHeight="1" x14ac:dyDescent="0.15">
      <c r="A317" s="293">
        <v>304</v>
      </c>
      <c r="B317" s="294">
        <v>42308</v>
      </c>
      <c r="C317" s="293">
        <v>6</v>
      </c>
      <c r="D317" s="294">
        <v>42307</v>
      </c>
      <c r="E317" s="295">
        <v>0.76319444444444451</v>
      </c>
      <c r="F317" s="294">
        <v>42308</v>
      </c>
      <c r="G317" s="295">
        <v>0.75694444444444442</v>
      </c>
      <c r="H317" s="296"/>
      <c r="I317" s="297">
        <f>SUM('Sheet1_ Evening-Pollution'!I7598:I7621)</f>
        <v>0.10800000000000005</v>
      </c>
      <c r="J317" s="297">
        <f>SUM('Sheet1_ Evening-Pollution'!J7598:J7621)</f>
        <v>13.299999999999997</v>
      </c>
      <c r="K317" s="297">
        <f>SUM('Sheet1_ Evening-Pollution'!K7598:K7621)</f>
        <v>0.34800000000000009</v>
      </c>
      <c r="L317" s="297">
        <f>SUM('Sheet1_ Evening-Pollution'!L7598:L7621)</f>
        <v>0.51400000000000023</v>
      </c>
      <c r="M317" s="297">
        <f>SUM('Sheet1_ Evening-Pollution'!M7598:M7621)</f>
        <v>772</v>
      </c>
      <c r="N317" s="298">
        <f>MAX('Sheet1_ Evening-Pollution'!N7598:N7621)</f>
        <v>12.2</v>
      </c>
      <c r="O317" s="298">
        <f>MAX('Sheet1_ Evening-Pollution'!O7598:O7621)</f>
        <v>1027.7</v>
      </c>
      <c r="P317" s="298">
        <f>MAX('Sheet1_ Evening-Pollution'!P7598:P7621)</f>
        <v>86</v>
      </c>
      <c r="Q317" s="298">
        <f>MIN('Sheet1_ Evening-Pollution'!N7598:N7621)</f>
        <v>0.1</v>
      </c>
      <c r="R317" s="298">
        <f>MIN('Sheet1_ Evening-Pollution'!O7598:O7621)</f>
        <v>1024.4000000000001</v>
      </c>
      <c r="S317" s="298">
        <f>MIN('Sheet1_ Evening-Pollution'!P7598:P7621)</f>
        <v>23</v>
      </c>
      <c r="T317" s="298">
        <f>MODE('Sheet1_ Evening-Pollution'!N7598:N7621)</f>
        <v>2.8</v>
      </c>
      <c r="U317" s="298">
        <f>MODE('Sheet1_ Evening-Pollution'!O7598:O7621)</f>
        <v>1026.0999999999999</v>
      </c>
      <c r="V317" s="298">
        <f>MODE('Sheet1_ Evening-Pollution'!P7598:P7621)</f>
        <v>44</v>
      </c>
      <c r="W317" s="299">
        <f t="shared" si="25"/>
        <v>12.1</v>
      </c>
      <c r="X317" s="299">
        <f t="shared" si="26"/>
        <v>3.2999999999999545</v>
      </c>
      <c r="Y317" s="299">
        <f t="shared" si="27"/>
        <v>63</v>
      </c>
      <c r="Z317" s="293">
        <v>8</v>
      </c>
      <c r="AA317" s="293">
        <v>1025</v>
      </c>
      <c r="AB317" s="293">
        <v>46</v>
      </c>
      <c r="AC317" s="298"/>
      <c r="AD317" s="197">
        <v>3</v>
      </c>
      <c r="AE317" s="300">
        <v>290</v>
      </c>
      <c r="AF317" s="301" t="str">
        <f t="shared" si="24"/>
        <v>Y</v>
      </c>
      <c r="AG317" s="294">
        <v>42308</v>
      </c>
    </row>
    <row r="318" spans="1:33" ht="15" customHeight="1" x14ac:dyDescent="0.15">
      <c r="A318" s="307">
        <v>305</v>
      </c>
      <c r="B318" s="308">
        <v>42309</v>
      </c>
      <c r="C318" s="307">
        <v>0</v>
      </c>
      <c r="D318" s="308">
        <v>42308</v>
      </c>
      <c r="E318" s="309">
        <v>0.75694444444444442</v>
      </c>
      <c r="F318" s="308">
        <v>42309</v>
      </c>
      <c r="G318" s="309">
        <v>0.75902777777777775</v>
      </c>
      <c r="H318" s="310"/>
      <c r="I318" s="311">
        <f>SUM('Sheet1_ Evening-Pollution'!I7623:I7646)</f>
        <v>0.13700000000000004</v>
      </c>
      <c r="J318" s="311">
        <f>SUM('Sheet1_ Evening-Pollution'!J7623:J7646)</f>
        <v>16.599999999999998</v>
      </c>
      <c r="K318" s="311">
        <f>SUM('Sheet1_ Evening-Pollution'!K7623:K7646)</f>
        <v>0.11900000000000002</v>
      </c>
      <c r="L318" s="311">
        <f>SUM('Sheet1_ Evening-Pollution'!L7623:L7646)</f>
        <v>0.9680000000000003</v>
      </c>
      <c r="M318" s="311">
        <f>SUM('Sheet1_ Evening-Pollution'!M7623:M7646)</f>
        <v>1210</v>
      </c>
      <c r="N318" s="312">
        <f>MAX('Sheet1_ Evening-Pollution'!N7623:N7646)</f>
        <v>11.9</v>
      </c>
      <c r="O318" s="312">
        <f>MAX('Sheet1_ Evening-Pollution'!O7623:O7646)</f>
        <v>1025.5999999999999</v>
      </c>
      <c r="P318" s="312">
        <f>MAX('Sheet1_ Evening-Pollution'!P7623:P7646)</f>
        <v>98</v>
      </c>
      <c r="Q318" s="312">
        <f>MIN('Sheet1_ Evening-Pollution'!N7623:N7646)</f>
        <v>0.7</v>
      </c>
      <c r="R318" s="312">
        <f>MIN('Sheet1_ Evening-Pollution'!O7623:O7646)</f>
        <v>1019.9</v>
      </c>
      <c r="S318" s="312">
        <f>MIN('Sheet1_ Evening-Pollution'!P7623:P7646)</f>
        <v>34</v>
      </c>
      <c r="T318" s="312">
        <f>MODE('Sheet1_ Evening-Pollution'!N7623:N7646)</f>
        <v>1.8</v>
      </c>
      <c r="U318" s="312">
        <f>MODE('Sheet1_ Evening-Pollution'!O7623:O7646)</f>
        <v>1024</v>
      </c>
      <c r="V318" s="312">
        <f>MODE('Sheet1_ Evening-Pollution'!P7623:P7646)</f>
        <v>87</v>
      </c>
      <c r="W318" s="313">
        <f t="shared" si="25"/>
        <v>11.200000000000001</v>
      </c>
      <c r="X318" s="313">
        <f t="shared" si="26"/>
        <v>5.6999999999999318</v>
      </c>
      <c r="Y318" s="313">
        <f t="shared" si="27"/>
        <v>64</v>
      </c>
      <c r="Z318" s="307">
        <v>10</v>
      </c>
      <c r="AA318" s="307">
        <v>1019.9</v>
      </c>
      <c r="AB318" s="307">
        <v>46</v>
      </c>
      <c r="AC318" s="312"/>
      <c r="AD318" s="197">
        <v>3</v>
      </c>
      <c r="AE318" s="314">
        <v>292</v>
      </c>
      <c r="AF318" s="315" t="str">
        <f t="shared" si="24"/>
        <v>Y</v>
      </c>
      <c r="AG318" s="308">
        <v>42309</v>
      </c>
    </row>
    <row r="319" spans="1:33" ht="15" customHeight="1" x14ac:dyDescent="0.15">
      <c r="A319" s="307">
        <v>306</v>
      </c>
      <c r="B319" s="308">
        <v>42310</v>
      </c>
      <c r="C319" s="307">
        <v>1</v>
      </c>
      <c r="D319" s="308">
        <v>42309</v>
      </c>
      <c r="E319" s="309">
        <v>0.75902777777777775</v>
      </c>
      <c r="F319" s="308">
        <v>42310</v>
      </c>
      <c r="G319" s="309">
        <v>0.83750000000000002</v>
      </c>
      <c r="H319" s="310"/>
      <c r="I319" s="311">
        <f>SUM('Sheet1_ Evening-Pollution'!I7648:I7673)</f>
        <v>0.17200000000000001</v>
      </c>
      <c r="J319" s="311">
        <f>SUM('Sheet1_ Evening-Pollution'!J7648:J7673)</f>
        <v>18.399999999999995</v>
      </c>
      <c r="K319" s="311">
        <f>SUM('Sheet1_ Evening-Pollution'!K7648:K7673)</f>
        <v>0.25800000000000001</v>
      </c>
      <c r="L319" s="311">
        <f>SUM('Sheet1_ Evening-Pollution'!L7648:L7673)</f>
        <v>1.0500000000000003</v>
      </c>
      <c r="M319" s="311">
        <f>SUM('Sheet1_ Evening-Pollution'!M7648:M7673)</f>
        <v>1551</v>
      </c>
      <c r="N319" s="312">
        <f>MAX('Sheet1_ Evening-Pollution'!N7648:N7673)</f>
        <v>16.3</v>
      </c>
      <c r="O319" s="312">
        <f>MAX('Sheet1_ Evening-Pollution'!O7648:O7673)</f>
        <v>1020.3</v>
      </c>
      <c r="P319" s="312">
        <f>MAX('Sheet1_ Evening-Pollution'!P7648:P7673)</f>
        <v>90</v>
      </c>
      <c r="Q319" s="312">
        <f>MIN('Sheet1_ Evening-Pollution'!N7648:N7673)</f>
        <v>5.4</v>
      </c>
      <c r="R319" s="312">
        <f>MIN('Sheet1_ Evening-Pollution'!O7648:O7673)</f>
        <v>1017.7</v>
      </c>
      <c r="S319" s="312">
        <f>MIN('Sheet1_ Evening-Pollution'!P7648:P7673)</f>
        <v>43</v>
      </c>
      <c r="T319" s="312">
        <f>MODE('Sheet1_ Evening-Pollution'!N7648:N7673)</f>
        <v>6.9</v>
      </c>
      <c r="U319" s="312">
        <f>MODE('Sheet1_ Evening-Pollution'!O7648:O7673)</f>
        <v>1019.5</v>
      </c>
      <c r="V319" s="312">
        <f>MODE('Sheet1_ Evening-Pollution'!P7648:P7673)</f>
        <v>47</v>
      </c>
      <c r="W319" s="313">
        <f t="shared" si="25"/>
        <v>10.9</v>
      </c>
      <c r="X319" s="313">
        <f t="shared" si="26"/>
        <v>2.5999999999999091</v>
      </c>
      <c r="Y319" s="313">
        <f t="shared" si="27"/>
        <v>47</v>
      </c>
      <c r="Z319" s="307">
        <v>9.9</v>
      </c>
      <c r="AA319" s="307">
        <v>1019.8</v>
      </c>
      <c r="AB319" s="307">
        <v>90</v>
      </c>
      <c r="AC319" s="312"/>
      <c r="AD319" s="197">
        <v>3</v>
      </c>
      <c r="AE319" s="314">
        <v>271</v>
      </c>
      <c r="AF319" s="315" t="str">
        <f t="shared" si="24"/>
        <v>Y</v>
      </c>
      <c r="AG319" s="308">
        <v>42310</v>
      </c>
    </row>
    <row r="320" spans="1:33" ht="15" customHeight="1" x14ac:dyDescent="0.15">
      <c r="A320" s="307">
        <v>307</v>
      </c>
      <c r="B320" s="308">
        <v>42311</v>
      </c>
      <c r="C320" s="307">
        <v>2</v>
      </c>
      <c r="D320" s="308">
        <v>42310</v>
      </c>
      <c r="E320" s="309">
        <v>0.83750000000000002</v>
      </c>
      <c r="F320" s="308">
        <v>42311</v>
      </c>
      <c r="G320" s="309">
        <v>0.75416666666666665</v>
      </c>
      <c r="H320" s="310"/>
      <c r="I320" s="311">
        <f>SUM('Sheet1_ Evening-Pollution'!I7675:I7696)</f>
        <v>0.16700000000000004</v>
      </c>
      <c r="J320" s="311">
        <f>SUM('Sheet1_ Evening-Pollution'!J7675:J7696)</f>
        <v>16.399999999999999</v>
      </c>
      <c r="K320" s="311">
        <f>SUM('Sheet1_ Evening-Pollution'!K7675:K7696)</f>
        <v>0.29799999999999999</v>
      </c>
      <c r="L320" s="311">
        <f>SUM('Sheet1_ Evening-Pollution'!L7675:L7696)</f>
        <v>1.0160000000000002</v>
      </c>
      <c r="M320" s="311">
        <f>SUM('Sheet1_ Evening-Pollution'!M7675:M7696)</f>
        <v>1754</v>
      </c>
      <c r="N320" s="312">
        <f>MAX('Sheet1_ Evening-Pollution'!N7675:N7696)</f>
        <v>18.899999999999999</v>
      </c>
      <c r="O320" s="312">
        <f>MAX('Sheet1_ Evening-Pollution'!O7675:O7696)</f>
        <v>1026</v>
      </c>
      <c r="P320" s="312">
        <f>MAX('Sheet1_ Evening-Pollution'!P7675:P7696)</f>
        <v>100</v>
      </c>
      <c r="Q320" s="312">
        <f>MIN('Sheet1_ Evening-Pollution'!N7675:N7696)</f>
        <v>5.6</v>
      </c>
      <c r="R320" s="312">
        <f>MIN('Sheet1_ Evening-Pollution'!O7675:O7696)</f>
        <v>1020.2</v>
      </c>
      <c r="S320" s="312">
        <f>MIN('Sheet1_ Evening-Pollution'!P7675:P7696)</f>
        <v>40</v>
      </c>
      <c r="T320" s="312">
        <f>MODE('Sheet1_ Evening-Pollution'!N7675:N7696)</f>
        <v>9.3000000000000007</v>
      </c>
      <c r="U320" s="312">
        <f>MODE('Sheet1_ Evening-Pollution'!O7675:O7696)</f>
        <v>1024.4000000000001</v>
      </c>
      <c r="V320" s="312">
        <f>MODE('Sheet1_ Evening-Pollution'!P7675:P7696)</f>
        <v>100</v>
      </c>
      <c r="W320" s="313">
        <f t="shared" si="25"/>
        <v>13.299999999999999</v>
      </c>
      <c r="X320" s="313">
        <f t="shared" si="26"/>
        <v>5.7999999999999545</v>
      </c>
      <c r="Y320" s="313">
        <f t="shared" si="27"/>
        <v>60</v>
      </c>
      <c r="Z320" s="307">
        <v>13.9</v>
      </c>
      <c r="AA320" s="307">
        <v>1024.9000000000001</v>
      </c>
      <c r="AB320" s="307">
        <v>59</v>
      </c>
      <c r="AC320" s="312"/>
      <c r="AD320" s="197">
        <v>3</v>
      </c>
      <c r="AE320" s="314">
        <v>279</v>
      </c>
      <c r="AF320" s="315" t="str">
        <f t="shared" si="24"/>
        <v>Y</v>
      </c>
      <c r="AG320" s="308">
        <v>42311</v>
      </c>
    </row>
    <row r="321" spans="1:33" ht="16" customHeight="1" x14ac:dyDescent="0.15">
      <c r="A321" s="307">
        <v>308</v>
      </c>
      <c r="B321" s="308">
        <v>42312</v>
      </c>
      <c r="C321" s="307">
        <v>3</v>
      </c>
      <c r="D321" s="308">
        <v>42311</v>
      </c>
      <c r="E321" s="309">
        <v>0.75416666666666665</v>
      </c>
      <c r="F321" s="308">
        <v>42312</v>
      </c>
      <c r="G321" s="309">
        <v>0.75208333333333333</v>
      </c>
      <c r="H321" s="310"/>
      <c r="I321" s="311">
        <f>SUM('Sheet1_ Evening-Pollution'!I7698:I7721)</f>
        <v>0.21600000000000008</v>
      </c>
      <c r="J321" s="311">
        <f>SUM('Sheet1_ Evening-Pollution'!J7698:J7721)</f>
        <v>18.300000000000004</v>
      </c>
      <c r="K321" s="311">
        <f>SUM('Sheet1_ Evening-Pollution'!K7698:K7721)</f>
        <v>0.27</v>
      </c>
      <c r="L321" s="311">
        <f>SUM('Sheet1_ Evening-Pollution'!L7698:L7721)</f>
        <v>1.3840000000000003</v>
      </c>
      <c r="M321" s="311">
        <f>SUM('Sheet1_ Evening-Pollution'!M7698:M7721)</f>
        <v>2255</v>
      </c>
      <c r="N321" s="312">
        <f>MAX('Sheet1_ Evening-Pollution'!N7698:N7721)</f>
        <v>19.899999999999999</v>
      </c>
      <c r="O321" s="312">
        <f>MAX('Sheet1_ Evening-Pollution'!O7698:O7721)</f>
        <v>1026.8</v>
      </c>
      <c r="P321" s="312">
        <f>MAX('Sheet1_ Evening-Pollution'!P7698:P7721)</f>
        <v>100</v>
      </c>
      <c r="Q321" s="312">
        <f>MIN('Sheet1_ Evening-Pollution'!N7698:N7721)</f>
        <v>5</v>
      </c>
      <c r="R321" s="312">
        <f>MIN('Sheet1_ Evening-Pollution'!O7698:O7721)</f>
        <v>1022.8</v>
      </c>
      <c r="S321" s="312">
        <f>MIN('Sheet1_ Evening-Pollution'!P7698:P7721)</f>
        <v>34</v>
      </c>
      <c r="T321" s="312">
        <f>MODE('Sheet1_ Evening-Pollution'!N7698:N7721)</f>
        <v>5.3</v>
      </c>
      <c r="U321" s="312">
        <f>MODE('Sheet1_ Evening-Pollution'!O7698:O7721)</f>
        <v>1025.9000000000001</v>
      </c>
      <c r="V321" s="312">
        <f>MODE('Sheet1_ Evening-Pollution'!P7698:P7721)</f>
        <v>100</v>
      </c>
      <c r="W321" s="313">
        <f t="shared" si="25"/>
        <v>14.899999999999999</v>
      </c>
      <c r="X321" s="313">
        <f t="shared" si="26"/>
        <v>4</v>
      </c>
      <c r="Y321" s="313">
        <f t="shared" si="27"/>
        <v>66</v>
      </c>
      <c r="Z321" s="316">
        <v>14.3</v>
      </c>
      <c r="AA321" s="307">
        <v>1022.8</v>
      </c>
      <c r="AB321" s="307">
        <v>56</v>
      </c>
      <c r="AC321" s="312"/>
      <c r="AD321" s="197">
        <v>3</v>
      </c>
      <c r="AE321" s="314">
        <v>305</v>
      </c>
      <c r="AF321" s="315" t="str">
        <f t="shared" si="24"/>
        <v>G</v>
      </c>
      <c r="AG321" s="308">
        <v>42312</v>
      </c>
    </row>
    <row r="322" spans="1:33" ht="15" customHeight="1" x14ac:dyDescent="0.15">
      <c r="A322" s="307">
        <v>309</v>
      </c>
      <c r="B322" s="308">
        <v>42313</v>
      </c>
      <c r="C322" s="307">
        <v>4</v>
      </c>
      <c r="D322" s="308">
        <v>42312</v>
      </c>
      <c r="E322" s="309">
        <v>0.75208333333333333</v>
      </c>
      <c r="F322" s="308">
        <v>42313</v>
      </c>
      <c r="G322" s="309">
        <v>0.76319444444444451</v>
      </c>
      <c r="H322" s="310"/>
      <c r="I322" s="311">
        <f>SUM('Sheet1_ Evening-Pollution'!I7723:I7746)</f>
        <v>0.14500000000000005</v>
      </c>
      <c r="J322" s="311">
        <f>SUM('Sheet1_ Evening-Pollution'!J7723:J7746)</f>
        <v>15.299999999999999</v>
      </c>
      <c r="K322" s="311">
        <f>SUM('Sheet1_ Evening-Pollution'!K7723:K7746)</f>
        <v>7.1000000000000021E-2</v>
      </c>
      <c r="L322" s="311">
        <f>SUM('Sheet1_ Evening-Pollution'!L7723:L7746)</f>
        <v>1.3579999999999999</v>
      </c>
      <c r="M322" s="311">
        <f>SUM('Sheet1_ Evening-Pollution'!M7723:M7746)</f>
        <v>1840</v>
      </c>
      <c r="N322" s="312">
        <f>MAX('Sheet1_ Evening-Pollution'!N7723:N7746)</f>
        <v>18.7</v>
      </c>
      <c r="O322" s="312">
        <f>MAX('Sheet1_ Evening-Pollution'!O7723:O7746)</f>
        <v>1023.5</v>
      </c>
      <c r="P322" s="312">
        <f>MAX('Sheet1_ Evening-Pollution'!P7723:P7746)</f>
        <v>98</v>
      </c>
      <c r="Q322" s="312">
        <f>MIN('Sheet1_ Evening-Pollution'!N7723:N7746)</f>
        <v>7.9</v>
      </c>
      <c r="R322" s="312">
        <f>MIN('Sheet1_ Evening-Pollution'!O7723:O7746)</f>
        <v>1019.9</v>
      </c>
      <c r="S322" s="312">
        <f>MIN('Sheet1_ Evening-Pollution'!P7723:P7746)</f>
        <v>48</v>
      </c>
      <c r="T322" s="312">
        <f>MODE('Sheet1_ Evening-Pollution'!N7723:N7746)</f>
        <v>9.1</v>
      </c>
      <c r="U322" s="312">
        <f>MODE('Sheet1_ Evening-Pollution'!O7723:O7746)</f>
        <v>1023.2</v>
      </c>
      <c r="V322" s="312">
        <f>MODE('Sheet1_ Evening-Pollution'!P7723:P7746)</f>
        <v>91</v>
      </c>
      <c r="W322" s="313">
        <f t="shared" si="25"/>
        <v>10.799999999999999</v>
      </c>
      <c r="X322" s="313">
        <f t="shared" si="26"/>
        <v>3.6000000000000227</v>
      </c>
      <c r="Y322" s="313">
        <f t="shared" si="27"/>
        <v>50</v>
      </c>
      <c r="Z322" s="307">
        <v>14.5</v>
      </c>
      <c r="AA322" s="307">
        <v>1020.5</v>
      </c>
      <c r="AB322" s="307">
        <v>66</v>
      </c>
      <c r="AC322" s="312"/>
      <c r="AD322" s="197">
        <v>3</v>
      </c>
      <c r="AE322" s="314">
        <v>275</v>
      </c>
      <c r="AF322" s="315" t="str">
        <f t="shared" si="24"/>
        <v>Y</v>
      </c>
      <c r="AG322" s="308">
        <v>42313</v>
      </c>
    </row>
    <row r="323" spans="1:33" ht="15" customHeight="1" x14ac:dyDescent="0.15">
      <c r="A323" s="307">
        <v>310</v>
      </c>
      <c r="B323" s="308">
        <v>42314</v>
      </c>
      <c r="C323" s="317">
        <v>5</v>
      </c>
      <c r="D323" s="308">
        <v>42313</v>
      </c>
      <c r="E323" s="309">
        <v>0.76319444444444451</v>
      </c>
      <c r="F323" s="308">
        <v>42314</v>
      </c>
      <c r="G323" s="309">
        <v>0.77638888888888891</v>
      </c>
      <c r="H323" s="310"/>
      <c r="I323" s="311">
        <f>SUM('Sheet1_ Evening-Pollution'!I7748:I7771)</f>
        <v>1.7999999999999999E-2</v>
      </c>
      <c r="J323" s="311">
        <f>SUM('Sheet1_ Evening-Pollution'!J7748:J7771)</f>
        <v>2.7</v>
      </c>
      <c r="K323" s="311">
        <f>SUM('Sheet1_ Evening-Pollution'!K7748:K7771)</f>
        <v>0.113</v>
      </c>
      <c r="L323" s="311">
        <f>SUM('Sheet1_ Evening-Pollution'!L7748:L7771)</f>
        <v>0.13100000000000001</v>
      </c>
      <c r="M323" s="311">
        <f>SUM('Sheet1_ Evening-Pollution'!M7748:M7771)</f>
        <v>272</v>
      </c>
      <c r="N323" s="312">
        <f>MAX('Sheet1_ Evening-Pollution'!N7748:N7771)</f>
        <v>20.7</v>
      </c>
      <c r="O323" s="312">
        <f>MAX('Sheet1_ Evening-Pollution'!O7748:O7771)</f>
        <v>1023.5</v>
      </c>
      <c r="P323" s="312">
        <f>MAX('Sheet1_ Evening-Pollution'!P7748:P7771)</f>
        <v>100</v>
      </c>
      <c r="Q323" s="312">
        <f>MIN('Sheet1_ Evening-Pollution'!N7748:N7771)</f>
        <v>7.5</v>
      </c>
      <c r="R323" s="312">
        <f>MIN('Sheet1_ Evening-Pollution'!O7748:O7771)</f>
        <v>1019.2</v>
      </c>
      <c r="S323" s="312">
        <f>MIN('Sheet1_ Evening-Pollution'!P7748:P7771)</f>
        <v>42</v>
      </c>
      <c r="T323" s="312" t="e">
        <f>MODE('Sheet1_ Evening-Pollution'!N7748:N7771)</f>
        <v>#N/A</v>
      </c>
      <c r="U323" s="312">
        <f>MODE('Sheet1_ Evening-Pollution'!O7748:O7771)</f>
        <v>1021.3</v>
      </c>
      <c r="V323" s="312">
        <f>MODE('Sheet1_ Evening-Pollution'!P7748:P7771)</f>
        <v>44</v>
      </c>
      <c r="W323" s="313">
        <f t="shared" si="25"/>
        <v>13.2</v>
      </c>
      <c r="X323" s="313">
        <f t="shared" si="26"/>
        <v>4.2999999999999545</v>
      </c>
      <c r="Y323" s="313">
        <f t="shared" si="27"/>
        <v>58</v>
      </c>
      <c r="Z323" s="307">
        <v>17.100000000000001</v>
      </c>
      <c r="AA323" s="307">
        <v>1019.7</v>
      </c>
      <c r="AB323" s="307">
        <v>52</v>
      </c>
      <c r="AC323" s="312"/>
      <c r="AD323" s="197">
        <v>3</v>
      </c>
      <c r="AE323" s="314">
        <v>263</v>
      </c>
      <c r="AF323" s="315" t="str">
        <f t="shared" si="24"/>
        <v>Y</v>
      </c>
      <c r="AG323" s="308">
        <v>42314</v>
      </c>
    </row>
    <row r="324" spans="1:33" ht="15" customHeight="1" x14ac:dyDescent="0.15">
      <c r="A324" s="307">
        <v>311</v>
      </c>
      <c r="B324" s="308">
        <v>42315</v>
      </c>
      <c r="C324" s="307">
        <v>6</v>
      </c>
      <c r="D324" s="308">
        <v>42314</v>
      </c>
      <c r="E324" s="309">
        <v>0.77638888888888891</v>
      </c>
      <c r="F324" s="308">
        <v>42315</v>
      </c>
      <c r="G324" s="309">
        <v>0.77083333333333337</v>
      </c>
      <c r="H324" s="310"/>
      <c r="I324" s="311">
        <f>SUM('Sheet1_ Evening-Pollution'!I7773:I7796)</f>
        <v>8.3000000000000032E-2</v>
      </c>
      <c r="J324" s="311">
        <f>SUM('Sheet1_ Evening-Pollution'!J7773:J7796)</f>
        <v>14.099999999999996</v>
      </c>
      <c r="K324" s="311">
        <f>SUM('Sheet1_ Evening-Pollution'!K7773:K7796)</f>
        <v>0.31600000000000006</v>
      </c>
      <c r="L324" s="311">
        <f>SUM('Sheet1_ Evening-Pollution'!L7773:L7796)</f>
        <v>0.59600000000000031</v>
      </c>
      <c r="M324" s="311">
        <f>SUM('Sheet1_ Evening-Pollution'!M7773:M7796)</f>
        <v>503</v>
      </c>
      <c r="N324" s="312">
        <f>MAX('Sheet1_ Evening-Pollution'!N7773:N7796)</f>
        <v>15.9</v>
      </c>
      <c r="O324" s="312">
        <f>MAX('Sheet1_ Evening-Pollution'!O7773:O7796)</f>
        <v>1022.4</v>
      </c>
      <c r="P324" s="312">
        <f>MAX('Sheet1_ Evening-Pollution'!P7773:P7796)</f>
        <v>99</v>
      </c>
      <c r="Q324" s="312">
        <f>MIN('Sheet1_ Evening-Pollution'!N7773:N7796)</f>
        <v>10.4</v>
      </c>
      <c r="R324" s="312">
        <f>MIN('Sheet1_ Evening-Pollution'!O7773:O7796)</f>
        <v>1014.9</v>
      </c>
      <c r="S324" s="312">
        <f>MIN('Sheet1_ Evening-Pollution'!P7773:P7796)</f>
        <v>58</v>
      </c>
      <c r="T324" s="312">
        <f>MODE('Sheet1_ Evening-Pollution'!N7773:N7796)</f>
        <v>12.2</v>
      </c>
      <c r="U324" s="312">
        <f>MODE('Sheet1_ Evening-Pollution'!O7773:O7796)</f>
        <v>1021.8</v>
      </c>
      <c r="V324" s="312">
        <f>MODE('Sheet1_ Evening-Pollution'!P7773:P7796)</f>
        <v>94</v>
      </c>
      <c r="W324" s="313">
        <f t="shared" si="25"/>
        <v>5.5</v>
      </c>
      <c r="X324" s="313">
        <f t="shared" si="26"/>
        <v>7.5</v>
      </c>
      <c r="Y324" s="313">
        <f t="shared" si="27"/>
        <v>41</v>
      </c>
      <c r="Z324" s="307">
        <v>12.2</v>
      </c>
      <c r="AA324" s="307">
        <v>1014.9</v>
      </c>
      <c r="AB324" s="307">
        <v>98</v>
      </c>
      <c r="AC324" s="312"/>
      <c r="AD324" s="197">
        <v>3</v>
      </c>
      <c r="AE324" s="314">
        <v>262</v>
      </c>
      <c r="AF324" s="315" t="str">
        <f t="shared" si="24"/>
        <v>Y</v>
      </c>
      <c r="AG324" s="308">
        <v>42315</v>
      </c>
    </row>
    <row r="325" spans="1:33" ht="15" customHeight="1" x14ac:dyDescent="0.15">
      <c r="A325" s="307">
        <v>312</v>
      </c>
      <c r="B325" s="308">
        <v>42316</v>
      </c>
      <c r="C325" s="307">
        <v>0</v>
      </c>
      <c r="D325" s="308">
        <v>42315</v>
      </c>
      <c r="E325" s="309">
        <v>0.77083333333333337</v>
      </c>
      <c r="F325" s="308">
        <v>42316</v>
      </c>
      <c r="G325" s="309">
        <v>0.76666666666666661</v>
      </c>
      <c r="H325" s="310"/>
      <c r="I325" s="311">
        <f>SUM('Sheet1_ Evening-Pollution'!I7798:I7821)</f>
        <v>7.6000000000000026E-2</v>
      </c>
      <c r="J325" s="311">
        <f>SUM('Sheet1_ Evening-Pollution'!J7798:J7821)</f>
        <v>12.7</v>
      </c>
      <c r="K325" s="311">
        <f>SUM('Sheet1_ Evening-Pollution'!K7798:K7821)</f>
        <v>0.48600000000000021</v>
      </c>
      <c r="L325" s="311">
        <f>SUM('Sheet1_ Evening-Pollution'!L7798:L7821)</f>
        <v>0.39000000000000024</v>
      </c>
      <c r="M325" s="311">
        <f>SUM('Sheet1_ Evening-Pollution'!M7798:M7821)</f>
        <v>160</v>
      </c>
      <c r="N325" s="312">
        <f>MAX('Sheet1_ Evening-Pollution'!N7798:N7821)</f>
        <v>12.9</v>
      </c>
      <c r="O325" s="312">
        <f>MAX('Sheet1_ Evening-Pollution'!O7798:O7821)</f>
        <v>1014.7</v>
      </c>
      <c r="P325" s="312">
        <f>MAX('Sheet1_ Evening-Pollution'!P7798:P7821)</f>
        <v>100</v>
      </c>
      <c r="Q325" s="312">
        <f>MIN('Sheet1_ Evening-Pollution'!N7798:N7821)</f>
        <v>11.7</v>
      </c>
      <c r="R325" s="312">
        <f>MIN('Sheet1_ Evening-Pollution'!O7798:O7821)</f>
        <v>1011.2</v>
      </c>
      <c r="S325" s="312">
        <f>MIN('Sheet1_ Evening-Pollution'!P7798:P7821)</f>
        <v>87</v>
      </c>
      <c r="T325" s="312">
        <f>MODE('Sheet1_ Evening-Pollution'!N7798:N7821)</f>
        <v>12.8</v>
      </c>
      <c r="U325" s="312">
        <f>MODE('Sheet1_ Evening-Pollution'!O7798:O7821)</f>
        <v>1012.7</v>
      </c>
      <c r="V325" s="312">
        <f>MODE('Sheet1_ Evening-Pollution'!P7798:P7821)</f>
        <v>100</v>
      </c>
      <c r="W325" s="313">
        <f t="shared" si="25"/>
        <v>1.2000000000000011</v>
      </c>
      <c r="X325" s="313">
        <f t="shared" si="26"/>
        <v>3.5</v>
      </c>
      <c r="Y325" s="313">
        <f t="shared" si="27"/>
        <v>13</v>
      </c>
      <c r="Z325" s="307">
        <v>12.3</v>
      </c>
      <c r="AA325" s="307">
        <v>1011.8</v>
      </c>
      <c r="AB325" s="307">
        <v>92</v>
      </c>
      <c r="AC325" s="312"/>
      <c r="AD325" s="197">
        <v>3</v>
      </c>
      <c r="AE325" s="314">
        <v>286</v>
      </c>
      <c r="AF325" s="315" t="str">
        <f t="shared" si="24"/>
        <v>Y</v>
      </c>
      <c r="AG325" s="308">
        <v>42316</v>
      </c>
    </row>
    <row r="326" spans="1:33" ht="15" customHeight="1" x14ac:dyDescent="0.15">
      <c r="A326" s="307">
        <v>313</v>
      </c>
      <c r="B326" s="308">
        <v>42317</v>
      </c>
      <c r="C326" s="307">
        <v>1</v>
      </c>
      <c r="D326" s="308">
        <v>42316</v>
      </c>
      <c r="E326" s="309">
        <v>0.76666666666666661</v>
      </c>
      <c r="F326" s="308">
        <v>42317</v>
      </c>
      <c r="G326" s="309">
        <v>0.75902777777777775</v>
      </c>
      <c r="H326" s="310"/>
      <c r="I326" s="311">
        <f>SUM('Sheet1_ Evening-Pollution'!I7823:I7846)</f>
        <v>7.2000000000000022E-2</v>
      </c>
      <c r="J326" s="311">
        <f>SUM('Sheet1_ Evening-Pollution'!J7823:J7846)</f>
        <v>13.099999999999998</v>
      </c>
      <c r="K326" s="311">
        <f>SUM('Sheet1_ Evening-Pollution'!K7823:K7846)</f>
        <v>0.35700000000000015</v>
      </c>
      <c r="L326" s="311">
        <f>SUM('Sheet1_ Evening-Pollution'!L7823:L7846)</f>
        <v>0.42900000000000021</v>
      </c>
      <c r="M326" s="311">
        <f>SUM('Sheet1_ Evening-Pollution'!M7823:M7846)</f>
        <v>198</v>
      </c>
      <c r="N326" s="312">
        <f>MAX('Sheet1_ Evening-Pollution'!N7823:N7846)</f>
        <v>12.9</v>
      </c>
      <c r="O326" s="312">
        <f>MAX('Sheet1_ Evening-Pollution'!O7823:O7846)</f>
        <v>1014.8</v>
      </c>
      <c r="P326" s="312">
        <f>MAX('Sheet1_ Evening-Pollution'!P7823:P7846)</f>
        <v>100</v>
      </c>
      <c r="Q326" s="312">
        <f>MIN('Sheet1_ Evening-Pollution'!N7823:N7846)</f>
        <v>10.5</v>
      </c>
      <c r="R326" s="312">
        <f>MIN('Sheet1_ Evening-Pollution'!O7823:O7846)</f>
        <v>1011.1</v>
      </c>
      <c r="S326" s="312">
        <f>MIN('Sheet1_ Evening-Pollution'!P7823:P7846)</f>
        <v>78</v>
      </c>
      <c r="T326" s="312">
        <f>MODE('Sheet1_ Evening-Pollution'!N7823:N7846)</f>
        <v>11.9</v>
      </c>
      <c r="U326" s="312">
        <f>MODE('Sheet1_ Evening-Pollution'!O7823:O7846)</f>
        <v>1011.6</v>
      </c>
      <c r="V326" s="312">
        <f>MODE('Sheet1_ Evening-Pollution'!P7823:P7846)</f>
        <v>100</v>
      </c>
      <c r="W326" s="313">
        <f t="shared" si="25"/>
        <v>2.4000000000000004</v>
      </c>
      <c r="X326" s="313">
        <f t="shared" si="26"/>
        <v>3.6999999999999318</v>
      </c>
      <c r="Y326" s="313">
        <f t="shared" si="27"/>
        <v>22</v>
      </c>
      <c r="Z326" s="307">
        <v>12.5</v>
      </c>
      <c r="AA326" s="307">
        <v>1014.8</v>
      </c>
      <c r="AB326" s="307">
        <v>80</v>
      </c>
      <c r="AC326" s="312"/>
      <c r="AD326" s="197">
        <v>3</v>
      </c>
      <c r="AE326" s="314">
        <v>268</v>
      </c>
      <c r="AF326" s="315" t="str">
        <f t="shared" si="24"/>
        <v>Y</v>
      </c>
      <c r="AG326" s="308">
        <v>42317</v>
      </c>
    </row>
    <row r="327" spans="1:33" ht="15" customHeight="1" x14ac:dyDescent="0.15">
      <c r="A327" s="307">
        <v>314</v>
      </c>
      <c r="B327" s="308">
        <v>42318</v>
      </c>
      <c r="C327" s="307">
        <v>2</v>
      </c>
      <c r="D327" s="308">
        <v>42317</v>
      </c>
      <c r="E327" s="309">
        <v>0.75902777777777775</v>
      </c>
      <c r="F327" s="308">
        <v>42318</v>
      </c>
      <c r="G327" s="309">
        <v>0.85069444444444442</v>
      </c>
      <c r="H327" s="310"/>
      <c r="I327" s="311">
        <f>SUM('Sheet1_ Evening-Pollution'!I7848:I7873)</f>
        <v>9.600000000000003E-2</v>
      </c>
      <c r="J327" s="311">
        <f>SUM('Sheet1_ Evening-Pollution'!J7848:J7873)</f>
        <v>17.699999999999996</v>
      </c>
      <c r="K327" s="311">
        <f>SUM('Sheet1_ Evening-Pollution'!K7848:K7873)</f>
        <v>0.29300000000000009</v>
      </c>
      <c r="L327" s="311">
        <f>SUM('Sheet1_ Evening-Pollution'!L7848:L7873)</f>
        <v>0.5920000000000003</v>
      </c>
      <c r="M327" s="311">
        <f>SUM('Sheet1_ Evening-Pollution'!M7848:M7873)</f>
        <v>1417</v>
      </c>
      <c r="N327" s="312">
        <f>MAX('Sheet1_ Evening-Pollution'!N7848:N7873)</f>
        <v>13.6</v>
      </c>
      <c r="O327" s="312">
        <f>MAX('Sheet1_ Evening-Pollution'!O7848:O7873)</f>
        <v>1021</v>
      </c>
      <c r="P327" s="312">
        <f>MAX('Sheet1_ Evening-Pollution'!P7848:P7873)</f>
        <v>98</v>
      </c>
      <c r="Q327" s="312">
        <f>MIN('Sheet1_ Evening-Pollution'!N7848:N7873)</f>
        <v>8.4</v>
      </c>
      <c r="R327" s="312">
        <f>MIN('Sheet1_ Evening-Pollution'!O7848:O7873)</f>
        <v>1015.3</v>
      </c>
      <c r="S327" s="312">
        <f>MIN('Sheet1_ Evening-Pollution'!P7848:P7873)</f>
        <v>62</v>
      </c>
      <c r="T327" s="312">
        <f>MODE('Sheet1_ Evening-Pollution'!N7848:N7873)</f>
        <v>12</v>
      </c>
      <c r="U327" s="312">
        <f>MODE('Sheet1_ Evening-Pollution'!O7848:O7873)</f>
        <v>1020</v>
      </c>
      <c r="V327" s="312">
        <f>MODE('Sheet1_ Evening-Pollution'!P7848:P7873)</f>
        <v>77</v>
      </c>
      <c r="W327" s="313">
        <f t="shared" si="25"/>
        <v>5.1999999999999993</v>
      </c>
      <c r="X327" s="313">
        <f t="shared" si="26"/>
        <v>5.7000000000000455</v>
      </c>
      <c r="Y327" s="313">
        <f t="shared" si="27"/>
        <v>36</v>
      </c>
      <c r="Z327" s="307">
        <v>9.1</v>
      </c>
      <c r="AA327" s="307">
        <v>1021</v>
      </c>
      <c r="AB327" s="307">
        <v>86</v>
      </c>
      <c r="AC327" s="312"/>
      <c r="AD327" s="197">
        <v>3</v>
      </c>
      <c r="AE327" s="314">
        <v>242</v>
      </c>
      <c r="AF327" s="315" t="str">
        <f t="shared" si="24"/>
        <v>Y</v>
      </c>
      <c r="AG327" s="308">
        <v>42318</v>
      </c>
    </row>
    <row r="328" spans="1:33" ht="15" customHeight="1" x14ac:dyDescent="0.15">
      <c r="A328" s="307">
        <v>315</v>
      </c>
      <c r="B328" s="308">
        <v>42319</v>
      </c>
      <c r="C328" s="307">
        <v>3</v>
      </c>
      <c r="D328" s="308">
        <v>42318</v>
      </c>
      <c r="E328" s="309">
        <v>0.85069444444444442</v>
      </c>
      <c r="F328" s="308">
        <v>42319</v>
      </c>
      <c r="G328" s="309">
        <v>0.75694444444444442</v>
      </c>
      <c r="H328" s="310"/>
      <c r="I328" s="311">
        <f>SUM('Sheet1_ Evening-Pollution'!I7875:I7896)</f>
        <v>0.11500000000000003</v>
      </c>
      <c r="J328" s="311">
        <f>SUM('Sheet1_ Evening-Pollution'!J7875:J7896)</f>
        <v>16.2</v>
      </c>
      <c r="K328" s="311">
        <f>SUM('Sheet1_ Evening-Pollution'!K7875:K7896)</f>
        <v>8.6999999999999994E-2</v>
      </c>
      <c r="L328" s="311">
        <f>SUM('Sheet1_ Evening-Pollution'!L7875:L7896)</f>
        <v>0.87200000000000022</v>
      </c>
      <c r="M328" s="311">
        <f>SUM('Sheet1_ Evening-Pollution'!M7875:M7896)</f>
        <v>1605</v>
      </c>
      <c r="N328" s="312">
        <f>MAX('Sheet1_ Evening-Pollution'!N7875:N7896)</f>
        <v>16.399999999999999</v>
      </c>
      <c r="O328" s="312">
        <f>MAX('Sheet1_ Evening-Pollution'!O7875:O7896)</f>
        <v>1025</v>
      </c>
      <c r="P328" s="312">
        <f>MAX('Sheet1_ Evening-Pollution'!P7875:P7896)</f>
        <v>100</v>
      </c>
      <c r="Q328" s="312">
        <f>MIN('Sheet1_ Evening-Pollution'!N7875:N7896)</f>
        <v>6.2</v>
      </c>
      <c r="R328" s="312">
        <f>MIN('Sheet1_ Evening-Pollution'!O7875:O7896)</f>
        <v>1021.5</v>
      </c>
      <c r="S328" s="312">
        <f>MIN('Sheet1_ Evening-Pollution'!P7875:P7896)</f>
        <v>56</v>
      </c>
      <c r="T328" s="312">
        <f>MODE('Sheet1_ Evening-Pollution'!N7875:N7896)</f>
        <v>7.1</v>
      </c>
      <c r="U328" s="312">
        <f>MODE('Sheet1_ Evening-Pollution'!O7875:O7896)</f>
        <v>1022.7</v>
      </c>
      <c r="V328" s="312">
        <f>MODE('Sheet1_ Evening-Pollution'!P7875:P7896)</f>
        <v>100</v>
      </c>
      <c r="W328" s="313">
        <f t="shared" si="25"/>
        <v>10.199999999999999</v>
      </c>
      <c r="X328" s="313">
        <f t="shared" si="26"/>
        <v>3.5</v>
      </c>
      <c r="Y328" s="313">
        <f t="shared" si="27"/>
        <v>44</v>
      </c>
      <c r="Z328" s="307">
        <v>12.6</v>
      </c>
      <c r="AA328" s="307">
        <v>1023.9</v>
      </c>
      <c r="AB328" s="307">
        <v>83</v>
      </c>
      <c r="AC328" s="312"/>
      <c r="AD328" s="197">
        <v>3</v>
      </c>
      <c r="AE328" s="314">
        <v>234</v>
      </c>
      <c r="AF328" s="315" t="str">
        <f t="shared" si="24"/>
        <v>Y</v>
      </c>
      <c r="AG328" s="308">
        <v>42319</v>
      </c>
    </row>
    <row r="329" spans="1:33" ht="15" customHeight="1" x14ac:dyDescent="0.15">
      <c r="A329" s="307">
        <v>316</v>
      </c>
      <c r="B329" s="308">
        <v>42320</v>
      </c>
      <c r="C329" s="307">
        <v>4</v>
      </c>
      <c r="D329" s="308">
        <v>42319</v>
      </c>
      <c r="E329" s="309">
        <v>0.75694444444444442</v>
      </c>
      <c r="F329" s="308">
        <v>42320</v>
      </c>
      <c r="G329" s="309">
        <v>0.75208333333333333</v>
      </c>
      <c r="H329" s="310"/>
      <c r="I329" s="311">
        <f>SUM('Sheet1_ Evening-Pollution'!I7898:I7921)</f>
        <v>9.2000000000000054E-2</v>
      </c>
      <c r="J329" s="311">
        <f>SUM('Sheet1_ Evening-Pollution'!J7898:J7921)</f>
        <v>14.899999999999999</v>
      </c>
      <c r="K329" s="311">
        <f>SUM('Sheet1_ Evening-Pollution'!K7898:K7921)</f>
        <v>0.26100000000000001</v>
      </c>
      <c r="L329" s="311">
        <f>SUM('Sheet1_ Evening-Pollution'!L7898:L7921)</f>
        <v>0.72300000000000042</v>
      </c>
      <c r="M329" s="311">
        <f>SUM('Sheet1_ Evening-Pollution'!M7898:M7921)</f>
        <v>713</v>
      </c>
      <c r="N329" s="312">
        <f>MAX('Sheet1_ Evening-Pollution'!N7898:N7921)</f>
        <v>19.399999999999999</v>
      </c>
      <c r="O329" s="312">
        <f>MAX('Sheet1_ Evening-Pollution'!O7898:O7921)</f>
        <v>1027.2</v>
      </c>
      <c r="P329" s="312">
        <f>MAX('Sheet1_ Evening-Pollution'!P7898:P7921)</f>
        <v>99</v>
      </c>
      <c r="Q329" s="312">
        <f>MIN('Sheet1_ Evening-Pollution'!N7898:N7921)</f>
        <v>8.1999999999999993</v>
      </c>
      <c r="R329" s="312">
        <f>MIN('Sheet1_ Evening-Pollution'!O7898:O7921)</f>
        <v>1024.3</v>
      </c>
      <c r="S329" s="312">
        <f>MIN('Sheet1_ Evening-Pollution'!P7898:P7921)</f>
        <v>54</v>
      </c>
      <c r="T329" s="312">
        <f>MODE('Sheet1_ Evening-Pollution'!N7898:N7921)</f>
        <v>11</v>
      </c>
      <c r="U329" s="312">
        <f>MODE('Sheet1_ Evening-Pollution'!O7898:O7921)</f>
        <v>1026</v>
      </c>
      <c r="V329" s="312">
        <f>MODE('Sheet1_ Evening-Pollution'!P7898:P7921)</f>
        <v>54</v>
      </c>
      <c r="W329" s="313">
        <f t="shared" si="25"/>
        <v>11.2</v>
      </c>
      <c r="X329" s="313">
        <f t="shared" si="26"/>
        <v>2.9000000000000909</v>
      </c>
      <c r="Y329" s="313">
        <f t="shared" si="27"/>
        <v>45</v>
      </c>
      <c r="Z329" s="307">
        <v>15.9</v>
      </c>
      <c r="AA329" s="307">
        <v>1024.5999999999999</v>
      </c>
      <c r="AB329" s="307">
        <v>61</v>
      </c>
      <c r="AC329" s="312"/>
      <c r="AD329" s="197">
        <v>3</v>
      </c>
      <c r="AE329" s="314">
        <v>279</v>
      </c>
      <c r="AF329" s="315" t="str">
        <f t="shared" si="24"/>
        <v>Y</v>
      </c>
      <c r="AG329" s="308">
        <v>42320</v>
      </c>
    </row>
    <row r="330" spans="1:33" ht="15" customHeight="1" x14ac:dyDescent="0.15">
      <c r="A330" s="307">
        <v>317</v>
      </c>
      <c r="B330" s="308">
        <v>42321</v>
      </c>
      <c r="C330" s="317">
        <v>5</v>
      </c>
      <c r="D330" s="308">
        <v>42320</v>
      </c>
      <c r="E330" s="309">
        <v>0.75208333333333333</v>
      </c>
      <c r="F330" s="308">
        <v>42321</v>
      </c>
      <c r="G330" s="309">
        <v>0.75</v>
      </c>
      <c r="H330" s="310"/>
      <c r="I330" s="311">
        <f>SUM('Sheet1_ Evening-Pollution'!I7923:I7946)</f>
        <v>8.5000000000000048E-2</v>
      </c>
      <c r="J330" s="311">
        <f>SUM('Sheet1_ Evening-Pollution'!J7923:J7946)</f>
        <v>12.799999999999997</v>
      </c>
      <c r="K330" s="311">
        <f>SUM('Sheet1_ Evening-Pollution'!K7923:K7946)</f>
        <v>0.18800000000000006</v>
      </c>
      <c r="L330" s="311">
        <f>SUM('Sheet1_ Evening-Pollution'!L7923:L7946)</f>
        <v>0.7020000000000004</v>
      </c>
      <c r="M330" s="311">
        <f>SUM('Sheet1_ Evening-Pollution'!M7923:M7946)</f>
        <v>472</v>
      </c>
      <c r="N330" s="312">
        <f>MAX('Sheet1_ Evening-Pollution'!N7923:N7946)</f>
        <v>15</v>
      </c>
      <c r="O330" s="312">
        <f>MAX('Sheet1_ Evening-Pollution'!O7923:O7946)</f>
        <v>1024.7</v>
      </c>
      <c r="P330" s="312">
        <f>MAX('Sheet1_ Evening-Pollution'!P7923:P7946)</f>
        <v>97</v>
      </c>
      <c r="Q330" s="312">
        <f>MIN('Sheet1_ Evening-Pollution'!N7923:N7946)</f>
        <v>11.3</v>
      </c>
      <c r="R330" s="312">
        <f>MIN('Sheet1_ Evening-Pollution'!O7923:O7946)</f>
        <v>1014.2</v>
      </c>
      <c r="S330" s="312">
        <f>MIN('Sheet1_ Evening-Pollution'!P7923:P7946)</f>
        <v>59</v>
      </c>
      <c r="T330" s="312">
        <f>MODE('Sheet1_ Evening-Pollution'!N7923:N7946)</f>
        <v>11.4</v>
      </c>
      <c r="U330" s="312">
        <f>MODE('Sheet1_ Evening-Pollution'!O7923:O7946)</f>
        <v>1024.5999999999999</v>
      </c>
      <c r="V330" s="312">
        <f>MODE('Sheet1_ Evening-Pollution'!P7923:P7946)</f>
        <v>95</v>
      </c>
      <c r="W330" s="313">
        <f t="shared" si="25"/>
        <v>3.6999999999999993</v>
      </c>
      <c r="X330" s="313">
        <f t="shared" si="26"/>
        <v>10.5</v>
      </c>
      <c r="Y330" s="313">
        <f t="shared" si="27"/>
        <v>38</v>
      </c>
      <c r="Z330" s="307">
        <v>11.3</v>
      </c>
      <c r="AA330" s="307">
        <v>1014.2</v>
      </c>
      <c r="AB330" s="307">
        <v>97</v>
      </c>
      <c r="AC330" s="312"/>
      <c r="AD330" s="197">
        <v>3</v>
      </c>
      <c r="AE330" s="314">
        <v>230</v>
      </c>
      <c r="AF330" s="315" t="str">
        <f t="shared" ref="AF330:AF361" si="28">IF(AE330&gt;=296,"G",IF(AND(183&lt;=AE330,AE330&lt;296),"Y",IF(AE330&lt;185,"R")))</f>
        <v>Y</v>
      </c>
      <c r="AG330" s="308">
        <v>42321</v>
      </c>
    </row>
    <row r="331" spans="1:33" ht="15" customHeight="1" x14ac:dyDescent="0.15">
      <c r="A331" s="307">
        <v>318</v>
      </c>
      <c r="B331" s="308">
        <v>42322</v>
      </c>
      <c r="C331" s="307">
        <v>6</v>
      </c>
      <c r="D331" s="308">
        <v>42321</v>
      </c>
      <c r="E331" s="309">
        <v>0.75</v>
      </c>
      <c r="F331" s="308">
        <v>42322</v>
      </c>
      <c r="G331" s="309">
        <v>0.75069444444444444</v>
      </c>
      <c r="H331" s="310"/>
      <c r="I331" s="311">
        <f>SUM('Sheet1_ Evening-Pollution'!I7948:I7971)</f>
        <v>8.8000000000000037E-2</v>
      </c>
      <c r="J331" s="311">
        <f>SUM('Sheet1_ Evening-Pollution'!J7948:J7971)</f>
        <v>13.199999999999996</v>
      </c>
      <c r="K331" s="311">
        <f>SUM('Sheet1_ Evening-Pollution'!K7948:K7971)</f>
        <v>0.20700000000000002</v>
      </c>
      <c r="L331" s="311">
        <f>SUM('Sheet1_ Evening-Pollution'!L7948:L7971)</f>
        <v>0.70200000000000029</v>
      </c>
      <c r="M331" s="311">
        <f>SUM('Sheet1_ Evening-Pollution'!M7948:M7971)</f>
        <v>284</v>
      </c>
      <c r="N331" s="312">
        <f>MAX('Sheet1_ Evening-Pollution'!N7948:N7971)</f>
        <v>14</v>
      </c>
      <c r="O331" s="312">
        <f>MAX('Sheet1_ Evening-Pollution'!O7948:O7971)</f>
        <v>1013.8</v>
      </c>
      <c r="P331" s="312">
        <f>MAX('Sheet1_ Evening-Pollution'!P7948:P7971)</f>
        <v>100</v>
      </c>
      <c r="Q331" s="312">
        <f>MIN('Sheet1_ Evening-Pollution'!N7948:N7971)</f>
        <v>11.1</v>
      </c>
      <c r="R331" s="312">
        <f>MIN('Sheet1_ Evening-Pollution'!O7948:O7971)</f>
        <v>1008.7</v>
      </c>
      <c r="S331" s="312">
        <f>MIN('Sheet1_ Evening-Pollution'!P7948:P7971)</f>
        <v>96</v>
      </c>
      <c r="T331" s="312">
        <f>MODE('Sheet1_ Evening-Pollution'!N7948:N7971)</f>
        <v>11.3</v>
      </c>
      <c r="U331" s="312">
        <f>MODE('Sheet1_ Evening-Pollution'!O7948:O7971)</f>
        <v>1010.4</v>
      </c>
      <c r="V331" s="312">
        <f>MODE('Sheet1_ Evening-Pollution'!P7948:P7971)</f>
        <v>100</v>
      </c>
      <c r="W331" s="313">
        <f t="shared" si="25"/>
        <v>2.9000000000000004</v>
      </c>
      <c r="X331" s="313">
        <f t="shared" si="26"/>
        <v>5.0999999999999091</v>
      </c>
      <c r="Y331" s="313">
        <f t="shared" si="27"/>
        <v>4</v>
      </c>
      <c r="Z331" s="307">
        <v>13.5</v>
      </c>
      <c r="AA331" s="307">
        <v>1010.4</v>
      </c>
      <c r="AB331" s="307">
        <v>100</v>
      </c>
      <c r="AC331" s="312"/>
      <c r="AD331" s="197">
        <v>3</v>
      </c>
      <c r="AE331" s="314">
        <v>263</v>
      </c>
      <c r="AF331" s="315" t="str">
        <f t="shared" si="28"/>
        <v>Y</v>
      </c>
      <c r="AG331" s="308">
        <v>42322</v>
      </c>
    </row>
    <row r="332" spans="1:33" ht="15" customHeight="1" x14ac:dyDescent="0.15">
      <c r="A332" s="307">
        <v>319</v>
      </c>
      <c r="B332" s="308">
        <v>42323</v>
      </c>
      <c r="C332" s="307">
        <v>0</v>
      </c>
      <c r="D332" s="308">
        <v>42322</v>
      </c>
      <c r="E332" s="309">
        <v>0.75069444444444444</v>
      </c>
      <c r="F332" s="308">
        <v>42323</v>
      </c>
      <c r="G332" s="309">
        <v>0.76180555555555562</v>
      </c>
      <c r="H332" s="310"/>
      <c r="I332" s="311">
        <f>SUM('Sheet1_ Evening-Pollution'!I7973:I7996)</f>
        <v>8.6000000000000049E-2</v>
      </c>
      <c r="J332" s="311">
        <f>SUM('Sheet1_ Evening-Pollution'!J7973:J7996)</f>
        <v>13.399999999999999</v>
      </c>
      <c r="K332" s="311">
        <f>SUM('Sheet1_ Evening-Pollution'!K7973:K7996)</f>
        <v>0.22299999999999998</v>
      </c>
      <c r="L332" s="311">
        <f>SUM('Sheet1_ Evening-Pollution'!L7973:L7996)</f>
        <v>0.61100000000000032</v>
      </c>
      <c r="M332" s="311">
        <f>SUM('Sheet1_ Evening-Pollution'!M7973:M7996)</f>
        <v>514</v>
      </c>
      <c r="N332" s="312">
        <f>MAX('Sheet1_ Evening-Pollution'!N7973:N7996)</f>
        <v>19.2</v>
      </c>
      <c r="O332" s="312">
        <f>MAX('Sheet1_ Evening-Pollution'!O7973:O7996)</f>
        <v>1017.1</v>
      </c>
      <c r="P332" s="312">
        <f>MAX('Sheet1_ Evening-Pollution'!P7973:P7996)</f>
        <v>100</v>
      </c>
      <c r="Q332" s="312">
        <f>MIN('Sheet1_ Evening-Pollution'!N7973:N7996)</f>
        <v>11</v>
      </c>
      <c r="R332" s="312">
        <f>MIN('Sheet1_ Evening-Pollution'!O7973:O7996)</f>
        <v>1011.1</v>
      </c>
      <c r="S332" s="312">
        <f>MIN('Sheet1_ Evening-Pollution'!P7973:P7996)</f>
        <v>62</v>
      </c>
      <c r="T332" s="312">
        <f>MODE('Sheet1_ Evening-Pollution'!N7973:N7996)</f>
        <v>13.1</v>
      </c>
      <c r="U332" s="312" t="e">
        <f>MODE('Sheet1_ Evening-Pollution'!O7973:O7996)</f>
        <v>#N/A</v>
      </c>
      <c r="V332" s="312">
        <f>MODE('Sheet1_ Evening-Pollution'!P7973:P7996)</f>
        <v>100</v>
      </c>
      <c r="W332" s="313">
        <f t="shared" si="25"/>
        <v>8.1999999999999993</v>
      </c>
      <c r="X332" s="313">
        <f t="shared" si="26"/>
        <v>6</v>
      </c>
      <c r="Y332" s="313">
        <f t="shared" si="27"/>
        <v>38</v>
      </c>
      <c r="Z332" s="307">
        <v>14</v>
      </c>
      <c r="AA332" s="307">
        <v>1017.1</v>
      </c>
      <c r="AB332" s="307">
        <v>86</v>
      </c>
      <c r="AC332" s="312"/>
      <c r="AD332" s="197">
        <v>3</v>
      </c>
      <c r="AE332" s="314">
        <v>238</v>
      </c>
      <c r="AF332" s="315" t="str">
        <f t="shared" si="28"/>
        <v>Y</v>
      </c>
      <c r="AG332" s="308">
        <v>42323</v>
      </c>
    </row>
    <row r="333" spans="1:33" ht="15" customHeight="1" x14ac:dyDescent="0.15">
      <c r="A333" s="307">
        <v>320</v>
      </c>
      <c r="B333" s="308">
        <v>42324</v>
      </c>
      <c r="C333" s="307">
        <v>1</v>
      </c>
      <c r="D333" s="308">
        <v>42323</v>
      </c>
      <c r="E333" s="309">
        <v>0.76180555555555562</v>
      </c>
      <c r="F333" s="308">
        <v>42324</v>
      </c>
      <c r="G333" s="309">
        <v>0.7729166666666667</v>
      </c>
      <c r="H333" s="310"/>
      <c r="I333" s="311">
        <f>SUM('Sheet1_ Evening-Pollution'!I7998:I8021)</f>
        <v>0.12300000000000005</v>
      </c>
      <c r="J333" s="311">
        <f>SUM('Sheet1_ Evening-Pollution'!J7998:J8021)</f>
        <v>15.299999999999997</v>
      </c>
      <c r="K333" s="311">
        <f>SUM('Sheet1_ Evening-Pollution'!K7998:K8021)</f>
        <v>6.500000000000003E-2</v>
      </c>
      <c r="L333" s="311">
        <f>SUM('Sheet1_ Evening-Pollution'!L7998:L8021)</f>
        <v>0.8170000000000005</v>
      </c>
      <c r="M333" s="311">
        <f>SUM('Sheet1_ Evening-Pollution'!M7998:M8021)</f>
        <v>811</v>
      </c>
      <c r="N333" s="312">
        <f>MAX('Sheet1_ Evening-Pollution'!N7998:N8021)</f>
        <v>15.3</v>
      </c>
      <c r="O333" s="312">
        <f>MAX('Sheet1_ Evening-Pollution'!O7998:O8021)</f>
        <v>1017.8</v>
      </c>
      <c r="P333" s="312">
        <f>MAX('Sheet1_ Evening-Pollution'!P7998:P8021)</f>
        <v>100</v>
      </c>
      <c r="Q333" s="312">
        <f>MIN('Sheet1_ Evening-Pollution'!N7998:N8021)</f>
        <v>9.3000000000000007</v>
      </c>
      <c r="R333" s="312">
        <f>MIN('Sheet1_ Evening-Pollution'!O7998:O8021)</f>
        <v>1010.5</v>
      </c>
      <c r="S333" s="312">
        <f>MIN('Sheet1_ Evening-Pollution'!P7998:P8021)</f>
        <v>66</v>
      </c>
      <c r="T333" s="312">
        <f>MODE('Sheet1_ Evening-Pollution'!N7998:N8021)</f>
        <v>15.3</v>
      </c>
      <c r="U333" s="312">
        <f>MODE('Sheet1_ Evening-Pollution'!O7998:O8021)</f>
        <v>1017.6</v>
      </c>
      <c r="V333" s="312">
        <f>MODE('Sheet1_ Evening-Pollution'!P7998:P8021)</f>
        <v>100</v>
      </c>
      <c r="W333" s="313">
        <f t="shared" si="25"/>
        <v>6</v>
      </c>
      <c r="X333" s="313">
        <f t="shared" si="26"/>
        <v>7.2999999999999545</v>
      </c>
      <c r="Y333" s="313">
        <f t="shared" si="27"/>
        <v>34</v>
      </c>
      <c r="Z333" s="307">
        <v>13</v>
      </c>
      <c r="AA333" s="307">
        <v>1010.5</v>
      </c>
      <c r="AB333" s="307">
        <v>98</v>
      </c>
      <c r="AC333" s="312"/>
      <c r="AD333" s="197">
        <v>3</v>
      </c>
      <c r="AE333" s="314">
        <v>258</v>
      </c>
      <c r="AF333" s="315" t="str">
        <f t="shared" si="28"/>
        <v>Y</v>
      </c>
      <c r="AG333" s="308">
        <v>42324</v>
      </c>
    </row>
    <row r="334" spans="1:33" ht="15" customHeight="1" x14ac:dyDescent="0.15">
      <c r="A334" s="307">
        <v>321</v>
      </c>
      <c r="B334" s="308">
        <v>42325</v>
      </c>
      <c r="C334" s="307">
        <v>2</v>
      </c>
      <c r="D334" s="308">
        <v>42324</v>
      </c>
      <c r="E334" s="309">
        <v>0.7729166666666667</v>
      </c>
      <c r="F334" s="308">
        <v>42325</v>
      </c>
      <c r="G334" s="309">
        <v>0.75624999999999998</v>
      </c>
      <c r="H334" s="310"/>
      <c r="I334" s="311">
        <f>SUM('Sheet1_ Evening-Pollution'!I8023:I8046)</f>
        <v>9.3000000000000041E-2</v>
      </c>
      <c r="J334" s="311">
        <f>SUM('Sheet1_ Evening-Pollution'!J8023:J8046)</f>
        <v>13.899999999999997</v>
      </c>
      <c r="K334" s="311">
        <f>SUM('Sheet1_ Evening-Pollution'!K8023:K8046)</f>
        <v>0.25900000000000001</v>
      </c>
      <c r="L334" s="311">
        <f>SUM('Sheet1_ Evening-Pollution'!L8023:L8046)</f>
        <v>0.58200000000000029</v>
      </c>
      <c r="M334" s="311">
        <f>SUM('Sheet1_ Evening-Pollution'!M8023:M8046)</f>
        <v>490</v>
      </c>
      <c r="N334" s="312">
        <f>MAX('Sheet1_ Evening-Pollution'!N8023:N8046)</f>
        <v>19.899999999999999</v>
      </c>
      <c r="O334" s="312">
        <f>MAX('Sheet1_ Evening-Pollution'!O8023:O8046)</f>
        <v>1015.1</v>
      </c>
      <c r="P334" s="312">
        <f>MAX('Sheet1_ Evening-Pollution'!P8023:P8046)</f>
        <v>100</v>
      </c>
      <c r="Q334" s="312">
        <f>MIN('Sheet1_ Evening-Pollution'!N8023:N8046)</f>
        <v>12.5</v>
      </c>
      <c r="R334" s="312">
        <f>MIN('Sheet1_ Evening-Pollution'!O8023:O8046)</f>
        <v>1010.4</v>
      </c>
      <c r="S334" s="312">
        <f>MIN('Sheet1_ Evening-Pollution'!P8023:P8046)</f>
        <v>51</v>
      </c>
      <c r="T334" s="312">
        <f>MODE('Sheet1_ Evening-Pollution'!N8023:N8046)</f>
        <v>12.9</v>
      </c>
      <c r="U334" s="312">
        <f>MODE('Sheet1_ Evening-Pollution'!O8023:O8046)</f>
        <v>1014.1</v>
      </c>
      <c r="V334" s="312">
        <f>MODE('Sheet1_ Evening-Pollution'!P8023:P8046)</f>
        <v>100</v>
      </c>
      <c r="W334" s="313">
        <f t="shared" si="25"/>
        <v>7.3999999999999986</v>
      </c>
      <c r="X334" s="313">
        <f t="shared" si="26"/>
        <v>4.7000000000000455</v>
      </c>
      <c r="Y334" s="313">
        <f t="shared" si="27"/>
        <v>49</v>
      </c>
      <c r="Z334" s="307">
        <v>13.7</v>
      </c>
      <c r="AA334" s="307">
        <v>1014.1</v>
      </c>
      <c r="AB334" s="307">
        <v>73</v>
      </c>
      <c r="AC334" s="312"/>
      <c r="AD334" s="197">
        <v>3</v>
      </c>
      <c r="AE334" s="314">
        <v>260</v>
      </c>
      <c r="AF334" s="315" t="str">
        <f t="shared" si="28"/>
        <v>Y</v>
      </c>
      <c r="AG334" s="308">
        <v>42325</v>
      </c>
    </row>
    <row r="335" spans="1:33" ht="15" customHeight="1" x14ac:dyDescent="0.15">
      <c r="A335" s="307">
        <v>322</v>
      </c>
      <c r="B335" s="308">
        <v>42326</v>
      </c>
      <c r="C335" s="307">
        <v>3</v>
      </c>
      <c r="D335" s="308">
        <v>42325</v>
      </c>
      <c r="E335" s="309">
        <v>0.75624999999999998</v>
      </c>
      <c r="F335" s="308">
        <v>42326</v>
      </c>
      <c r="G335" s="309">
        <v>0.75069444444444444</v>
      </c>
      <c r="H335" s="310"/>
      <c r="I335" s="311">
        <f>SUM('Sheet1_ Evening-Pollution'!I8048:I8071)</f>
        <v>8.800000000000005E-2</v>
      </c>
      <c r="J335" s="311">
        <f>SUM('Sheet1_ Evening-Pollution'!J8048:J8071)</f>
        <v>14</v>
      </c>
      <c r="K335" s="311">
        <f>SUM('Sheet1_ Evening-Pollution'!K8048:K8071)</f>
        <v>0.22600000000000009</v>
      </c>
      <c r="L335" s="311">
        <f>SUM('Sheet1_ Evening-Pollution'!L8048:L8071)</f>
        <v>0.64200000000000024</v>
      </c>
      <c r="M335" s="311">
        <f>SUM('Sheet1_ Evening-Pollution'!M8048:M8071)</f>
        <v>518</v>
      </c>
      <c r="N335" s="312">
        <f>MAX('Sheet1_ Evening-Pollution'!N8048:N8071)</f>
        <v>14</v>
      </c>
      <c r="O335" s="312">
        <f>MAX('Sheet1_ Evening-Pollution'!O8048:O8071)</f>
        <v>1017.2</v>
      </c>
      <c r="P335" s="312">
        <f>MAX('Sheet1_ Evening-Pollution'!P8048:P8071)</f>
        <v>95</v>
      </c>
      <c r="Q335" s="312">
        <f>MIN('Sheet1_ Evening-Pollution'!N8048:N8071)</f>
        <v>9.8000000000000007</v>
      </c>
      <c r="R335" s="312">
        <f>MIN('Sheet1_ Evening-Pollution'!O8048:O8071)</f>
        <v>1014.7</v>
      </c>
      <c r="S335" s="312">
        <f>MIN('Sheet1_ Evening-Pollution'!P8048:P8071)</f>
        <v>60</v>
      </c>
      <c r="T335" s="312">
        <f>MODE('Sheet1_ Evening-Pollution'!N8048:N8071)</f>
        <v>13.8</v>
      </c>
      <c r="U335" s="312">
        <f>MODE('Sheet1_ Evening-Pollution'!O8048:O8071)</f>
        <v>1016</v>
      </c>
      <c r="V335" s="312">
        <f>MODE('Sheet1_ Evening-Pollution'!P8048:P8071)</f>
        <v>80</v>
      </c>
      <c r="W335" s="313">
        <f t="shared" si="25"/>
        <v>4.1999999999999993</v>
      </c>
      <c r="X335" s="313">
        <f t="shared" si="26"/>
        <v>2.5</v>
      </c>
      <c r="Y335" s="313">
        <f t="shared" si="27"/>
        <v>35</v>
      </c>
      <c r="Z335" s="307">
        <v>9.8000000000000007</v>
      </c>
      <c r="AA335" s="307">
        <v>1017.2</v>
      </c>
      <c r="AB335" s="307">
        <v>86</v>
      </c>
      <c r="AC335" s="312"/>
      <c r="AD335" s="197">
        <v>3</v>
      </c>
      <c r="AE335" s="314">
        <v>267</v>
      </c>
      <c r="AF335" s="315" t="str">
        <f t="shared" si="28"/>
        <v>Y</v>
      </c>
      <c r="AG335" s="308">
        <v>42326</v>
      </c>
    </row>
    <row r="336" spans="1:33" ht="15" customHeight="1" x14ac:dyDescent="0.15">
      <c r="A336" s="307">
        <v>323</v>
      </c>
      <c r="B336" s="308">
        <v>42327</v>
      </c>
      <c r="C336" s="307">
        <v>4</v>
      </c>
      <c r="D336" s="308">
        <v>42326</v>
      </c>
      <c r="E336" s="309">
        <v>0.75069444444444444</v>
      </c>
      <c r="F336" s="308">
        <v>42327</v>
      </c>
      <c r="G336" s="309">
        <v>0.76249999999999996</v>
      </c>
      <c r="H336" s="310"/>
      <c r="I336" s="311">
        <f>SUM('Sheet1_ Evening-Pollution'!I8073:I8096)</f>
        <v>7.7000000000000027E-2</v>
      </c>
      <c r="J336" s="311">
        <f>SUM('Sheet1_ Evening-Pollution'!J8073:J8096)</f>
        <v>12.699999999999998</v>
      </c>
      <c r="K336" s="311">
        <f>SUM('Sheet1_ Evening-Pollution'!K8073:K8096)</f>
        <v>0.24300000000000005</v>
      </c>
      <c r="L336" s="311">
        <f>SUM('Sheet1_ Evening-Pollution'!L8073:L8096)</f>
        <v>0.47900000000000026</v>
      </c>
      <c r="M336" s="311">
        <f>SUM('Sheet1_ Evening-Pollution'!M8073:M8096)</f>
        <v>286</v>
      </c>
      <c r="N336" s="312">
        <f>MAX('Sheet1_ Evening-Pollution'!N8073:N8096)</f>
        <v>11.5</v>
      </c>
      <c r="O336" s="312">
        <f>MAX('Sheet1_ Evening-Pollution'!O8073:O8096)</f>
        <v>1020.7</v>
      </c>
      <c r="P336" s="312">
        <f>MAX('Sheet1_ Evening-Pollution'!P8073:P8096)</f>
        <v>81</v>
      </c>
      <c r="Q336" s="312">
        <f>MIN('Sheet1_ Evening-Pollution'!N8073:N8096)</f>
        <v>8.1999999999999993</v>
      </c>
      <c r="R336" s="312">
        <f>MIN('Sheet1_ Evening-Pollution'!O8073:O8096)</f>
        <v>1017</v>
      </c>
      <c r="S336" s="312">
        <f>MIN('Sheet1_ Evening-Pollution'!P8073:P8096)</f>
        <v>70</v>
      </c>
      <c r="T336" s="312">
        <f>MODE('Sheet1_ Evening-Pollution'!N8073:N8096)</f>
        <v>9.6999999999999993</v>
      </c>
      <c r="U336" s="312">
        <f>MODE('Sheet1_ Evening-Pollution'!O8073:O8096)</f>
        <v>1018.7</v>
      </c>
      <c r="V336" s="312">
        <f>MODE('Sheet1_ Evening-Pollution'!P8073:P8096)</f>
        <v>77</v>
      </c>
      <c r="W336" s="313">
        <f t="shared" si="25"/>
        <v>3.3000000000000007</v>
      </c>
      <c r="X336" s="313">
        <f t="shared" si="26"/>
        <v>3.7000000000000455</v>
      </c>
      <c r="Y336" s="313">
        <f t="shared" si="27"/>
        <v>11</v>
      </c>
      <c r="Z336" s="307">
        <v>11.1</v>
      </c>
      <c r="AA336" s="307">
        <v>1018.6</v>
      </c>
      <c r="AB336" s="307">
        <v>81</v>
      </c>
      <c r="AC336" s="312"/>
      <c r="AD336" s="197">
        <v>3</v>
      </c>
      <c r="AE336" s="314">
        <v>288</v>
      </c>
      <c r="AF336" s="315" t="str">
        <f t="shared" si="28"/>
        <v>Y</v>
      </c>
      <c r="AG336" s="308">
        <v>42327</v>
      </c>
    </row>
    <row r="337" spans="1:33" ht="15" customHeight="1" x14ac:dyDescent="0.15">
      <c r="A337" s="307">
        <v>324</v>
      </c>
      <c r="B337" s="308">
        <v>42328</v>
      </c>
      <c r="C337" s="317">
        <v>5</v>
      </c>
      <c r="D337" s="308">
        <v>42327</v>
      </c>
      <c r="E337" s="309">
        <v>0.76249999999999996</v>
      </c>
      <c r="F337" s="308">
        <v>42328</v>
      </c>
      <c r="G337" s="309">
        <v>0.76041666666666663</v>
      </c>
      <c r="H337" s="310"/>
      <c r="I337" s="311">
        <f>SUM('Sheet1_ Evening-Pollution'!I8098:I8121)</f>
        <v>0.12900000000000003</v>
      </c>
      <c r="J337" s="311">
        <f>SUM('Sheet1_ Evening-Pollution'!J8098:J8121)</f>
        <v>15.199999999999998</v>
      </c>
      <c r="K337" s="311">
        <f>SUM('Sheet1_ Evening-Pollution'!K8098:K8121)</f>
        <v>0.12800000000000003</v>
      </c>
      <c r="L337" s="311">
        <f>SUM('Sheet1_ Evening-Pollution'!L8098:L8121)</f>
        <v>0.7140000000000003</v>
      </c>
      <c r="M337" s="311">
        <f>SUM('Sheet1_ Evening-Pollution'!M8098:M8121)</f>
        <v>1026</v>
      </c>
      <c r="N337" s="312">
        <f>MAX('Sheet1_ Evening-Pollution'!N8098:N8121)</f>
        <v>13.4</v>
      </c>
      <c r="O337" s="312">
        <f>MAX('Sheet1_ Evening-Pollution'!O8098:O8121)</f>
        <v>1020.4</v>
      </c>
      <c r="P337" s="312">
        <f>MAX('Sheet1_ Evening-Pollution'!P8098:P8121)</f>
        <v>100</v>
      </c>
      <c r="Q337" s="312">
        <f>MIN('Sheet1_ Evening-Pollution'!N8098:N8121)</f>
        <v>8.6</v>
      </c>
      <c r="R337" s="312">
        <f>MIN('Sheet1_ Evening-Pollution'!O8098:O8121)</f>
        <v>1017.9</v>
      </c>
      <c r="S337" s="312">
        <f>MIN('Sheet1_ Evening-Pollution'!P8098:P8121)</f>
        <v>67</v>
      </c>
      <c r="T337" s="312">
        <f>MODE('Sheet1_ Evening-Pollution'!N8098:N8121)</f>
        <v>10.3</v>
      </c>
      <c r="U337" s="312">
        <f>MODE('Sheet1_ Evening-Pollution'!O8098:O8121)</f>
        <v>1018.6</v>
      </c>
      <c r="V337" s="312">
        <f>MODE('Sheet1_ Evening-Pollution'!P8098:P8121)</f>
        <v>90</v>
      </c>
      <c r="W337" s="313">
        <f t="shared" si="25"/>
        <v>4.8000000000000007</v>
      </c>
      <c r="X337" s="313">
        <f t="shared" si="26"/>
        <v>2.5</v>
      </c>
      <c r="Y337" s="313">
        <f t="shared" si="27"/>
        <v>33</v>
      </c>
      <c r="Z337" s="307">
        <v>10.6</v>
      </c>
      <c r="AA337" s="307">
        <v>1020.4</v>
      </c>
      <c r="AB337" s="307">
        <v>77</v>
      </c>
      <c r="AC337" s="312"/>
      <c r="AD337" s="197">
        <v>3</v>
      </c>
      <c r="AE337" s="314">
        <v>260</v>
      </c>
      <c r="AF337" s="315" t="str">
        <f t="shared" si="28"/>
        <v>Y</v>
      </c>
      <c r="AG337" s="308">
        <v>42328</v>
      </c>
    </row>
    <row r="338" spans="1:33" ht="15" customHeight="1" x14ac:dyDescent="0.15">
      <c r="A338" s="307">
        <v>325</v>
      </c>
      <c r="B338" s="308">
        <v>42329</v>
      </c>
      <c r="C338" s="307">
        <v>6</v>
      </c>
      <c r="D338" s="308">
        <v>42328</v>
      </c>
      <c r="E338" s="309">
        <v>0.76041666666666663</v>
      </c>
      <c r="F338" s="308">
        <v>42329</v>
      </c>
      <c r="G338" s="309">
        <v>0.75416666666666665</v>
      </c>
      <c r="H338" s="310"/>
      <c r="I338" s="311">
        <f>SUM('Sheet1_ Evening-Pollution'!I8123:I8146)</f>
        <v>0.11100000000000007</v>
      </c>
      <c r="J338" s="311">
        <f>SUM('Sheet1_ Evening-Pollution'!J8123:J8146)</f>
        <v>15.999999999999995</v>
      </c>
      <c r="K338" s="311">
        <f>SUM('Sheet1_ Evening-Pollution'!K8123:K8146)</f>
        <v>0.19800000000000001</v>
      </c>
      <c r="L338" s="311">
        <f>SUM('Sheet1_ Evening-Pollution'!L8123:L8146)</f>
        <v>0.75100000000000044</v>
      </c>
      <c r="M338" s="311">
        <f>SUM('Sheet1_ Evening-Pollution'!M8123:M8146)</f>
        <v>1431</v>
      </c>
      <c r="N338" s="312">
        <f>MAX('Sheet1_ Evening-Pollution'!N8123:N8146)</f>
        <v>14</v>
      </c>
      <c r="O338" s="312">
        <f>MAX('Sheet1_ Evening-Pollution'!O8123:O8146)</f>
        <v>1024</v>
      </c>
      <c r="P338" s="312">
        <f>MAX('Sheet1_ Evening-Pollution'!P8123:P8146)</f>
        <v>91</v>
      </c>
      <c r="Q338" s="312">
        <f>MIN('Sheet1_ Evening-Pollution'!N8123:N8146)</f>
        <v>5.3</v>
      </c>
      <c r="R338" s="312">
        <f>MIN('Sheet1_ Evening-Pollution'!O8123:O8146)</f>
        <v>1020.8</v>
      </c>
      <c r="S338" s="312">
        <f>MIN('Sheet1_ Evening-Pollution'!P8123:P8146)</f>
        <v>43</v>
      </c>
      <c r="T338" s="312">
        <f>MODE('Sheet1_ Evening-Pollution'!N8123:N8146)</f>
        <v>11.1</v>
      </c>
      <c r="U338" s="312">
        <f>MODE('Sheet1_ Evening-Pollution'!O8123:O8146)</f>
        <v>1021.3</v>
      </c>
      <c r="V338" s="312">
        <f>MODE('Sheet1_ Evening-Pollution'!P8123:P8146)</f>
        <v>82</v>
      </c>
      <c r="W338" s="313">
        <f t="shared" ref="W338:W369" si="29">N338-Q338</f>
        <v>8.6999999999999993</v>
      </c>
      <c r="X338" s="313">
        <f t="shared" si="26"/>
        <v>3.2000000000000455</v>
      </c>
      <c r="Y338" s="313">
        <f t="shared" si="27"/>
        <v>48</v>
      </c>
      <c r="Z338" s="307">
        <v>10.6</v>
      </c>
      <c r="AA338" s="307">
        <v>1022.8</v>
      </c>
      <c r="AB338" s="307">
        <v>58</v>
      </c>
      <c r="AC338" s="312"/>
      <c r="AD338" s="197">
        <v>3</v>
      </c>
      <c r="AE338" s="314">
        <v>290</v>
      </c>
      <c r="AF338" s="315" t="str">
        <f t="shared" si="28"/>
        <v>Y</v>
      </c>
      <c r="AG338" s="308">
        <v>42329</v>
      </c>
    </row>
    <row r="339" spans="1:33" ht="15" customHeight="1" x14ac:dyDescent="0.15">
      <c r="A339" s="307">
        <v>326</v>
      </c>
      <c r="B339" s="308">
        <v>42330</v>
      </c>
      <c r="C339" s="307">
        <v>0</v>
      </c>
      <c r="D339" s="308">
        <v>42329</v>
      </c>
      <c r="E339" s="309">
        <v>0.75416666666666665</v>
      </c>
      <c r="F339" s="308">
        <v>42330</v>
      </c>
      <c r="G339" s="309">
        <v>0.75972222222222219</v>
      </c>
      <c r="H339" s="310"/>
      <c r="I339" s="311">
        <f>SUM('Sheet1_ Evening-Pollution'!I8148:I8171)</f>
        <v>0.10800000000000005</v>
      </c>
      <c r="J339" s="311">
        <f>SUM('Sheet1_ Evening-Pollution'!J8148:J8171)</f>
        <v>16.499999999999993</v>
      </c>
      <c r="K339" s="311">
        <f>SUM('Sheet1_ Evening-Pollution'!K8148:K8171)</f>
        <v>0.13400000000000001</v>
      </c>
      <c r="L339" s="311">
        <f>SUM('Sheet1_ Evening-Pollution'!L8148:L8171)</f>
        <v>0.82500000000000029</v>
      </c>
      <c r="M339" s="311">
        <f>SUM('Sheet1_ Evening-Pollution'!M8148:M8171)</f>
        <v>1298</v>
      </c>
      <c r="N339" s="312">
        <f>MAX('Sheet1_ Evening-Pollution'!N8148:N8171)</f>
        <v>16</v>
      </c>
      <c r="O339" s="312">
        <f>MAX('Sheet1_ Evening-Pollution'!O8148:O8171)</f>
        <v>1025.0999999999999</v>
      </c>
      <c r="P339" s="312">
        <f>MAX('Sheet1_ Evening-Pollution'!P8148:P8171)</f>
        <v>98</v>
      </c>
      <c r="Q339" s="312">
        <f>MIN('Sheet1_ Evening-Pollution'!N8148:N8171)</f>
        <v>4.3</v>
      </c>
      <c r="R339" s="312">
        <f>MIN('Sheet1_ Evening-Pollution'!O8148:O8171)</f>
        <v>1022</v>
      </c>
      <c r="S339" s="312">
        <f>MIN('Sheet1_ Evening-Pollution'!P8148:P8171)</f>
        <v>47</v>
      </c>
      <c r="T339" s="312">
        <f>MODE('Sheet1_ Evening-Pollution'!N8148:N8171)</f>
        <v>7</v>
      </c>
      <c r="U339" s="312">
        <f>MODE('Sheet1_ Evening-Pollution'!O8148:O8171)</f>
        <v>1024.3</v>
      </c>
      <c r="V339" s="312">
        <f>MODE('Sheet1_ Evening-Pollution'!P8148:P8171)</f>
        <v>59</v>
      </c>
      <c r="W339" s="313">
        <f t="shared" si="29"/>
        <v>11.7</v>
      </c>
      <c r="X339" s="313">
        <f t="shared" ref="X339:X370" si="30">O339-R339</f>
        <v>3.0999999999999091</v>
      </c>
      <c r="Y339" s="313">
        <f t="shared" ref="Y339:Y370" si="31">P339-S339</f>
        <v>51</v>
      </c>
      <c r="Z339" s="307">
        <v>14.4</v>
      </c>
      <c r="AA339" s="307">
        <v>1022.4</v>
      </c>
      <c r="AB339" s="307">
        <v>53</v>
      </c>
      <c r="AC339" s="312"/>
      <c r="AD339" s="197">
        <v>3</v>
      </c>
      <c r="AE339" s="314">
        <v>268</v>
      </c>
      <c r="AF339" s="315" t="str">
        <f t="shared" si="28"/>
        <v>Y</v>
      </c>
      <c r="AG339" s="308">
        <v>42330</v>
      </c>
    </row>
    <row r="340" spans="1:33" ht="15" customHeight="1" x14ac:dyDescent="0.15">
      <c r="A340" s="307">
        <v>327</v>
      </c>
      <c r="B340" s="308">
        <v>42331</v>
      </c>
      <c r="C340" s="307">
        <v>1</v>
      </c>
      <c r="D340" s="308">
        <v>42330</v>
      </c>
      <c r="E340" s="309">
        <v>0.75972222222222219</v>
      </c>
      <c r="F340" s="308">
        <v>42331</v>
      </c>
      <c r="G340" s="309">
        <v>0.75624999999999998</v>
      </c>
      <c r="H340" s="310"/>
      <c r="I340" s="311">
        <f>SUM('Sheet1_ Evening-Pollution'!I8173:I8196)</f>
        <v>7.4000000000000024E-2</v>
      </c>
      <c r="J340" s="311">
        <f>SUM('Sheet1_ Evening-Pollution'!J8173:J8196)</f>
        <v>12.1</v>
      </c>
      <c r="K340" s="311">
        <f>SUM('Sheet1_ Evening-Pollution'!K8173:K8196)</f>
        <v>0.25200000000000006</v>
      </c>
      <c r="L340" s="311">
        <f>SUM('Sheet1_ Evening-Pollution'!L8173:L8196)</f>
        <v>0.51300000000000023</v>
      </c>
      <c r="M340" s="311">
        <f>SUM('Sheet1_ Evening-Pollution'!M8173:M8196)</f>
        <v>284</v>
      </c>
      <c r="N340" s="312">
        <f>MAX('Sheet1_ Evening-Pollution'!N8173:N8196)</f>
        <v>13.7</v>
      </c>
      <c r="O340" s="312">
        <f>MAX('Sheet1_ Evening-Pollution'!O8173:O8196)</f>
        <v>1023.3</v>
      </c>
      <c r="P340" s="312">
        <f>MAX('Sheet1_ Evening-Pollution'!P8173:P8196)</f>
        <v>100</v>
      </c>
      <c r="Q340" s="312">
        <f>MIN('Sheet1_ Evening-Pollution'!N8173:N8196)</f>
        <v>8.5</v>
      </c>
      <c r="R340" s="312">
        <f>MIN('Sheet1_ Evening-Pollution'!O8173:O8196)</f>
        <v>1019.5</v>
      </c>
      <c r="S340" s="312">
        <f>MIN('Sheet1_ Evening-Pollution'!P8173:P8196)</f>
        <v>57</v>
      </c>
      <c r="T340" s="312">
        <f>MODE('Sheet1_ Evening-Pollution'!N8173:N8196)</f>
        <v>13.7</v>
      </c>
      <c r="U340" s="312">
        <f>MODE('Sheet1_ Evening-Pollution'!O8173:O8196)</f>
        <v>1021.7</v>
      </c>
      <c r="V340" s="312">
        <f>MODE('Sheet1_ Evening-Pollution'!P8173:P8196)</f>
        <v>98</v>
      </c>
      <c r="W340" s="313">
        <f t="shared" si="29"/>
        <v>5.1999999999999993</v>
      </c>
      <c r="X340" s="313">
        <f t="shared" si="30"/>
        <v>3.7999999999999545</v>
      </c>
      <c r="Y340" s="313">
        <f t="shared" si="31"/>
        <v>43</v>
      </c>
      <c r="Z340" s="307">
        <v>10.7</v>
      </c>
      <c r="AA340" s="307">
        <v>1020.4</v>
      </c>
      <c r="AB340" s="307">
        <v>76</v>
      </c>
      <c r="AC340" s="312"/>
      <c r="AD340" s="197">
        <v>3</v>
      </c>
      <c r="AE340" s="314">
        <v>246</v>
      </c>
      <c r="AF340" s="315" t="str">
        <f t="shared" si="28"/>
        <v>Y</v>
      </c>
      <c r="AG340" s="308">
        <v>42331</v>
      </c>
    </row>
    <row r="341" spans="1:33" ht="15" customHeight="1" x14ac:dyDescent="0.15">
      <c r="A341" s="307">
        <v>328</v>
      </c>
      <c r="B341" s="308">
        <v>42332</v>
      </c>
      <c r="C341" s="307">
        <v>2</v>
      </c>
      <c r="D341" s="308">
        <v>42331</v>
      </c>
      <c r="E341" s="309">
        <v>0.75624999999999998</v>
      </c>
      <c r="F341" s="308">
        <v>42332</v>
      </c>
      <c r="G341" s="309">
        <v>0.76944444444444438</v>
      </c>
      <c r="H341" s="310"/>
      <c r="I341" s="311">
        <f>SUM('Sheet1_ Evening-Pollution'!I8198:I8221)</f>
        <v>8.3000000000000046E-2</v>
      </c>
      <c r="J341" s="311">
        <f>SUM('Sheet1_ Evening-Pollution'!J8198:J8221)</f>
        <v>13.299999999999999</v>
      </c>
      <c r="K341" s="311">
        <f>SUM('Sheet1_ Evening-Pollution'!K8198:K8221)</f>
        <v>0.25800000000000001</v>
      </c>
      <c r="L341" s="311">
        <f>SUM('Sheet1_ Evening-Pollution'!L8198:L8221)</f>
        <v>0.46100000000000019</v>
      </c>
      <c r="M341" s="311">
        <f>SUM('Sheet1_ Evening-Pollution'!M8198:M8221)</f>
        <v>697</v>
      </c>
      <c r="N341" s="312">
        <f>MAX('Sheet1_ Evening-Pollution'!N8198:N8221)</f>
        <v>10.199999999999999</v>
      </c>
      <c r="O341" s="312">
        <f>MAX('Sheet1_ Evening-Pollution'!O8198:O8221)</f>
        <v>1023.9</v>
      </c>
      <c r="P341" s="312">
        <f>MAX('Sheet1_ Evening-Pollution'!P8198:P8221)</f>
        <v>90</v>
      </c>
      <c r="Q341" s="312">
        <f>MIN('Sheet1_ Evening-Pollution'!N8198:N8221)</f>
        <v>3.2</v>
      </c>
      <c r="R341" s="312">
        <f>MIN('Sheet1_ Evening-Pollution'!O8198:O8221)</f>
        <v>1019.9</v>
      </c>
      <c r="S341" s="312">
        <f>MIN('Sheet1_ Evening-Pollution'!P8198:P8221)</f>
        <v>64</v>
      </c>
      <c r="T341" s="312">
        <f>MODE('Sheet1_ Evening-Pollution'!N8198:N8221)</f>
        <v>9.3000000000000007</v>
      </c>
      <c r="U341" s="312">
        <f>MODE('Sheet1_ Evening-Pollution'!O8198:O8221)</f>
        <v>1021.8</v>
      </c>
      <c r="V341" s="312">
        <f>MODE('Sheet1_ Evening-Pollution'!P8198:P8221)</f>
        <v>83</v>
      </c>
      <c r="W341" s="313">
        <f t="shared" si="29"/>
        <v>6.9999999999999991</v>
      </c>
      <c r="X341" s="313">
        <f t="shared" si="30"/>
        <v>4</v>
      </c>
      <c r="Y341" s="313">
        <f t="shared" si="31"/>
        <v>26</v>
      </c>
      <c r="Z341" s="307">
        <v>9.5</v>
      </c>
      <c r="AA341" s="307">
        <v>1020.2</v>
      </c>
      <c r="AB341" s="307">
        <v>66</v>
      </c>
      <c r="AC341" s="312"/>
      <c r="AD341" s="197">
        <v>3</v>
      </c>
      <c r="AE341" s="314">
        <v>268</v>
      </c>
      <c r="AF341" s="315" t="str">
        <f t="shared" si="28"/>
        <v>Y</v>
      </c>
      <c r="AG341" s="308">
        <v>42332</v>
      </c>
    </row>
    <row r="342" spans="1:33" ht="15" customHeight="1" x14ac:dyDescent="0.15">
      <c r="A342" s="307">
        <v>329</v>
      </c>
      <c r="B342" s="308">
        <v>42333</v>
      </c>
      <c r="C342" s="307">
        <v>3</v>
      </c>
      <c r="D342" s="308">
        <v>42332</v>
      </c>
      <c r="E342" s="309">
        <v>0.76944444444444438</v>
      </c>
      <c r="F342" s="308">
        <v>42333</v>
      </c>
      <c r="G342" s="309">
        <v>0.75208333333333333</v>
      </c>
      <c r="H342" s="310"/>
      <c r="I342" s="311">
        <f>SUM('Sheet1_ Evening-Pollution'!I8223:I8246)</f>
        <v>8.0000000000000029E-2</v>
      </c>
      <c r="J342" s="311">
        <f>SUM('Sheet1_ Evening-Pollution'!J8223:J8246)</f>
        <v>11.999999999999998</v>
      </c>
      <c r="K342" s="311">
        <f>SUM('Sheet1_ Evening-Pollution'!K8223:K8246)</f>
        <v>0.26000000000000006</v>
      </c>
      <c r="L342" s="311">
        <f>SUM('Sheet1_ Evening-Pollution'!L8223:L8246)</f>
        <v>0.49000000000000021</v>
      </c>
      <c r="M342" s="311">
        <f>SUM('Sheet1_ Evening-Pollution'!M8223:M8246)</f>
        <v>357</v>
      </c>
      <c r="N342" s="312">
        <f>MAX('Sheet1_ Evening-Pollution'!N8223:N8246)</f>
        <v>9.9</v>
      </c>
      <c r="O342" s="312">
        <f>MAX('Sheet1_ Evening-Pollution'!O8223:O8246)</f>
        <v>1020.2</v>
      </c>
      <c r="P342" s="312">
        <f>MAX('Sheet1_ Evening-Pollution'!P8223:P8246)</f>
        <v>99</v>
      </c>
      <c r="Q342" s="312">
        <f>MIN('Sheet1_ Evening-Pollution'!N8223:N8246)</f>
        <v>3</v>
      </c>
      <c r="R342" s="312">
        <f>MIN('Sheet1_ Evening-Pollution'!O8223:O8246)</f>
        <v>1013.1</v>
      </c>
      <c r="S342" s="312">
        <f>MIN('Sheet1_ Evening-Pollution'!P8223:P8246)</f>
        <v>58</v>
      </c>
      <c r="T342" s="312">
        <f>MODE('Sheet1_ Evening-Pollution'!N8223:N8246)</f>
        <v>3.2</v>
      </c>
      <c r="U342" s="312">
        <f>MODE('Sheet1_ Evening-Pollution'!O8223:O8246)</f>
        <v>1020.2</v>
      </c>
      <c r="V342" s="312">
        <f>MODE('Sheet1_ Evening-Pollution'!P8223:P8246)</f>
        <v>97</v>
      </c>
      <c r="W342" s="313">
        <f t="shared" si="29"/>
        <v>6.9</v>
      </c>
      <c r="X342" s="313">
        <f t="shared" si="30"/>
        <v>7.1000000000000227</v>
      </c>
      <c r="Y342" s="313">
        <f t="shared" si="31"/>
        <v>41</v>
      </c>
      <c r="Z342" s="307">
        <v>3.7</v>
      </c>
      <c r="AA342" s="307">
        <v>1013.2</v>
      </c>
      <c r="AB342" s="307">
        <v>93</v>
      </c>
      <c r="AC342" s="312"/>
      <c r="AD342" s="197">
        <v>3</v>
      </c>
      <c r="AE342" s="314">
        <v>305</v>
      </c>
      <c r="AF342" s="315" t="str">
        <f t="shared" si="28"/>
        <v>G</v>
      </c>
      <c r="AG342" s="308">
        <v>42333</v>
      </c>
    </row>
    <row r="343" spans="1:33" ht="15" customHeight="1" x14ac:dyDescent="0.15">
      <c r="A343" s="307">
        <v>330</v>
      </c>
      <c r="B343" s="308">
        <v>42334</v>
      </c>
      <c r="C343" s="307">
        <v>4</v>
      </c>
      <c r="D343" s="308">
        <v>42333</v>
      </c>
      <c r="E343" s="309">
        <v>0.75208333333333333</v>
      </c>
      <c r="F343" s="308">
        <v>42334</v>
      </c>
      <c r="G343" s="309">
        <v>0.75069444444444444</v>
      </c>
      <c r="H343" s="310"/>
      <c r="I343" s="311">
        <f>SUM('Sheet1_ Evening-Pollution'!I8248:I8271)</f>
        <v>9.3000000000000055E-2</v>
      </c>
      <c r="J343" s="311">
        <f>SUM('Sheet1_ Evening-Pollution'!J8248:J8271)</f>
        <v>11.1</v>
      </c>
      <c r="K343" s="311">
        <f>SUM('Sheet1_ Evening-Pollution'!K8248:K8271)</f>
        <v>0.49700000000000022</v>
      </c>
      <c r="L343" s="311">
        <f>SUM('Sheet1_ Evening-Pollution'!L8248:L8271)</f>
        <v>0.32900000000000013</v>
      </c>
      <c r="M343" s="311">
        <f>SUM('Sheet1_ Evening-Pollution'!M8248:M8271)</f>
        <v>730</v>
      </c>
      <c r="N343" s="312">
        <f>MAX('Sheet1_ Evening-Pollution'!N8248:N8271)</f>
        <v>3.6</v>
      </c>
      <c r="O343" s="312">
        <f>MAX('Sheet1_ Evening-Pollution'!O8248:O8271)</f>
        <v>1013.6</v>
      </c>
      <c r="P343" s="312">
        <f>MAX('Sheet1_ Evening-Pollution'!P8248:P8271)</f>
        <v>100</v>
      </c>
      <c r="Q343" s="312">
        <f>MIN('Sheet1_ Evening-Pollution'!N8248:N8271)</f>
        <v>-1.9</v>
      </c>
      <c r="R343" s="312">
        <f>MIN('Sheet1_ Evening-Pollution'!O8248:O8271)</f>
        <v>1010.6</v>
      </c>
      <c r="S343" s="312">
        <f>MIN('Sheet1_ Evening-Pollution'!P8248:P8271)</f>
        <v>60</v>
      </c>
      <c r="T343" s="312">
        <f>MODE('Sheet1_ Evening-Pollution'!N8248:N8271)</f>
        <v>-0.9</v>
      </c>
      <c r="U343" s="312">
        <f>MODE('Sheet1_ Evening-Pollution'!O8248:O8271)</f>
        <v>1013.1</v>
      </c>
      <c r="V343" s="312">
        <f>MODE('Sheet1_ Evening-Pollution'!P8248:P8271)</f>
        <v>100</v>
      </c>
      <c r="W343" s="313">
        <f t="shared" si="29"/>
        <v>5.5</v>
      </c>
      <c r="X343" s="313">
        <f t="shared" si="30"/>
        <v>3</v>
      </c>
      <c r="Y343" s="313">
        <f t="shared" si="31"/>
        <v>40</v>
      </c>
      <c r="Z343" s="307">
        <v>-1.8</v>
      </c>
      <c r="AA343" s="307">
        <v>1012.3</v>
      </c>
      <c r="AB343" s="307">
        <v>70</v>
      </c>
      <c r="AC343" s="312"/>
      <c r="AD343" s="197">
        <v>3</v>
      </c>
      <c r="AE343" s="314">
        <v>277</v>
      </c>
      <c r="AF343" s="315" t="str">
        <f t="shared" si="28"/>
        <v>Y</v>
      </c>
      <c r="AG343" s="308">
        <v>42334</v>
      </c>
    </row>
    <row r="344" spans="1:33" ht="15" customHeight="1" x14ac:dyDescent="0.15">
      <c r="A344" s="307">
        <v>331</v>
      </c>
      <c r="B344" s="308">
        <v>42335</v>
      </c>
      <c r="C344" s="317">
        <v>5</v>
      </c>
      <c r="D344" s="308">
        <v>42334</v>
      </c>
      <c r="E344" s="309">
        <v>0.75069444444444444</v>
      </c>
      <c r="F344" s="308">
        <v>42335</v>
      </c>
      <c r="G344" s="309">
        <v>0.74930555555555556</v>
      </c>
      <c r="H344" s="310"/>
      <c r="I344" s="311">
        <f>SUM('Sheet1_ Evening-Pollution'!I8273:I8295)</f>
        <v>0.10000000000000002</v>
      </c>
      <c r="J344" s="311">
        <f>SUM('Sheet1_ Evening-Pollution'!J8273:J8295)</f>
        <v>12.900000000000002</v>
      </c>
      <c r="K344" s="311">
        <f>SUM('Sheet1_ Evening-Pollution'!K8273:K8295)</f>
        <v>0.4750000000000002</v>
      </c>
      <c r="L344" s="311">
        <f>SUM('Sheet1_ Evening-Pollution'!L8273:L8295)</f>
        <v>0.3670000000000001</v>
      </c>
      <c r="M344" s="311">
        <f>SUM('Sheet1_ Evening-Pollution'!M8273:M8295)</f>
        <v>1114</v>
      </c>
      <c r="N344" s="312">
        <f>MAX('Sheet1_ Evening-Pollution'!N8273:N8295)</f>
        <v>1.4</v>
      </c>
      <c r="O344" s="312">
        <f>MAX('Sheet1_ Evening-Pollution'!O8273:O8295)</f>
        <v>1021.7</v>
      </c>
      <c r="P344" s="312">
        <f>MAX('Sheet1_ Evening-Pollution'!P8273:P8295)</f>
        <v>84</v>
      </c>
      <c r="Q344" s="312">
        <f>MIN('Sheet1_ Evening-Pollution'!N8273:N8295)</f>
        <v>-4.7</v>
      </c>
      <c r="R344" s="312">
        <f>MIN('Sheet1_ Evening-Pollution'!O8273:O8295)</f>
        <v>1012.9</v>
      </c>
      <c r="S344" s="312">
        <f>MIN('Sheet1_ Evening-Pollution'!P8273:P8295)</f>
        <v>58</v>
      </c>
      <c r="T344" s="312">
        <f>MODE('Sheet1_ Evening-Pollution'!N8273:N8295)</f>
        <v>-2.2000000000000002</v>
      </c>
      <c r="U344" s="312">
        <f>MODE('Sheet1_ Evening-Pollution'!O8273:O8295)</f>
        <v>1021</v>
      </c>
      <c r="V344" s="312">
        <f>MODE('Sheet1_ Evening-Pollution'!P8273:P8295)</f>
        <v>62</v>
      </c>
      <c r="W344" s="313">
        <f t="shared" si="29"/>
        <v>6.1</v>
      </c>
      <c r="X344" s="313">
        <f t="shared" si="30"/>
        <v>8.8000000000000682</v>
      </c>
      <c r="Y344" s="313">
        <f t="shared" si="31"/>
        <v>26</v>
      </c>
      <c r="Z344" s="307">
        <v>0.6</v>
      </c>
      <c r="AA344" s="307">
        <v>1021.7</v>
      </c>
      <c r="AB344" s="307">
        <v>84</v>
      </c>
      <c r="AC344" s="312"/>
      <c r="AD344" s="197">
        <v>3</v>
      </c>
      <c r="AE344" s="314">
        <v>251</v>
      </c>
      <c r="AF344" s="315" t="str">
        <f t="shared" si="28"/>
        <v>Y</v>
      </c>
      <c r="AG344" s="308">
        <v>42335</v>
      </c>
    </row>
    <row r="345" spans="1:33" ht="15" customHeight="1" x14ac:dyDescent="0.15">
      <c r="A345" s="307">
        <v>332</v>
      </c>
      <c r="B345" s="308">
        <v>42336</v>
      </c>
      <c r="C345" s="307">
        <v>6</v>
      </c>
      <c r="D345" s="308">
        <v>42335</v>
      </c>
      <c r="E345" s="309">
        <v>0.74930555555555556</v>
      </c>
      <c r="F345" s="308">
        <v>42336</v>
      </c>
      <c r="G345" s="309">
        <v>0.81111111111111112</v>
      </c>
      <c r="H345" s="310"/>
      <c r="I345" s="311">
        <f>SUM('Sheet1_ Evening-Pollution'!I8297:I8322)</f>
        <v>0.12900000000000006</v>
      </c>
      <c r="J345" s="311">
        <f>SUM('Sheet1_ Evening-Pollution'!J8297:J8322)</f>
        <v>14.6</v>
      </c>
      <c r="K345" s="311">
        <f>SUM('Sheet1_ Evening-Pollution'!K8297:K8322)</f>
        <v>0.22300000000000009</v>
      </c>
      <c r="L345" s="311">
        <f>SUM('Sheet1_ Evening-Pollution'!L8297:L8322)</f>
        <v>0.79200000000000048</v>
      </c>
      <c r="M345" s="311">
        <f>SUM('Sheet1_ Evening-Pollution'!M8297:M8322)</f>
        <v>1063</v>
      </c>
      <c r="N345" s="312">
        <f>MAX('Sheet1_ Evening-Pollution'!N8297:N8322)</f>
        <v>3.2</v>
      </c>
      <c r="O345" s="312">
        <f>MAX('Sheet1_ Evening-Pollution'!O8297:O8322)</f>
        <v>1027</v>
      </c>
      <c r="P345" s="312">
        <f>MAX('Sheet1_ Evening-Pollution'!P8297:P8322)</f>
        <v>91</v>
      </c>
      <c r="Q345" s="312">
        <f>MIN('Sheet1_ Evening-Pollution'!N8297:N8322)</f>
        <v>-0.1</v>
      </c>
      <c r="R345" s="312">
        <f>MIN('Sheet1_ Evening-Pollution'!O8297:O8322)</f>
        <v>1022.3</v>
      </c>
      <c r="S345" s="312">
        <f>MIN('Sheet1_ Evening-Pollution'!P8297:P8322)</f>
        <v>54</v>
      </c>
      <c r="T345" s="312">
        <f>MODE('Sheet1_ Evening-Pollution'!N8297:N8322)</f>
        <v>0.2</v>
      </c>
      <c r="U345" s="312">
        <f>MODE('Sheet1_ Evening-Pollution'!O8297:O8322)</f>
        <v>1024.8</v>
      </c>
      <c r="V345" s="312">
        <f>MODE('Sheet1_ Evening-Pollution'!P8297:P8322)</f>
        <v>89</v>
      </c>
      <c r="W345" s="313">
        <f t="shared" si="29"/>
        <v>3.3000000000000003</v>
      </c>
      <c r="X345" s="313">
        <f t="shared" si="30"/>
        <v>4.7000000000000455</v>
      </c>
      <c r="Y345" s="313">
        <f t="shared" si="31"/>
        <v>37</v>
      </c>
      <c r="Z345" s="307">
        <v>1.6</v>
      </c>
      <c r="AA345" s="307">
        <v>1026.4000000000001</v>
      </c>
      <c r="AB345" s="307">
        <v>89</v>
      </c>
      <c r="AC345" s="312"/>
      <c r="AD345" s="197">
        <v>3</v>
      </c>
      <c r="AE345" s="314">
        <v>275</v>
      </c>
      <c r="AF345" s="315" t="str">
        <f t="shared" si="28"/>
        <v>Y</v>
      </c>
      <c r="AG345" s="308">
        <v>42336</v>
      </c>
    </row>
    <row r="346" spans="1:33" ht="15" customHeight="1" x14ac:dyDescent="0.15">
      <c r="A346" s="307">
        <v>333</v>
      </c>
      <c r="B346" s="308">
        <v>42337</v>
      </c>
      <c r="C346" s="307">
        <v>0</v>
      </c>
      <c r="D346" s="308">
        <v>42336</v>
      </c>
      <c r="E346" s="309">
        <v>0.81111111111111112</v>
      </c>
      <c r="F346" s="308">
        <v>42337</v>
      </c>
      <c r="G346" s="309">
        <v>0.76736111111111116</v>
      </c>
      <c r="H346" s="310"/>
      <c r="I346" s="311">
        <f>SUM('Sheet1_ Evening-Pollution'!I8324:I8346)</f>
        <v>0.10200000000000006</v>
      </c>
      <c r="J346" s="311">
        <f>SUM('Sheet1_ Evening-Pollution'!J8324:J8346)</f>
        <v>13.999999999999998</v>
      </c>
      <c r="K346" s="311">
        <f>SUM('Sheet1_ Evening-Pollution'!K8324:K8346)</f>
        <v>7.6000000000000026E-2</v>
      </c>
      <c r="L346" s="311">
        <f>SUM('Sheet1_ Evening-Pollution'!L8324:L8346)</f>
        <v>0.74100000000000044</v>
      </c>
      <c r="M346" s="311">
        <f>SUM('Sheet1_ Evening-Pollution'!M8324:M8346)</f>
        <v>1114</v>
      </c>
      <c r="N346" s="312">
        <f>MAX('Sheet1_ Evening-Pollution'!N8324:N8346)</f>
        <v>4.8</v>
      </c>
      <c r="O346" s="312">
        <f>MAX('Sheet1_ Evening-Pollution'!O8324:O8346)</f>
        <v>1026.5</v>
      </c>
      <c r="P346" s="312">
        <f>MAX('Sheet1_ Evening-Pollution'!P8324:P8346)</f>
        <v>98</v>
      </c>
      <c r="Q346" s="312">
        <f>MIN('Sheet1_ Evening-Pollution'!N8324:N8346)</f>
        <v>1.9</v>
      </c>
      <c r="R346" s="312">
        <f>MIN('Sheet1_ Evening-Pollution'!O8324:O8346)</f>
        <v>1020.4</v>
      </c>
      <c r="S346" s="312">
        <f>MIN('Sheet1_ Evening-Pollution'!P8324:P8346)</f>
        <v>82</v>
      </c>
      <c r="T346" s="312">
        <f>MODE('Sheet1_ Evening-Pollution'!N8324:N8346)</f>
        <v>3.1</v>
      </c>
      <c r="U346" s="312">
        <f>MODE('Sheet1_ Evening-Pollution'!O8324:O8346)</f>
        <v>1026.5</v>
      </c>
      <c r="V346" s="312">
        <f>MODE('Sheet1_ Evening-Pollution'!P8324:P8346)</f>
        <v>82</v>
      </c>
      <c r="W346" s="313">
        <f t="shared" si="29"/>
        <v>2.9</v>
      </c>
      <c r="X346" s="313">
        <f t="shared" si="30"/>
        <v>6.1000000000000227</v>
      </c>
      <c r="Y346" s="313">
        <f t="shared" si="31"/>
        <v>16</v>
      </c>
      <c r="Z346" s="307">
        <v>4.5999999999999996</v>
      </c>
      <c r="AA346" s="307">
        <v>1020.4</v>
      </c>
      <c r="AB346" s="307">
        <v>93</v>
      </c>
      <c r="AC346" s="312"/>
      <c r="AD346" s="197">
        <v>3</v>
      </c>
      <c r="AE346" s="314">
        <v>253</v>
      </c>
      <c r="AF346" s="315" t="str">
        <f t="shared" si="28"/>
        <v>Y</v>
      </c>
      <c r="AG346" s="308">
        <v>42337</v>
      </c>
    </row>
    <row r="347" spans="1:33" ht="15" customHeight="1" x14ac:dyDescent="0.15">
      <c r="A347" s="307">
        <v>334</v>
      </c>
      <c r="B347" s="308">
        <v>42338</v>
      </c>
      <c r="C347" s="307">
        <v>1</v>
      </c>
      <c r="D347" s="308">
        <v>42337</v>
      </c>
      <c r="E347" s="309">
        <v>0.76736111111111116</v>
      </c>
      <c r="F347" s="308">
        <v>42338</v>
      </c>
      <c r="G347" s="309">
        <v>0.76944444444444438</v>
      </c>
      <c r="H347" s="310"/>
      <c r="I347" s="311">
        <f>SUM('Sheet1_ Evening-Pollution'!I8348:I8371)</f>
        <v>0.13200000000000006</v>
      </c>
      <c r="J347" s="311">
        <f>SUM('Sheet1_ Evening-Pollution'!J8348:J8371)</f>
        <v>15.599999999999996</v>
      </c>
      <c r="K347" s="311">
        <f>SUM('Sheet1_ Evening-Pollution'!K8348:K8371)</f>
        <v>0.20400000000000001</v>
      </c>
      <c r="L347" s="311">
        <f>SUM('Sheet1_ Evening-Pollution'!L8348:L8371)</f>
        <v>0.7000000000000004</v>
      </c>
      <c r="M347" s="311">
        <f>SUM('Sheet1_ Evening-Pollution'!M8348:M8371)</f>
        <v>1199</v>
      </c>
      <c r="N347" s="312">
        <f>MAX('Sheet1_ Evening-Pollution'!N8348:N8371)</f>
        <v>8.6999999999999993</v>
      </c>
      <c r="O347" s="312">
        <f>MAX('Sheet1_ Evening-Pollution'!O8348:O8371)</f>
        <v>1021.3</v>
      </c>
      <c r="P347" s="312">
        <f>MAX('Sheet1_ Evening-Pollution'!P8348:P8371)</f>
        <v>100</v>
      </c>
      <c r="Q347" s="312">
        <f>MIN('Sheet1_ Evening-Pollution'!N8348:N8371)</f>
        <v>3.7</v>
      </c>
      <c r="R347" s="312">
        <f>MIN('Sheet1_ Evening-Pollution'!O8348:O8371)</f>
        <v>1018.7</v>
      </c>
      <c r="S347" s="312">
        <f>MIN('Sheet1_ Evening-Pollution'!P8348:P8371)</f>
        <v>45</v>
      </c>
      <c r="T347" s="312">
        <f>MODE('Sheet1_ Evening-Pollution'!N8348:N8371)</f>
        <v>4.9000000000000004</v>
      </c>
      <c r="U347" s="312">
        <f>MODE('Sheet1_ Evening-Pollution'!O8348:O8371)</f>
        <v>1019.5</v>
      </c>
      <c r="V347" s="312">
        <f>MODE('Sheet1_ Evening-Pollution'!P8348:P8371)</f>
        <v>100</v>
      </c>
      <c r="W347" s="313">
        <f t="shared" si="29"/>
        <v>4.9999999999999991</v>
      </c>
      <c r="X347" s="313">
        <f t="shared" si="30"/>
        <v>2.5999999999999091</v>
      </c>
      <c r="Y347" s="313">
        <f t="shared" si="31"/>
        <v>55</v>
      </c>
      <c r="Z347" s="307">
        <v>4.9000000000000004</v>
      </c>
      <c r="AA347" s="307">
        <v>1020.1</v>
      </c>
      <c r="AB347" s="307">
        <v>59</v>
      </c>
      <c r="AC347" s="312"/>
      <c r="AD347" s="197">
        <v>3</v>
      </c>
      <c r="AE347" s="314">
        <v>271</v>
      </c>
      <c r="AF347" s="315" t="str">
        <f t="shared" si="28"/>
        <v>Y</v>
      </c>
      <c r="AG347" s="308">
        <v>42338</v>
      </c>
    </row>
    <row r="348" spans="1:33" ht="15" customHeight="1" x14ac:dyDescent="0.15">
      <c r="A348" s="318">
        <v>335</v>
      </c>
      <c r="B348" s="319">
        <v>42339</v>
      </c>
      <c r="C348" s="318">
        <v>2</v>
      </c>
      <c r="D348" s="319">
        <v>42338</v>
      </c>
      <c r="E348" s="320">
        <v>0.76944444444444438</v>
      </c>
      <c r="F348" s="319">
        <v>42339</v>
      </c>
      <c r="G348" s="320">
        <v>0.75347222222222221</v>
      </c>
      <c r="H348" s="321"/>
      <c r="I348" s="322">
        <f>SUM('Sheet1_ Evening-Pollution'!I8373:I8396)</f>
        <v>0.14000000000000004</v>
      </c>
      <c r="J348" s="322">
        <f>SUM('Sheet1_ Evening-Pollution'!J8373:J8396)</f>
        <v>16.8</v>
      </c>
      <c r="K348" s="322">
        <f>SUM('Sheet1_ Evening-Pollution'!K8373:K8396)</f>
        <v>8.6000000000000049E-2</v>
      </c>
      <c r="L348" s="322">
        <f>SUM('Sheet1_ Evening-Pollution'!L8373:L8396)</f>
        <v>0.97000000000000031</v>
      </c>
      <c r="M348" s="322">
        <f>SUM('Sheet1_ Evening-Pollution'!M8373:M8396)</f>
        <v>1418</v>
      </c>
      <c r="N348" s="323">
        <f>MAX('Sheet1_ Evening-Pollution'!N8373:N8396)</f>
        <v>11</v>
      </c>
      <c r="O348" s="323">
        <f>MAX('Sheet1_ Evening-Pollution'!O8373:O8396)</f>
        <v>1023.1</v>
      </c>
      <c r="P348" s="323">
        <f>MAX('Sheet1_ Evening-Pollution'!P8373:P8396)</f>
        <v>100</v>
      </c>
      <c r="Q348" s="323">
        <f>MIN('Sheet1_ Evening-Pollution'!N8373:N8396)</f>
        <v>-1.8</v>
      </c>
      <c r="R348" s="323">
        <f>MIN('Sheet1_ Evening-Pollution'!O8373:O8396)</f>
        <v>1019.1</v>
      </c>
      <c r="S348" s="323">
        <f>MIN('Sheet1_ Evening-Pollution'!P8373:P8396)</f>
        <v>27</v>
      </c>
      <c r="T348" s="323">
        <f>MODE('Sheet1_ Evening-Pollution'!N8373:N8396)</f>
        <v>3.6</v>
      </c>
      <c r="U348" s="323">
        <f>MODE('Sheet1_ Evening-Pollution'!O8373:O8396)</f>
        <v>1022</v>
      </c>
      <c r="V348" s="323">
        <f>MODE('Sheet1_ Evening-Pollution'!P8373:P8396)</f>
        <v>100</v>
      </c>
      <c r="W348" s="324">
        <f t="shared" si="29"/>
        <v>12.8</v>
      </c>
      <c r="X348" s="324">
        <f t="shared" si="30"/>
        <v>4</v>
      </c>
      <c r="Y348" s="324">
        <f t="shared" si="31"/>
        <v>73</v>
      </c>
      <c r="Z348" s="318">
        <v>5.5</v>
      </c>
      <c r="AA348" s="318">
        <v>1019.4</v>
      </c>
      <c r="AB348" s="318">
        <v>55</v>
      </c>
      <c r="AC348" s="323"/>
      <c r="AD348" s="197">
        <v>3</v>
      </c>
      <c r="AE348" s="325">
        <v>268</v>
      </c>
      <c r="AF348" s="326" t="str">
        <f t="shared" si="28"/>
        <v>Y</v>
      </c>
      <c r="AG348" s="319">
        <v>42339</v>
      </c>
    </row>
    <row r="349" spans="1:33" ht="15" customHeight="1" x14ac:dyDescent="0.15">
      <c r="A349" s="318">
        <v>336</v>
      </c>
      <c r="B349" s="319">
        <v>42340</v>
      </c>
      <c r="C349" s="318">
        <v>3</v>
      </c>
      <c r="D349" s="319">
        <v>42339</v>
      </c>
      <c r="E349" s="320">
        <v>0.75347222222222221</v>
      </c>
      <c r="F349" s="319">
        <v>42340</v>
      </c>
      <c r="G349" s="320">
        <v>0.7895833333333333</v>
      </c>
      <c r="H349" s="321"/>
      <c r="I349" s="322">
        <f>SUM('Sheet1_ Evening-Pollution'!I8398:I8421)</f>
        <v>0.17900000000000008</v>
      </c>
      <c r="J349" s="322">
        <f>SUM('Sheet1_ Evening-Pollution'!J8398:J8421)</f>
        <v>16.599999999999998</v>
      </c>
      <c r="K349" s="322">
        <f>SUM('Sheet1_ Evening-Pollution'!K8398:K8421)</f>
        <v>0.10600000000000001</v>
      </c>
      <c r="L349" s="322">
        <f>SUM('Sheet1_ Evening-Pollution'!L8398:L8421)</f>
        <v>0.91800000000000037</v>
      </c>
      <c r="M349" s="322">
        <f>SUM('Sheet1_ Evening-Pollution'!M8398:M8421)</f>
        <v>1452</v>
      </c>
      <c r="N349" s="323">
        <f>MAX('Sheet1_ Evening-Pollution'!N8398:N8421)</f>
        <v>8.9</v>
      </c>
      <c r="O349" s="323">
        <f>MAX('Sheet1_ Evening-Pollution'!O8398:O8421)</f>
        <v>1019.3</v>
      </c>
      <c r="P349" s="323">
        <f>MAX('Sheet1_ Evening-Pollution'!P8398:P8421)</f>
        <v>100</v>
      </c>
      <c r="Q349" s="323">
        <f>MIN('Sheet1_ Evening-Pollution'!N8398:N8421)</f>
        <v>2.4</v>
      </c>
      <c r="R349" s="323">
        <f>MIN('Sheet1_ Evening-Pollution'!O8398:O8421)</f>
        <v>1008.7</v>
      </c>
      <c r="S349" s="323">
        <f>MIN('Sheet1_ Evening-Pollution'!P8398:P8421)</f>
        <v>62</v>
      </c>
      <c r="T349" s="323">
        <f>MODE('Sheet1_ Evening-Pollution'!N8398:N8421)</f>
        <v>3</v>
      </c>
      <c r="U349" s="323">
        <f>MODE('Sheet1_ Evening-Pollution'!O8398:O8421)</f>
        <v>1019.1</v>
      </c>
      <c r="V349" s="323">
        <f>MODE('Sheet1_ Evening-Pollution'!P8398:P8421)</f>
        <v>100</v>
      </c>
      <c r="W349" s="324">
        <f t="shared" si="29"/>
        <v>6.5</v>
      </c>
      <c r="X349" s="324">
        <f t="shared" si="30"/>
        <v>10.599999999999909</v>
      </c>
      <c r="Y349" s="324">
        <f t="shared" si="31"/>
        <v>38</v>
      </c>
      <c r="Z349" s="318">
        <v>7.7</v>
      </c>
      <c r="AA349" s="318">
        <v>1009.6</v>
      </c>
      <c r="AB349" s="318">
        <v>67</v>
      </c>
      <c r="AC349" s="323"/>
      <c r="AD349" s="197">
        <v>3</v>
      </c>
      <c r="AE349" s="325">
        <v>237</v>
      </c>
      <c r="AF349" s="326" t="str">
        <f t="shared" si="28"/>
        <v>Y</v>
      </c>
      <c r="AG349" s="319">
        <v>42340</v>
      </c>
    </row>
    <row r="350" spans="1:33" ht="15" customHeight="1" x14ac:dyDescent="0.15">
      <c r="A350" s="318">
        <v>337</v>
      </c>
      <c r="B350" s="319">
        <v>42341</v>
      </c>
      <c r="C350" s="318">
        <v>4</v>
      </c>
      <c r="D350" s="319">
        <v>42340</v>
      </c>
      <c r="E350" s="320">
        <v>0.7895833333333333</v>
      </c>
      <c r="F350" s="319">
        <v>42341</v>
      </c>
      <c r="G350" s="320">
        <v>0.72986111111111107</v>
      </c>
      <c r="H350" s="321"/>
      <c r="I350" s="322">
        <f>SUM('Sheet1_ Evening-Pollution'!I8423:I8445)</f>
        <v>7.600000000000004E-2</v>
      </c>
      <c r="J350" s="322">
        <f>SUM('Sheet1_ Evening-Pollution'!J8423:J8445)</f>
        <v>13.499999999999996</v>
      </c>
      <c r="K350" s="322">
        <f>SUM('Sheet1_ Evening-Pollution'!K8423:K8445)</f>
        <v>0.34700000000000003</v>
      </c>
      <c r="L350" s="322">
        <f>SUM('Sheet1_ Evening-Pollution'!L8423:L8445)</f>
        <v>0.34600000000000009</v>
      </c>
      <c r="M350" s="322">
        <f>SUM('Sheet1_ Evening-Pollution'!M8423:M8445)</f>
        <v>510</v>
      </c>
      <c r="N350" s="323">
        <f>MAX('Sheet1_ Evening-Pollution'!N8423:N8445)</f>
        <v>6.8</v>
      </c>
      <c r="O350" s="323">
        <f>MAX('Sheet1_ Evening-Pollution'!O8423:O8445)</f>
        <v>1011.4</v>
      </c>
      <c r="P350" s="323">
        <f>MAX('Sheet1_ Evening-Pollution'!P8423:P8445)</f>
        <v>100</v>
      </c>
      <c r="Q350" s="323">
        <f>MIN('Sheet1_ Evening-Pollution'!N8423:N8445)</f>
        <v>-0.1</v>
      </c>
      <c r="R350" s="323">
        <f>MIN('Sheet1_ Evening-Pollution'!O8423:O8445)</f>
        <v>1006.7</v>
      </c>
      <c r="S350" s="323">
        <f>MIN('Sheet1_ Evening-Pollution'!P8423:P8445)</f>
        <v>56</v>
      </c>
      <c r="T350" s="323">
        <f>MODE('Sheet1_ Evening-Pollution'!N8423:N8445)</f>
        <v>0.4</v>
      </c>
      <c r="U350" s="323">
        <f>MODE('Sheet1_ Evening-Pollution'!O8423:O8445)</f>
        <v>1010.3</v>
      </c>
      <c r="V350" s="323">
        <f>MODE('Sheet1_ Evening-Pollution'!P8423:P8445)</f>
        <v>100</v>
      </c>
      <c r="W350" s="324">
        <f t="shared" si="29"/>
        <v>6.8999999999999995</v>
      </c>
      <c r="X350" s="324">
        <f t="shared" si="30"/>
        <v>4.6999999999999318</v>
      </c>
      <c r="Y350" s="324">
        <f t="shared" si="31"/>
        <v>44</v>
      </c>
      <c r="Z350" s="318">
        <v>-0.1</v>
      </c>
      <c r="AA350" s="318">
        <v>1008.6</v>
      </c>
      <c r="AB350" s="318">
        <v>85</v>
      </c>
      <c r="AC350" s="323"/>
      <c r="AD350" s="197">
        <v>3</v>
      </c>
      <c r="AE350" s="325">
        <v>273</v>
      </c>
      <c r="AF350" s="326" t="str">
        <f t="shared" si="28"/>
        <v>Y</v>
      </c>
      <c r="AG350" s="319">
        <v>42341</v>
      </c>
    </row>
    <row r="351" spans="1:33" ht="15" customHeight="1" x14ac:dyDescent="0.15">
      <c r="A351" s="318">
        <v>338</v>
      </c>
      <c r="B351" s="319">
        <v>42342</v>
      </c>
      <c r="C351" s="327">
        <v>5</v>
      </c>
      <c r="D351" s="319">
        <v>42341</v>
      </c>
      <c r="E351" s="320">
        <v>0.72986111111111107</v>
      </c>
      <c r="F351" s="319">
        <v>42342</v>
      </c>
      <c r="G351" s="320">
        <v>0.75486111111111109</v>
      </c>
      <c r="H351" s="321"/>
      <c r="I351" s="322">
        <f>SUM('Sheet1_ Evening-Pollution'!I8447:I8471)</f>
        <v>0.10500000000000007</v>
      </c>
      <c r="J351" s="322">
        <f>SUM('Sheet1_ Evening-Pollution'!J8447:J8471)</f>
        <v>16.600000000000005</v>
      </c>
      <c r="K351" s="322">
        <f>SUM('Sheet1_ Evening-Pollution'!K8447:K8471)</f>
        <v>0.38400000000000006</v>
      </c>
      <c r="L351" s="322">
        <f>SUM('Sheet1_ Evening-Pollution'!L8447:L8471)</f>
        <v>0.43500000000000016</v>
      </c>
      <c r="M351" s="322">
        <f>SUM('Sheet1_ Evening-Pollution'!M8447:M8471)</f>
        <v>1211</v>
      </c>
      <c r="N351" s="323">
        <f>MAX('Sheet1_ Evening-Pollution'!N8447:N8471)</f>
        <v>1.2</v>
      </c>
      <c r="O351" s="323">
        <f>MAX('Sheet1_ Evening-Pollution'!O8447:O8471)</f>
        <v>1019.4</v>
      </c>
      <c r="P351" s="323">
        <f>MAX('Sheet1_ Evening-Pollution'!P8447:P8471)</f>
        <v>99</v>
      </c>
      <c r="Q351" s="323">
        <f>MIN('Sheet1_ Evening-Pollution'!N8447:N8471)</f>
        <v>-4</v>
      </c>
      <c r="R351" s="323">
        <f>MIN('Sheet1_ Evening-Pollution'!O8447:O8471)</f>
        <v>1009.9</v>
      </c>
      <c r="S351" s="323">
        <f>MIN('Sheet1_ Evening-Pollution'!P8447:P8471)</f>
        <v>61</v>
      </c>
      <c r="T351" s="323">
        <f>MODE('Sheet1_ Evening-Pollution'!N8447:N8471)</f>
        <v>-1.9</v>
      </c>
      <c r="U351" s="323">
        <f>MODE('Sheet1_ Evening-Pollution'!O8447:O8471)</f>
        <v>1019.2</v>
      </c>
      <c r="V351" s="323">
        <f>MODE('Sheet1_ Evening-Pollution'!P8447:P8471)</f>
        <v>73</v>
      </c>
      <c r="W351" s="324">
        <f t="shared" si="29"/>
        <v>5.2</v>
      </c>
      <c r="X351" s="324">
        <f t="shared" si="30"/>
        <v>9.5</v>
      </c>
      <c r="Y351" s="324">
        <f t="shared" si="31"/>
        <v>38</v>
      </c>
      <c r="Z351" s="318">
        <v>-0.4</v>
      </c>
      <c r="AA351" s="318">
        <v>1019.2</v>
      </c>
      <c r="AB351" s="318">
        <v>99</v>
      </c>
      <c r="AC351" s="323"/>
      <c r="AD351" s="197">
        <v>3</v>
      </c>
      <c r="AE351" s="325">
        <v>267</v>
      </c>
      <c r="AF351" s="326" t="str">
        <f t="shared" si="28"/>
        <v>Y</v>
      </c>
      <c r="AG351" s="319">
        <v>42342</v>
      </c>
    </row>
    <row r="352" spans="1:33" ht="15" customHeight="1" x14ac:dyDescent="0.15">
      <c r="A352" s="318">
        <v>339</v>
      </c>
      <c r="B352" s="319">
        <v>42343</v>
      </c>
      <c r="C352" s="318">
        <v>6</v>
      </c>
      <c r="D352" s="319">
        <v>42342</v>
      </c>
      <c r="E352" s="320">
        <v>0.75486111111111109</v>
      </c>
      <c r="F352" s="319">
        <v>42343</v>
      </c>
      <c r="G352" s="320">
        <v>0.76249999999999996</v>
      </c>
      <c r="H352" s="321"/>
      <c r="I352" s="322">
        <f>SUM('Sheet1_ Evening-Pollution'!I8473:I8496)</f>
        <v>0.17000000000000004</v>
      </c>
      <c r="J352" s="322">
        <f>SUM('Sheet1_ Evening-Pollution'!J8473:J8496)</f>
        <v>16.999999999999996</v>
      </c>
      <c r="K352" s="322">
        <f>SUM('Sheet1_ Evening-Pollution'!K8473:K8496)</f>
        <v>0.23899999999999999</v>
      </c>
      <c r="L352" s="322">
        <f>SUM('Sheet1_ Evening-Pollution'!L8473:L8496)</f>
        <v>0.69000000000000017</v>
      </c>
      <c r="M352" s="322">
        <f>SUM('Sheet1_ Evening-Pollution'!M8473:M8496)</f>
        <v>1118</v>
      </c>
      <c r="N352" s="323">
        <f>MAX('Sheet1_ Evening-Pollution'!N8473:N8496)</f>
        <v>8.4</v>
      </c>
      <c r="O352" s="323">
        <f>MAX('Sheet1_ Evening-Pollution'!O8473:O8496)</f>
        <v>1022</v>
      </c>
      <c r="P352" s="323">
        <f>MAX('Sheet1_ Evening-Pollution'!P8473:P8496)</f>
        <v>100</v>
      </c>
      <c r="Q352" s="323">
        <f>MIN('Sheet1_ Evening-Pollution'!N8473:N8496)</f>
        <v>-0.7</v>
      </c>
      <c r="R352" s="323">
        <f>MIN('Sheet1_ Evening-Pollution'!O8473:O8496)</f>
        <v>1018.4</v>
      </c>
      <c r="S352" s="323">
        <f>MIN('Sheet1_ Evening-Pollution'!P8473:P8496)</f>
        <v>39</v>
      </c>
      <c r="T352" s="323">
        <f>MODE('Sheet1_ Evening-Pollution'!N8473:N8496)</f>
        <v>0.7</v>
      </c>
      <c r="U352" s="323">
        <f>MODE('Sheet1_ Evening-Pollution'!O8473:O8496)</f>
        <v>1019.7</v>
      </c>
      <c r="V352" s="323">
        <f>MODE('Sheet1_ Evening-Pollution'!P8473:P8496)</f>
        <v>100</v>
      </c>
      <c r="W352" s="324">
        <f t="shared" si="29"/>
        <v>9.1</v>
      </c>
      <c r="X352" s="324">
        <f t="shared" si="30"/>
        <v>3.6000000000000227</v>
      </c>
      <c r="Y352" s="324">
        <f t="shared" si="31"/>
        <v>61</v>
      </c>
      <c r="Z352" s="318">
        <v>4.5</v>
      </c>
      <c r="AA352" s="318">
        <v>1022</v>
      </c>
      <c r="AB352" s="318">
        <v>48</v>
      </c>
      <c r="AC352" s="323"/>
      <c r="AD352" s="197">
        <v>3</v>
      </c>
      <c r="AE352" s="325">
        <v>242</v>
      </c>
      <c r="AF352" s="326" t="str">
        <f t="shared" si="28"/>
        <v>Y</v>
      </c>
      <c r="AG352" s="319">
        <v>42343</v>
      </c>
    </row>
    <row r="353" spans="1:33" ht="15" customHeight="1" x14ac:dyDescent="0.15">
      <c r="A353" s="318">
        <v>340</v>
      </c>
      <c r="B353" s="319">
        <v>42344</v>
      </c>
      <c r="C353" s="318">
        <v>0</v>
      </c>
      <c r="D353" s="319">
        <v>42343</v>
      </c>
      <c r="E353" s="320">
        <v>0.76249999999999996</v>
      </c>
      <c r="F353" s="319">
        <v>42344</v>
      </c>
      <c r="G353" s="320">
        <v>0.91666666666666663</v>
      </c>
      <c r="H353" s="321"/>
      <c r="I353" s="322">
        <f>SUM('Sheet1_ Evening-Pollution'!I8498:I8525)</f>
        <v>0.13000000000000003</v>
      </c>
      <c r="J353" s="322">
        <f>SUM('Sheet1_ Evening-Pollution'!J8498:J8525)</f>
        <v>18.000000000000004</v>
      </c>
      <c r="K353" s="322">
        <f>SUM('Sheet1_ Evening-Pollution'!K8498:K8525)</f>
        <v>0.37300000000000011</v>
      </c>
      <c r="L353" s="322">
        <f>SUM('Sheet1_ Evening-Pollution'!L8498:L8525)</f>
        <v>0.64300000000000035</v>
      </c>
      <c r="M353" s="322">
        <f>SUM('Sheet1_ Evening-Pollution'!M8498:M8525)</f>
        <v>1005</v>
      </c>
      <c r="N353" s="323">
        <f>MAX('Sheet1_ Evening-Pollution'!N8498:N8525)</f>
        <v>6.7</v>
      </c>
      <c r="O353" s="323">
        <f>MAX('Sheet1_ Evening-Pollution'!O8498:O8525)</f>
        <v>1025.7</v>
      </c>
      <c r="P353" s="323">
        <f>MAX('Sheet1_ Evening-Pollution'!P8498:P8525)</f>
        <v>88</v>
      </c>
      <c r="Q353" s="323">
        <f>MIN('Sheet1_ Evening-Pollution'!N8498:N8525)</f>
        <v>-1.2</v>
      </c>
      <c r="R353" s="323">
        <f>MIN('Sheet1_ Evening-Pollution'!O8498:O8525)</f>
        <v>1022.7</v>
      </c>
      <c r="S353" s="323">
        <f>MIN('Sheet1_ Evening-Pollution'!P8498:P8525)</f>
        <v>30</v>
      </c>
      <c r="T353" s="323">
        <f>MODE('Sheet1_ Evening-Pollution'!N8498:N8525)</f>
        <v>1.6</v>
      </c>
      <c r="U353" s="323">
        <f>MODE('Sheet1_ Evening-Pollution'!O8498:O8525)</f>
        <v>1024.5</v>
      </c>
      <c r="V353" s="323">
        <f>MODE('Sheet1_ Evening-Pollution'!P8498:P8525)</f>
        <v>54</v>
      </c>
      <c r="W353" s="324">
        <f t="shared" si="29"/>
        <v>7.9</v>
      </c>
      <c r="X353" s="324">
        <f t="shared" si="30"/>
        <v>3</v>
      </c>
      <c r="Y353" s="324">
        <f t="shared" si="31"/>
        <v>58</v>
      </c>
      <c r="Z353" s="318">
        <v>-1.2</v>
      </c>
      <c r="AA353" s="318">
        <v>1025.7</v>
      </c>
      <c r="AB353" s="318">
        <v>88</v>
      </c>
      <c r="AC353" s="323"/>
      <c r="AD353" s="197">
        <v>3</v>
      </c>
      <c r="AE353" s="325">
        <v>256</v>
      </c>
      <c r="AF353" s="326" t="str">
        <f t="shared" si="28"/>
        <v>Y</v>
      </c>
      <c r="AG353" s="319">
        <v>42344</v>
      </c>
    </row>
    <row r="354" spans="1:33" ht="15" customHeight="1" x14ac:dyDescent="0.15">
      <c r="A354" s="318">
        <v>341</v>
      </c>
      <c r="B354" s="319">
        <v>42345</v>
      </c>
      <c r="C354" s="318">
        <v>1</v>
      </c>
      <c r="D354" s="319">
        <v>42344</v>
      </c>
      <c r="E354" s="320">
        <v>0.91666666666666663</v>
      </c>
      <c r="F354" s="319">
        <v>42345</v>
      </c>
      <c r="G354" s="328"/>
      <c r="H354" s="321"/>
      <c r="I354" s="329"/>
      <c r="J354" s="329"/>
      <c r="K354" s="329"/>
      <c r="L354" s="329"/>
      <c r="M354" s="329"/>
      <c r="N354" s="330"/>
      <c r="O354" s="330"/>
      <c r="P354" s="330"/>
      <c r="Q354" s="330"/>
      <c r="R354" s="330"/>
      <c r="S354" s="330"/>
      <c r="T354" s="330"/>
      <c r="U354" s="330"/>
      <c r="V354" s="330"/>
      <c r="W354" s="324">
        <f t="shared" si="29"/>
        <v>0</v>
      </c>
      <c r="X354" s="324">
        <f t="shared" si="30"/>
        <v>0</v>
      </c>
      <c r="Y354" s="324">
        <f t="shared" si="31"/>
        <v>0</v>
      </c>
      <c r="Z354" s="39"/>
      <c r="AA354" s="39"/>
      <c r="AB354" s="39"/>
      <c r="AC354" s="323"/>
      <c r="AD354" s="197">
        <v>3</v>
      </c>
      <c r="AE354" s="331"/>
      <c r="AF354" s="332"/>
      <c r="AG354" s="319">
        <v>42345</v>
      </c>
    </row>
    <row r="355" spans="1:33" ht="15" customHeight="1" x14ac:dyDescent="0.2">
      <c r="A355" s="318">
        <v>342</v>
      </c>
      <c r="B355" s="319">
        <v>42346</v>
      </c>
      <c r="C355" s="318">
        <v>2</v>
      </c>
      <c r="D355" s="319">
        <v>42345</v>
      </c>
      <c r="E355" s="328"/>
      <c r="F355" s="319">
        <v>42346</v>
      </c>
      <c r="G355" s="235"/>
      <c r="H355" s="321"/>
      <c r="I355" s="329"/>
      <c r="J355" s="329"/>
      <c r="K355" s="329"/>
      <c r="L355" s="329"/>
      <c r="M355" s="329"/>
      <c r="N355" s="330"/>
      <c r="O355" s="330"/>
      <c r="P355" s="330"/>
      <c r="Q355" s="330"/>
      <c r="R355" s="330"/>
      <c r="S355" s="330"/>
      <c r="T355" s="330"/>
      <c r="U355" s="330"/>
      <c r="V355" s="330"/>
      <c r="W355" s="324">
        <f t="shared" si="29"/>
        <v>0</v>
      </c>
      <c r="X355" s="324">
        <f t="shared" si="30"/>
        <v>0</v>
      </c>
      <c r="Y355" s="324">
        <f t="shared" si="31"/>
        <v>0</v>
      </c>
      <c r="Z355" s="330"/>
      <c r="AA355" s="330"/>
      <c r="AB355" s="330"/>
      <c r="AC355" s="323"/>
      <c r="AD355" s="236">
        <v>3</v>
      </c>
      <c r="AE355" s="333"/>
      <c r="AF355" s="334"/>
      <c r="AG355" s="319">
        <v>42346</v>
      </c>
    </row>
    <row r="356" spans="1:33" ht="15" customHeight="1" x14ac:dyDescent="0.2">
      <c r="A356" s="318">
        <v>343</v>
      </c>
      <c r="B356" s="319">
        <v>42347</v>
      </c>
      <c r="C356" s="318">
        <v>3</v>
      </c>
      <c r="D356" s="319">
        <v>42346</v>
      </c>
      <c r="E356" s="235"/>
      <c r="F356" s="319">
        <v>42347</v>
      </c>
      <c r="G356" s="335">
        <v>0.76249999999999996</v>
      </c>
      <c r="H356" s="321"/>
      <c r="I356" s="322">
        <f>SUM('Sheet1_ Evening-Pollution'!I8529:I8552)</f>
        <v>0.16200000000000009</v>
      </c>
      <c r="J356" s="322">
        <f>SUM('Sheet1_ Evening-Pollution'!J8529:J8552)</f>
        <v>20.3</v>
      </c>
      <c r="K356" s="322">
        <f>SUM('Sheet1_ Evening-Pollution'!K8529:K8552)</f>
        <v>6.3000000000000028E-2</v>
      </c>
      <c r="L356" s="322">
        <f>SUM('Sheet1_ Evening-Pollution'!L8529:L8552)</f>
        <v>1.3759999999999999</v>
      </c>
      <c r="M356" s="322">
        <f>SUM('Sheet1_ Evening-Pollution'!M8529:M8552)</f>
        <v>2110</v>
      </c>
      <c r="N356" s="323">
        <f>MAX('Sheet1_ Evening-Pollution'!N8529:N8552)</f>
        <v>12.8</v>
      </c>
      <c r="O356" s="323">
        <f>MAX('Sheet1_ Evening-Pollution'!O8529:O8552)</f>
        <v>1029.5</v>
      </c>
      <c r="P356" s="323">
        <f>MAX('Sheet1_ Evening-Pollution'!P8529:P8552)</f>
        <v>97</v>
      </c>
      <c r="Q356" s="323">
        <f>MIN('Sheet1_ Evening-Pollution'!N8529:N8552)</f>
        <v>-1.8</v>
      </c>
      <c r="R356" s="323">
        <f>MIN('Sheet1_ Evening-Pollution'!O8529:O8552)</f>
        <v>1023.3</v>
      </c>
      <c r="S356" s="323">
        <f>MIN('Sheet1_ Evening-Pollution'!P8529:P8552)</f>
        <v>41</v>
      </c>
      <c r="T356" s="323">
        <f>MODE('Sheet1_ Evening-Pollution'!N8529:N8552)</f>
        <v>-1.4</v>
      </c>
      <c r="U356" s="323">
        <f>MODE('Sheet1_ Evening-Pollution'!O8529:O8552)</f>
        <v>1028.5</v>
      </c>
      <c r="V356" s="323">
        <f>MODE('Sheet1_ Evening-Pollution'!P8529:P8552)</f>
        <v>95</v>
      </c>
      <c r="W356" s="324">
        <f t="shared" si="29"/>
        <v>14.600000000000001</v>
      </c>
      <c r="X356" s="324">
        <f t="shared" si="30"/>
        <v>6.2000000000000455</v>
      </c>
      <c r="Y356" s="324">
        <f t="shared" si="31"/>
        <v>56</v>
      </c>
      <c r="Z356" s="323">
        <v>8</v>
      </c>
      <c r="AA356" s="323">
        <v>1023.9</v>
      </c>
      <c r="AB356" s="323">
        <v>65</v>
      </c>
      <c r="AC356" s="323"/>
      <c r="AD356" s="236">
        <v>3</v>
      </c>
      <c r="AE356" s="336">
        <v>243</v>
      </c>
      <c r="AF356" s="334" t="str">
        <f t="shared" ref="AF356:AF378" si="32">IF(AE356&gt;=296,"G",IF(AND(183&lt;=AE356,AE356&lt;296),"Y",IF(AE356&lt;185,"R")))</f>
        <v>Y</v>
      </c>
      <c r="AG356" s="319">
        <v>42347</v>
      </c>
    </row>
    <row r="357" spans="1:33" ht="15" customHeight="1" x14ac:dyDescent="0.15">
      <c r="A357" s="318">
        <v>344</v>
      </c>
      <c r="B357" s="319">
        <v>42348</v>
      </c>
      <c r="C357" s="318">
        <v>4</v>
      </c>
      <c r="D357" s="319">
        <v>42347</v>
      </c>
      <c r="E357" s="335">
        <v>0.76249999999999996</v>
      </c>
      <c r="F357" s="319">
        <v>42348</v>
      </c>
      <c r="G357" s="320">
        <v>0.87916666666666665</v>
      </c>
      <c r="H357" s="321"/>
      <c r="I357" s="322">
        <f>SUM('Sheet1_ Evening-Pollution'!I8554:I8580)</f>
        <v>0.16900000000000007</v>
      </c>
      <c r="J357" s="322">
        <f>SUM('Sheet1_ Evening-Pollution'!J8554:J8580)</f>
        <v>23.6</v>
      </c>
      <c r="K357" s="322">
        <f>SUM('Sheet1_ Evening-Pollution'!K8554:K8580)</f>
        <v>5.4000000000000034E-2</v>
      </c>
      <c r="L357" s="322">
        <f>SUM('Sheet1_ Evening-Pollution'!L8554:L8580)</f>
        <v>1.3610000000000002</v>
      </c>
      <c r="M357" s="322">
        <f>SUM('Sheet1_ Evening-Pollution'!M8554:M8580)</f>
        <v>1705</v>
      </c>
      <c r="N357" s="323">
        <f>MAX('Sheet1_ Evening-Pollution'!N8554:N8580)</f>
        <v>10.7</v>
      </c>
      <c r="O357" s="323">
        <f>MAX('Sheet1_ Evening-Pollution'!O8554:O8580)</f>
        <v>1024.2</v>
      </c>
      <c r="P357" s="323">
        <f>MAX('Sheet1_ Evening-Pollution'!P8554:P8580)</f>
        <v>91</v>
      </c>
      <c r="Q357" s="323">
        <f>MIN('Sheet1_ Evening-Pollution'!N8554:N8580)</f>
        <v>6.2</v>
      </c>
      <c r="R357" s="323">
        <f>MIN('Sheet1_ Evening-Pollution'!O8554:O8580)</f>
        <v>1010.5</v>
      </c>
      <c r="S357" s="323">
        <f>MIN('Sheet1_ Evening-Pollution'!P8554:P8580)</f>
        <v>61</v>
      </c>
      <c r="T357" s="323">
        <f>MODE('Sheet1_ Evening-Pollution'!N8554:N8580)</f>
        <v>9.6999999999999993</v>
      </c>
      <c r="U357" s="323">
        <f>MODE('Sheet1_ Evening-Pollution'!O8554:O8580)</f>
        <v>1018.2</v>
      </c>
      <c r="V357" s="323">
        <f>MODE('Sheet1_ Evening-Pollution'!P8554:P8580)</f>
        <v>65</v>
      </c>
      <c r="W357" s="324">
        <f t="shared" si="29"/>
        <v>4.4999999999999991</v>
      </c>
      <c r="X357" s="324">
        <f t="shared" si="30"/>
        <v>13.700000000000045</v>
      </c>
      <c r="Y357" s="324">
        <f t="shared" si="31"/>
        <v>30</v>
      </c>
      <c r="Z357" s="318">
        <v>9.1999999999999993</v>
      </c>
      <c r="AA357" s="318">
        <v>1010.5</v>
      </c>
      <c r="AB357" s="318">
        <v>86</v>
      </c>
      <c r="AC357" s="323"/>
      <c r="AD357" s="197">
        <v>3</v>
      </c>
      <c r="AE357" s="325">
        <v>255</v>
      </c>
      <c r="AF357" s="326" t="str">
        <f t="shared" si="32"/>
        <v>Y</v>
      </c>
      <c r="AG357" s="319">
        <v>42348</v>
      </c>
    </row>
    <row r="358" spans="1:33" ht="15" customHeight="1" x14ac:dyDescent="0.15">
      <c r="A358" s="318">
        <v>345</v>
      </c>
      <c r="B358" s="319">
        <v>42349</v>
      </c>
      <c r="C358" s="327">
        <v>5</v>
      </c>
      <c r="D358" s="319">
        <v>42348</v>
      </c>
      <c r="E358" s="320">
        <v>0.87916666666666665</v>
      </c>
      <c r="F358" s="319">
        <v>42349</v>
      </c>
      <c r="G358" s="320">
        <v>0.78194444444444444</v>
      </c>
      <c r="H358" s="321"/>
      <c r="I358" s="322">
        <f>SUM('Sheet1_ Evening-Pollution'!I8582:I8602)</f>
        <v>8.8000000000000009E-2</v>
      </c>
      <c r="J358" s="322">
        <f>SUM('Sheet1_ Evening-Pollution'!J8582:J8602)</f>
        <v>14.7</v>
      </c>
      <c r="K358" s="322">
        <f>SUM('Sheet1_ Evening-Pollution'!K8582:K8602)</f>
        <v>0.23</v>
      </c>
      <c r="L358" s="322">
        <f>SUM('Sheet1_ Evening-Pollution'!L8582:L8602)</f>
        <v>0.54300000000000004</v>
      </c>
      <c r="M358" s="322">
        <f>SUM('Sheet1_ Evening-Pollution'!M8582:M8602)</f>
        <v>837</v>
      </c>
      <c r="N358" s="323">
        <f>MAX('Sheet1_ Evening-Pollution'!N8582:N8602)</f>
        <v>12.8</v>
      </c>
      <c r="O358" s="323">
        <f>MAX('Sheet1_ Evening-Pollution'!O8582:O8602)</f>
        <v>1017.1</v>
      </c>
      <c r="P358" s="323">
        <f>MAX('Sheet1_ Evening-Pollution'!P8582:P8602)</f>
        <v>91</v>
      </c>
      <c r="Q358" s="323">
        <f>MIN('Sheet1_ Evening-Pollution'!N8582:N8602)</f>
        <v>4.2</v>
      </c>
      <c r="R358" s="323">
        <f>MIN('Sheet1_ Evening-Pollution'!O8582:O8602)</f>
        <v>1007.8</v>
      </c>
      <c r="S358" s="323">
        <f>MIN('Sheet1_ Evening-Pollution'!P8582:P8602)</f>
        <v>41</v>
      </c>
      <c r="T358" s="323">
        <f>MODE('Sheet1_ Evening-Pollution'!N8582:N8602)</f>
        <v>4.4000000000000004</v>
      </c>
      <c r="U358" s="323">
        <f>MODE('Sheet1_ Evening-Pollution'!O8582:O8602)</f>
        <v>1008.8</v>
      </c>
      <c r="V358" s="323">
        <f>MODE('Sheet1_ Evening-Pollution'!P8582:P8602)</f>
        <v>90</v>
      </c>
      <c r="W358" s="324">
        <f t="shared" si="29"/>
        <v>8.6000000000000014</v>
      </c>
      <c r="X358" s="324">
        <f t="shared" si="30"/>
        <v>9.3000000000000682</v>
      </c>
      <c r="Y358" s="324">
        <f t="shared" si="31"/>
        <v>50</v>
      </c>
      <c r="Z358" s="318">
        <v>9.4</v>
      </c>
      <c r="AA358" s="318">
        <v>1017.1</v>
      </c>
      <c r="AB358" s="318">
        <v>43</v>
      </c>
      <c r="AC358" s="323"/>
      <c r="AD358" s="197">
        <v>3</v>
      </c>
      <c r="AE358" s="325">
        <v>258</v>
      </c>
      <c r="AF358" s="326" t="str">
        <f t="shared" si="32"/>
        <v>Y</v>
      </c>
      <c r="AG358" s="319">
        <v>42349</v>
      </c>
    </row>
    <row r="359" spans="1:33" ht="15" customHeight="1" x14ac:dyDescent="0.15">
      <c r="A359" s="318">
        <v>346</v>
      </c>
      <c r="B359" s="319">
        <v>42350</v>
      </c>
      <c r="C359" s="318">
        <v>6</v>
      </c>
      <c r="D359" s="319">
        <v>42349</v>
      </c>
      <c r="E359" s="320">
        <v>0.78194444444444444</v>
      </c>
      <c r="F359" s="319">
        <v>42350</v>
      </c>
      <c r="G359" s="320">
        <v>0.75486111111111109</v>
      </c>
      <c r="H359" s="321"/>
      <c r="I359" s="322">
        <f>SUM('Sheet1_ Evening-Pollution'!I8604:I8627)</f>
        <v>8.0000000000000043E-2</v>
      </c>
      <c r="J359" s="322">
        <f>SUM('Sheet1_ Evening-Pollution'!J8604:J8627)</f>
        <v>15.999999999999996</v>
      </c>
      <c r="K359" s="322">
        <f>SUM('Sheet1_ Evening-Pollution'!K8604:K8627)</f>
        <v>0.33300000000000013</v>
      </c>
      <c r="L359" s="322">
        <f>SUM('Sheet1_ Evening-Pollution'!L8604:L8627)</f>
        <v>0.6180000000000001</v>
      </c>
      <c r="M359" s="322">
        <f>SUM('Sheet1_ Evening-Pollution'!M8604:M8627)</f>
        <v>812</v>
      </c>
      <c r="N359" s="323">
        <f>MAX('Sheet1_ Evening-Pollution'!N8604:N8627)</f>
        <v>10.199999999999999</v>
      </c>
      <c r="O359" s="323">
        <f>MAX('Sheet1_ Evening-Pollution'!O8604:O8627)</f>
        <v>1023</v>
      </c>
      <c r="P359" s="323">
        <f>MAX('Sheet1_ Evening-Pollution'!P8604:P8627)</f>
        <v>72</v>
      </c>
      <c r="Q359" s="323">
        <f>MIN('Sheet1_ Evening-Pollution'!N8604:N8627)</f>
        <v>0.6</v>
      </c>
      <c r="R359" s="323">
        <f>MIN('Sheet1_ Evening-Pollution'!O8604:O8627)</f>
        <v>1017.7</v>
      </c>
      <c r="S359" s="323">
        <f>MIN('Sheet1_ Evening-Pollution'!P8604:P8627)</f>
        <v>41</v>
      </c>
      <c r="T359" s="323">
        <f>MODE('Sheet1_ Evening-Pollution'!N8604:N8627)</f>
        <v>7.5</v>
      </c>
      <c r="U359" s="323">
        <f>MODE('Sheet1_ Evening-Pollution'!O8604:O8627)</f>
        <v>1019.1</v>
      </c>
      <c r="V359" s="323">
        <f>MODE('Sheet1_ Evening-Pollution'!P8604:P8627)</f>
        <v>42</v>
      </c>
      <c r="W359" s="324">
        <f t="shared" si="29"/>
        <v>9.6</v>
      </c>
      <c r="X359" s="324">
        <f t="shared" si="30"/>
        <v>5.2999999999999545</v>
      </c>
      <c r="Y359" s="324">
        <f t="shared" si="31"/>
        <v>31</v>
      </c>
      <c r="Z359" s="318">
        <v>8.1999999999999993</v>
      </c>
      <c r="AA359" s="318">
        <v>1019.6</v>
      </c>
      <c r="AB359" s="318">
        <v>50</v>
      </c>
      <c r="AC359" s="323"/>
      <c r="AD359" s="197">
        <v>3</v>
      </c>
      <c r="AE359" s="325">
        <v>267</v>
      </c>
      <c r="AF359" s="326" t="str">
        <f t="shared" si="32"/>
        <v>Y</v>
      </c>
      <c r="AG359" s="319">
        <v>42350</v>
      </c>
    </row>
    <row r="360" spans="1:33" ht="15" customHeight="1" x14ac:dyDescent="0.15">
      <c r="A360" s="318">
        <v>347</v>
      </c>
      <c r="B360" s="319">
        <v>42351</v>
      </c>
      <c r="C360" s="318">
        <v>0</v>
      </c>
      <c r="D360" s="319">
        <v>42350</v>
      </c>
      <c r="E360" s="320">
        <v>0.75486111111111109</v>
      </c>
      <c r="F360" s="319">
        <v>42351</v>
      </c>
      <c r="G360" s="320">
        <v>0.75069444444444444</v>
      </c>
      <c r="H360" s="321"/>
      <c r="I360" s="322">
        <f>SUM('Sheet1_ Evening-Pollution'!I8629:I8652)</f>
        <v>9.9000000000000046E-2</v>
      </c>
      <c r="J360" s="322">
        <f>SUM('Sheet1_ Evening-Pollution'!J8629:J8652)</f>
        <v>18.799999999999997</v>
      </c>
      <c r="K360" s="322">
        <f>SUM('Sheet1_ Evening-Pollution'!K8629:K8652)</f>
        <v>0.161</v>
      </c>
      <c r="L360" s="322">
        <f>SUM('Sheet1_ Evening-Pollution'!L8629:L8652)</f>
        <v>0.90700000000000025</v>
      </c>
      <c r="M360" s="322">
        <f>SUM('Sheet1_ Evening-Pollution'!M8629:M8652)</f>
        <v>1266</v>
      </c>
      <c r="N360" s="323">
        <f>MAX('Sheet1_ Evening-Pollution'!N8629:N8652)</f>
        <v>12</v>
      </c>
      <c r="O360" s="323">
        <f>MAX('Sheet1_ Evening-Pollution'!O8629:O8652)</f>
        <v>1020.7</v>
      </c>
      <c r="P360" s="323">
        <f>MAX('Sheet1_ Evening-Pollution'!P8629:P8652)</f>
        <v>73</v>
      </c>
      <c r="Q360" s="323">
        <f>MIN('Sheet1_ Evening-Pollution'!N8629:N8652)</f>
        <v>3</v>
      </c>
      <c r="R360" s="323">
        <f>MIN('Sheet1_ Evening-Pollution'!O8629:O8652)</f>
        <v>1018.3</v>
      </c>
      <c r="S360" s="323">
        <f>MIN('Sheet1_ Evening-Pollution'!P8629:P8652)</f>
        <v>34</v>
      </c>
      <c r="T360" s="323">
        <f>MODE('Sheet1_ Evening-Pollution'!N8629:N8652)</f>
        <v>5</v>
      </c>
      <c r="U360" s="323">
        <f>MODE('Sheet1_ Evening-Pollution'!O8629:O8652)</f>
        <v>1020.2</v>
      </c>
      <c r="V360" s="323">
        <f>MODE('Sheet1_ Evening-Pollution'!P8629:P8652)</f>
        <v>66</v>
      </c>
      <c r="W360" s="324">
        <f t="shared" si="29"/>
        <v>9</v>
      </c>
      <c r="X360" s="324">
        <f t="shared" si="30"/>
        <v>2.4000000000000909</v>
      </c>
      <c r="Y360" s="324">
        <f t="shared" si="31"/>
        <v>39</v>
      </c>
      <c r="Z360" s="318">
        <v>7.6</v>
      </c>
      <c r="AA360" s="318">
        <v>1019.1</v>
      </c>
      <c r="AB360" s="318">
        <v>47</v>
      </c>
      <c r="AC360" s="323"/>
      <c r="AD360" s="197">
        <v>3</v>
      </c>
      <c r="AE360" s="325">
        <v>254</v>
      </c>
      <c r="AF360" s="326" t="str">
        <f t="shared" si="32"/>
        <v>Y</v>
      </c>
      <c r="AG360" s="319">
        <v>42351</v>
      </c>
    </row>
    <row r="361" spans="1:33" ht="15" customHeight="1" x14ac:dyDescent="0.15">
      <c r="A361" s="318">
        <v>348</v>
      </c>
      <c r="B361" s="319">
        <v>42352</v>
      </c>
      <c r="C361" s="318">
        <v>1</v>
      </c>
      <c r="D361" s="319">
        <v>42351</v>
      </c>
      <c r="E361" s="320">
        <v>0.75069444444444444</v>
      </c>
      <c r="F361" s="319">
        <v>42352</v>
      </c>
      <c r="G361" s="320">
        <v>0.76597222222222228</v>
      </c>
      <c r="H361" s="321"/>
      <c r="I361" s="322">
        <f>SUM('Sheet1_ Evening-Pollution'!I8654:I8677)</f>
        <v>0.11900000000000004</v>
      </c>
      <c r="J361" s="322">
        <f>SUM('Sheet1_ Evening-Pollution'!J8654:J8677)</f>
        <v>19.999999999999996</v>
      </c>
      <c r="K361" s="322">
        <f>SUM('Sheet1_ Evening-Pollution'!K8654:K8677)</f>
        <v>6.3000000000000042E-2</v>
      </c>
      <c r="L361" s="322">
        <f>SUM('Sheet1_ Evening-Pollution'!L8654:L8677)</f>
        <v>0.99300000000000033</v>
      </c>
      <c r="M361" s="322">
        <f>SUM('Sheet1_ Evening-Pollution'!M8654:M8677)</f>
        <v>1372</v>
      </c>
      <c r="N361" s="323">
        <f>MAX('Sheet1_ Evening-Pollution'!N8654:N8677)</f>
        <v>7.7</v>
      </c>
      <c r="O361" s="323">
        <f>MAX('Sheet1_ Evening-Pollution'!O8654:O8677)</f>
        <v>1019.7</v>
      </c>
      <c r="P361" s="323">
        <f>MAX('Sheet1_ Evening-Pollution'!P8654:P8677)</f>
        <v>98</v>
      </c>
      <c r="Q361" s="323">
        <f>MIN('Sheet1_ Evening-Pollution'!N8654:N8677)</f>
        <v>2</v>
      </c>
      <c r="R361" s="323">
        <f>MIN('Sheet1_ Evening-Pollution'!O8654:O8677)</f>
        <v>1014.9</v>
      </c>
      <c r="S361" s="323">
        <f>MIN('Sheet1_ Evening-Pollution'!P8654:P8677)</f>
        <v>48</v>
      </c>
      <c r="T361" s="323">
        <f>MODE('Sheet1_ Evening-Pollution'!N8654:N8677)</f>
        <v>6.7</v>
      </c>
      <c r="U361" s="323">
        <f>MODE('Sheet1_ Evening-Pollution'!O8654:O8677)</f>
        <v>1019.2</v>
      </c>
      <c r="V361" s="323">
        <f>MODE('Sheet1_ Evening-Pollution'!P8654:P8677)</f>
        <v>77</v>
      </c>
      <c r="W361" s="324">
        <f t="shared" si="29"/>
        <v>5.7</v>
      </c>
      <c r="X361" s="324">
        <f t="shared" si="30"/>
        <v>4.8000000000000682</v>
      </c>
      <c r="Y361" s="324">
        <f t="shared" si="31"/>
        <v>50</v>
      </c>
      <c r="Z361" s="318">
        <v>6.3</v>
      </c>
      <c r="AA361" s="318">
        <v>1014.9</v>
      </c>
      <c r="AB361" s="318">
        <v>98</v>
      </c>
      <c r="AC361" s="323"/>
      <c r="AD361" s="197">
        <v>3</v>
      </c>
      <c r="AE361" s="325">
        <v>256</v>
      </c>
      <c r="AF361" s="326" t="str">
        <f t="shared" si="32"/>
        <v>Y</v>
      </c>
      <c r="AG361" s="319">
        <v>42352</v>
      </c>
    </row>
    <row r="362" spans="1:33" ht="15" customHeight="1" x14ac:dyDescent="0.15">
      <c r="A362" s="318">
        <v>349</v>
      </c>
      <c r="B362" s="319">
        <v>42353</v>
      </c>
      <c r="C362" s="318">
        <v>2</v>
      </c>
      <c r="D362" s="319">
        <v>42352</v>
      </c>
      <c r="E362" s="320">
        <v>0.76597222222222228</v>
      </c>
      <c r="F362" s="319">
        <v>42353</v>
      </c>
      <c r="G362" s="320">
        <v>0.75208333333333333</v>
      </c>
      <c r="H362" s="321"/>
      <c r="I362" s="322">
        <f>SUM('Sheet1_ Evening-Pollution'!I8679:I8702)</f>
        <v>0.10300000000000005</v>
      </c>
      <c r="J362" s="322">
        <f>SUM('Sheet1_ Evening-Pollution'!J8679:J8702)</f>
        <v>16.899999999999999</v>
      </c>
      <c r="K362" s="322">
        <f>SUM('Sheet1_ Evening-Pollution'!K8679:K8702)</f>
        <v>0.18800000000000003</v>
      </c>
      <c r="L362" s="322">
        <f>SUM('Sheet1_ Evening-Pollution'!L8679:L8702)</f>
        <v>0.68300000000000038</v>
      </c>
      <c r="M362" s="322">
        <f>SUM('Sheet1_ Evening-Pollution'!M8679:M8702)</f>
        <v>1354</v>
      </c>
      <c r="N362" s="323">
        <f>MAX('Sheet1_ Evening-Pollution'!N8679:N8702)</f>
        <v>8.4</v>
      </c>
      <c r="O362" s="323">
        <f>MAX('Sheet1_ Evening-Pollution'!O8679:O8702)</f>
        <v>1015.7</v>
      </c>
      <c r="P362" s="323">
        <f>MAX('Sheet1_ Evening-Pollution'!P8679:P8702)</f>
        <v>100</v>
      </c>
      <c r="Q362" s="323">
        <f>MIN('Sheet1_ Evening-Pollution'!N8679:N8702)</f>
        <v>4.3</v>
      </c>
      <c r="R362" s="323">
        <f>MIN('Sheet1_ Evening-Pollution'!O8679:O8702)</f>
        <v>1013.6</v>
      </c>
      <c r="S362" s="323">
        <f>MIN('Sheet1_ Evening-Pollution'!P8679:P8702)</f>
        <v>52</v>
      </c>
      <c r="T362" s="323">
        <f>MODE('Sheet1_ Evening-Pollution'!N8679:N8702)</f>
        <v>6.3</v>
      </c>
      <c r="U362" s="323">
        <f>MODE('Sheet1_ Evening-Pollution'!O8679:O8702)</f>
        <v>1015.1</v>
      </c>
      <c r="V362" s="323">
        <f>MODE('Sheet1_ Evening-Pollution'!P8679:P8702)</f>
        <v>100</v>
      </c>
      <c r="W362" s="324">
        <f t="shared" si="29"/>
        <v>4.1000000000000005</v>
      </c>
      <c r="X362" s="324">
        <f t="shared" si="30"/>
        <v>2.1000000000000227</v>
      </c>
      <c r="Y362" s="324">
        <f t="shared" si="31"/>
        <v>48</v>
      </c>
      <c r="Z362" s="318">
        <v>6.7</v>
      </c>
      <c r="AA362" s="318">
        <v>1014.1</v>
      </c>
      <c r="AB362" s="318">
        <v>61</v>
      </c>
      <c r="AC362" s="323"/>
      <c r="AD362" s="197">
        <v>3</v>
      </c>
      <c r="AE362" s="325">
        <v>238</v>
      </c>
      <c r="AF362" s="326" t="str">
        <f t="shared" si="32"/>
        <v>Y</v>
      </c>
      <c r="AG362" s="319">
        <v>42353</v>
      </c>
    </row>
    <row r="363" spans="1:33" ht="15" customHeight="1" x14ac:dyDescent="0.15">
      <c r="A363" s="318">
        <v>350</v>
      </c>
      <c r="B363" s="319">
        <v>42354</v>
      </c>
      <c r="C363" s="318">
        <v>3</v>
      </c>
      <c r="D363" s="319">
        <v>42353</v>
      </c>
      <c r="E363" s="320">
        <v>0.75208333333333333</v>
      </c>
      <c r="F363" s="319">
        <v>42354</v>
      </c>
      <c r="G363" s="320">
        <v>0.75069444444444444</v>
      </c>
      <c r="H363" s="321"/>
      <c r="I363" s="322">
        <f>SUM('Sheet1_ Evening-Pollution'!I8704:I8727)</f>
        <v>0.11400000000000005</v>
      </c>
      <c r="J363" s="322">
        <f>SUM('Sheet1_ Evening-Pollution'!J8704:J8727)</f>
        <v>8.1999999999999993</v>
      </c>
      <c r="K363" s="322">
        <f>SUM('Sheet1_ Evening-Pollution'!K8704:K8727)</f>
        <v>0.4710000000000002</v>
      </c>
      <c r="L363" s="322">
        <f>SUM('Sheet1_ Evening-Pollution'!L8704:L8727)</f>
        <v>0.33700000000000008</v>
      </c>
      <c r="M363" s="322">
        <f>SUM('Sheet1_ Evening-Pollution'!M8704:M8727)</f>
        <v>900</v>
      </c>
      <c r="N363" s="323">
        <f>MAX('Sheet1_ Evening-Pollution'!N8704:N8727)</f>
        <v>6.1</v>
      </c>
      <c r="O363" s="323">
        <f>MAX('Sheet1_ Evening-Pollution'!O8704:O8727)</f>
        <v>1016.4</v>
      </c>
      <c r="P363" s="323">
        <f>MAX('Sheet1_ Evening-Pollution'!P8704:P8727)</f>
        <v>70</v>
      </c>
      <c r="Q363" s="323">
        <f>MIN('Sheet1_ Evening-Pollution'!N8704:N8727)</f>
        <v>-0.1</v>
      </c>
      <c r="R363" s="323">
        <f>MIN('Sheet1_ Evening-Pollution'!O8704:O8727)</f>
        <v>1013.1</v>
      </c>
      <c r="S363" s="323">
        <f>MIN('Sheet1_ Evening-Pollution'!P8704:P8727)</f>
        <v>41</v>
      </c>
      <c r="T363" s="323">
        <f>MODE('Sheet1_ Evening-Pollution'!N8704:N8727)</f>
        <v>3.7</v>
      </c>
      <c r="U363" s="323">
        <f>MODE('Sheet1_ Evening-Pollution'!O8704:O8727)</f>
        <v>1015</v>
      </c>
      <c r="V363" s="323">
        <f>MODE('Sheet1_ Evening-Pollution'!P8704:P8727)</f>
        <v>55</v>
      </c>
      <c r="W363" s="324">
        <f t="shared" si="29"/>
        <v>6.1999999999999993</v>
      </c>
      <c r="X363" s="324">
        <f t="shared" si="30"/>
        <v>3.2999999999999545</v>
      </c>
      <c r="Y363" s="324">
        <f t="shared" si="31"/>
        <v>29</v>
      </c>
      <c r="Z363" s="318">
        <v>-0.1</v>
      </c>
      <c r="AA363" s="318">
        <v>1015</v>
      </c>
      <c r="AB363" s="318">
        <v>53</v>
      </c>
      <c r="AC363" s="323"/>
      <c r="AD363" s="197">
        <v>3</v>
      </c>
      <c r="AE363" s="325">
        <v>290</v>
      </c>
      <c r="AF363" s="326" t="str">
        <f t="shared" si="32"/>
        <v>Y</v>
      </c>
      <c r="AG363" s="319">
        <v>42354</v>
      </c>
    </row>
    <row r="364" spans="1:33" ht="15" customHeight="1" x14ac:dyDescent="0.15">
      <c r="A364" s="318">
        <v>351</v>
      </c>
      <c r="B364" s="319">
        <v>42355</v>
      </c>
      <c r="C364" s="318">
        <v>4</v>
      </c>
      <c r="D364" s="319">
        <v>42354</v>
      </c>
      <c r="E364" s="320">
        <v>0.75069444444444444</v>
      </c>
      <c r="F364" s="319">
        <v>42355</v>
      </c>
      <c r="G364" s="320">
        <v>0.75208333333333333</v>
      </c>
      <c r="H364" s="321"/>
      <c r="I364" s="322">
        <f>SUM('Sheet1_ Evening-Pollution'!I8729:I8752)</f>
        <v>9.0000000000000052E-2</v>
      </c>
      <c r="J364" s="322">
        <f>SUM('Sheet1_ Evening-Pollution'!J8729:J8752)</f>
        <v>3.5</v>
      </c>
      <c r="K364" s="322">
        <f>SUM('Sheet1_ Evening-Pollution'!K8729:K8752)</f>
        <v>0.39900000000000008</v>
      </c>
      <c r="L364" s="322">
        <f>SUM('Sheet1_ Evening-Pollution'!L8729:L8752)</f>
        <v>0.27100000000000007</v>
      </c>
      <c r="M364" s="322">
        <f>SUM('Sheet1_ Evening-Pollution'!M8729:M8752)</f>
        <v>428</v>
      </c>
      <c r="N364" s="323">
        <f>MAX('Sheet1_ Evening-Pollution'!N8729:N8752)</f>
        <v>0.6</v>
      </c>
      <c r="O364" s="323">
        <f>MAX('Sheet1_ Evening-Pollution'!O8729:O8752)</f>
        <v>1025</v>
      </c>
      <c r="P364" s="323">
        <f>MAX('Sheet1_ Evening-Pollution'!P8729:P8752)</f>
        <v>54</v>
      </c>
      <c r="Q364" s="323">
        <f>MIN('Sheet1_ Evening-Pollution'!N8729:N8752)</f>
        <v>-5.6</v>
      </c>
      <c r="R364" s="323">
        <f>MIN('Sheet1_ Evening-Pollution'!O8729:O8752)</f>
        <v>1015.9</v>
      </c>
      <c r="S364" s="323">
        <f>MIN('Sheet1_ Evening-Pollution'!P8729:P8752)</f>
        <v>29</v>
      </c>
      <c r="T364" s="323">
        <f>MODE('Sheet1_ Evening-Pollution'!N8729:N8752)</f>
        <v>-1</v>
      </c>
      <c r="U364" s="323">
        <f>MODE('Sheet1_ Evening-Pollution'!O8729:O8752)</f>
        <v>1019.1</v>
      </c>
      <c r="V364" s="323">
        <f>MODE('Sheet1_ Evening-Pollution'!P8729:P8752)</f>
        <v>53</v>
      </c>
      <c r="W364" s="324">
        <f t="shared" si="29"/>
        <v>6.1999999999999993</v>
      </c>
      <c r="X364" s="324">
        <f t="shared" si="30"/>
        <v>9.1000000000000227</v>
      </c>
      <c r="Y364" s="324">
        <f t="shared" si="31"/>
        <v>25</v>
      </c>
      <c r="Z364" s="318">
        <v>-2.2000000000000002</v>
      </c>
      <c r="AA364" s="318">
        <v>1025</v>
      </c>
      <c r="AB364" s="318">
        <v>44</v>
      </c>
      <c r="AC364" s="323"/>
      <c r="AD364" s="197">
        <v>3</v>
      </c>
      <c r="AE364" s="325">
        <v>271</v>
      </c>
      <c r="AF364" s="326" t="str">
        <f t="shared" si="32"/>
        <v>Y</v>
      </c>
      <c r="AG364" s="319">
        <v>42355</v>
      </c>
    </row>
    <row r="365" spans="1:33" ht="15" customHeight="1" x14ac:dyDescent="0.15">
      <c r="A365" s="318">
        <v>352</v>
      </c>
      <c r="B365" s="319">
        <v>42356</v>
      </c>
      <c r="C365" s="327">
        <v>5</v>
      </c>
      <c r="D365" s="319">
        <v>42355</v>
      </c>
      <c r="E365" s="320">
        <v>0.75208333333333333</v>
      </c>
      <c r="F365" s="319">
        <v>42356</v>
      </c>
      <c r="G365" s="320">
        <v>0.75347222222222221</v>
      </c>
      <c r="H365" s="321"/>
      <c r="I365" s="322">
        <f>SUM('Sheet1_ Evening-Pollution'!I8754:I8777)</f>
        <v>0.14100000000000007</v>
      </c>
      <c r="J365" s="322">
        <f>SUM('Sheet1_ Evening-Pollution'!J8754:J8777)</f>
        <v>18.200000000000003</v>
      </c>
      <c r="K365" s="322">
        <f>SUM('Sheet1_ Evening-Pollution'!K8754:K8777)</f>
        <v>0.10600000000000002</v>
      </c>
      <c r="L365" s="322">
        <f>SUM('Sheet1_ Evening-Pollution'!L8754:L8777)</f>
        <v>0.75500000000000034</v>
      </c>
      <c r="M365" s="322">
        <f>SUM('Sheet1_ Evening-Pollution'!M8754:M8777)</f>
        <v>894</v>
      </c>
      <c r="N365" s="323">
        <f>MAX('Sheet1_ Evening-Pollution'!N8754:N8777)</f>
        <v>1.4</v>
      </c>
      <c r="O365" s="323">
        <f>MAX('Sheet1_ Evening-Pollution'!O8754:O8777)</f>
        <v>1029.5</v>
      </c>
      <c r="P365" s="323">
        <f>MAX('Sheet1_ Evening-Pollution'!P8754:P8777)</f>
        <v>76</v>
      </c>
      <c r="Q365" s="323">
        <f>MIN('Sheet1_ Evening-Pollution'!N8754:N8777)</f>
        <v>-6.8</v>
      </c>
      <c r="R365" s="323">
        <f>MIN('Sheet1_ Evening-Pollution'!O8754:O8777)</f>
        <v>1025.5</v>
      </c>
      <c r="S365" s="323">
        <f>MIN('Sheet1_ Evening-Pollution'!P8754:P8777)</f>
        <v>45</v>
      </c>
      <c r="T365" s="323">
        <f>MODE('Sheet1_ Evening-Pollution'!N8754:N8777)</f>
        <v>-2.5</v>
      </c>
      <c r="U365" s="323">
        <f>MODE('Sheet1_ Evening-Pollution'!O8754:O8777)</f>
        <v>1027.2</v>
      </c>
      <c r="V365" s="323">
        <f>MODE('Sheet1_ Evening-Pollution'!P8754:P8777)</f>
        <v>72</v>
      </c>
      <c r="W365" s="324">
        <f t="shared" si="29"/>
        <v>8.1999999999999993</v>
      </c>
      <c r="X365" s="324">
        <f t="shared" si="30"/>
        <v>4</v>
      </c>
      <c r="Y365" s="324">
        <f t="shared" si="31"/>
        <v>31</v>
      </c>
      <c r="Z365" s="318">
        <v>1.4</v>
      </c>
      <c r="AA365" s="318">
        <v>1028.7</v>
      </c>
      <c r="AB365" s="318">
        <v>64</v>
      </c>
      <c r="AC365" s="323"/>
      <c r="AD365" s="197">
        <v>3</v>
      </c>
      <c r="AE365" s="325">
        <v>292</v>
      </c>
      <c r="AF365" s="326" t="str">
        <f t="shared" si="32"/>
        <v>Y</v>
      </c>
      <c r="AG365" s="319">
        <v>42356</v>
      </c>
    </row>
    <row r="366" spans="1:33" ht="15" customHeight="1" x14ac:dyDescent="0.15">
      <c r="A366" s="318">
        <v>353</v>
      </c>
      <c r="B366" s="319">
        <v>42357</v>
      </c>
      <c r="C366" s="318">
        <v>6</v>
      </c>
      <c r="D366" s="319">
        <v>42356</v>
      </c>
      <c r="E366" s="320">
        <v>0.75347222222222221</v>
      </c>
      <c r="F366" s="319">
        <v>42357</v>
      </c>
      <c r="G366" s="320">
        <v>0.75416666666666665</v>
      </c>
      <c r="H366" s="321"/>
      <c r="I366" s="322">
        <f>SUM('Sheet1_ Evening-Pollution'!I8779:I8802)</f>
        <v>0.13700000000000007</v>
      </c>
      <c r="J366" s="322">
        <f>SUM('Sheet1_ Evening-Pollution'!J8779:J8802)</f>
        <v>24.7</v>
      </c>
      <c r="K366" s="322">
        <f>SUM('Sheet1_ Evening-Pollution'!K8779:K8802)</f>
        <v>8.0000000000000016E-2</v>
      </c>
      <c r="L366" s="322">
        <f>SUM('Sheet1_ Evening-Pollution'!L8779:L8802)</f>
        <v>1.0070000000000003</v>
      </c>
      <c r="M366" s="322">
        <f>SUM('Sheet1_ Evening-Pollution'!M8779:M8802)</f>
        <v>1785</v>
      </c>
      <c r="N366" s="323">
        <f>MAX('Sheet1_ Evening-Pollution'!N8779:N8802)</f>
        <v>6.7</v>
      </c>
      <c r="O366" s="323">
        <f>MAX('Sheet1_ Evening-Pollution'!O8779:O8802)</f>
        <v>1033</v>
      </c>
      <c r="P366" s="323">
        <f>MAX('Sheet1_ Evening-Pollution'!P8779:P8802)</f>
        <v>98</v>
      </c>
      <c r="Q366" s="323">
        <f>MIN('Sheet1_ Evening-Pollution'!N8779:N8802)</f>
        <v>-4.4000000000000004</v>
      </c>
      <c r="R366" s="323">
        <f>MIN('Sheet1_ Evening-Pollution'!O8779:O8802)</f>
        <v>1028.9000000000001</v>
      </c>
      <c r="S366" s="323">
        <f>MIN('Sheet1_ Evening-Pollution'!P8779:P8802)</f>
        <v>42</v>
      </c>
      <c r="T366" s="323">
        <f>MODE('Sheet1_ Evening-Pollution'!N8779:N8802)</f>
        <v>1.3</v>
      </c>
      <c r="U366" s="323">
        <f>MODE('Sheet1_ Evening-Pollution'!O8779:O8802)</f>
        <v>1030.3</v>
      </c>
      <c r="V366" s="323">
        <f>MODE('Sheet1_ Evening-Pollution'!P8779:P8802)</f>
        <v>61</v>
      </c>
      <c r="W366" s="324">
        <f t="shared" si="29"/>
        <v>11.100000000000001</v>
      </c>
      <c r="X366" s="324">
        <f t="shared" si="30"/>
        <v>4.0999999999999091</v>
      </c>
      <c r="Y366" s="324">
        <f t="shared" si="31"/>
        <v>56</v>
      </c>
      <c r="Z366" s="318">
        <v>1.5</v>
      </c>
      <c r="AA366" s="318">
        <v>1030.2</v>
      </c>
      <c r="AB366" s="318">
        <v>61</v>
      </c>
      <c r="AC366" s="323"/>
      <c r="AD366" s="197">
        <v>3</v>
      </c>
      <c r="AE366" s="325">
        <v>260</v>
      </c>
      <c r="AF366" s="326" t="str">
        <f t="shared" si="32"/>
        <v>Y</v>
      </c>
      <c r="AG366" s="319">
        <v>42357</v>
      </c>
    </row>
    <row r="367" spans="1:33" ht="15" customHeight="1" x14ac:dyDescent="0.15">
      <c r="A367" s="318">
        <v>354</v>
      </c>
      <c r="B367" s="319">
        <v>42358</v>
      </c>
      <c r="C367" s="318">
        <v>0</v>
      </c>
      <c r="D367" s="319">
        <v>42357</v>
      </c>
      <c r="E367" s="320">
        <v>0.75416666666666665</v>
      </c>
      <c r="F367" s="319">
        <v>42358</v>
      </c>
      <c r="G367" s="320">
        <v>0.76041666666666663</v>
      </c>
      <c r="H367" s="321"/>
      <c r="I367" s="322">
        <f>SUM('Sheet1_ Evening-Pollution'!I8804:I8827)</f>
        <v>0.13000000000000003</v>
      </c>
      <c r="J367" s="322">
        <f>SUM('Sheet1_ Evening-Pollution'!J8804:J8827)</f>
        <v>25.599999999999991</v>
      </c>
      <c r="K367" s="322">
        <f>SUM('Sheet1_ Evening-Pollution'!K8804:K8827)</f>
        <v>7.8000000000000014E-2</v>
      </c>
      <c r="L367" s="322">
        <f>SUM('Sheet1_ Evening-Pollution'!L8804:L8827)</f>
        <v>1.0980000000000003</v>
      </c>
      <c r="M367" s="322">
        <f>SUM('Sheet1_ Evening-Pollution'!M8804:M8827)</f>
        <v>1472</v>
      </c>
      <c r="N367" s="323">
        <f>MAX('Sheet1_ Evening-Pollution'!N8804:N8827)</f>
        <v>5.6</v>
      </c>
      <c r="O367" s="323">
        <f>MAX('Sheet1_ Evening-Pollution'!O8804:O8827)</f>
        <v>1030.5999999999999</v>
      </c>
      <c r="P367" s="323">
        <f>MAX('Sheet1_ Evening-Pollution'!P8804:P8827)</f>
        <v>95</v>
      </c>
      <c r="Q367" s="323">
        <f>MIN('Sheet1_ Evening-Pollution'!N8804:N8827)</f>
        <v>-3.5</v>
      </c>
      <c r="R367" s="323">
        <f>MIN('Sheet1_ Evening-Pollution'!O8804:O8827)</f>
        <v>1022.8</v>
      </c>
      <c r="S367" s="323">
        <f>MIN('Sheet1_ Evening-Pollution'!P8804:P8827)</f>
        <v>42</v>
      </c>
      <c r="T367" s="323">
        <f>MODE('Sheet1_ Evening-Pollution'!N8804:N8827)</f>
        <v>-2.5</v>
      </c>
      <c r="U367" s="323">
        <f>MODE('Sheet1_ Evening-Pollution'!O8804:O8827)</f>
        <v>1030.4000000000001</v>
      </c>
      <c r="V367" s="323">
        <f>MODE('Sheet1_ Evening-Pollution'!P8804:P8827)</f>
        <v>95</v>
      </c>
      <c r="W367" s="324">
        <f t="shared" si="29"/>
        <v>9.1</v>
      </c>
      <c r="X367" s="324">
        <f t="shared" si="30"/>
        <v>7.7999999999999545</v>
      </c>
      <c r="Y367" s="324">
        <f t="shared" si="31"/>
        <v>53</v>
      </c>
      <c r="Z367" s="318">
        <v>4</v>
      </c>
      <c r="AA367" s="318">
        <v>1023</v>
      </c>
      <c r="AB367" s="318">
        <v>56</v>
      </c>
      <c r="AC367" s="323"/>
      <c r="AD367" s="197">
        <v>3</v>
      </c>
      <c r="AE367" s="325">
        <v>268</v>
      </c>
      <c r="AF367" s="326" t="str">
        <f t="shared" si="32"/>
        <v>Y</v>
      </c>
      <c r="AG367" s="319">
        <v>42358</v>
      </c>
    </row>
    <row r="368" spans="1:33" ht="15" customHeight="1" x14ac:dyDescent="0.15">
      <c r="A368" s="318">
        <v>355</v>
      </c>
      <c r="B368" s="319">
        <v>42359</v>
      </c>
      <c r="C368" s="318">
        <v>1</v>
      </c>
      <c r="D368" s="319">
        <v>42358</v>
      </c>
      <c r="E368" s="320">
        <v>0.76041666666666663</v>
      </c>
      <c r="F368" s="319">
        <v>42359</v>
      </c>
      <c r="G368" s="320">
        <v>0.75555555555555554</v>
      </c>
      <c r="H368" s="321"/>
      <c r="I368" s="322">
        <f>SUM('Sheet1_ Evening-Pollution'!I8829:I8852)</f>
        <v>0.15800000000000008</v>
      </c>
      <c r="J368" s="322">
        <f>SUM('Sheet1_ Evening-Pollution'!J8829:J8852)</f>
        <v>21.3</v>
      </c>
      <c r="K368" s="322">
        <f>SUM('Sheet1_ Evening-Pollution'!K8829:K8852)</f>
        <v>6.7000000000000032E-2</v>
      </c>
      <c r="L368" s="322">
        <f>SUM('Sheet1_ Evening-Pollution'!L8829:L8852)</f>
        <v>0.97300000000000031</v>
      </c>
      <c r="M368" s="322">
        <f>SUM('Sheet1_ Evening-Pollution'!M8829:M8852)</f>
        <v>1446</v>
      </c>
      <c r="N368" s="323">
        <f>MAX('Sheet1_ Evening-Pollution'!N8829:N8852)</f>
        <v>6.6</v>
      </c>
      <c r="O368" s="323">
        <f>MAX('Sheet1_ Evening-Pollution'!O8829:O8852)</f>
        <v>1023.8</v>
      </c>
      <c r="P368" s="323">
        <f>MAX('Sheet1_ Evening-Pollution'!P8829:P8852)</f>
        <v>99</v>
      </c>
      <c r="Q368" s="323">
        <f>MIN('Sheet1_ Evening-Pollution'!N8829:N8852)</f>
        <v>2.5</v>
      </c>
      <c r="R368" s="323">
        <f>MIN('Sheet1_ Evening-Pollution'!O8829:O8852)</f>
        <v>1019.6</v>
      </c>
      <c r="S368" s="323">
        <f>MIN('Sheet1_ Evening-Pollution'!P8829:P8852)</f>
        <v>55</v>
      </c>
      <c r="T368" s="323">
        <f>MODE('Sheet1_ Evening-Pollution'!N8829:N8852)</f>
        <v>3.3</v>
      </c>
      <c r="U368" s="323">
        <f>MODE('Sheet1_ Evening-Pollution'!O8829:O8852)</f>
        <v>1023</v>
      </c>
      <c r="V368" s="323">
        <f>MODE('Sheet1_ Evening-Pollution'!P8829:P8852)</f>
        <v>60</v>
      </c>
      <c r="W368" s="324">
        <f t="shared" si="29"/>
        <v>4.0999999999999996</v>
      </c>
      <c r="X368" s="324">
        <f t="shared" si="30"/>
        <v>4.1999999999999318</v>
      </c>
      <c r="Y368" s="324">
        <f t="shared" si="31"/>
        <v>44</v>
      </c>
      <c r="Z368" s="318">
        <v>2.5</v>
      </c>
      <c r="AA368" s="318">
        <v>1023.8</v>
      </c>
      <c r="AB368" s="318">
        <v>94</v>
      </c>
      <c r="AC368" s="323"/>
      <c r="AD368" s="197">
        <v>4</v>
      </c>
      <c r="AE368" s="325">
        <v>240</v>
      </c>
      <c r="AF368" s="326" t="str">
        <f t="shared" si="32"/>
        <v>Y</v>
      </c>
      <c r="AG368" s="319">
        <v>42359</v>
      </c>
    </row>
    <row r="369" spans="1:33" ht="15" customHeight="1" x14ac:dyDescent="0.15">
      <c r="A369" s="318">
        <v>356</v>
      </c>
      <c r="B369" s="319">
        <v>42360</v>
      </c>
      <c r="C369" s="318">
        <v>2</v>
      </c>
      <c r="D369" s="319">
        <v>42359</v>
      </c>
      <c r="E369" s="320">
        <v>0.75555555555555554</v>
      </c>
      <c r="F369" s="319">
        <v>42360</v>
      </c>
      <c r="G369" s="320">
        <v>0.75416666666666665</v>
      </c>
      <c r="H369" s="321"/>
      <c r="I369" s="322">
        <f>SUM('Sheet1_ Evening-Pollution'!I8854:I8877)</f>
        <v>0.11800000000000005</v>
      </c>
      <c r="J369" s="322">
        <f>SUM('Sheet1_ Evening-Pollution'!J8854:J8877)</f>
        <v>22.300000000000004</v>
      </c>
      <c r="K369" s="322">
        <f>SUM('Sheet1_ Evening-Pollution'!K8854:K8877)</f>
        <v>7.5000000000000011E-2</v>
      </c>
      <c r="L369" s="322">
        <f>SUM('Sheet1_ Evening-Pollution'!L8854:L8877)</f>
        <v>0.92000000000000026</v>
      </c>
      <c r="M369" s="322">
        <f>SUM('Sheet1_ Evening-Pollution'!M8854:M8877)</f>
        <v>1579</v>
      </c>
      <c r="N369" s="323">
        <f>MAX('Sheet1_ Evening-Pollution'!N8854:N8877)</f>
        <v>8.5</v>
      </c>
      <c r="O369" s="323">
        <f>MAX('Sheet1_ Evening-Pollution'!O8854:O8877)</f>
        <v>1027.2</v>
      </c>
      <c r="P369" s="323">
        <f>MAX('Sheet1_ Evening-Pollution'!P8854:P8877)</f>
        <v>100</v>
      </c>
      <c r="Q369" s="323">
        <f>MIN('Sheet1_ Evening-Pollution'!N8854:N8877)</f>
        <v>-0.6</v>
      </c>
      <c r="R369" s="323">
        <f>MIN('Sheet1_ Evening-Pollution'!O8854:O8877)</f>
        <v>1022.5</v>
      </c>
      <c r="S369" s="323">
        <f>MIN('Sheet1_ Evening-Pollution'!P8854:P8877)</f>
        <v>48</v>
      </c>
      <c r="T369" s="323">
        <f>MODE('Sheet1_ Evening-Pollution'!N8854:N8877)</f>
        <v>0.3</v>
      </c>
      <c r="U369" s="323">
        <f>MODE('Sheet1_ Evening-Pollution'!O8854:O8877)</f>
        <v>1022.5</v>
      </c>
      <c r="V369" s="323">
        <f>MODE('Sheet1_ Evening-Pollution'!P8854:P8877)</f>
        <v>100</v>
      </c>
      <c r="W369" s="324">
        <f t="shared" si="29"/>
        <v>9.1</v>
      </c>
      <c r="X369" s="324">
        <f t="shared" si="30"/>
        <v>4.7000000000000455</v>
      </c>
      <c r="Y369" s="324">
        <f t="shared" si="31"/>
        <v>52</v>
      </c>
      <c r="Z369" s="318">
        <v>7.2</v>
      </c>
      <c r="AA369" s="318">
        <v>1022.5</v>
      </c>
      <c r="AB369" s="318">
        <v>55</v>
      </c>
      <c r="AC369" s="323"/>
      <c r="AD369" s="197">
        <v>4</v>
      </c>
      <c r="AE369" s="325">
        <v>249</v>
      </c>
      <c r="AF369" s="326" t="str">
        <f t="shared" si="32"/>
        <v>Y</v>
      </c>
      <c r="AG369" s="319">
        <v>42360</v>
      </c>
    </row>
    <row r="370" spans="1:33" ht="15" customHeight="1" x14ac:dyDescent="0.15">
      <c r="A370" s="318">
        <v>357</v>
      </c>
      <c r="B370" s="319">
        <v>42361</v>
      </c>
      <c r="C370" s="318">
        <v>3</v>
      </c>
      <c r="D370" s="319">
        <v>42360</v>
      </c>
      <c r="E370" s="320">
        <v>0.75416666666666665</v>
      </c>
      <c r="F370" s="319">
        <v>42361</v>
      </c>
      <c r="G370" s="320">
        <v>0.84861111111111109</v>
      </c>
      <c r="H370" s="321"/>
      <c r="I370" s="322">
        <f>SUM('Sheet1_ Evening-Pollution'!I8879:I8904)</f>
        <v>0.15500000000000005</v>
      </c>
      <c r="J370" s="322">
        <f>SUM('Sheet1_ Evening-Pollution'!J8879:J8904)</f>
        <v>25.900000000000002</v>
      </c>
      <c r="K370" s="322">
        <f>SUM('Sheet1_ Evening-Pollution'!K8879:K8904)</f>
        <v>0.10900000000000001</v>
      </c>
      <c r="L370" s="322">
        <f>SUM('Sheet1_ Evening-Pollution'!L8879:L8904)</f>
        <v>1.1480000000000004</v>
      </c>
      <c r="M370" s="322">
        <f>SUM('Sheet1_ Evening-Pollution'!M8879:M8904)</f>
        <v>2011</v>
      </c>
      <c r="N370" s="323">
        <f>MAX('Sheet1_ Evening-Pollution'!N8879:N8904)</f>
        <v>12.1</v>
      </c>
      <c r="O370" s="323">
        <f>MAX('Sheet1_ Evening-Pollution'!O8879:O8904)</f>
        <v>1022.2</v>
      </c>
      <c r="P370" s="323">
        <f>MAX('Sheet1_ Evening-Pollution'!P8879:P8904)</f>
        <v>95</v>
      </c>
      <c r="Q370" s="323">
        <f>MIN('Sheet1_ Evening-Pollution'!N8879:N8904)</f>
        <v>5.0999999999999996</v>
      </c>
      <c r="R370" s="323">
        <f>MIN('Sheet1_ Evening-Pollution'!O8879:O8904)</f>
        <v>1016.4</v>
      </c>
      <c r="S370" s="323">
        <f>MIN('Sheet1_ Evening-Pollution'!P8879:P8904)</f>
        <v>52</v>
      </c>
      <c r="T370" s="323">
        <f>MODE('Sheet1_ Evening-Pollution'!N8879:N8904)</f>
        <v>6.6</v>
      </c>
      <c r="U370" s="323">
        <f>MODE('Sheet1_ Evening-Pollution'!O8879:O8904)</f>
        <v>1018.7</v>
      </c>
      <c r="V370" s="323">
        <f>MODE('Sheet1_ Evening-Pollution'!P8879:P8904)</f>
        <v>65</v>
      </c>
      <c r="W370" s="324">
        <f t="shared" ref="W370:W378" si="33">N370-Q370</f>
        <v>7</v>
      </c>
      <c r="X370" s="324">
        <f t="shared" si="30"/>
        <v>5.8000000000000682</v>
      </c>
      <c r="Y370" s="324">
        <f t="shared" si="31"/>
        <v>43</v>
      </c>
      <c r="Z370" s="318">
        <v>5.8</v>
      </c>
      <c r="AA370" s="318">
        <v>1017.9</v>
      </c>
      <c r="AB370" s="318">
        <v>58</v>
      </c>
      <c r="AC370" s="323"/>
      <c r="AD370" s="197">
        <v>4</v>
      </c>
      <c r="AE370" s="325">
        <v>254</v>
      </c>
      <c r="AF370" s="326" t="str">
        <f t="shared" si="32"/>
        <v>Y</v>
      </c>
      <c r="AG370" s="319">
        <v>42361</v>
      </c>
    </row>
    <row r="371" spans="1:33" ht="15" customHeight="1" x14ac:dyDescent="0.15">
      <c r="A371" s="318">
        <v>358</v>
      </c>
      <c r="B371" s="319">
        <v>42362</v>
      </c>
      <c r="C371" s="318">
        <v>4</v>
      </c>
      <c r="D371" s="319">
        <v>42361</v>
      </c>
      <c r="E371" s="320">
        <v>0.84861111111111109</v>
      </c>
      <c r="F371" s="319">
        <v>42362</v>
      </c>
      <c r="G371" s="320">
        <v>0.77500000000000002</v>
      </c>
      <c r="H371" s="321"/>
      <c r="I371" s="322">
        <f>SUM('Sheet1_ Evening-Pollution'!I8906:I8927)</f>
        <v>0.16600000000000006</v>
      </c>
      <c r="J371" s="322">
        <f>SUM('Sheet1_ Evening-Pollution'!J8906:J8927)</f>
        <v>20.000000000000004</v>
      </c>
      <c r="K371" s="322">
        <f>SUM('Sheet1_ Evening-Pollution'!K8906:K8927)</f>
        <v>0.3030000000000001</v>
      </c>
      <c r="L371" s="322">
        <f>SUM('Sheet1_ Evening-Pollution'!L8906:L8927)</f>
        <v>0.7090000000000003</v>
      </c>
      <c r="M371" s="322">
        <f>SUM('Sheet1_ Evening-Pollution'!M8906:M8927)</f>
        <v>2768</v>
      </c>
      <c r="N371" s="323">
        <f>MAX('Sheet1_ Evening-Pollution'!N8906:N8927)</f>
        <v>6.4</v>
      </c>
      <c r="O371" s="323">
        <f>MAX('Sheet1_ Evening-Pollution'!O8906:O8927)</f>
        <v>1018</v>
      </c>
      <c r="P371" s="323">
        <f>MAX('Sheet1_ Evening-Pollution'!P8906:P8927)</f>
        <v>89</v>
      </c>
      <c r="Q371" s="323">
        <f>MIN('Sheet1_ Evening-Pollution'!N8906:N8927)</f>
        <v>0.4</v>
      </c>
      <c r="R371" s="323">
        <f>MIN('Sheet1_ Evening-Pollution'!O8906:O8927)</f>
        <v>1015.7</v>
      </c>
      <c r="S371" s="323">
        <f>MIN('Sheet1_ Evening-Pollution'!P8906:P8927)</f>
        <v>52</v>
      </c>
      <c r="T371" s="323">
        <f>MODE('Sheet1_ Evening-Pollution'!N8906:N8927)</f>
        <v>1.3</v>
      </c>
      <c r="U371" s="323">
        <f>MODE('Sheet1_ Evening-Pollution'!O8906:O8927)</f>
        <v>1017.4</v>
      </c>
      <c r="V371" s="323">
        <f>MODE('Sheet1_ Evening-Pollution'!P8906:P8927)</f>
        <v>61</v>
      </c>
      <c r="W371" s="324">
        <f t="shared" si="33"/>
        <v>6</v>
      </c>
      <c r="X371" s="324">
        <f t="shared" ref="X371:X378" si="34">O371-R371</f>
        <v>2.2999999999999545</v>
      </c>
      <c r="Y371" s="324">
        <f t="shared" ref="Y371:Y378" si="35">P371-S371</f>
        <v>37</v>
      </c>
      <c r="Z371" s="318">
        <v>3.1</v>
      </c>
      <c r="AA371" s="318">
        <v>1016.1</v>
      </c>
      <c r="AB371" s="318">
        <v>64</v>
      </c>
      <c r="AC371" s="323"/>
      <c r="AD371" s="197">
        <v>4</v>
      </c>
      <c r="AE371" s="325">
        <v>243</v>
      </c>
      <c r="AF371" s="326" t="str">
        <f t="shared" si="32"/>
        <v>Y</v>
      </c>
      <c r="AG371" s="319">
        <v>42362</v>
      </c>
    </row>
    <row r="372" spans="1:33" ht="15" customHeight="1" x14ac:dyDescent="0.15">
      <c r="A372" s="318">
        <v>359</v>
      </c>
      <c r="B372" s="319">
        <v>42363</v>
      </c>
      <c r="C372" s="327">
        <v>5</v>
      </c>
      <c r="D372" s="319">
        <v>42362</v>
      </c>
      <c r="E372" s="320">
        <v>0.77500000000000002</v>
      </c>
      <c r="F372" s="319">
        <v>42363</v>
      </c>
      <c r="G372" s="320">
        <v>0.75902777777777775</v>
      </c>
      <c r="H372" s="321"/>
      <c r="I372" s="322">
        <f>SUM('Sheet1_ Evening-Pollution'!I8929:I8952)</f>
        <v>0.11300000000000003</v>
      </c>
      <c r="J372" s="322">
        <f>SUM('Sheet1_ Evening-Pollution'!J8929:J8952)</f>
        <v>12.700000000000001</v>
      </c>
      <c r="K372" s="322">
        <f>SUM('Sheet1_ Evening-Pollution'!K8929:K8952)</f>
        <v>0.4710000000000002</v>
      </c>
      <c r="L372" s="322">
        <f>SUM('Sheet1_ Evening-Pollution'!L8929:L8952)</f>
        <v>0.42400000000000015</v>
      </c>
      <c r="M372" s="322">
        <f>SUM('Sheet1_ Evening-Pollution'!M8929:M8952)</f>
        <v>1021</v>
      </c>
      <c r="N372" s="323">
        <f>MAX('Sheet1_ Evening-Pollution'!N8929:N8952)</f>
        <v>5</v>
      </c>
      <c r="O372" s="323">
        <f>MAX('Sheet1_ Evening-Pollution'!O8929:O8952)</f>
        <v>1019.5</v>
      </c>
      <c r="P372" s="323">
        <f>MAX('Sheet1_ Evening-Pollution'!P8929:P8952)</f>
        <v>67</v>
      </c>
      <c r="Q372" s="323">
        <f>MIN('Sheet1_ Evening-Pollution'!N8929:N8952)</f>
        <v>-2.7</v>
      </c>
      <c r="R372" s="323">
        <f>MIN('Sheet1_ Evening-Pollution'!O8929:O8952)</f>
        <v>1016.4</v>
      </c>
      <c r="S372" s="323">
        <f>MIN('Sheet1_ Evening-Pollution'!P8929:P8952)</f>
        <v>19</v>
      </c>
      <c r="T372" s="323">
        <f>MODE('Sheet1_ Evening-Pollution'!N8929:N8952)</f>
        <v>0.7</v>
      </c>
      <c r="U372" s="323">
        <f>MODE('Sheet1_ Evening-Pollution'!O8929:O8952)</f>
        <v>1017.5</v>
      </c>
      <c r="V372" s="323">
        <f>MODE('Sheet1_ Evening-Pollution'!P8929:P8952)</f>
        <v>58</v>
      </c>
      <c r="W372" s="324">
        <f t="shared" si="33"/>
        <v>7.7</v>
      </c>
      <c r="X372" s="324">
        <f t="shared" si="34"/>
        <v>3.1000000000000227</v>
      </c>
      <c r="Y372" s="324">
        <f t="shared" si="35"/>
        <v>48</v>
      </c>
      <c r="Z372" s="318">
        <v>0.7</v>
      </c>
      <c r="AA372" s="318">
        <v>1016.4</v>
      </c>
      <c r="AB372" s="318">
        <v>43</v>
      </c>
      <c r="AC372" s="323"/>
      <c r="AD372" s="197">
        <v>4</v>
      </c>
      <c r="AE372" s="325">
        <v>248</v>
      </c>
      <c r="AF372" s="326" t="str">
        <f t="shared" si="32"/>
        <v>Y</v>
      </c>
      <c r="AG372" s="319">
        <v>42363</v>
      </c>
    </row>
    <row r="373" spans="1:33" ht="15" customHeight="1" x14ac:dyDescent="0.15">
      <c r="A373" s="318">
        <v>360</v>
      </c>
      <c r="B373" s="319">
        <v>42364</v>
      </c>
      <c r="C373" s="318">
        <v>6</v>
      </c>
      <c r="D373" s="319">
        <v>42363</v>
      </c>
      <c r="E373" s="320">
        <v>0.75902777777777775</v>
      </c>
      <c r="F373" s="319">
        <v>42364</v>
      </c>
      <c r="G373" s="320">
        <v>0.75624999999999998</v>
      </c>
      <c r="H373" s="321"/>
      <c r="I373" s="322">
        <f>SUM('Sheet1_ Evening-Pollution'!I8954:I8977)</f>
        <v>0.17300000000000007</v>
      </c>
      <c r="J373" s="322">
        <f>SUM('Sheet1_ Evening-Pollution'!J8954:J8977)</f>
        <v>17.8</v>
      </c>
      <c r="K373" s="322">
        <f>SUM('Sheet1_ Evening-Pollution'!K8954:K8977)</f>
        <v>0.26500000000000007</v>
      </c>
      <c r="L373" s="322">
        <f>SUM('Sheet1_ Evening-Pollution'!L8954:L8977)</f>
        <v>0.65800000000000025</v>
      </c>
      <c r="M373" s="322">
        <f>SUM('Sheet1_ Evening-Pollution'!M8954:M8977)</f>
        <v>1724</v>
      </c>
      <c r="N373" s="323">
        <f>MAX('Sheet1_ Evening-Pollution'!N8954:N8977)</f>
        <v>7</v>
      </c>
      <c r="O373" s="323">
        <f>MAX('Sheet1_ Evening-Pollution'!O8954:O8977)</f>
        <v>1017.8</v>
      </c>
      <c r="P373" s="323">
        <f>MAX('Sheet1_ Evening-Pollution'!P8954:P8977)</f>
        <v>100</v>
      </c>
      <c r="Q373" s="323">
        <f>MIN('Sheet1_ Evening-Pollution'!N8954:N8977)</f>
        <v>-1.9</v>
      </c>
      <c r="R373" s="323">
        <f>MIN('Sheet1_ Evening-Pollution'!O8954:O8977)</f>
        <v>1013.8</v>
      </c>
      <c r="S373" s="323">
        <f>MIN('Sheet1_ Evening-Pollution'!P8954:P8977)</f>
        <v>50</v>
      </c>
      <c r="T373" s="323">
        <f>MODE('Sheet1_ Evening-Pollution'!N8954:N8977)</f>
        <v>-1</v>
      </c>
      <c r="U373" s="323">
        <f>MODE('Sheet1_ Evening-Pollution'!O8954:O8977)</f>
        <v>1014.4</v>
      </c>
      <c r="V373" s="323">
        <f>MODE('Sheet1_ Evening-Pollution'!P8954:P8977)</f>
        <v>100</v>
      </c>
      <c r="W373" s="324">
        <f t="shared" si="33"/>
        <v>8.9</v>
      </c>
      <c r="X373" s="324">
        <f t="shared" si="34"/>
        <v>4</v>
      </c>
      <c r="Y373" s="324">
        <f t="shared" si="35"/>
        <v>50</v>
      </c>
      <c r="Z373" s="318">
        <v>4</v>
      </c>
      <c r="AA373" s="318">
        <v>1017.8</v>
      </c>
      <c r="AB373" s="318">
        <v>66</v>
      </c>
      <c r="AC373" s="323"/>
      <c r="AD373" s="197">
        <v>4</v>
      </c>
      <c r="AE373" s="325">
        <v>254</v>
      </c>
      <c r="AF373" s="326" t="str">
        <f t="shared" si="32"/>
        <v>Y</v>
      </c>
      <c r="AG373" s="319">
        <v>42364</v>
      </c>
    </row>
    <row r="374" spans="1:33" ht="15" customHeight="1" x14ac:dyDescent="0.15">
      <c r="A374" s="318">
        <v>361</v>
      </c>
      <c r="B374" s="319">
        <v>42365</v>
      </c>
      <c r="C374" s="318">
        <v>0</v>
      </c>
      <c r="D374" s="319">
        <v>42364</v>
      </c>
      <c r="E374" s="320">
        <v>0.75624999999999998</v>
      </c>
      <c r="F374" s="319">
        <v>42365</v>
      </c>
      <c r="G374" s="320">
        <v>0.76041666666666663</v>
      </c>
      <c r="H374" s="321"/>
      <c r="I374" s="322">
        <f>SUM('Sheet1_ Evening-Pollution'!I8979:I9002)</f>
        <v>0.12200000000000004</v>
      </c>
      <c r="J374" s="322">
        <f>SUM('Sheet1_ Evening-Pollution'!J8979:J9002)</f>
        <v>12.300000000000004</v>
      </c>
      <c r="K374" s="322">
        <f>SUM('Sheet1_ Evening-Pollution'!K8979:K9002)</f>
        <v>0.49500000000000022</v>
      </c>
      <c r="L374" s="322">
        <f>SUM('Sheet1_ Evening-Pollution'!L8979:L9002)</f>
        <v>0.33400000000000013</v>
      </c>
      <c r="M374" s="322">
        <f>SUM('Sheet1_ Evening-Pollution'!M8979:M9002)</f>
        <v>1155</v>
      </c>
      <c r="N374" s="323">
        <f>MAX('Sheet1_ Evening-Pollution'!N8979:N9002)</f>
        <v>2.6</v>
      </c>
      <c r="O374" s="323">
        <f>MAX('Sheet1_ Evening-Pollution'!O8979:O9002)</f>
        <v>1027.5999999999999</v>
      </c>
      <c r="P374" s="323">
        <f>MAX('Sheet1_ Evening-Pollution'!P8979:P9002)</f>
        <v>61</v>
      </c>
      <c r="Q374" s="323">
        <f>MIN('Sheet1_ Evening-Pollution'!N8979:N9002)</f>
        <v>-7.4</v>
      </c>
      <c r="R374" s="323">
        <f>MIN('Sheet1_ Evening-Pollution'!O8979:O9002)</f>
        <v>1018.7</v>
      </c>
      <c r="S374" s="323">
        <f>MIN('Sheet1_ Evening-Pollution'!P8979:P9002)</f>
        <v>25</v>
      </c>
      <c r="T374" s="323">
        <f>MODE('Sheet1_ Evening-Pollution'!N8979:N9002)</f>
        <v>-0.9</v>
      </c>
      <c r="U374" s="323">
        <f>MODE('Sheet1_ Evening-Pollution'!O8979:O9002)</f>
        <v>1026.7</v>
      </c>
      <c r="V374" s="323">
        <f>MODE('Sheet1_ Evening-Pollution'!P8979:P9002)</f>
        <v>50</v>
      </c>
      <c r="W374" s="324">
        <f t="shared" si="33"/>
        <v>10</v>
      </c>
      <c r="X374" s="324">
        <f t="shared" si="34"/>
        <v>8.8999999999998636</v>
      </c>
      <c r="Y374" s="324">
        <f t="shared" si="35"/>
        <v>36</v>
      </c>
      <c r="Z374" s="318">
        <v>-3.6</v>
      </c>
      <c r="AA374" s="318">
        <v>1027.5999999999999</v>
      </c>
      <c r="AB374" s="318">
        <v>38</v>
      </c>
      <c r="AC374" s="323"/>
      <c r="AD374" s="197">
        <v>4</v>
      </c>
      <c r="AE374" s="325">
        <v>214</v>
      </c>
      <c r="AF374" s="326" t="str">
        <f t="shared" si="32"/>
        <v>Y</v>
      </c>
      <c r="AG374" s="319">
        <v>42365</v>
      </c>
    </row>
    <row r="375" spans="1:33" ht="15" customHeight="1" x14ac:dyDescent="0.15">
      <c r="A375" s="318">
        <v>362</v>
      </c>
      <c r="B375" s="319">
        <v>42366</v>
      </c>
      <c r="C375" s="318">
        <v>1</v>
      </c>
      <c r="D375" s="319">
        <v>42365</v>
      </c>
      <c r="E375" s="320">
        <v>0.76041666666666663</v>
      </c>
      <c r="F375" s="319">
        <v>42366</v>
      </c>
      <c r="G375" s="320">
        <v>0.75347222222222221</v>
      </c>
      <c r="H375" s="321"/>
      <c r="I375" s="322">
        <f>SUM('Sheet1_ Evening-Pollution'!I9004:I9027)</f>
        <v>0.10600000000000007</v>
      </c>
      <c r="J375" s="322">
        <f>SUM('Sheet1_ Evening-Pollution'!J9004:J9027)</f>
        <v>12</v>
      </c>
      <c r="K375" s="322">
        <f>SUM('Sheet1_ Evening-Pollution'!K9004:K9027)</f>
        <v>0.38900000000000012</v>
      </c>
      <c r="L375" s="322">
        <f>SUM('Sheet1_ Evening-Pollution'!L9004:L9027)</f>
        <v>0.42900000000000021</v>
      </c>
      <c r="M375" s="322">
        <f>SUM('Sheet1_ Evening-Pollution'!M9004:M9027)</f>
        <v>768</v>
      </c>
      <c r="N375" s="323">
        <f>MAX('Sheet1_ Evening-Pollution'!N9004:N9027)</f>
        <v>0.4</v>
      </c>
      <c r="O375" s="323">
        <f>MAX('Sheet1_ Evening-Pollution'!O9004:O9027)</f>
        <v>1030.4000000000001</v>
      </c>
      <c r="P375" s="323">
        <f>MAX('Sheet1_ Evening-Pollution'!P9004:P9027)</f>
        <v>66</v>
      </c>
      <c r="Q375" s="323">
        <f>MIN('Sheet1_ Evening-Pollution'!N9004:N9027)</f>
        <v>-8.4</v>
      </c>
      <c r="R375" s="323">
        <f>MIN('Sheet1_ Evening-Pollution'!O9004:O9027)</f>
        <v>1027.9000000000001</v>
      </c>
      <c r="S375" s="323">
        <f>MIN('Sheet1_ Evening-Pollution'!P9004:P9027)</f>
        <v>21</v>
      </c>
      <c r="T375" s="323">
        <f>MODE('Sheet1_ Evening-Pollution'!N9004:N9027)</f>
        <v>-7.9</v>
      </c>
      <c r="U375" s="323">
        <f>MODE('Sheet1_ Evening-Pollution'!O9004:O9027)</f>
        <v>1029</v>
      </c>
      <c r="V375" s="323">
        <f>MODE('Sheet1_ Evening-Pollution'!P9004:P9027)</f>
        <v>35</v>
      </c>
      <c r="W375" s="324">
        <f t="shared" si="33"/>
        <v>8.8000000000000007</v>
      </c>
      <c r="X375" s="324">
        <f t="shared" si="34"/>
        <v>2.5</v>
      </c>
      <c r="Y375" s="324">
        <f t="shared" si="35"/>
        <v>45</v>
      </c>
      <c r="Z375" s="318">
        <v>-2.2000000000000002</v>
      </c>
      <c r="AA375" s="318">
        <v>1029.0999999999999</v>
      </c>
      <c r="AB375" s="318">
        <v>28</v>
      </c>
      <c r="AC375" s="323"/>
      <c r="AD375" s="197">
        <v>4</v>
      </c>
      <c r="AE375" s="325">
        <v>240</v>
      </c>
      <c r="AF375" s="326" t="str">
        <f t="shared" si="32"/>
        <v>Y</v>
      </c>
      <c r="AG375" s="319">
        <v>42366</v>
      </c>
    </row>
    <row r="376" spans="1:33" ht="15" customHeight="1" x14ac:dyDescent="0.15">
      <c r="A376" s="318">
        <v>363</v>
      </c>
      <c r="B376" s="319">
        <v>42367</v>
      </c>
      <c r="C376" s="318">
        <v>2</v>
      </c>
      <c r="D376" s="319">
        <v>42366</v>
      </c>
      <c r="E376" s="320">
        <v>0.75347222222222221</v>
      </c>
      <c r="F376" s="319">
        <v>42367</v>
      </c>
      <c r="G376" s="320">
        <v>0.75347222222222221</v>
      </c>
      <c r="H376" s="321"/>
      <c r="I376" s="322">
        <f>SUM('Sheet1_ Evening-Pollution'!I9029:I9052)</f>
        <v>0.15000000000000002</v>
      </c>
      <c r="J376" s="322">
        <f>SUM('Sheet1_ Evening-Pollution'!J9029:J9052)</f>
        <v>20.2</v>
      </c>
      <c r="K376" s="322">
        <f>SUM('Sheet1_ Evening-Pollution'!K9029:K9052)</f>
        <v>0.11600000000000005</v>
      </c>
      <c r="L376" s="322">
        <f>SUM('Sheet1_ Evening-Pollution'!L9029:L9052)</f>
        <v>0.85700000000000043</v>
      </c>
      <c r="M376" s="322">
        <f>SUM('Sheet1_ Evening-Pollution'!M9029:M9052)</f>
        <v>1366</v>
      </c>
      <c r="N376" s="323">
        <f>MAX('Sheet1_ Evening-Pollution'!N9029:N9052)</f>
        <v>2.7</v>
      </c>
      <c r="O376" s="323">
        <f>MAX('Sheet1_ Evening-Pollution'!O9029:O9052)</f>
        <v>1030.9000000000001</v>
      </c>
      <c r="P376" s="323">
        <f>MAX('Sheet1_ Evening-Pollution'!P9029:P9052)</f>
        <v>77</v>
      </c>
      <c r="Q376" s="323">
        <f>MIN('Sheet1_ Evening-Pollution'!N9029:N9052)</f>
        <v>-9.1</v>
      </c>
      <c r="R376" s="323">
        <f>MIN('Sheet1_ Evening-Pollution'!O9029:O9052)</f>
        <v>1028</v>
      </c>
      <c r="S376" s="323">
        <f>MIN('Sheet1_ Evening-Pollution'!P9029:P9052)</f>
        <v>32</v>
      </c>
      <c r="T376" s="323">
        <f>MODE('Sheet1_ Evening-Pollution'!N9029:N9052)</f>
        <v>-6.7</v>
      </c>
      <c r="U376" s="323">
        <f>MODE('Sheet1_ Evening-Pollution'!O9029:O9052)</f>
        <v>1030.0999999999999</v>
      </c>
      <c r="V376" s="323">
        <f>MODE('Sheet1_ Evening-Pollution'!P9029:P9052)</f>
        <v>43</v>
      </c>
      <c r="W376" s="324">
        <f t="shared" si="33"/>
        <v>11.8</v>
      </c>
      <c r="X376" s="324">
        <f t="shared" si="34"/>
        <v>2.9000000000000909</v>
      </c>
      <c r="Y376" s="324">
        <f t="shared" si="35"/>
        <v>45</v>
      </c>
      <c r="Z376" s="318">
        <v>0.7</v>
      </c>
      <c r="AA376" s="318">
        <v>1028.3</v>
      </c>
      <c r="AB376" s="318">
        <v>54</v>
      </c>
      <c r="AC376" s="323"/>
      <c r="AD376" s="197">
        <v>4</v>
      </c>
      <c r="AE376" s="325">
        <v>243</v>
      </c>
      <c r="AF376" s="326" t="str">
        <f t="shared" si="32"/>
        <v>Y</v>
      </c>
      <c r="AG376" s="319">
        <v>42367</v>
      </c>
    </row>
    <row r="377" spans="1:33" ht="15" customHeight="1" x14ac:dyDescent="0.15">
      <c r="A377" s="318">
        <v>364</v>
      </c>
      <c r="B377" s="319">
        <v>42368</v>
      </c>
      <c r="C377" s="318">
        <v>3</v>
      </c>
      <c r="D377" s="319">
        <v>42367</v>
      </c>
      <c r="E377" s="320">
        <v>0.75347222222222221</v>
      </c>
      <c r="F377" s="319">
        <v>42368</v>
      </c>
      <c r="G377" s="320">
        <v>0.7583333333333333</v>
      </c>
      <c r="H377" s="321"/>
      <c r="I377" s="322">
        <f>SUM('Sheet1_ Evening-Pollution'!I9054:I9077)</f>
        <v>0.1730000000000001</v>
      </c>
      <c r="J377" s="322">
        <f>SUM('Sheet1_ Evening-Pollution'!J9054:J9077)</f>
        <v>23.200000000000006</v>
      </c>
      <c r="K377" s="322">
        <f>SUM('Sheet1_ Evening-Pollution'!K9054:K9077)</f>
        <v>0.10000000000000002</v>
      </c>
      <c r="L377" s="322">
        <f>SUM('Sheet1_ Evening-Pollution'!L9054:L9077)</f>
        <v>1.0730000000000002</v>
      </c>
      <c r="M377" s="322">
        <f>SUM('Sheet1_ Evening-Pollution'!M9054:M9077)</f>
        <v>1714</v>
      </c>
      <c r="N377" s="323">
        <f>MAX('Sheet1_ Evening-Pollution'!N9054:N9077)</f>
        <v>5.7</v>
      </c>
      <c r="O377" s="323">
        <f>MAX('Sheet1_ Evening-Pollution'!O9054:O9077)</f>
        <v>1028.2</v>
      </c>
      <c r="P377" s="323">
        <f>MAX('Sheet1_ Evening-Pollution'!P9054:P9077)</f>
        <v>89</v>
      </c>
      <c r="Q377" s="323">
        <f>MIN('Sheet1_ Evening-Pollution'!N9054:N9077)</f>
        <v>-2.9</v>
      </c>
      <c r="R377" s="323">
        <f>MIN('Sheet1_ Evening-Pollution'!O9054:O9077)</f>
        <v>1022.2</v>
      </c>
      <c r="S377" s="323">
        <f>MIN('Sheet1_ Evening-Pollution'!P9054:P9077)</f>
        <v>47</v>
      </c>
      <c r="T377" s="323">
        <f>MODE('Sheet1_ Evening-Pollution'!N9054:N9077)</f>
        <v>-0.9</v>
      </c>
      <c r="U377" s="323">
        <f>MODE('Sheet1_ Evening-Pollution'!O9054:O9077)</f>
        <v>1027.9000000000001</v>
      </c>
      <c r="V377" s="323">
        <f>MODE('Sheet1_ Evening-Pollution'!P9054:P9077)</f>
        <v>50</v>
      </c>
      <c r="W377" s="324">
        <f t="shared" si="33"/>
        <v>8.6</v>
      </c>
      <c r="X377" s="324">
        <f t="shared" si="34"/>
        <v>6</v>
      </c>
      <c r="Y377" s="324">
        <f t="shared" si="35"/>
        <v>42</v>
      </c>
      <c r="Z377" s="318">
        <v>2.6</v>
      </c>
      <c r="AA377" s="318">
        <v>1023.1</v>
      </c>
      <c r="AB377" s="318">
        <v>89</v>
      </c>
      <c r="AC377" s="323"/>
      <c r="AD377" s="197">
        <v>4</v>
      </c>
      <c r="AE377" s="325">
        <v>238</v>
      </c>
      <c r="AF377" s="326" t="str">
        <f t="shared" si="32"/>
        <v>Y</v>
      </c>
      <c r="AG377" s="319">
        <v>42368</v>
      </c>
    </row>
    <row r="378" spans="1:33" ht="15" customHeight="1" x14ac:dyDescent="0.15">
      <c r="A378" s="318">
        <v>365</v>
      </c>
      <c r="B378" s="319">
        <v>42369</v>
      </c>
      <c r="C378" s="318">
        <v>4</v>
      </c>
      <c r="D378" s="319">
        <v>42368</v>
      </c>
      <c r="E378" s="320">
        <v>0.7583333333333333</v>
      </c>
      <c r="F378" s="319">
        <v>42369</v>
      </c>
      <c r="G378" s="320">
        <v>0.75486111111111109</v>
      </c>
      <c r="H378" s="321"/>
      <c r="I378" s="322">
        <f>SUM('Sheet1_ Evening-Pollution'!I9079:I9102)</f>
        <v>0.13500000000000006</v>
      </c>
      <c r="J378" s="322">
        <f>SUM('Sheet1_ Evening-Pollution'!J9079:J9102)</f>
        <v>18.100000000000001</v>
      </c>
      <c r="K378" s="322">
        <f>SUM('Sheet1_ Evening-Pollution'!K9079:K9102)</f>
        <v>0.16000000000000003</v>
      </c>
      <c r="L378" s="322">
        <f>SUM('Sheet1_ Evening-Pollution'!L9079:L9102)</f>
        <v>0.75400000000000034</v>
      </c>
      <c r="M378" s="322">
        <f>SUM('Sheet1_ Evening-Pollution'!M9079:M9102)</f>
        <v>1366</v>
      </c>
      <c r="N378" s="323">
        <f>MAX('Sheet1_ Evening-Pollution'!N9079:N9102)</f>
        <v>5.4</v>
      </c>
      <c r="O378" s="323">
        <f>MAX('Sheet1_ Evening-Pollution'!O9079:O9102)</f>
        <v>1028.0999999999999</v>
      </c>
      <c r="P378" s="323">
        <f>MAX('Sheet1_ Evening-Pollution'!P9079:P9102)</f>
        <v>100</v>
      </c>
      <c r="Q378" s="323">
        <f>MIN('Sheet1_ Evening-Pollution'!N9079:N9102)</f>
        <v>1</v>
      </c>
      <c r="R378" s="323">
        <f>MIN('Sheet1_ Evening-Pollution'!O9079:O9102)</f>
        <v>1022.6</v>
      </c>
      <c r="S378" s="323">
        <f>MIN('Sheet1_ Evening-Pollution'!P9079:P9102)</f>
        <v>60</v>
      </c>
      <c r="T378" s="323">
        <f>MODE('Sheet1_ Evening-Pollution'!N9079:N9102)</f>
        <v>1.8</v>
      </c>
      <c r="U378" s="323">
        <f>MODE('Sheet1_ Evening-Pollution'!O9079:O9102)</f>
        <v>1023.2</v>
      </c>
      <c r="V378" s="323">
        <f>MODE('Sheet1_ Evening-Pollution'!P9079:P9102)</f>
        <v>100</v>
      </c>
      <c r="W378" s="324">
        <f t="shared" si="33"/>
        <v>4.4000000000000004</v>
      </c>
      <c r="X378" s="324">
        <f t="shared" si="34"/>
        <v>5.4999999999998863</v>
      </c>
      <c r="Y378" s="324">
        <f t="shared" si="35"/>
        <v>40</v>
      </c>
      <c r="Z378" s="318">
        <v>1.9</v>
      </c>
      <c r="AA378" s="318">
        <v>1028.0999999999999</v>
      </c>
      <c r="AB378" s="318">
        <v>73</v>
      </c>
      <c r="AC378" s="323"/>
      <c r="AD378" s="197">
        <v>4</v>
      </c>
      <c r="AE378" s="325">
        <v>225</v>
      </c>
      <c r="AF378" s="326" t="str">
        <f t="shared" si="32"/>
        <v>Y</v>
      </c>
      <c r="AG378" s="319">
        <v>42369</v>
      </c>
    </row>
    <row r="379" spans="1:33" ht="15" customHeight="1" x14ac:dyDescent="0.2">
      <c r="A379" s="17"/>
      <c r="B379" s="10"/>
      <c r="C379" s="8"/>
      <c r="D379" s="10"/>
      <c r="E379" s="16"/>
      <c r="F379" s="10"/>
      <c r="G379" s="181"/>
      <c r="H379" s="11"/>
      <c r="I379" s="12"/>
      <c r="J379" s="12"/>
      <c r="K379" s="12"/>
      <c r="L379" s="12"/>
      <c r="M379" s="12"/>
      <c r="N379" s="178"/>
      <c r="O379" s="178"/>
      <c r="P379" s="178"/>
      <c r="Q379" s="178"/>
      <c r="R379" s="178"/>
      <c r="S379" s="178"/>
      <c r="T379" s="178"/>
      <c r="U379" s="178"/>
      <c r="V379" s="178"/>
      <c r="W379" s="178"/>
      <c r="X379" s="178"/>
      <c r="Y379" s="178"/>
      <c r="Z379" s="178"/>
      <c r="AA379" s="178"/>
      <c r="AB379" s="178"/>
      <c r="AC379" s="178"/>
      <c r="AD379" s="178"/>
      <c r="AE379" s="337"/>
      <c r="AF379" s="14"/>
      <c r="AG379" s="10"/>
    </row>
    <row r="380" spans="1:33" ht="15" customHeight="1" x14ac:dyDescent="0.2">
      <c r="A380" s="17"/>
      <c r="B380" s="10"/>
      <c r="C380" s="8"/>
      <c r="D380" s="10"/>
      <c r="E380" s="181"/>
      <c r="F380" s="10"/>
      <c r="G380" s="181"/>
      <c r="H380" s="11"/>
      <c r="I380" s="12"/>
      <c r="J380" s="12"/>
      <c r="K380" s="12"/>
      <c r="L380" s="12"/>
      <c r="M380" s="12"/>
      <c r="N380" s="178"/>
      <c r="O380" s="178"/>
      <c r="P380" s="178"/>
      <c r="Q380" s="178"/>
      <c r="R380" s="178"/>
      <c r="S380" s="178"/>
      <c r="T380" s="178"/>
      <c r="U380" s="178"/>
      <c r="V380" s="178"/>
      <c r="W380" s="178"/>
      <c r="X380" s="178"/>
      <c r="Y380" s="178"/>
      <c r="Z380" s="178"/>
      <c r="AA380" s="178"/>
      <c r="AB380" s="178"/>
      <c r="AC380" s="178"/>
      <c r="AD380" s="178"/>
      <c r="AE380" s="180"/>
      <c r="AF380" s="14"/>
      <c r="AG380" s="10"/>
    </row>
    <row r="381" spans="1:33" ht="15" customHeight="1" x14ac:dyDescent="0.2">
      <c r="A381" s="17"/>
      <c r="B381" s="10"/>
      <c r="C381" s="8"/>
      <c r="D381" s="10"/>
      <c r="E381" s="181"/>
      <c r="F381" s="10"/>
      <c r="G381" s="181"/>
      <c r="H381" s="11"/>
      <c r="I381" s="12"/>
      <c r="J381" s="12"/>
      <c r="K381" s="12"/>
      <c r="L381" s="12"/>
      <c r="M381" s="12"/>
      <c r="N381" s="178"/>
      <c r="O381" s="178"/>
      <c r="P381" s="178"/>
      <c r="Q381" s="178"/>
      <c r="R381" s="178"/>
      <c r="S381" s="178"/>
      <c r="T381" s="178"/>
      <c r="U381" s="178"/>
      <c r="V381" s="178"/>
      <c r="W381" s="178"/>
      <c r="X381" s="178"/>
      <c r="Y381" s="178"/>
      <c r="Z381" s="178"/>
      <c r="AA381" s="178"/>
      <c r="AB381" s="178"/>
      <c r="AC381" s="178"/>
      <c r="AD381" s="178"/>
      <c r="AE381" s="180"/>
      <c r="AF381" s="14"/>
      <c r="AG381" s="10"/>
    </row>
    <row r="382" spans="1:33" ht="15" customHeight="1" x14ac:dyDescent="0.2">
      <c r="A382" s="17"/>
      <c r="B382" s="10"/>
      <c r="C382" s="8"/>
      <c r="D382" s="10"/>
      <c r="E382" s="181"/>
      <c r="F382" s="10"/>
      <c r="G382" s="181"/>
      <c r="H382" s="11"/>
      <c r="I382" s="12"/>
      <c r="J382" s="12"/>
      <c r="K382" s="12"/>
      <c r="L382" s="12"/>
      <c r="M382" s="12"/>
      <c r="N382" s="178"/>
      <c r="O382" s="178"/>
      <c r="P382" s="178"/>
      <c r="Q382" s="178"/>
      <c r="R382" s="178"/>
      <c r="S382" s="178"/>
      <c r="T382" s="178"/>
      <c r="U382" s="178"/>
      <c r="V382" s="178"/>
      <c r="W382" s="178"/>
      <c r="X382" s="178"/>
      <c r="Y382" s="178"/>
      <c r="Z382" s="178"/>
      <c r="AA382" s="178"/>
      <c r="AB382" s="178"/>
      <c r="AC382" s="178"/>
      <c r="AD382" s="178"/>
      <c r="AE382" s="180"/>
      <c r="AF382" s="14"/>
      <c r="AG382" s="10"/>
    </row>
    <row r="383" spans="1:33" ht="15" customHeight="1" x14ac:dyDescent="0.2">
      <c r="A383" s="17"/>
      <c r="B383" s="10"/>
      <c r="C383" s="8"/>
      <c r="D383" s="10"/>
      <c r="E383" s="181"/>
      <c r="F383" s="10"/>
      <c r="G383" s="181"/>
      <c r="H383" s="11"/>
      <c r="I383" s="12"/>
      <c r="J383" s="12"/>
      <c r="K383" s="12"/>
      <c r="L383" s="12"/>
      <c r="M383" s="12"/>
      <c r="N383" s="178"/>
      <c r="O383" s="178"/>
      <c r="P383" s="178"/>
      <c r="Q383" s="178"/>
      <c r="R383" s="178"/>
      <c r="S383" s="178"/>
      <c r="T383" s="178"/>
      <c r="U383" s="178"/>
      <c r="V383" s="178"/>
      <c r="W383" s="178"/>
      <c r="X383" s="178"/>
      <c r="Y383" s="178"/>
      <c r="Z383" s="178"/>
      <c r="AA383" s="178"/>
      <c r="AB383" s="178"/>
      <c r="AC383" s="178"/>
      <c r="AD383" s="178"/>
      <c r="AE383" s="180"/>
      <c r="AF383" s="14"/>
      <c r="AG383" s="10"/>
    </row>
    <row r="384" spans="1:33" ht="15" customHeight="1" x14ac:dyDescent="0.2">
      <c r="A384" s="17"/>
      <c r="B384" s="10"/>
      <c r="C384" s="8"/>
      <c r="D384" s="10"/>
      <c r="E384" s="181"/>
      <c r="F384" s="10"/>
      <c r="G384" s="181"/>
      <c r="H384" s="11"/>
      <c r="I384" s="12"/>
      <c r="J384" s="12"/>
      <c r="K384" s="12"/>
      <c r="L384" s="12"/>
      <c r="M384" s="12"/>
      <c r="N384" s="178"/>
      <c r="O384" s="178"/>
      <c r="P384" s="178"/>
      <c r="Q384" s="178"/>
      <c r="R384" s="178"/>
      <c r="S384" s="178"/>
      <c r="T384" s="178"/>
      <c r="U384" s="178"/>
      <c r="V384" s="178"/>
      <c r="W384" s="178"/>
      <c r="X384" s="178"/>
      <c r="Y384" s="178"/>
      <c r="Z384" s="178"/>
      <c r="AA384" s="178"/>
      <c r="AB384" s="178"/>
      <c r="AC384" s="178"/>
      <c r="AD384" s="178"/>
      <c r="AE384" s="180"/>
      <c r="AF384" s="14"/>
      <c r="AG384" s="10"/>
    </row>
    <row r="385" spans="1:33" ht="15" customHeight="1" x14ac:dyDescent="0.2">
      <c r="A385" s="17"/>
      <c r="B385" s="10"/>
      <c r="C385" s="8"/>
      <c r="D385" s="10"/>
      <c r="E385" s="181"/>
      <c r="F385" s="10"/>
      <c r="G385" s="181"/>
      <c r="H385" s="11"/>
      <c r="I385" s="12"/>
      <c r="J385" s="12"/>
      <c r="K385" s="12"/>
      <c r="L385" s="12"/>
      <c r="M385" s="12"/>
      <c r="N385" s="178"/>
      <c r="O385" s="178"/>
      <c r="P385" s="178"/>
      <c r="Q385" s="178"/>
      <c r="R385" s="178"/>
      <c r="S385" s="178"/>
      <c r="T385" s="178"/>
      <c r="U385" s="178"/>
      <c r="V385" s="178"/>
      <c r="W385" s="178"/>
      <c r="X385" s="178"/>
      <c r="Y385" s="178"/>
      <c r="Z385" s="178"/>
      <c r="AA385" s="178"/>
      <c r="AB385" s="178"/>
      <c r="AC385" s="178"/>
      <c r="AD385" s="178"/>
      <c r="AE385" s="180"/>
      <c r="AF385" s="14"/>
      <c r="AG385" s="10"/>
    </row>
    <row r="386" spans="1:33" ht="15" customHeight="1" x14ac:dyDescent="0.2">
      <c r="A386" s="17"/>
      <c r="B386" s="10"/>
      <c r="C386" s="8"/>
      <c r="D386" s="10"/>
      <c r="E386" s="181"/>
      <c r="F386" s="10"/>
      <c r="G386" s="181"/>
      <c r="H386" s="11"/>
      <c r="I386" s="12"/>
      <c r="J386" s="12"/>
      <c r="K386" s="12"/>
      <c r="L386" s="12"/>
      <c r="M386" s="12"/>
      <c r="N386" s="178"/>
      <c r="O386" s="178"/>
      <c r="P386" s="178"/>
      <c r="Q386" s="178"/>
      <c r="R386" s="178"/>
      <c r="S386" s="178"/>
      <c r="T386" s="178"/>
      <c r="U386" s="178"/>
      <c r="V386" s="178"/>
      <c r="W386" s="178"/>
      <c r="X386" s="178"/>
      <c r="Y386" s="178"/>
      <c r="Z386" s="178"/>
      <c r="AA386" s="178"/>
      <c r="AB386" s="178"/>
      <c r="AC386" s="178"/>
      <c r="AD386" s="178"/>
      <c r="AE386" s="180"/>
      <c r="AF386" s="14"/>
      <c r="AG386" s="10"/>
    </row>
  </sheetData>
  <mergeCells count="2">
    <mergeCell ref="I12:M12"/>
    <mergeCell ref="D12:H12"/>
  </mergeCells>
  <conditionalFormatting sqref="G2:G8 AD2:AE10 I5 AE11:AE13 H13:H21 AD14:AD211 H27:H212 AE122 AE211 AD212:AD378 H213:H386 AE355:AE356 AE379:AE386">
    <cfRule type="cellIs" dxfId="0" priority="1" stopIfTrue="1" operator="lessThan">
      <formula>0</formula>
    </cfRule>
  </conditionalFormatting>
  <pageMargins left="0.75" right="0.75" top="1" bottom="1" header="0.5" footer="0.5"/>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Sheet1_ Evening-Pollution</vt:lpstr>
      <vt:lpstr>PM_PEF-ALL-Ver1-Re-Arra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2016-12-15T10:51:40Z</dcterms:created>
  <dcterms:modified xsi:type="dcterms:W3CDTF">2016-12-15T11:03:51Z</dcterms:modified>
</cp:coreProperties>
</file>