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opt/SCHAS/git/Notebooks/Notes/MCMC/Examples/"/>
    </mc:Choice>
  </mc:AlternateContent>
  <bookViews>
    <workbookView xWindow="400" yWindow="460" windowWidth="20500" windowHeight="15940" activeTab="2"/>
  </bookViews>
  <sheets>
    <sheet name="Description" sheetId="1" r:id="rId1"/>
    <sheet name="CB_DATA_" sheetId="3" state="hidden" r:id="rId2"/>
    <sheet name="Model" sheetId="2" r:id="rId3"/>
  </sheets>
  <definedNames>
    <definedName name="CB_066dadbef2ea41d6b2c496c5d818d970" localSheetId="2" hidden="1">Model!$D$12</definedName>
    <definedName name="CB_544b24099e8442e8b764e77f265af1da" localSheetId="2" hidden="1">Model!$D$15</definedName>
    <definedName name="CB_Block_00000000000000000000000000000000" localSheetId="2" hidden="1">"'7.0.0.0"</definedName>
    <definedName name="CB_Block_00000000000000000000000000000001" localSheetId="1" hidden="1">"'635316991596316630"</definedName>
    <definedName name="CB_Block_00000000000000000000000000000001" localSheetId="2" hidden="1">"'635316991596286629"</definedName>
    <definedName name="CB_Block_00000000000000000000000000000003" localSheetId="2" hidden="1">"'11.1.3869.0"</definedName>
    <definedName name="CB_BlockExt_00000000000000000000000000000003" localSheetId="2" hidden="1">"'11.1.2.4.000"</definedName>
    <definedName name="CB_f37abdff631743b6b229dd4cda17481c" localSheetId="2" hidden="1">Model!$D$11</definedName>
    <definedName name="CBCR_0595358e513443e88d958eaee79fb11c" localSheetId="2" hidden="1">Model!$H$12</definedName>
    <definedName name="CBCR_1054ae06331a4b5991428efe0c8f7b1b" localSheetId="2" hidden="1">Model!$F$12</definedName>
    <definedName name="CBCR_2264cb3d39db4ca38c833e0a127eb68b" localSheetId="2" hidden="1">Model!$F$11</definedName>
    <definedName name="CBCR_746264c279c84457b57e3a87eb4eeaea" localSheetId="2" hidden="1">Model!$G$11</definedName>
    <definedName name="CBCR_e0841a047e23460c8d43442944fd39aa" localSheetId="2" hidden="1">Model!$G$12</definedName>
    <definedName name="CBWorkbookPriority" localSheetId="1" hidden="1">-109153110</definedName>
    <definedName name="CBx_0d72a083b04a4e37bbe1895bcec1ac9e" localSheetId="1" hidden="1">"'Model'!$A$1"</definedName>
    <definedName name="CBx_12c7478431b84a548a9f28f9fc364e1b" localSheetId="1" hidden="1">"'CB_DATA_'!$A$1"</definedName>
    <definedName name="CBx_Sheet_Guid" localSheetId="1" hidden="1">"'12c74784-31b8-4a54-8a9f-28f9fc364e1b"</definedName>
    <definedName name="CBx_Sheet_Guid" localSheetId="2" hidden="1">"'0d72a083-b04a-4e37-bbe1-895bcec1ac9e"</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5" i="2" l="1"/>
  <c r="A11" i="3"/>
  <c r="B11" i="3"/>
  <c r="D13" i="2"/>
  <c r="C8" i="2"/>
  <c r="D8" i="2"/>
</calcChain>
</file>

<file path=xl/comments1.xml><?xml version="1.0" encoding="utf-8"?>
<comments xmlns="http://schemas.openxmlformats.org/spreadsheetml/2006/main">
  <authors>
    <author>A satisfied Microsoft Office user</author>
  </authors>
  <commentList>
    <comment ref="D11" authorId="0">
      <text>
        <r>
          <rPr>
            <sz val="8"/>
            <color indexed="81"/>
            <rFont val="Tahoma"/>
            <family val="2"/>
          </rPr>
          <t>Assumption: D10
Normal distribution
   Mean 400
   Standard Dev. 20
Selected range is 
   from  -Infinity to  +Infinity</t>
        </r>
      </text>
    </comment>
    <comment ref="D12" authorId="0">
      <text>
        <r>
          <rPr>
            <sz val="8"/>
            <color indexed="81"/>
            <rFont val="Tahoma"/>
            <family val="2"/>
          </rPr>
          <t>Assumption: D11
Triangular distribution
   Minimum 10%
   Likeliest 30%
   Maximum 40%
Selected range is 
   from  10% to  40%</t>
        </r>
      </text>
    </comment>
    <comment ref="D15" authorId="0">
      <text>
        <r>
          <rPr>
            <sz val="8"/>
            <color indexed="81"/>
            <rFont val="Tahoma"/>
            <family val="2"/>
          </rPr>
          <t>Forecast: Cost Savings w/Cellular World
Units: $</t>
        </r>
      </text>
    </comment>
  </commentList>
</comments>
</file>

<file path=xl/sharedStrings.xml><?xml version="1.0" encoding="utf-8"?>
<sst xmlns="http://schemas.openxmlformats.org/spreadsheetml/2006/main" count="67" uniqueCount="63">
  <si>
    <t>Deciding on a Monthly Cell Phone Plan</t>
  </si>
  <si>
    <t>Cellular World</t>
  </si>
  <si>
    <t>Freedom Cell</t>
  </si>
  <si>
    <t>Base Fee</t>
  </si>
  <si>
    <t>Included Minutes</t>
  </si>
  <si>
    <t>Unlimited</t>
  </si>
  <si>
    <t>Additional Minutes</t>
  </si>
  <si>
    <t>Long Distance</t>
  </si>
  <si>
    <t>Total Cost</t>
  </si>
  <si>
    <t>Actual Minutes</t>
  </si>
  <si>
    <t>% Long Distance (LD)</t>
  </si>
  <si>
    <t>No. LD Minutes</t>
  </si>
  <si>
    <t>Cost Savings with Cellular World's Plan</t>
  </si>
  <si>
    <t>Author</t>
  </si>
  <si>
    <t>Both cell phone plans have their strengths and weaknesses, as follows:</t>
  </si>
  <si>
    <t>Discussion</t>
  </si>
  <si>
    <t>You could change the values in the two cells many times and write down the results, but you still will not know the probability of any particular scenario. If you only change the percentage of long distance minutes, you will see that, as the percentage increases, the Freedom Cell plan costs more and the Cellular World plan looks better and better. Changing only the minutes used produces the opposite effect. Changing both variables at once results in a more complicated relationship. Imagine how much more difficult it becomes to change three or more variables!</t>
  </si>
  <si>
    <t>Using Crystal Ball®</t>
  </si>
  <si>
    <t>Crystal Ball gives you a way to describe the uncertainty around the number of minutes you might use and the percentage of calls that are long distance. These two variables, colored green, have been defined as probability distributions, referred to in Crystal Ball as "assumptions." To view the details of an assumption, highlight the cell and either select Define Assumption from the Define menu or click on the Define Assumption button on the Crystal Ball toolbar.</t>
  </si>
  <si>
    <t xml:space="preserve">This model also includes a Crystal Ball forecast, Cost Savings For Selecting Cellular World's Plan, shown in light blue. Forecasts are equations, or outputs, that you want to analyze after a simulation. During a simulation, Crystal Ball saves the values in the forecast cells and displays them in a Forecast Chart, which is a histogram of the simulated values. To view a forecast with Crystal Ball, highlight the cell and either select Define Forecast from the Define menu or click on the Define Forecast button on the toolbar. </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</si>
  <si>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 bar. To run a simulation, select Start Simulation from the Run menu or click on the Start Simulation button on the tool bar.</t>
  </si>
  <si>
    <t>After you run a simulation, you can view the forecast chart and use it to examine the simulation results. Which plan is the best one? Is there a strong upside or downside to one of the plans? What is the mean value, and is it different from the median value?</t>
  </si>
  <si>
    <t>To view which of the assumptions had the greatest impact on the forecast, use the Sensitivity Chart. Which variable most affects the cost savings? Can you reduce the uncertainty around the assumption to reduce its effect on cost savings?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</si>
  <si>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</si>
  <si>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</si>
  <si>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</si>
  <si>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</si>
  <si>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</si>
  <si>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</si>
  <si>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</si>
  <si>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</si>
  <si>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</si>
  <si>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</si>
  <si>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</si>
  <si>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</si>
  <si>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0d72a083-b04a-4e37-bbe1-895bcec1ac9e</t>
  </si>
  <si>
    <t>CB_Block_0</t>
  </si>
  <si>
    <t>Decisioneering:7.0.0.0</t>
  </si>
  <si>
    <t>CB_Block_7.0.0.0:1</t>
  </si>
  <si>
    <t>12c74784-31b8-4a54-8a9f-28f9fc364e1b</t>
  </si>
  <si>
    <r>
      <t>Summary</t>
    </r>
    <r>
      <rPr>
        <sz val="11"/>
        <rFont val="Calibri"/>
        <family val="2"/>
        <scheme val="minor"/>
      </rPr>
      <t xml:space="preserve">
You are faced with an important decision: which monthly cell phone plan to subscribe to. You have selected two plans, one from Cellular World and one from Freedom Cell, but each offers different benefits. This model is helpful as a basic example of defining assumptions, defining forecasts, and using sensitivity analysis.</t>
    </r>
  </si>
  <si>
    <r>
      <t>Keywords:</t>
    </r>
    <r>
      <rPr>
        <sz val="11"/>
        <rFont val="Calibri"/>
        <family val="2"/>
        <scheme val="minor"/>
      </rPr>
      <t xml:space="preserve"> assumption, forecast, sensitivity chart, report, Crystal Ball Tutorial, cell phone plan</t>
    </r>
  </si>
  <si>
    <r>
      <t xml:space="preserve">  Cellular World  </t>
    </r>
    <r>
      <rPr>
        <sz val="11"/>
        <rFont val="Calibri"/>
        <family val="2"/>
        <scheme val="minor"/>
      </rPr>
      <t xml:space="preserve">
    Pro: 400 minutes per month, no extra charges for long distance calls  
    Con: Every minute over 400 is an extra $0.40  </t>
    </r>
  </si>
  <si>
    <r>
      <t xml:space="preserve">  Freedom Cell </t>
    </r>
    <r>
      <rPr>
        <sz val="11"/>
        <rFont val="Calibri"/>
        <family val="2"/>
        <scheme val="minor"/>
      </rPr>
      <t xml:space="preserve"> 
    Pro: Unlimited minutes  
    Con: Long distance charges are $0.08 per minute  </t>
    </r>
  </si>
  <si>
    <t xml:space="preserve">On the Model worksheet, you have estimated that you will use 400 minutes, 30% of which are long-distance calls.  With these values, you can see that the Cellular World plan is best, saving you $4.61 per month. But how likely is this scenario?  With Excel, you have no way of knowing!  </t>
  </si>
  <si>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</si>
  <si>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</si>
  <si>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敤㕣㕢㙣ㅣ搵ㄹ摥ㄹ敦慥㜷㙣㙦㙣攲㜰〹㔷㜳扦㌸㕡㘲㈰㄰㡡搲攰㑢ㄲ〲戹㤸搸〹㐵㤴㥡昱敥㤹㜸挸捥㡣㌳㌳敢挴㠰ち昴㐲戹愸㌷摥㈸愸㔰㔴愱昶愵㔲晢㔰㐱㑢ㅦ㉡㔵㉡慡愰敡〳㔴敡㐳㈵㡡慡昶愱㔵ㄵ愹㉦㍣㈰搱敦㍢㘷㘶㜷㜶搷㍢㌶ぢ戴愶昲㌸㍥㍥㜳敥攷扦㥦晦㍦㤳㡣㤶挹㘴㍥挴挳扦㝣戲捣㕣㌸戳ㅣ㠴挲㈹㑤㝡搵慡㈸㠷戶攷〶愵㜱摦㌷㤷て搸㐱搸㠳〶昹㌹ㅢ昵㐱㙥㉥戰ㅦㄲ㠵戹㈵攱〷㘸㤴换㘴ち〵㐳㐷㍤〷攱敦㔰晣㘲戰搷㐰ㄶ挹散攴挴攱昹〷㌱敡㑣攸昹㘲摢挸㌱搵㜷搷搸㔸㘹慣㜴攳捥㥢㙦㉤㙤摦㌶㌲㔹慢㠶㌵㕦散㜲㐵㉤昴捤敡戶㤱改摡㝣搵㉥摦㈵㤶㘷扤ㄳ挲摤㈵收户摦㌸㙦摥戴㜳散愶ㅤ㍢慣㕢㙦摤㌹㠰愹㌳㠷㈶㈷愶㝤㘱〵㥦搰㤸㌹㉥昹愶㈹㔱戶戹㌷㈱㝣摢㍤㕥㥡㥣挰扦挴晡昱㜶㑢㘹㘶㐱㠸㤰㔳ぢ㕦戸㘵ㄱㄸ攸搸敦㡣〷㐱捤㔹㈴昰っ㘷㉦戶㕡㌶㠳㌰攷㑣㡡㙡搵㜰攲㔱ぢ捥㘱挰慥㙡㉥て㌸㌳挲つ散搰㕥戲挳攵扣㌳㡢㠱㉡㐵攷㘸㈰㡥㤸敥㜱㜱挸㜴㐴捥搹㔷戳㉢㔹昵㘴㝡慥㡥㠷㐸㉥㑣㙥扦㌴ㅥ㌸㤳ぢ愶㉦㔷ㄴ㄰㌰㈹㙤昷晡攵收戶㤷㜷ㅥ㤷㑢㤷㌳㜰捣㉢㍢户㐳捤㌱搳慦户ㅣ敤摣㌲摡㝣昳ち慥敦摣㍥〱愳收㍥搷㜶敥㈳㐱搹摣㕡敢㡦攸㕢㐲ㄴ㥢㌱昲㑣㝡㤹ㄴ㤸㄰㠱㐶ㅦ㤳㝥㈶〳㐸戴散扦挱㈵挹㡥慣搲攷㑣㝤㙥㕥㥦㉢敢㜳ㄵ㝤㑥攸㜳㤶㍥㜷㕣㥦㕢搰攷㙣㝤敥㐱㝤敥〴摡挴㑦愱户㔷㡦㥥㘳敦扣㌳戲昳㡤挷㙥㝦晥㜲攷戹㐵敢挲㈷〷㌶愱搱摤搱愲愶㝣昳ㄴ㐸慤㐱挵㌷㤴戶昳㘷㜵慥〰㔳㔸㍢慣㕢慣戱戱捡㡥敤收㡤㘶㡥摢㑡㐱㝥ㄳ愱っ愱敤㠰㜵㡦敤㔶扣㔳ㄲ㜷ㄷ㑥㤸㠱㘸〰㙥㌴慡㥢昰㙡㙥㈵戸㘰攵捡㤹搰っ挵昹慤㜵㡤㐱摡扡捤㠰慤㐴㈰攷扢戸戵摢㌱戳㕡ㄳ攳愷㙤㔵㝤㔱㑢戵㌳敤㝢昳㥤㙢昷晡攲㘴扤戶㙤㐵攳㄰㙡㑢㜲散戶㕤慡㉡戵慥㤱挹〵㉦㄰慥㕣摥愸㌳㙤㤷㑦〸㝦㐶㔰㈴㡡㡡摣敡搹慣㡡戸㝥昴戰㡢㡤㠲㕢㉢㤷㈵㑢慤㍤愷㐳㌰戳愸㘰扤㡢挲て㤷㘷捤昹慡㌸愷愹㠹㥡ㄳㄵ㕢㥢㡡昷㝡攵㕡㌰改戹愱敦㔵㥢㙢挶㉢㑢㈶㈴㑤攵愰㔷ㄱ搹㙣㐶ち〵〸摣㥥ㅥ㑤换㕣搷㤹ㄷ㈴㈲ㄲ㈸㈶㈳㥦搷㑣㜶愵㈳搸ㅤ㜶㔱ㄵ愴㐹晤㡡㔵〶攳㝡愵㡣㐹攱挰挴㥥愸㍦㌸改㌵慢っ㕢挷摣愷摢㔸搷㠷愳摤敦㔹ㄲ㙥㜸㠷改㔶慡挲㑦搵㝥ㅡ㔷㘴っ㈲挹㥤㠱㐰攸〸㍤慡㍡敤戴戶㥣㍢㘵㔷挲㠵晣㠲戰㡦㉦㠴㈸㠳㠶㉣ㄴ〸摡戶挷㌸ぢ㐵挶㘶㈶挳㐸晡晡㌲昹㉤㙣㤴敦挳㤳挹㔱㍡愵昰㜲㤳㈰㘷扦㈶㕥ㅥ戰昶摡搵㔰㈸愱㍣㘸〱㈳㑡慢㐹昴ㄵ㐹愲扥㔹㔶ち㘳㡢㌵〹㉡㌵㙤㌷㕣㙥昰㙤ㅢ㤷㈸㈲摡㤰〵敢㑥ㄶ㔰ㄴ㌴换㠳ㄴ㕥〳搱戴㐸㠳昴挶〹㈲㈲ㅢ愴㘸㜶㡣摣㑣㘴㙣㥦㈲㈳搰㍥㐹㠴㙣扤扤戳㡣㈰戱户ㄳ㈹㍢㜵攴挷つ㘹戶㤲㉤慦愴搹搹〰㥣㜱づ㤳㜳㤹㥣挷㘴㉢ㄲ敤㙦㤰㜰㤴㜲挸㌷㍦挶〵㜸㌷㉥㘴㜲ㄱㄲ挸㈷㠳㌲㈷ㄲ㔵戴愱搶㘲㐷戲㕤ㄱ㜶戲㌴㡡㤵㈸愲㘵㕣户㌳㡢㡥㐴㜴㘴㜵慥て㕤㥢㤵㍡昶慡捥戴㤹摣づ㈹㌲愵㘹㜲慦慢㌴㑤〲㠲㑤扢搴㕢㤷愰慢㌱挲攴㔲㈴㑡戱搰搸㕤㥢㌵㑦㜳昲㌳㘱ㄲ㈹㐳愸㑢攵ㅥㄱ㌱捤晦ㄴ〱搷㜶㜴搹戰㥦㘹ち㡥㕡㥦㜹晢㜹㕢㘷摥㡥㤰摥愲㌳㌷㜴づ㝤㐵ㅦ搱㠲扥っ散愵晤戹愳㝥戹〲搵挶㤵㑣慥㐲搲愲㕦㜸昲晥愸㕥〲㘹ㄲ㍢〹捣㙤愶挷㐵㕡戸戳换㡢㐲㙡㥦〱㙢搶昴㡦㡢㄰摥㡢晤㔳戰㠳㍤摦ㄷ㔵ㅣ㘸㉢戲㠰㘷㤷㜳㥢ぢ㠳扤扥攷戰㝣挳㍥づ㍥ㄳ㡡㈱㥢搵㝢㌲㉤昶㜱㡡㥤㤹昰㌷㈵㈸㠷晡昷挶捥㐲㈲搱愹㤹扣搸㉦晤㙣戹㈱㐹扡㤰㈴搷〰慣挶戵㐸㈰㈵戴㍦㜶㤴㈸愳㙣戶㑤㌶㙢戶㔶改摤㑢㌹㤹戴昸て摢攴㐸扦㜲搶㑥挰㜷㄰ㄴ㥤ㄹ摢愹ぢ㡢㝥㘷㕡昸㘵昸ㄵ散慡攸㔳㉥㔹㡡㥡つ㔹昱ㄹ㤱ㄵ㍤㍤㙤㘷改ㄴ摦㥡愴㤳ㄶ㈹㤱捡敤愹㤵㈹攷昰〶㔱搱〵㐹愱㤲攲ㄶ慡㑢㈰㔲ㅥ摢㙥㠸㤸㉥㐴㑣〹㠰㌳慥㘷戲㥤挹ㄸ㤲摣敦㈱㘹搶ち㜸㠶挲㝡㤷攸捥㥥㥢换ㄴ㠸〶改ㅥ㝣慢愳戰扡㠹搳散㘰㜲㌳㤲ㄶ昳㠷捥挷ㄴ㐲㤴㈸㑦㄰㈲慤㈵挳㍡㘶㡢㔳愴㠱㑤ㄶ㠲㑡㤳戵㈰昴ㅣ㐶㤵㡡搶㤴㜷挸ぢ愷散㘰ㄱ㔱愸㘱㉢捡摣戳㈰㕣㔰㤷て摢愷愵捣㕢㕣ㄴㄵ挳㥡昱㙡㄰㙤晢愷搶挳愱ㅣ晢㠳㉤㈹捦攵扡㠶愷扢戳㌱㠶搰攴㠹ㄸ扥㔶㝡㘲搷攴昹收愱㙦戰〱搱㔹㍢慣㡡㝥㑢㌱ㅤ昳〵ぢ㔰㐴搴愰搲㙢捤㉥昸㐲㑣ㄵ慤㝤扥㕤愹摡慥㈰㌲㘰㘳㌲㔰㜷㐰ㅣ㐷㠴㘰摡㘳晣捦㜳㡢搶慣㙦扡挱愲挹㘰攲昲收愶㌷ㄹㄲ挹㔹ㄳ戶ㅢ㘰ㅡ㠹㐵收〷慤㤹〵敦ㄴ愲戵㌵挷摤㘷㉥〶敢〲㉢㈴㝡昵㐸搴㘸扡愶敢㕡㐱㉦㜴㡢ㅦㅥ挸㌳㤹ㅢ昰㥢㘵㈲㜱㤵挹搱㕦㥥愲扤㘹搷㐷昱ㄹ摡改㕣搳〰㈲㐷昵挲㥥㔴㈹㑣㑥㌵㜶戲捦慤㐸敥摣㜷㜴㝦㈳㉡昷戱攲搵㌹㝡昸㔳㘴扣㈴㡢㝡㄰㠴晥戹㑤㡡㔴㔸㐶捡〱〷〲攳㝣㙢㈵扦㍥㑢戶㈱昵㙤㙡㘴昷㈲㡡㌴㘰ㅤ㌰攷㐵ㄵ戱㘸挷っ㌷愹ㄷ㥡戱㡥㔹つ愲扡㐹捦㜱㑣㤲ㄶ挹㜲愶㙣㤲㠲挷㙢愱㜷搰㜶つぢ㠹愴扦愸挸㍣㡤㈲昳戴㉣ㅡ戰㡥㌰㉣㈸昳ㅣ换㍢㙥晡㜶戸攰搸攵〲㕦ㄸ扡㕢ㄷ㌴〹㈶愷攴㡤㥦㔸㘶㡣戴㔸昳㐷㘱戲〵㈵愰扢〴㌹㑡搰ㄱ晤愰㕣㕤换攳㐷敢搲戱〴〱㈳扤愴挶㙤ㄸ㉤㈷㙦㐶㐰攴挸攷㑣㝣晦攲捣愳㈸㔱㝥㌹㘲㍤㠵㐴攰ㄱ㑣〸㜹扡户昳搶㔱搷づ㠱㍤㘲㙣慦ㅤ㑥〵㐰㌹ㄲ㘴攵昱昶㝣㠹搵㐴愷搱扡㔶戸愴扤慡㐹㑤㕣摣㕥㥦搴ㅢ㔷慣㔰慤㌴㑡㐲㤱慣搶㐸㙡㤶ㄵ搶戸㥥㔴㡤㈶ㄵ㜷慣㙤戴㌴户㘹〳敥㤴㈲ㅦ㐳㌱㐹㥡挹ㄸ扢㈴愱㈰挸㑢敡㠰㡥愲扦㍥㥤㍣ㄲ搱ㅡ摡〰㝤搴㔳慡慣ㄸ㠵〳昷攳捡㐹㐵昴㐵㙦攰敦㑤㔱昶㜰㉤㙣慡㌱㑦て㐷㌵攳搵敡㘱ㄷ㔶㐲搹昴㉢敢㠴愵戱㌷愵㘱㈴㜷㜶慢晤ㄵ㜸ㄳ㡣ㄸ戱㈱㐳㈲㈹㝥㘰戰㈱㤸㉢ㄱ㑤愵㜵㔶㈴愸敢挵〵扥ㅤㄴ愶㉢㌱㌰ㄳ㔶愶挴㤲㌴挳ㅡ㤶晣戰散㔰㍦㉤㑡㌹㙡㔸攳昳〱㔴㝡㐸㌹ㅥ攵㈴㠳ㅢ搶ㄱ扡愵㜰㠱〱㘲㌷捡㑤㤷㐳㠴㜵敢〳昰㘴戰㝥戰〳㠸愸戰〹慤㌳㑡搰㝣ち攱㌶㙦㠲扣搳㈵㐶㈱㐸㉤昹晣㙢户昶扤攷昸晣㜸㜷㈶捥㐴㑣挴㔰㔷㡡昵〰攴㈶愳㤲攴愲攱㌸㔸慥㈴㥢ㄴ㕡〳㜱ㄹ㑤㡣㈲㑤㍥㍦挴つㅥ挶戱〶挹㌶㔵摣㜱ぢ㙤㘸搳敡昲㈶㙢扦㕢慥搶㉡㐲慡攲㔸㔶㑢㡤扣㉥昰㈵慦晦㈹㙥㑡㠱㑢〴㤴晤㌸㑡㜱换㐴㔲昷㜶户昱㜹㜴㤷㐲づ㘳㈸搹挶攰㘳㡡㕢㑥〶挳摡敥㈸搰㍥摣摣戸扣㈰㉦捥㐱愴戵ㄵ㔱㤶ㅤ挰㕤扣㝡〴㔹㜲㕢愲搹〱敦㠰㐷㥢㍤㔱㜴㠷慤㡡搶〵㡥戰㑦㈵昰昲㜹ㄸ㈳㕤㜲〷〷挹㥣㠹㈲扢㘷ㅥ㤵慦㤹㌳扢㈳攳㐳㘳㝣㤷愷愰っ愰ち㐶愲挱慤㌷慣㙥㡤㤱㕦㕡摥挶敤㐸㌴㠶㠰㘹搰愲愵㌲㜰㈶㤰㕦摤挰㘱㌰㌲㈵㍡㥡っ愴㌲㐶㌹っ㠷㍤㤰〶㙥攲㐱㝡搶㠳ㄲち户挸㑢㘱昱扤挴㔱〷㐷㈰捦㍦愷愵㜰摡っ㜱昵挵摤摡㔲㍣㕥愹搰摣㠵㝦㙥㕤㘰ㄵ搷㌶㤴㌹扡愵攵㐲㤶摣ㄳ敤扢换㕢㉡愲㡢㠲㌷㑣㤵敥㌰挳昲挲㑣戸慣㉥㙤㜵㑢ㄲ戹㕦挱ㅦ戱攲散戴㤹戳㉥㉦愱㉥ㄱ昶㝤㈷㕣敦㤴㉢搷㤵ぢ㜸攳㡦㔶慣搱摢换㐵昶㘵㍥挴㡦㝣昴㑣敥㜵㡣戸㤶㘵㜳㠰㠶㠳㠴攳挸㐷㐹㠳ㄱ攴㔳攸〴戶㝢晤挶〰改㘴㑢ぢ㥤㐸㐱戰㐱㈸敥昱㑦㡣㔰戴㕦〲慤㈴ㄶ㜵㈴〷捣㕦〱敢㙢扦㐰〹ㄱ㉥㑦㔸ち㜵㤷愶愳㑥ち昲攸㝡〷㉦㠳晣晦㘰㈹收收ㄵ搹改扦挰捣摡㙢慤㈸扡㤸㈸㝡㌵㐲ㄱ㘰ㅤ㐹晡ㅣ〳戱ㅦ㈹攴捤搵㙦ㅣ㌵㍦昵㙢扤晦挳愳收㥤愴づ㍣搲ㅡ㐳㔰敤ち攴敢挶㠰摥㘶っ㕣㠹㙡㘹っ摣挵㍥㡣搷㉢㘳㈰昲㜶ㅣ㐴挱敡挶〰愳㜸㈹㈶㕦㈲愸㥡㜰㘰昰慣㜵㡥㐳㑦搸ㅤ戸㕥㉢〲㐴敥愱㥥㠲㐹昸㥥捥㙤㉦㥥㌶㝤搳搹㉡换昷昹〲㙡换㥦挵㝤㙤搹㠵㍤捥㕦戱㐶㜶㕡挱㉢ㄱ晢搳㌷㍣㈷㙢扢愵づ㑣愹㐷㌹敡戵㠲㤶晦ㄸ㍥ㄱ㡤㈷㠴捣挳㕢㝥戲敦㉦て㝤㙤㌷敦愵㐵戴㥡㘳㈰戸㥢攰㍣㉤〷㠴㙦ㄳ㔷㐲捥收攷㌷〷昱㈱㤲扤㔸ㄵㄳ愶㉦敤㥤挰㜰攲慣㈲扣〴㘱㉡攲㕢て挶㈴㙥㌸㈸㘳戲搴攲搸㤴㥦㉦㐹㘷㘰㈹戱㜰改扤㡢〳㠴㕡㐷㤵搵愵㕤㤹晢ㄹ㤴捥㐷㕣㐸戳㍤挸昳㈵ㅦ㑤晢㘹慢㔶摢㐱慤㈶㙤つ㙤ㄴ㉤㘲㈹愵户㑢㈹㠶晥愵㤴㥡㐶㈶㔷㐲㤲ㄲ㐳㙢つ收昲攴扦㈱〴㐴晤㝡㕦㤷㥦慡〰㡡挰㘲散㜵敦昶散㑡慢㌳㔶㑤っ捡捡搳挷摤挸挸㘳ちぢㄸ愵㤵愵㐷㤰㠹㥦摣ㄸ㜲㙢㜶㍣㜱㤲愲愳㐲㙣㡡戱㜳づ扤㙡㝤捥ㅥ户㠶㍢ㅥ搰㌳㜹愹㌰摣捤㉣挶搱㔳㐶攳㔴搳㍥㔵挴㜴㔰㘵敢㥤晡愳㉡攸㉣㜷㉢捥㥦〸昳昱㝢㈰搶㡦㌶㠶㍥扢戵㠶㍡捥敤挵〶昹ぢ晢敢攲ㄴ挶挶慣攴ㄸ㐸搸㌵戵㉡愸㑢攰㌳攸㈲敤㜹捤㘸㘴㌹㤷愶㌱ㅡㅤ㜳㔶㑦㍢㘷㌱㑥㉤㌹㙢㤶慤ㄹ戰㙥搲晦挷㔰戰慡晥搷ㄸ㘵㤳㈸扢㈷捡昰㈵挷㐸挹慡挱ㄹ㐲〴㍥㙣㠴㘹攴ㄱ搸㤰㔹〶户㔵㙥〶㥦愸慡㙡㈹挱攱攱捡戶㕥㠲愸昷愵㙤摢摦㔱〰㌲ち㤴晢ㄱ㐴㔰挷晥㕣㜴晢㌹㌶㝦㉦㡡户ㅣ戴换扥ㄷ㜸㔶㌸㌲㠳昰敥〸扦㌰戳㘰昳㡣㙢慦戴ち戵换〱㠹㠱晢搰攷搰㘱〸散㐳㈲晣愴愲㡥㡣㈱慣㉤㘶挱慦㡤㠶ㄲ㠱㈴㙡㠷攰㉣敢敥㥡㔹挵〷慡㠷攱搵っ㔹戴㉥㤴㥤昲㉤户摥挵㈰攸㜰ㅢ敢㉥㜸㝥㐴戵㠴㌰㤸摣挲㝤昷ㄳ慥慤㌰㘸㙥ㅢ敤㉤㘰换敥扣㙢㝤戹ㅦ〲愷㙢㥢愵㤹㘴㌸㈷扦㍢敥㌳敥㘷㡡㌸て扤愳㙢㜷挵㜲戴㘱搰㜹昴搹㌶㕤㕥愳㔵㌸捡㔶㡦㜳昷㘹户愳㉦晢ㅢ㕦㡡㌲㝣搱攸换扢㡤㤹ㅦ㘰㑢㈴㝥攴㌳昹〷㤰㜴愶攸ㄷ搱慣挹㍦㐰㡡搶㜸慣㈰〵昶㘹摦㐷㍤㈱愴㜶㕡㘶ㄹ㡥ㄹ昲昸㠰扣㔱㐱ㄲ㍦ㅡ㡦て㜲晥攷搱愱㍥㍦㌸㈷㘵晥攷㔶㥣㥦㡡㕦敥㙦㈱ㅥㅣ㝦㠷㘲挵㘱搸㜸㌳ㅥ㘴㜲㠲㐹㤵㤵戱晥ㄸ愴㐸愴㥣挹慢〰挲㙢㜰㤴昲昹㐳昴昷摤摤㙦扤挹攷㥦扢㌵㈹〴㔱㘵㌸戲㠵㑡㌴ち㐱戹㡢㘷㤳扢昰㔰摡ㄹ㡡摦㔹㘹ㄷ㐳㤴㡦扣㜶㘲㥣㐴㔲ㅣ搴㐸㈷㜲㔷㝥㤴攱换㄰㔱㈸㕢〵挸愰ㄵ㘱㉣㕢㠵㔱㐶戶㈲愰搹慡㌸㌴㐴㤸愸㙣㡥㠰㐸昹㝣㐷摡㐶扣敥㐸㡦㑤㕥戹㕣昳㑡㈳ㄶ㥣挸搷扡㉥攴㐲攴㈵敦㈸捥昳㕤挶昱戵㘷㕡ㄱ㜳㈵㘰㕢㈷っ㘵㡤㤲㤰〸㐸敤改搶挶㈷㈵㈲㔰㐵敡㔱㡤㐹㜰戲昱㔳慤㡤㕦慥㌷㝥㌷㙥㑣挲㤴㡤㥦㙣㙤㝣ㅦㅡ挷㜴愸㐶ㅥ㈲ㄱ㐶㘸㈵扤愴㤸扣昲㄰㤰昸ㅣ㥢㘷敢㥣㐵㌵摡㙦愹㘲ち㔰ㄹ㉢慥㑡㐵㍡㠰摢ㅦ㍥㍥㠸㍥㠰换㑣戸昳〱㔹慢晥㕦㠴晤戸攴㌴㘵㠶㈶扥㜷㕥㐲㜴搹㌷攴ㅢ㍢攷慤挳㍥ち㝡慤晤〱㡥㔶㤵㜵㐵㉤戰ち戲扣㤲ㄱㄱ㡤摥㤱㙡㔲㉣挸〶㍣攲愸㤸捥㑢㈳摤改㄰ㄹ㐹挹㙡㑦搴㤱晣㔸挳慦㙥㍣㡣㜵㐲㘲捡昵㐲㔷㍣㠲㡣㡡扣㙣㘱搱㄰㐵〱愵㤵昱㘵㈴挵ㅥ㡤㐲㠰攸捦㍦㡡㘴㌰晥捦㈸㐶㤶愴户㐴搷ㅥ㡢攷昸挷つ㕢愵㜸㐷戰㈷㘳㍣捥づ㕦㐱搲〳㌷慤愶㘰㠳戹扥㡡㤲攴㕣ㄴ㈸㜲慥慦㈳㔳散挹㜱㘹㙢㠶ㄱ㜷搰㥤扡㌲㥥㐰㔷㡤ㅢ攷ㄸ挶㌷愲っ㕦㜲摣昵㙤㥤つ㘴㥥㝦攳㙦昶ㄱ挹㙣晡㌸㝦て㍥戶㕦收㕥㝢昰㝦㡤攴愴㌵㥦搵㍦搷摤㔸㈴㜹ㅡ攲昲昷㌴㘰晣㌱挶攱扥ㅡ㠶㈵㐷愴收㌱㥥㐲愲㍤㡥㠴㔰㌷㥥收ㅢ昱㈳㐱昲㑣㤴攱㡢㐶攴㄰㉣㕡㠸㜵㜰㉤戲晢㌷㔹㈲〱㠹㡣昱㉤㈴昱㌳㐴㠰㑡戴㝥ㅢ㤹㘲捦㈰㘷愲敡搱㑦㙢攵〷㉡て㍣昰晥㘰㜶攴晣散ㄷ㙥ㅦ㜸敥摤摦扤昷散摢㕦摣昵昷て㕥㜸攱敤扦㍥晢收〷慦捦敦晡敤换㉦晦收捥ㄷ摦㝣㙦戳昵㤲晥昳昷て扣昴挸搸㠹㐷㑥㕡㐷慦摢昷挸扤て摥㍤㌶㝤搶㘸㑦㑦㙦敦搵挳㙦㥣㜷捤搰㘳㈷㕦搵㝥晤愷㜳㕤㑤㉥ㅥㄳ㌴㉦㠳㥢㤰换昸㉥㌲㔸〶㔷晣㘹㉥㘳㈸〶㠲挶㝤㑢㠸戹ㄱ挴㈶㔰㔰㠰ㄹ挳㤵挸ち愷戹愲晦㍦昳㘹㠷攷</t>
  </si>
  <si>
    <t>㜸〱敤㕣㕢㙣ㅣ㔷ㄹ摥ㄹ敦慥㜷㙣㙦扣㡤搳㑢㝡㌵昴㕥㐷摢㌸㙤㝡愱ち愹㉦㑤㥡㌶ㄷ㌷㜶㔲慡㔲戶攳摤㌳昶㌴㍢戳捥捣慣ㄳ㤷㔲㠲㈸戴ㄵ㈰愰扣搰慡㐰㔵愱ち㕥㤰攰〱戵㔰㐰㐸愰㈲搴㈲ㅥ㉡㄰て㐸愵㐲愰ち㠴㈲昱搲〷㈴昸扥㜳㘶㜶㘷㜷扤㘳㜷摢㠲㡢㝣㤲㍤㌹㜳㙥㜳捥㝦㍦晦㝦㈶㈹㉤㤵㑡晤ㅢ㠹晦㌲愵㔹戸㜸㜶挵て㠴㔳㥣慡㔵慢愲ㅣ搸㌵搷㉦㑥㜸㥥戹㜲搰昶㠳㍥㜴挸㤶㙣戴晢㤹㤲㙦㍦㉣㜲愵㘵攱昹攸㤴㐹愵㜲㌹㐳㐷㍢㈷攱慦㄰㍤ㄸㅣ㌵㤴㐶㌶㌷㌵㜹㘴晥㈱捣㍡ㅢ搴㍣戱㘳昴戸ㅡ扢㘷㝣扣㌸㕥扣攱㤶㥢㙥㉤敥摣㌱㍡㔵慦〶㜵㑦散㜱㐵㍤昰捣敡㡥搱㤹晡㝣搵㉥摦㉤㔶收㙡㈷㠴扢㐷捣敦扣㘱摥扣昱㤶昱ㅢ㜷敦戶㙥扤昵㤶㈱扣㍡㜵㜸㙡㜲挶ㄳ㤶晦ㅥ捤㤹攱㤲㙦㥣ㄶ㘵㥢㝢ㄳ挲戳摤㠵攲搴㈴晥挶搶㡦愷㥢㡢戳㡢㐲〴㝣戵昰㠴㕢ㄶ扥㠱㠱㠳捥㠴敦搷㥤㈵〲捦㜰昶㘱慢㘵搳て㌲捥㤴愸㔶つ㈷㥡㌵攷ㅣ〱散慡收捡㤰㌳㉢㕣摦づ散㘵㍢㔸挹㍡㜳㤸愸㤲㜷㡥昹攲愸改㉥㠸挳愶㈳㌲捥晥扡㕤㐹慢㤴敡扢㍡㥡㈲扥㌰戹晤攲㠴敦㑣㉤㥡㥥㕣㤱㑦挰㈴昴摤攷㤵㕢晢㕥摥㝤㕥㉥㕤扥㠱㜳㕥搹扤ㅦ㕡㡥㥢㕥愳攷㔸昷㥥攱收㕢㔷㜰㝤昷晥㌱ㄸ戵㡥戹戶晢ㄸ〹捡搶摥摡㘰㐸摦ㄲ愲搸㡣㤱㘵搶捦㉣挷㡣〸㌴〶㤸つ㌲ㅢ㐲愶愵晦〹㉥㠹て㘴㤳㕥㌲昵搲扣㕥㉡敢愵㡡㕥ㄲ㝡挹搲㑢ぢ㝡㘹㔱㉦搹㝡改㈱扤㜴〲㝤愲㤴敢敦搷挳昴摣㉢㙦㠹㕦摡㍦㥤晥搹挹㐷㝥晦搶慥昱㈷㠷戶愰搳㍤攱愲愶㍤昳ㄴ㐸慤㐹挵扢㡡㍢昹㘷㙤慥〰㔳㔸扢慤㥢慤昱昱捡敥㥤收つ㘶㠶摢㑡㐰㝥ぢ愱ㄴ搰㜷挸扡搷㜶㉢戵㔳ㄲ㜷ㄷ㑦㥡扥㘸〲㙥㉣㙣㥢慣搵摤㡡㝦搱敡㡤戳㠱ㄹ㠸ぢ摢摢㥡㤳㜴っ㥢〵㕢〹㕦扥敦搲昶㘱挷捤㙡㕤㑣㥣戶㔵昳㈵㙤捤捥㡣㔷㥢敦摥扡捦ㄳ㈷ㅢ慤ㅤ㉢㥡㠰㔰㕢㤶㜳㜷散㔲㌵愹㜵㡤㑥㉤搶㝣攱捡攵㡤㌹㌳㜶昹㠴昰㘶〵㐵愲愸挸慤㥥换愶㤰敢挷㡥戸搸㈸戸戵昲攱㜸慤㜵挷改〰捣㉣㉡㔸敦㤲昰㠲㤵㌹㜳扥㉡捥㙢改愲摥㠹㠶敤㉤搵晢㙡攵扡㍦㔵㜳〳慦㔶㙤㙤㤹愸㉣㥢㤰㌴㤵㐳戵㡡㐸愷㔳㔲㈸㐰攰昶昵㘹㕡敡扡敥扣㈰ㄱㄱ㐳㌱ㄹ昹㠲㔶戲㉢ㅥ挵敥戰㡢慡㈰㑤敡㔷慣㌱ㄹ搷㉢㘵㑣〲〷挶昶㐴晤挱㤷㕥戳挶戴つ捣扤扦㥤㜵㝤㈴摣晤ㅤ换挲つ敥㌴摤㑡㔵㜸㠹摡㑦攳㡡㡣㘱㘴㤹戳㄰〸㕤愱㐷㔵愷㥤搶㔶㌲愷散㑡戰㤸㕤ㄴ昶挲㘲㠰㍡㘸挸㕣㡥愰敤㐸挶㌹愸㌲戶㌲ㅢ㐱㌶㌰㤰捡㙥㘳愷散〰㔲㉡㐳改㤴挰换㉤㠲㥣攳㕡㜸㜹挸摡㘷㔷〳愱㠴昲戰〵㡣㈸慤㈶搱㤷㈷㠹㝡㘶㔹㈹㡣㙤搶ㄴ愸搴戴摤㘰愵挹户ㅤ㕣愲㠸㘸㔳ㄶ㙣㌸㔹㐰㔱搰㉡てㄲ㜸つ㐴搳㈶つ㤲㍢挷㠸㠸㙣㤰愰搹㌱㜳㉢㤱戱㝦㠲㡣㐰晦㌸ㄱ戲昷捥敥㌲㠲挴摥㐹愴ㅣ搴㤵ㅦ㌷愵搹㙡戶扣㤲㘶攷〲㜰挶㜹捣捥㘷㜶〱戳敤挸戴扦㐰挲㔱捡愱摣㥡㡣㡢昰㙣㕣捣散ㄲ㘴㤰㑦〶㘵㑥㈸慡㘸㐳慤挷㡥㘴扦㍣散㘴㘹ㄴ㉢㔱㐴换戸㘱㘷收ㅤ㠹攸搰敡摣ㄸ扡㌶㉤㜵散㔵摤㘹㌳扥ㅤ㔲㘴㐲搷昸㕥搷攸ㅡ〷〴扢昶愸户㉥挳㔰㘳㤴搹㠷㤰㈹挵㐲㘳㜷㝤搶㍣捤挹て㠴㐹愴っ愱ㅥ㤵㝢㐸挴㌴晦ㄳ〴㕣挷搱㘵搳㝥愶㈹㌸㘶㝤攰敤攷ㅤ摤㜹㍢㐴㝡㥢捥摣搴㌹昴ㄵ扤㐳ぢ晡挳㘰㉦敤㡦㕤昵换ㄵ㘸㌶慥㘴㜶ㄵ戲㌶晤挲㤳昷㍢昵ㄲ㐸㤳搸㠹㘱㙥㉢㍤㉥搲挲㥤㕢㔹ㄲ㔲晢っ㔹㜳愶户㈰〲㜸㉦づ㑣挳づ慥㜹㥥愸攲㐰㕢㤱ㄵ㍣扢㥣摦㕡改敦昳㙡づ敢㌷敤㘳晦〳愱ㄸ搲㘹扤㉦搵㘶ㅦ㈷搸㤹㌱㝦㔳㡣㜲愸㝦㙦攸㉥㈴㘲㠳㕡挹㡢攳㤲捦㤶㥢㤲愴〷㐹㜲つ挰㙡㕣㡢っ㔲㐲晢㕤㔷㠹㌲挶㙥㍢㘴户㔶㙢㤵摥扤㠴㤳㐹㥢晦戰㐳㡥っ㉡㘷敤㈴㝣〷㝥摥㤹戵㥤㠶戰ㄸ㜴㘶㠴㔷㠶㕦挱慥㡡〱攵㤲愵愸搹㤴ㄵㅦ㄰㔹搱搷搷㜱㤶㑥昰慤㐹㍡㘹㤳ㄲ㠹摣㥥搸㤸㜰づ㙦ㄲㄵ㕤㤰ㄴ㉡〹㙥愱㠶〴㈲攵戱敦愶㠸改㐱挴ㄴ〱㌸攳㝡㘶㍢㤹㡤㈳换晣〶㤲㘶扤㠰㘷㈸慣㝦㤹敥散㔲㈹㤵㈳ㅡ愴㝢昰戵慥挲敡㐶扥㘶㌷戳㥢㤰戵㤹㍦㜴㍥㈶㄰愲㐴㜹㡣㄰㘹㉤ㄹ搶㜱㕢㥣㈲つ㙣戱㄰㔴㥡慡晢㐱捤㘱㔴㈹㙦㑤搷づ搷㠲㘹摢㕦㐲ㄴ㙡挴ちぢ昷㉥ちㄷ搴攵挱昶㘹慢慢㉤㉤㠹㡡㘱捤搶敡㄰㙤〷愶㌷挲愱ㅣ晢㠳㉤㈹捦攵扡㠶搴摢搹ㄸ㔳㘸昲㐴っ㕦㉢㍤戱敢昲㝣昳搰㌷摣㠴攸㥣ㅤ㔴挵愰愵㤸㡥攵㥣〵㈸㈲㙡㔰改户收ㄶ㍤㈱愶昳搶㝥捦慥㔴㙤㔷㄰ㄹ戰㌱ㄹ愸㍢㈸ㄶ㄰㈱㤸愹㌱晥㔷㜳昳搶㥣㘷扡晥㤲挹㘰攲捡搶㤶㈷ㄹㄲ挹㔸㤳戶敢攳㌵ㄲ㡢㉣て㕢戳㡢戵㔳㠸搶搶ㅤ㜷扦戹攴㙦〸慣㤰攸㔵㤲愸搱㜴㑤搷戵㥣㥥敢ㄵ㍦㍣㤰愷㔲扢昰㑢㌳㤳戸㑡㘵攸㉦㑦搰摥戴敢挳昸っ敤㜴慥㘹〸㤱愳㐶㘵㕦愲ㄴ㈶愷ㅡ户㜰捣慤挸敥摡㝦散㐰㌳㉡昷慥攲搵ㄹ㝡昸ㄳ㘴扣㈴㡢㐶㄰㠴晥戹㉤㡡㔴㔸㐷捡〱〷〲攳㝣㙡㈷扦〱㑢昶㈱昵㙤㘹ㄶ昷㈱㡡㌴㘴ㅤ㌴攷㐵ㄵ戱㘸挷っ戶愸〷㥡戱㡥㔹昵挳戶愹㥡攳㤸㈴㉤㤲攵㙣搹㈴〵㑦搴㠳摡㈱摢㌵㉣㘴㤲晥挲㉡昳㌴慡捣搳戲㙡挸㍡捡戰愰㉣㜳慥摡㠲改搹挱愲㘳㤷㜳㝣㘰攸㙥㐳搰㈴㤸㥣㤲㌷㑡㤱捣ㄸ㙤戳收㡦挱㘴昳㡢㐰㜷ㄱ㜲㤴愰㈳晡㐱戹扡㤶挵ㅦ慤㐷挷ㄲ〴㡣昴㤲ㅡ户㘱戶㡣扣ㄹ〱㤱㈳搳搹攸晥挵搹㑦愳㐶昹攵㠸昵〴ㄲ㠱㐷㌰㈶攴改摥捥㕡挷㕣㍢〰昶㠸戱㝤㜶㌰敤〳攵挸㔰㤴挷摢ぢ㈵㔶㘳㠳挶ㅡ㕡攱戲捥愶ㄶ㌵㜱㘹㘷㝢㕣㙦㕣戱㑡戳搲㈸㌱㐵戲㔶㈷愹㔹㔶㔹攳㐶㔲㌵㥡㔴摣㤱戶搱㤲摣愶㑤戸㔳㡡扣ぢ挵㈴㘹㈶㘵散㤱㠴㠲㈰㉦愹〳㍡㡡晥晡㘴昲㠸㐵㙢㘸〳っ㔰㑦愹扡㝣ㄸづ㍣㠰㉢㈷ㄵ㌱㄰㍥㠱扦户㠴挵㈳昵愰愵挵㍣㍤ㄲ戶㑣㔴慢㐷㕣㔸〹㘵搳慢㙣㄰㤶挶摥㤴㠶㤱摣搹慢昶㔷攰㡤㌱㘲挸㠶っ㠹㈴昸㠱挱㠶㘰慥㔸㌴㤵搶㔹㥥愰㙥㔴攷昸㜴㐸㤸慥挴挰㙣㔰㤹ㄶ换搲っ㙢㕡昲㈳㜲㐰攳戴㈸攵愸㘱㑤捣晢㔰改〱攵㜸㔸㤲っ㙥㔸㐷改㤶挲〵〶㠸摤戰㌴㔳づ㄰搶㙤㑣挰㤳挱挶挱づ㈰愲挲㈶戴捥㈸㐱戳〹㠴摢扡〹昲㑥㡦ㄸ㠵㈰戵㘴晡挷㕥敤㤹愷㤹扥扢㌷ㄵㄵ㐲㈶㘲愸㉢挱㝡〰㜲攳㔱㐹㜲搱㐸ㄴ㉣㔷㤲㑤ち慤愱愸㡥㈶㐶㥥㈶㥦ㄷ攰〶て攳㔸挳㘴㥢㉡敥戸〵㌶戴㘹㜵㘵㡢㜵挰㉤㔷敢ㄵ㈱㔵㜱㈴慢愵㐶摥㄰昸㤲搷晦ㄴ㌷㈵挰㈵〴捡〱ㅣ愵戸㘵㈲愹㜷扢摢昸㈸㠶㑢㈱㠷㌹㤴㙣㘳昰㌱挱㉤㈷㠳㘱ㅤ㜷ㄴ㘸ㅦ㙥㙤㕥㕥㤰ㄷ攷㈰搲㍡慡㈸换づ攲㉥㕥㈳㠲㉣戹㉤搶敤㘰敤㘰㡤㌶㝢慣敡㑥㕢㔵㙤〸ㅣ㘱㥦㑡攰㘵戳㌰㐶㝡攴づ㑥㤲㍡ㅢ㐶㜶捦㝥㕡㍥愶捥敥つ㡤て㡤昱㕤㥥㠲㔲㠰㉡ㄸ㠹〶户摥戴扡㌵㐶㝥㘹㜹ㅢ户㈳搳ㄸ〲愶㐱㡢㥥捡挰㤹㐴㜹㙤〳㠷挱挸㠴攸㘸㍣㤰捡ㄸ攵〸ㅣ昶㐰ㅡ戸㠹〷改戹ㅡ㤴㔰戰㑤㕥ち㡢敥㈵㡥㌹㌸〲搵扣昳摡㉡㘷捣〰㔷㕦摣敤㙤搵ㄳ㤵ち捤㕤昸攷㌶〴㔶㜱㙤㐳㤹愳摢摡㉥㘴挹㍤搱扥扢扣慤㈱扣㈸戸㙢扡㜸愷ㄹ㤴ㄷ㘷㠳ㄵ㜵㘹慢㔷㤲挸晣〴晥㠸㔵摦㑥㥢㌹敤昲ㄲ敡㌲㘱㍦㜰挲慤㥤㜲攵扡㌲㍥㙦晣搱㡡㌵晡晢戹挸㠱搴扦昱㐷㈶㍤㤵㜹ㄹ㌳慥㘷搹㥣愰改㈰攱㍣㌲㈹㘹㌰㡡㜲〲㥤挰㜶㙦摣ㄸ㈰㥤㙣㙢愳ㄳ㈹〸㌶〹挵㕤㜸捦〸㐵晢㌱搰㑡㘲㔱㐷㜲挰晣〵戰扥昶㈳搴㄰攱昲㠴愵㔰昷愱㘴搴㐹㐱ㅥ㕥敦攰㘵㤰晦ㅦ㉣㐵摣扣㉡㍢晤ㄷ㤸㔹㝢愹ㅤ㐵㤷ㄲ㐵㉦㠶㈸〲慣㐳㐹㥦㘱㈰昶ㅤ㠵扣戹晡捤愳收晢㝥慤昷㝦㜸搴扣㡢搴㠱㈴慤㌱〴搵慥㐰戹㘱っ攸ㅤ挶挰㤵㘸㤶挶挰摤ㅣ挳㜸扤㌲〶㐲㙦挷㈱㔴慣㙤っ㌰㡡㤷㘰昲挵㠲慡㌱〷〶捦㕡攷㌹昴㠴摤㠹敢戵挲㐷攴ㅥ敡挹㥦㠲敦改晣捥敡ㄹ搳㌳㥤敤戲㝥扦㈷愰戶扣㌹摣搷㤶㐳㌸攲挲㔵㕢攴愰㔵扣ㄲ㤱㍦㝤搳㜳戲扥㕢敡挰㤴㑡捡㔱慦攵戴散扢昰㠹㘸㍣㈱愴㍥戹敤㝢晢晦昴昰㘳㝢㜹㉦㉤愴搵っ〳挱扤〴攷㘹㌹㈰㝣ㅢ扢ㄲ㜲㉥㍦扦㌹㠴て㤱散愵慡㤸㌴㍤㘹敦昸㠶ㄳㄵㄵ攱挵〸㔳ㄱ摦㐶㌰㈶㜱挳㐱ㄹ㤳挵㌶挷愶晣㝣㐹㍡〳㡢戱㠵㑢敦㕤ㄴ㈰搴扡慡慣ㅥ敤捡捣て愰㜴摥攱㐲㕡敤㐱㥥㉦㤹㌴敤晢敤㕡㙤㌷戵㥡戴㌵戴㌱昴㠸愴㤴摥㈹愵ㄸ晡㤷㔲㙡〶㠵㑣ㄱ㔹㐲っ慤㍤㤸换㤳晦愶㄰㄰㡤敢㝤㍤㝥慡〲㈸〲㡢㤱搷扤搷戳㉢慤捥㐸㌵㌱㈸㉢㑦ㅦ昷愰㈰㡦㈹慣㘰㤴㔶搶ㅥ㐵㈱㑡㤹㜱㤴搶敤㜸攲㑢昲㡥ち戱㈹挶捥㌸昴慡つ㌸㜷戸㜵摣昱㠰㥥挹㑡㠵攱㙥㘵㌵㡥㥥㌲ㅡ愷扡づ愸㉡收挳慡搸ㄸ㌴ㄸ㌶㐱㘷戹摢㜱晥㐴㤸㡦摦〳戱㝤慣㌹昵戹敤㉤搴㜱㙥㍦㌶挸ㅦ散慦㑢ㄳㄸㅢ㙦㈵挷㐰挲慥慢㔷㑥㕤〲㥦挵㄰㘹捦㙢㐶戳挸㜷㘹ㅡ愳搱ㄱ㘷昵㜵㜲ㄶ攳搴㤲戳收搸㥢〱敢ㄶ晤㝦ㅣㄵ㙢敡㝦㡤㔱㌶㠹戲㝢挳〲ㅦ㌲㡣㤴慣ㄹ㥣㈱㐴攰挳㐶㤸㐶ㅥ㠱つ㔹㘴㜰㕢㤵㘶昱㠹慡㙡㤶ㄲㅣㅥ慥㜴晢㈵㠸挶㔸摡戶㠳㕤〵㈰愳㐰㤹敦㐰〴㜵ㅤ捦㐵㜷㥥㘳戳昷愱㝡摢㈱扢散搵晣㥡ㄵ㡣捥㈲扣㍢捡㉦捣㉣搸㍣ㄳ摡ぢ敤㐲敤㜲㐰㘲攸㝥㡣㌹㝣〴〲晢戰〸摥慢愸㈳㘳〸敢㡢㔹昰㙢愳㐲㉣㤰㐴敤攰㥦㘳摤㔳㌷慢昸㐰昵〸扣㥡〱慢㌶㠴戲㔳扥攵昶扢ㄸ〴ㅤ㙥㘳摤つ捦㡦愸ㄶㄱ〶㤳㕢戸晦〱挲戵ㅤ〶慤㝤挳扤昹散搹㥢㜷㙤㈰昳㙤攰㜴㝤㙦㘹㈵ㄹ扥㤳摦ㅤてㄸて㌰㐷㥣㠷摥搱昵扢㘲㌹摢〸攸㍣晣㙣㥢㉥慦戱㉡ㅣ㘵敢㠸㜳㝦〲㐳戵摢㤹攱㘷㤴挲〲ㅦ㌴晡昳㙥㘳攱㌹㙣㡢っ㠰㜲㉡㙢㈲敢㑥搵摦㕣㡤慡㌵ㅥ㉤㐸㠵〳摡㌷搰㑥㈸愹摤㔶㔸㠷愳㠶㍣㐲愰㙣〸㘴㔱搲㜸㠴㤰敦㝦〶〳ㅡ敦㕦㐰㙤昷昷㝦㝤搵昷㔳昹换晤搹搱攴昸户㄰㈹て攳㈱㍣ㄹ㈷㤸㔵㤹㌹㙣㡣㜴挸㌰挵㈲㘵㑤㔶〵ㄱ㕥摡㡢㌲搲㙦挳㝦摦搸晢摡慢㑣㝦摦慢㐹㐱㠸㈶挳㤵㍤㔴愶㔱㄰捡㕤㝣㌵扥㡢㈵搴㜶摦挵㤷㔷摢㐵㠱㌲戲㠰㥦攱㈱换て㙢愴ㄵ戹㉢㍦㉣㐸慣㐹㠴戲㔷㠰㉣㑡〵㈲㔶㡥慤愳㠰戱㠴扣ㅣ扢ㅣㄶ昸㔰㈰昸搹㉢㕦㈸㄰㔲慡㤸㈱㜸ㄲ㍥散㤱㔶ㄳ㉦㐲搲㤷㤳㔵捥搸慣搲㤵㌹㈷昴挲㙥〸㠹ㄱ晡捦扢ち晡㙣㡦ㄱ㝥敤挹㜶㜴㕤〹搸㌶挸㐵搹愹㈴㉦〲㔲㝢愲扤昳㐹㠹〸㌴㤱愶㔴㘷㤲愱散晣㜸㝢攷攷ㅢ㥤摦㠸㍡㤳㕣㘵攷捦户㜷扥ㅦ㥤㈳敡㔴㌳ㄷ㐸㥡㈱㕡㐹㐵〹挶戰㍣ㅥ挴㍥搴收愹㍢㘳㔱挱づ㕡慡㥡愲㔵㐶㤱慢㔲挵づ攱㕥㠸㠷㑦愵て攲㥡ㄳ㙥㠳㐰ち慢晦㌱攱〰慥㍦㑤㥢㠱㠹㉦愱㤷ㄱ㜷昶っ昹挴挱㔹敢㠸㠷㡡㝥敢㠰㡦㐳㔷㘵㐳㔱ぢ散㠵㌴㉦㙢㠴㐴愳㜷愵㥡〴摢戲〹㡦㈸㕥愶昳㍡㐹㙦摡㐵挶㔸搲摡㘳つ㈴㥦㘹㝡摣㡤㑦㘱㥤㤰愳㜲扤搰㈲㡦愲愰㘲㌲摢㔸㔵愰㠰愰っ㌳捥㈰换昷ㄵ㈸ㅡㄴㄵ㘸㤴〷愴㠴散㘷㤰つ㐷晦㘳挵攸戲㜴愹攸摡愳搱敢晥戶㙢扢㤴晦㠸〸愵㡣捦㜲挰㘳挸晡攰换搵ㄴ㤸昰摡捦愱㈶晥㕡捡ㄶ昹摡挷㔱挸昷㘵戸捡㜵㠳㡢㥢改㔱愷㍤㠱愱ㅡ㘱挰㌹㡣㈷挳〲ㅦ㌲㘷㤰摤搶摤㡡收㈱㌹晡戰ㅦ攱捥㤶㉦昸敦挰ㄷ昹㉢摣㙢ㅦ晥㐳㤲㡣㌴昹搳晡㐷㝡㥢㡢搴㑦㙢㕤晥㤶〱攳㜷㌱て昷搵戴㍥㌹㈳㔵㤳昱〵㘴ㅡㄱ㐵愸ㅢ㕦攴ㄳ昱㈳㐱昲愵戰挰〷㡤挸㌹挳㠲㠷㜵㜰㉤㜲昸㤷㔹㈳〱㠹㠲昱ㄵ㘴㔱㉡㄰愰ㄲ慤㕦㐵㈱摦㌷捣㌷㔱㌷改愷戵昲㠳㤵〷ㅦ㝣㝢㌸㍤㝡㘱晡㘳户て㍤晤挶慦摦㝣敡昵㡦敦昹敢扦㥥㝤昶昵㍦㍦昵敡扦㕥㥥摦昳捡昳捦晦攲慥㙦扤晡收㔶敢㌹晤㠷㙦ㅦ㝣敥㤱昱ㄳ㡦㥣戴㡥㕤户晦㤱晢ㅥ扡㘷㝣收㥣戱扥扥晥晥慢㐷㝥㜵挱㌵㠵㌳㈷㕦搴㝥晥㠷昳㕤㑤㉥ㅥ㉦㌰㥥㐲ㄶ愵〲㌷㈱㤷昱㌵ㄴ戰っ慥昸晤㕣㐶㠱㐰〸戹㠶㍢㍦㠳㥦㔶つ㘱㌶㠹㠷㥣㤶㉡㜰㠵㘱ㅦ㉥敢っ㝥摡㠹搶㍥㠳晦〱搱㤲㡤㍤</t>
  </si>
  <si>
    <t>Assumption parameters</t>
  </si>
  <si>
    <t>Parm 1</t>
  </si>
  <si>
    <t>Parm 2</t>
  </si>
  <si>
    <t>Parm 3</t>
  </si>
  <si>
    <t>Normal(mean, std dev)</t>
  </si>
  <si>
    <t>Triangular(min, likeliest, max)</t>
  </si>
  <si>
    <t>Assumptions</t>
  </si>
  <si>
    <t>Distribution</t>
  </si>
  <si>
    <t>㜸〱敤㕢㙢㜰㘴挵㜵㥥ㅥ捤扤㥡ㅥ扤㠶摤攵戹㍣〴搶挲㠲㌶㐲㈳㡤㔶㤲㠹戲慢〷扢㉢搰㍥㔸㘹挱㠶㔰攲捥㑣摦搵散捥㐳摣㝢㘷㔷㈲㈴㠰㑤㕣㡥换戱ㄳ昲㉡㙣っ㤸㍦㡥ㅤ扢攲戸㉡攰㔷㘲㔳㘵㔷㔲㘴㜱ㅣ挷攵〴愷㈸戰㐹㐲摥㕥攲㑡㠵㑡㙣㙦扥慦敦㥤搱扣㈴㉤㘲㕤搱て㕦㘹捥昴攳㜴摦敥搳愷扢扦㜳扡㈷㈴㐲愱搰㌹㍣晣收ㄳ㘱攰捡搹㘵搷㔳昹扥挹㘲㉥愷搲㕥戶㔸㜰晢挶ㅤ挷㕡㥥挹扡㕥ぢㄸ捣昹㉣昲㕤㘳摥捤㍥愰愲昳愷㤴攳㠲挹〸㠵愲㔱ㄹ㐶㍥㜹昸㠹㤷㈳㤲㌱ㄹ㈱〱㔷愸摤〴㤹㥢㥣㌸㥣㍡㠱晡㘷扤愲愳㜶㜵摦改搷㌲㤶㐸昴㈵晡〶㐷㜶㡦昶昵敦敡㥥㉣攵扣㤲愳挶ち慡攴㌹㔶㙥㔷昷㤱㔲㉡㤷㑤摦慥㤶攷㡡㈷㔵㘱㑣愵晡〷㔳㔶㜲㈴㤱ㅣㅡ戲㐷㐷㐷摡㕢㔱昳愱挹㠹㈳㡥戲摤ぢ㔵㘷㤴㜵ㅥ㥥㥣攸㍢愴扣ぢ㔵愷㐴㥤愸㜲慡㤸户戲㠵ぢ㔴愹㐱㈹て㑤愹㜴㤶挳愱㤴㤳㉤ㅣ敦㐳戳㙢〴㡤搸㜰摦戸敢㤶昲㡢ㅣ搹㐹㤵换ㅤ㔵㌶扢㈸昳㔳慥㜷挴㜲昲㙥㝢㥥昲㔳㡥㉡愴㤵摢㤹扦㜵㈹慤㜲〱愳ㅢ捤摦㘹㌹㠷慣扣㡡㌰搰㤵昷挷㜰㍡愳ち㕥搶㕢敥挸ㅦ㜳搵㔱慢㜰㕣㤱挵挸敦㉦㘵㌳㈲ㄲ挱㝦愸攵㠶㘶㉤搳〳㠵昶攴㈷ㄷ㉣挷搳㌱づ㘱愲ㄹ㙦㤵扡攸㕥搴戴㡢㉡搵㕤㔷㡡㘳㌶㥢捤摦慥㥣㠲捡昱㈵散㘶㙦ㅤ㤳ㄶ㤰㍦づㄵ㐹㤵扢挳㔱ㄲ㙤挱㜴㘰㕦昸ㄶ㌳〶戲㜳捥挹愲㥢愵㥣攵散㍡㤸㉤㡣昵昷㈵㜶捤㘴㑦慡㕣㔶戹ㅥ㘲㠳扢づ㕡㑢昸㑥捡㌶㜰换㜶㤶敢〰搹戶愳㝢愶㔸㌸摥㍤㠵愹㘴㐱扣摤㍢㘷愶㙥㤴㥤攴改〲ㄱ㤱戳㤸㡤搵㙦㘴昱昰扣ㄵ㥥㑦㠵攷搳攱昹㑣㜸㕥㠵攷敤昰晣昱昰晣㐲㜸㍥ㅢ㥥㍦ㄱ㥥㍦〹㥥昲ㄳ㙤㙤つ〷捦㥦㝥㈶㙦晥换㝦㝥㘷晣㜳㕦晢摤慦晦敤㘵㉦㉤ち㑥㐰敡㠸㜹ㄱ挸攵㠷㡡㑥ㅥ㔳敡愰戲ち㘳挹晥晥㕤戳㕥㘶㑡㥤ㅡㅢ攸㤷㕢㤰㉤户㤲㜱ㅢ㐸攷㜸摡㉢㔹戹㙥㜴戳攴㈹㔷㕥捣摣㑢㐰㠴昸㘷㌴㤶つ㍥昷㈷て晣昰搲昴戳㤳㥦扢昱攵㤹敦㕥㝡攰㑡㠳戳㝣戰㤹愰敢挷㜰ㅦ收㝥摡㜲扤㐰扤㌸昶ㄷ㔶晢搶㔷扥㝤㑥晡愷慦㝣㜸挹〵㔱㍥㜹ㄹ愵㝦㌹㠸㜹〵挸㔵㤳㐵搷敢㥥戵㑥㘱慡扢摤愷㙦愶ㄸ愹㤳摤㜷ㄵ㥤㕣㐶㙥㈷昳㤵㈰㐲扣ㄶっ㤵散戹㝤敥搱㈷晦㘹攲戹捣敢て㕤㝦昷ㅢ摦㙤扦ㅡ搹㜷〴㉡㍥攵㔸愷㔱搳捡㝡㌴搰搷捦扦昵ㄷ㘲慣挳昶㤰㍤㙣㈷ㄲ㤹愱㝥㙢搰㌲愸户攷㍢攳攳攰㙤户敦捡ㄶ㌲挵搳㝡〹戸㜲挲㜲搵捡愰昴〶㜹ㄳ挵㔲㈱攳㙥㙦㥥㌹敢㔹㥥扡愲㍥㙦愵㤲㠶㘲戳㔸㈰㤵慢摦㜷㜵㝤戱㍢慤㕣㐹㡤㉦㘵晤散慢敡戲戱㍣ㄶ㔳慢攷敥㜳搴晤㤵摣㠶ㄶ㘱㌶㘵㑦改扡ㅢ㝡改㘷昹敤敡㥥㕣㈸扡慡愰㥢搷㥢㍦㤲㑤㥦㔴捥慣攲㝥慣㌲扡慢ㄷ㌳㉢㔸愳㝢てㄷ搰㔱慣扡㤹敢慡㔳敤㕢㤷㍣㔵挸愸っ摡扢愸ㅣ㙦㜹捥㑡攵搴㈵㌵㉣晥㍢㤱㜱㜹㑤昲扥㘲扡攴㑥ㄶぢ㥥㔳捣搵收㡣㘷㑥㜱攱捡ㅣ㉣㘶ㄴ㤶昵〸㥦㤰〸戵戴〸ㄱ扡愹搹㤴㘷扤㙥㥦ㅥ㠸慡㈱收㑣扦慣㔶敤晡㡥愲㜷攸㐵㑥㔱㈷挳㍤敢㔴愶敢㘵㌵㌷慥捥㔸搵㈷㠲ㄷ㜲敦㕣㥤㕢户戱㌲㜲㍦㕤收㜰㜸㙢搰晢㕢㑦㘱敦㍣㘰ㄵ㌲㌹攵慣〹扤〴㕢㈴慦〱㌱㕥挵㙣㕥㔵㝡㕣收挵㤲㔸㌶㑥㘷㌳摥㠲戹愰戲挷ㄷ㍣愴〱㥥㐵愳ㄴ㙤挳㈳慦㐵㤲扣㡥攴ㅤ㈰戱㔸挸散㈱㤳ㄹ㤳㍢晣戸挱ㅤ散慤敦捡〴㠰㔲愳〰㐰㌶搷挸㘳戹㜷㕢㕡㥡昵昲㠰攵㉥㜸㔴捦㌵㌳戹晦捡敢㐹㙥〰㌱戸㙦慥扢改㜳㕦㡤㄰摢㜴攴愷㤴㙤〱㔱敡搹㉤㉣㈳敦㠳㤴㈹攵愶㈵搱捣㌴收捡㤲㠹㄰㈶㝦㝢㥥摡慦㤶扣㈹换戳㕡昳挰㐵ㄸ㈵〹愶㕥㕤捡て戱㘴㠷㑥㉢㤷㡥〵㌱搴㄰搷挱慡㕡摡㜴㠲㕦ㄳ㈶づ收㑢愸㈵愰㙢㜷〲㙤攷收㘱搶㉢㝡㉤扥〱散捡散㔷㠵戹攵㐵攵㤲㍤㙡慥㈹捡晡改挵捡づ愷㔳挷扣㙣捥敤㐳㑢昷㍢挵搲攲〵慤〷㙤㤲㍢㐱捡㡦昱㌷搰攲昳敦ㄳ㑤㤳搶㔳ㅣ㥢昹㜹愸㌲㘲㑣㤱㐴㔵㤲摡㡡捡捥攱㑢㍦㜲ㄷ扥㘲㙢攵ㄹ㔴㡢户㠲〵戵攱㤲㠷㠴收ㅣ愵搱㙤㔴㐷㈰敤㡥㍣㜶摢㤳愹㘲昱㈴昵愹㔳挷摣〵愵㍣㈲挶戶〰㈱㙢㈴㉣㐴㑢㑢つ戸慢㠲㤶挴㥡㘶㍦㐸挷㜸㉥挷晤㕢搷攸㥡〹㈴戵〰扢㥡〳〸㜴㜱㠳敦㍥戲〰㜸摦户㤴㜳㤷挴㡢攸㌴ㄱ搸㝢㥦㜶㍡㙥晢散昰愱㉦㝤敦搷敥昹挶昳㥦㝥㔲㥣〹㌲ㅡ㐰㈰挱㥤挶愴㐳〸㠸ㄷ挰挶挵〴攱摡㐷づ㈳㉥㐷㐸㐶㐱戰㈴㘸㈱㘳㐵戸挵㡦ち〲㐴慥ち昲攷㐹挶㐰〴愱愱挶戲扦㠰㐰昹ㄱ捦愳㝥づ戵ㅥ㉥㈲捡挶攱㥡㐰㙡㑣慥㤱㈷〸㌸㌹㘴㤲㈲㤲ㄴ㡡愴㐰挴㜳愸戸愹〰㥥つ㌲ㅡ戰㈹ㄱ搴ㅡ挸愴〶づ戲㐵㌵挸愴摤摥㤷捤㜹捡搱㥢㑦㤷㡤㉦摦摡搲昱づ㙥戸㡥㤵昶敤㤸㙤昶㈴昶㕣㤸㜷摥昲ちち㘹搸昳晤㉤昱㘷挸㘶搳㈱ㅢ㡤㙢㙡搰捤ㅡ挸〱㑡㔳㠷㙤搶㘶慥㔲㈲㙥敡㑤搷㈱慤㔲㝤愸戹㔶挹挸㕦扦㘸㙡ㅢ戶挲㕦慤㠴攴敥㕦ㅤ昱㔰搹ㅢ㤵㤴㠵㔶㐵ㄷ㍦挳㘶捤摣㘲㍥㌶扢ㅤ㠲㤳㌳㈴〷㐹づ㤱ㅣ〶ㄱ㥦挵㘲挴㘵㤶摢搲㍢昱昹㌲㠰搱㉢㝡㍤扣㠳㍣㐷㐹㘶㐱慡㤶搹㘳㠸㥡㜷㠲ㄸ摤㠴愴㌱㈱㘸昵改〵昷㉥〴攴扢ㄸ㝢㌷挸愱〳㉡〷㜴㝦愱摣㕤〶㡤挶戵昱〸戴㠶扢挸㈵昹搹攵㐲㝡挱㈹ㄶ攰〶㈴㑣ㅡ㑦挳㕦攴ち换捣捦ㄴ㈷㑢㥥㤹㍦㤰挵㔷㝢晥愸㕡㔴㤶㌷〹敢つㄸ㙣〶搶扥㐶㔸搳㤹愵晦㑦〴ㄶ㈲㑣㠶㘱扣〲挲㐴晤㥣昵戱㔰㈰摥扥愹㈲㝣㡦㑡㍢㐲㈹㜶搳〴㥡摥㠴㄰㉢㈴敦㐶敢㥥㝡攳㔳户散昸搸ㅦ㥥ぢ扥ㅦ㠲敥改挷扣〷㤹敢㜸つㅡ挰搴扤㈸ㄳ㤳㉣搹戸㜳敢㍣㐱ㅦ㐳㘵㜷㌶㔳㠸戵㐰㐹晣ㅤ晡〹扣戸改づ晤搱㈰愳摥㈵㘱搰挴㜹ぢ愶愴㐶㌳昶㥤㔹㜵㥡搸户搳㠶ぢ㜲戲攴㝡㐵つ搴㍢散愹攲愱愲〷㝦摢㘲捥㕡摥㙡〷㠱扢ㄶ㔴〱㘶戴〳㙢扡㉥慤戸戸愸㌲搲㥥㉤㤶㥣戴㥡㥥摡っ㘶㌶挴〱㑤搵ㄶ㜶㔸攰搹㤸攵〸㕤ㄷ㔸㘰昰㠴㡣㙢㔱㘱扤〱㔰戵㠹慣攰ㄵ扡㘶扡㔶㈴㍡㤷昵㜲慡捤搶昹㍡ㅣ戵㈱㐵昸㈶㌲慤昶摣〲㠰昱㔴㠷扤摦挹㘶㜲搹㠲攲㘰〰〳搱慦㍢愳㡥挳て㜱愴攸㘶改㜳敥戰攷ㅣ慢攰㉥搲愴㑡㉦㙦愹㠹改㤵挱戰㈷戲〵ㄷ慦搱愳挸㜰㤷㍤扢㔰㍣㡤〳㠹㔲扥戰摦㕡㜴㌷挵愸㜰晤昶ㅦ㍤㌴㈲㉣挲㘱ㄱつ㐷㌷㍡㍥愶㡤摡㉥㕤㜱㉣㙢㈷戱㤳㑤㤵㈸㌴晤㈲㈲摥〸㠹ㅥ挷㤰㜱ㅤ㐲㙢㘰〱㈲㠲挰㐳㐴敦〷摢㕢攳㕣㙤㙡㠸㔷㑥㝡㠸〲攴㜱㤶㔹〰戹㙤晦戱改ㄵ扦攰摢㍡愴㌱攸㘳愸㕦㙢敢戵慦攲㠶搱㌶㠵慦㐶㑣愳㔶㘱㜶㐲ㅢㄸ慢㔷捤㤸慤㜹愸愵㥤㉢挱㝤戰攴摢敤ㄹ㉢愵㜲㜰㐰攴㉤慦搳㡦㄰ㄷ挱〵敥〶㜹㤳挵㝣摥愲摡㔱㘵㘷搳㔶㑥㐵敤昱㤲㔷㠴攳㕢摡㈰㕡㌷㠳㈴㙢〹㐹搶㤲㑥㙡户㡦搲㌱愹挳慣慢㜸摣㜲戲摥㐲㍥㥢㡥㌲㐲攷攱愶搰㔷慣㈱㝡捦㠳昴昹㤴搷㤳晡扤摥摦昵㌰摣㝤㠰戴ㄴㅤ㠷ㅦ㕡ㅤㄶ㈶晥挴〶晤㔶㔸㝤昴收㈱㑦愰㌶〳昰㐷㉦㐷昸ち㠵捥㤶㡦ㅦ捦㍥〴ㄵ搵ぢ㤴愰摢㠹晡㉡㑦〶〱㐶㈲昴晣慣改搴愰捥挶㘶㡡㔶㘶ㅦ慣戰愲搳ㅡㅣ㉡㐶㌱戴㕣㙥㥣㌸摤㑣㤳昰㕣挲㈳㝡㉡㥢㔱㑥㤴〹戳挰㉦ㄱ㍡愸㑣㝦っ㈹㥢㤰㘱戴㐵㥢扤㙢扡㕣㔷㑦㘰扣㔷ㅦ㤳㑥㌷搴晦㙦㜷㡣散攱㤹㑢㉣愶户愹ㅣ㠲㌲て㈲㙥〰㘱㝦敡ㄸ㌸搱㘵ㄱ挴愰慢愴㝥㙣㙡㍤㍥昰ぢ搱㙢㄰愱摢㈱㐲㕦㔴ㄴ㝥ㅢ敤挴㌲㜴㐷摡慡㥣㑦愶敦㜷㡡㤶捦昸捣㔹㘸戹捡挴晣㌵㤶攸㡤㔰㈸ㅣ㡥㘰愸捤㝡昳戸攱戵愸㉣㍦慢戴㔷㑡搰ㄳ㘳㉥㠲戴㜱戲愰晥昹愹㐴愲〱㈸挴㘲搲〱㑦㈸㈶㠸㠱换ㅤ愷㝤ㅤ㐸挶㐵㔰㝡㈰㠲㡥〹㐲㠰慡つ㑢搰ㅢ㜱㉤搳捣ㄲ挸㔶晦散㙡摤〵㔲搰㝦挱㐵㔲㥥〲ㄱ㜴㘴㜰敤愹攸攲ㄲ挲敢敢㈲ㅤㅥ㕡ㄷ㤷㠳〰㈳㠲㕥㡦㜲㌷愸捥㐱㌷ㅥ㐰㔰晥ㄲㄹ攸ㄱ㘹挲昰㈰ㄹ㝥㤹っ㜴㤲㜰㤰捤㕦〱愹ㄲ㕥㝦㌳攱㍤っㅥ〸㙦〲戴㕣㘹㤵昰ㅥ㐱戲㝣て㠸㐱ㄳ㘴㡤戵ㄵ愸慣捡㔰愵慦挶戴㡦ㄵ戲ㅥ㤶㍤㡥摥扥慣㠷〱㙣户㐱㄰搴ㄶ攵ㄵ㝡㌹慣㉡搴㕢㠱㕡搷㌴㘶搵㘰慦慢ㅢ昳慢挱㔸㑦㤳㙣ㅦ愶㔵愱戳昵㤸㌴㕣㙢搲挶捤㠴摦㠴㙦㙢〴㄰㑥散㔸摤ㅥ慦㤲㍢㤷戲户㠱昶捣昷愲扣攸〹挹㐷昱つ昵㈵昴㤳扦㡡㈰攱摦っ扥搷㔶㤲㉡〷〵搷慤ㄸ㈱愰㥦搶ㄱ㜸挰愶ぢ㉥ㄶ搰㔸㄰挳昶搸ㄹ〴て㤷扣㥡ㅣ㙢㘹㙢㤰〳挷收攱〲〰㜸摡㜲㌲㥢㘴㐷㐴摦㝣昰愶㌷户㡤〲㙢搴㠲攷㙣搹㡢㡡㝤捣㠷搹昴〲扣ㄵ摦づ㑤愸づ㡡扡攲昲㠹㌲挶㈳㝡㍤〲晥ㄱ扤戶㜰㡥㈸㤸㈷戸㜳㤱㔳㕢㜵㠱㑡㔴慦晣搲ㅥ㑦戹㐰换ㅥ㘱㔰㄰搲搳㕣摡㐷㔵捥攲〹㈴㔰㑢㄰㍡㤲昶攰挹慣㔴挰搳挵捤㌳㍡㤰㐸㈴ㄸ㈱愱挷挸㕣㐳㜱㙢㍢挱ㄹ戴昱ㄱ戵昵昳ㅦ㝢挴昶㥢㕦敥㌱ㅦ㜹㜱㑦攸㈳㡦昳昹攴ㅥ㡥㉤㈶ㄱ扤㍢㙢㠰㙦慣戴搵㡥㌸捥愲慤㘵晦戰扦扥改愵慢扤㥣㐶㠴摥㐱㙢捡昱㜰〴㑦㍦㝦ㄷ愷㑤づ㄰挶换〲㡣收㤶㍢敤改㐲㍡㔷捡㈸㡤㘴换㉢戶〶戴㥢㘲扣昴攵㌱㝦慣搶㤰㑢㈰㤴㘹摣㈰㉢ㅦ挹㙥摣愴㤵敦㠳㔸昵㜶㠹㍡㘲昲晤㠸㜱㘸攸㜳㝢换㕥㑦㕥敢搹戲攲戳搷户㤸戰慣㌵㈴㜱㍤愳ㄳ慢攲㌸搵㌳慥㡡㙤愶㌸㔳愴㐹㕣㤵㜴㈰敢㈷㙤㡡㜱㐲㍦晤㐵捦㌴㠱攷㌷㌸㐳㔸㐹㘵挵㍢晢㤰㡥㠶捥敥愱晣㌱〲㠲㙥㑤㡤搷戴摢㠸ㅢ㔰㠸㜶㙢㜸挵㜸ㄵ㐷ㄱ搷搸散〳〸〸㝡㍦㝤㙣ㄶ㤲摣扡攴〷㐱搶挷㘶昴㤲ㄲ㡥挹㕦て〲㡣〸㍡㐸换㈸〹㐱戴㐹㠳敦て㈱㈸㍦っ㈲攸㍣㙤挲昰ㅢ㘴昸㑤㄰㠳㍥戴晡㠵㘶㔵㜷㘰ぢ㑢攴㠹愱愳㜹摡ㄲ㤸愶㈶㡥㡦攱敥挴ㄲ㘴戶㐵改㉥㤴㡦㠱扣㜸收っ㔱㘱㐸搰㙢㔶㝥㍦㕤㉣㐱〳㝦ぢ㐱昹摢㘴㌸㑥挲搸敦〴〱㐶っ摡㑥昵㈶㐱㠳戹㐶ㅢて摢㌲っ户㔹㙦㌹〷㘳㤹㐱㥡〸㝥㠸つ昴戳㘱戸ㄴㅤ㑣摡㐸扤慦扦㔲㤶扥晥戶㙤㜵户㌴㜴㌱收㉣攰㘳㥣㠰ㄳ㙦搵昲㙣昴捡㤱㉤换昰㌱㝦て㘴摢挱㙣摡㈹扡㐵㥢搷㤷ち㙥㌷㙦扤搸㤸戵攳挶〲㙡㙣晡㑥㜶㉣㔲攰扤挲㔳㍣〵㡥㥤㉣ㄴ㑦ㄷ㜴㙢っ㤷㤷㝦戴扣㕡㕢昹ㅡ捥㘵晤扣〳㔲㡣㥦㐴㤰㠵攵攳㈰ㅤ㉤㜱ㅡ㘱ㅣ㌳昳㈳㈰㍢㈶㈷㈶㡦捥㈷晡㠷㤲㤶敡摦㍤㌸㤸戰㤲愹愱搱搱㐴㜲㘰〴摥㤳晥昴㠸㍤㥣㑡愴捣㡦㔶㔸晢㠷㐶㠷〶㠷㐶搴㔰㘲㌰㤹ㅣ㔴㈳㈳㤹㔱挴㉣愵㠶㐷敤㔴㈲㤱㌶㥦愸戰慡晥㤱㘴挲敡㑦づ慢㠱挱攴㙥搴㤵㐹愲捣挰㘸㌲㘹㘷〶㐷㉤㉢㑥㑢㤰㉤㤱ㅦ㈳㜹㤲攴㈹㤰㌸慤㐰㥤晥㌴㤳㍥㑥昲っ㐸㥣㠶愱㑥慦戰敡㤲㠶㠳昴昳㌵摡㈸〹㤱ㄲ㘹㤱ㄱ㉡搲摡摡〰㐷ㅢ㡣扤捡㡤〲戸扣㔱搶戸ㅢ〳㔴㡦㘱㥢ㄷ慡ㅤ㝦ㄶづ攳㈳㍦㐱昲晢㈰戱㌸慤㍥㌶挸晣㈴挸㐵㤳ㄳ昳戵昷㐹捤㑦㈱㜹ぢ㤲㜱〰㕥㍥ㄲ愷㉡㥢㝦㠰昴㜶愴敢戵昷㈸㉥ㄸ㤹㥦㐶㑡㈷㔲慡㥣㕥㜱㥡㤳㝡攰㍦㠳㠰昶㐶敢㥢㤸晡㑥愶搰㈶㈱搳晦〸㠴㉤搵ㅦ㥡㠴㥣㘶攲㄰㝡㐹攵㐶㌸㈴愹戱㔴㑥㌱㠳ㄴ㉡㘸慤㠲搱㌰搴敦昹㘳〴愰㘰㌴〲搹㔳昳㔹㄰㕦挱㠶㤳扢〷㜶㈷搳〳挳愳改㤱㘴㜲㘸㌸㌵㌴慣〶慤㤱㘱㤵㑡㉡㈸㡦㘵㍥㔷㘱ㅤ㈰㘳㙡㄰ㅡ㤲㐹㈵搳搶攰㐸㝡㘴㜰㔰昵㕢㠹〱㜰敦ㅥ㐹挵㘹㕥㙡㐱㝥ㅥ〱昹〵㤰㌸慤㑡㥤昴㐵㈶㝤㠹㐹戴㌱㙢戹挴挳㐸愲慡㠸〹㜴㠱挳愸㜵改㉢㐸㤱㕦〵㠹挵ㅦ〱搵ㅤ攱㜰㐸ち㕦㔲搲㤲挲㡤扦〷㐴㘷㝥㥤㐹〳㈴㕢㐹戶㠰ㄸ㡦㠲搴㉢㐵㤵㑦慦捥戰㠹㔷㔹㥢㕡扤㉥戲敦挰ㅤ㔳摣㈰㍥っ搰攳㌱㘹㌳㙣㤵ㄱㅦ㝡慥㍢戳㜴ㄷ敥戹㤷ち㕥㉦㠳摡㠹ㄱ昴㑤摦捦搹搸挶ㅢ㌳㠶㌱㙥攷昷㤶挶改挷昱㡥挹ㄷ㐸戱㐹搳ㅣ㈴㡦晣ぢ㤰昲㘳扣て愱昳挷㙦㉣扦ㄵ㡢㜰昰㑢〱㍡㍢㝢㜳㠰戲攷攱㕢㍥㠳愲攲晤㈴昸搴戴㐱㝣愰㥣晡㡤㈰㐰扤ㄳㅦ〴㌹挱㐰〲㈲㈸捦㑤昳㥢㐸㔹㜵㌷ㄱ㌷㠳戵㜱挲ㄲ㉤㘸㔵晥ㄶ〲㤸戰㐴〶㝣攲㐴〷㝣攲㠴〲㝣攲㠴〳㝣扡ㅥ〳㠹攱㘳㌲㜶㈱㥦㌸户㝤㍤ㄳ昵慣㕢㤹㜰㐴〲㍡晤㍢〸攸㑢扦晡晡㙦㥣㤸㐰户晥㈵〴㍡㕡っ㙥㙢户慣敥㔴愸㕡ㄱ㝢㠱扥㙢㙥㠴摥㡡ㅢ㥥换㕣㈵㕡攰晦昴扤㠶㤱昰㍢㌷㔶ㄷ㘷〱㙤㉥㝥㡣敢㈱昷户㔱㑦慤敡戲挶㙢昰㤱㝦挷慡戹㔷㌶㐵昷昵㤷换慢㝦㈰挰㔱扢㌸㍦敤㘲慦挰㔹昹㕣㜱扣昲㉢㠵㡢捡㝢㐸㙦昹愲攲㡥㤵㤴戲昱㕣㉥㜶搸愹㤴挳挵㍦愰㄰㘴昴昲㕡攳挵㉢戱㉡慦敢昶㤵㔴昸㑢㘰挹愹㑣戹㐶ㄷ㕥挸㐸戸愵攱搰㔹㉦㥡挱敦ㄱ攸㘶㘵㙤戸㠴㍢㥤愱慢㜷㝢ㄳ㥦昳㐴搶搳㘷㌶散愱㤰㠴㌴收换㈴㘳㍤晢㝡ㄲ〳挶㜵ㄸ㠸㝡㈴扢敡㍢㙡挵捥㌷㔲㌷㘲昲ㄵ㔰㐱捣㐱搹ぢ㐹㌰㘴㝥㡦㘴慣攷〰㕥㈲慥挶㑢昸㈲㙡㘵㑣扥㐶愶愷㐰㝣㙥攲㈱昳ㅦ㐸挶㝡昶㤳晢㡡㠰摢㕦㡤㕥㈷昷搳㈰攵ち挴挷㠳〸昳挵㌳㐱㠴つ改晡〴〸晢㔹㌷〷㘹㜷攸㘷慦晦ㄵつ扥攳挱昷戶扤㕤㠴ㅢ扡攴扤攲摡挷挶㡤㔷ㅦ慡㍦㈱昷慤晢㉦散ㄹ搴捦㕦敦昱攳㉦敤ㄱ挴づ㕤昸搴摦㍣扢ㄸ扤㘸㝡慥扤㉤挸愸扦㝡ㄷ㈷搰搰昳昶摦ㄱ攸㘸ㄱ㐴ぢ㥣扢㘲ぢ㑡㜰挲㘸ㅤ晦〱㔳戸戳晢搲㈳㠴㌰摦㈰搱搲㑢㠸㑥㌰㔲㔴扥昴㝥㐸㙥㐲〰㥦㥢㈸挲晣㉦㥦ㅢ挳㥦㄰戱㠰摢ㅦ挷晦㈶㌷㈱㐲戹〲㐱愸挰㠸ㄶ敦㔷㄰㌱昰㌹㙦昱㜶㝤戵㕣㘲㌵戱㈲ㅦ捦昲㕥晤ㄵ㑡敥ㄵ〴て捤挴㘹愰ㄱ㑤挵ㄹ〹㌲敡㉦昲㠹ㄷ㔰ㄳㄵ㔶晥㌸〸㌰ㄲ㉦敦㘵㐲㙦㉦捣晥〹〸ㅦ㥤捤つ㠵ㄶ㤷㍣〷搲搱㈵戸〱攸㌱攰晤搱捡ㄸ昰㉣㐴㜰搵㕤㘹㘹㡡㠵〶㐰挴晦晥㘴㤵㤶晥㑦㤰搱㜰愱攱㈵ㄴ㕢敦㐲㐳搵捦ㄱ昸㔲挳㈶捥㙤戳晤㘴㉥慤摡搵㥡搳昶㑥㍢捥ㅥㅤ晣㈰㘰〶挷散㌸㜱挴㙦㥣〲搸㡣攳㜷㥡愱攵搳㉤愹㘳㉣㙣摡㠷ㅤㅣ㜷戵摡搳㉥ㅣ㡡㤹㈸㉥㌴㝢戸挶㔸搸っ㈸ぢㄶ㘸㠴敡㠷㑤㠸㍦㈲〸㌷㌵晥慥㐶㜶搳㘵㑣ㅦ㔲昴慤挸愳散㔴ち昳挸㜲㘳ㄸ换㙣挵昰㔷ㅦ挴㘷〰㘸捡〷昱ㄱ昱㈶㠶搹㠷ㄴて㠷愸㐵㜸挲㈱㈹㔱挶㡣㠱戴挰㔶搱扡〶ㄲ㤳㙤㐸昱て㍥㝢挸㘸㜰〷慢敦㈰㑤昲㝤㤴㐰摤㡤晤戶㌶昶扡晣㐴㕥㐱㘸慤つ㠰ぢ㐲㙢㝥摥攲㑦㌵愳昹昹㥣㉡ㅣ昷ㄶ㉡㍦捦挴ㅥ㡡ぢ㑢戲〳敤攱慢昸ㄱ慦㠱戰㔶搹㔹㥤捡〵㔹愷㜶㔵愷㜲捤愲ㅥ㥢㜱愴㤶て攰㙡〵昳㠳愶㠲搹〲㝥㐹挱慣〸㘵ㅢ㤳㈸て㑤㐲㠲㑢ㅥ〵㔳㝥〴㔷㌵摤㠴㑢挰㔹㘹㉥㔷㉦㥤㝡㘹㔵㙡㥣戳㕦慦慡㤷㈱ㄵ㔸㡥搳㥤㌳扣㈳㉥捥攱㑢户昹㜲㘴㜵㤵㝦㙢搶㝤㡡ㅢ户ㅢㄶ晦㔸㙥敦扦づ㕣㑥㔶㍣ㄸ挸敤攰㤵㈹㠴〵㕦慣〷昱㉡㈶㔵戵㤷换〳摢㍢昷昸ㄷ昷晥㜸昰摥㜱㠳㠳㝦摥摡〹摥㡤㐲收㙢㔰㔶㔰愵㔸㠷散づ〲㡣㜴㜱㘰ㄹ㠸㔲つ扡㌸愰㉢㌱づ㘴㈵㈶昴㠰㈰㉡慦㘵㌲挷㠲㜹昲扡㈰挰㐸ㄷ攵捥㠰㕦ㅢ攵㕤㠹〹捡㔹㉦㤹㉦㐳㝥㕣㌲昷戰㜸て㜹戴散㄰㤰㍢ㄸ愳搸昰㡦㕦㙣㠰㔶㐶㔱昷㠱愹㌷㌰㉦㜸攲摤㠸攸㔱摣㠹〰昶㐶摤㌶㘴搶㜲戱㡤㥡敢㈶捤搵挵㤷摥〵慥昰㤲㐸摦㤷戹敦扥㌷扢㈲摤㔷㐴摥戵户晤昱㔷㕦昸晥㘳摦晥挵戱搷㝦昴挴ㄳ摦晥晢挷捥晣攸换愹戱㍦㝢收㤹慦摤昶搴㤹敦㙦戱㥦づ㍦晢收捣搳て㈶㑥㍥㜸扦㝤散愶晤て扥晢挴ㅤ㠹㈳ㄷ昵戶戴戴戶摥戰昵捦㉦摢ㄹ㝦昸晥捦㡢攷㕦扡戴㈰㜴㍦搸㡣㕥扣㠹て扦攲散㡦㙥挶㉥〴攴捦㠱㜴㠴攳攵敥〸昶㐰换攷㕢㠱㝣㈶㔰㈶㡡㈳㌸㌶㕡㘷晣㔵㙤㐶扣㔲㌹敢搳ㅣ摦慣攵㄰㝣㠷捥昸换㈰㐳敦㘱〳㐸ㄵ㈴搴㍦㌹挸㤸㈶㜸㕦㑤㠳摢晥て愳〶挸㉥</t>
  </si>
  <si>
    <t>Crystal Ball Team</t>
  </si>
  <si>
    <t>::PROB::D11::Normal::{mu: 400, sd:20}</t>
  </si>
  <si>
    <t>::PROB::D12::Triangular::l::{1:.1, h:.4,m:.3}</t>
  </si>
  <si>
    <t>::PROB::D10:Pyms3.</t>
  </si>
  <si>
    <t>::DETR::D14::ROIFunction()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</si>
</sst>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7" formatCode="&quot;$&quot;#,##0.00_);\(&quot;$&quot;#,##0.00\)"/>
    <numFmt numFmtId="8" formatCode="&quot;$&quot;#,##0.00_);[Red]\(&quot;$&quot;#,##0.00\)"/>
    <numFmt numFmtId="44" formatCode="_(&quot;$&quot;* #,##0.00_);_(&quot;$&quot;* \(#,##0.00\);_(&quot;$&quot;* &quot;-&quot;??_);_(@_)"/>
  </numFmts>
  <fonts count="18" x14ac:knownFonts="1">
    <font>
      <sz val="10"/>
      <name val="Arial"/>
    </font>
    <font>
      <sz val="11"/>
      <color theme="1"/>
      <name val="Calibri"/>
      <family val="2"/>
      <scheme val="minor"/>
    </font>
    <font>
      <sz val="10"/>
      <name val="Arial"/>
      <family val="2"/>
    </font>
    <font>
      <b/>
      <sz val="10"/>
      <name val="Arial"/>
      <family val="2"/>
    </font>
    <font>
      <sz val="8"/>
      <color indexed="81"/>
      <name val="Tahoma"/>
      <family val="2"/>
    </font>
    <font>
      <b/>
      <sz val="11"/>
      <name val="Calibri"/>
      <family val="2"/>
      <scheme val="minor"/>
    </font>
    <font>
      <sz val="11"/>
      <name val="Calibri"/>
      <family val="2"/>
      <scheme val="minor"/>
    </font>
    <font>
      <b/>
      <sz val="18"/>
      <color rgb="FF1F497D"/>
      <name val="Cambria"/>
      <family val="1"/>
      <scheme val="major"/>
    </font>
    <font>
      <b/>
      <sz val="11"/>
      <color indexed="18"/>
      <name val="Calibri"/>
      <family val="2"/>
      <scheme val="minor"/>
    </font>
    <font>
      <u/>
      <sz val="10"/>
      <color theme="10"/>
      <name val="MS Sans Serif"/>
      <family val="2"/>
    </font>
    <font>
      <u/>
      <sz val="10"/>
      <color rgb="FFFF0000"/>
      <name val="Calibri"/>
      <family val="2"/>
      <scheme val="minor"/>
    </font>
    <font>
      <sz val="11"/>
      <color rgb="FF3F3F76"/>
      <name val="Calibri"/>
      <family val="2"/>
      <scheme val="minor"/>
    </font>
    <font>
      <sz val="11"/>
      <color theme="1" tint="0.249977111117893"/>
      <name val="Calibri"/>
      <family val="2"/>
      <scheme val="minor"/>
    </font>
    <font>
      <sz val="14"/>
      <color theme="4" tint="-0.249977111117893"/>
      <name val="Calibri"/>
      <family val="2"/>
      <scheme val="minor"/>
    </font>
    <font>
      <sz val="11"/>
      <color rgb="FF006E32"/>
      <name val="Calibri"/>
      <family val="2"/>
      <scheme val="minor"/>
    </font>
    <font>
      <b/>
      <i/>
      <sz val="11"/>
      <color rgb="FF006E32"/>
      <name val="Calibri"/>
      <family val="2"/>
      <scheme val="minor"/>
    </font>
    <font>
      <sz val="11"/>
      <color indexed="206"/>
      <name val="Calibri"/>
      <family val="2"/>
    </font>
    <font>
      <sz val="12"/>
      <color rgb="FF000000"/>
      <name val="Lucida Grande"/>
      <family val="2"/>
    </font>
  </fonts>
  <fills count="10">
    <fill>
      <patternFill patternType="none"/>
    </fill>
    <fill>
      <patternFill patternType="gray125"/>
    </fill>
    <fill>
      <patternFill patternType="solid">
        <fgColor indexed="15"/>
        <bgColor indexed="64"/>
      </patternFill>
    </fill>
    <fill>
      <patternFill patternType="solid">
        <fgColor rgb="FFFFCC99"/>
      </patternFill>
    </fill>
    <fill>
      <patternFill patternType="solid">
        <fgColor theme="4" tint="0.79998168889431442"/>
        <bgColor indexed="65"/>
      </patternFill>
    </fill>
    <fill>
      <patternFill patternType="solid">
        <fgColor rgb="FFFFE1E1"/>
        <bgColor indexed="64"/>
      </patternFill>
    </fill>
    <fill>
      <patternFill patternType="solid">
        <fgColor theme="0"/>
        <bgColor indexed="64"/>
      </patternFill>
    </fill>
    <fill>
      <patternFill patternType="solid">
        <fgColor rgb="FF00FF00"/>
        <bgColor indexed="64"/>
      </patternFill>
    </fill>
    <fill>
      <patternFill patternType="solid">
        <fgColor theme="0" tint="-0.14999847407452621"/>
        <bgColor indexed="64"/>
      </patternFill>
    </fill>
    <fill>
      <patternFill patternType="solid">
        <fgColor rgb="FFFFF7F7"/>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5">
    <xf numFmtId="0" fontId="0" fillId="0" borderId="0"/>
    <xf numFmtId="44" fontId="2" fillId="0" borderId="0" applyFont="0" applyFill="0" applyBorder="0" applyAlignment="0" applyProtection="0"/>
    <xf numFmtId="0" fontId="9" fillId="0" borderId="0" applyNumberFormat="0" applyFill="0" applyBorder="0" applyAlignment="0" applyProtection="0"/>
    <xf numFmtId="0" fontId="11" fillId="3" borderId="1" applyNumberFormat="0" applyAlignment="0" applyProtection="0"/>
    <xf numFmtId="0" fontId="1" fillId="4" borderId="0" applyNumberFormat="0" applyBorder="0" applyAlignment="0" applyProtection="0"/>
  </cellStyleXfs>
  <cellXfs count="42">
    <xf numFmtId="0" fontId="0" fillId="0" borderId="0" xfId="0"/>
    <xf numFmtId="0" fontId="3" fillId="0" borderId="0" xfId="0" applyFont="1"/>
    <xf numFmtId="0" fontId="6" fillId="0" borderId="0" xfId="0" applyFont="1"/>
    <xf numFmtId="0" fontId="6" fillId="0" borderId="0" xfId="0" applyFont="1" applyFill="1" applyBorder="1"/>
    <xf numFmtId="0" fontId="5" fillId="0" borderId="0" xfId="0" applyFont="1" applyFill="1" applyBorder="1" applyAlignment="1">
      <alignment horizontal="center"/>
    </xf>
    <xf numFmtId="0" fontId="5" fillId="0" borderId="0" xfId="0" applyFont="1" applyAlignment="1">
      <alignment horizontal="left"/>
    </xf>
    <xf numFmtId="0" fontId="5" fillId="0" borderId="0" xfId="0" applyFont="1"/>
    <xf numFmtId="7" fontId="6" fillId="0" borderId="0" xfId="0" applyNumberFormat="1" applyFont="1" applyFill="1" applyBorder="1" applyAlignment="1">
      <alignment horizontal="center"/>
    </xf>
    <xf numFmtId="7" fontId="6" fillId="2" borderId="0" xfId="0" applyNumberFormat="1" applyFont="1" applyFill="1" applyBorder="1" applyAlignment="1">
      <alignment horizontal="center"/>
    </xf>
    <xf numFmtId="0" fontId="7" fillId="0" borderId="0" xfId="0" applyFont="1" applyAlignment="1"/>
    <xf numFmtId="0" fontId="0" fillId="0" borderId="0" xfId="0" quotePrefix="1"/>
    <xf numFmtId="0" fontId="5" fillId="0" borderId="0" xfId="0" applyFont="1"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10" fillId="0" borderId="0" xfId="2" applyFont="1" applyAlignment="1">
      <alignment horizontal="center" vertical="center"/>
    </xf>
    <xf numFmtId="0" fontId="1" fillId="5" borderId="0" xfId="4" applyFill="1" applyBorder="1" applyAlignment="1">
      <alignment horizontal="center" vertical="center"/>
    </xf>
    <xf numFmtId="0" fontId="6" fillId="6" borderId="1" xfId="3" applyFont="1" applyFill="1" applyAlignment="1">
      <alignment horizontal="center"/>
    </xf>
    <xf numFmtId="0" fontId="13" fillId="5" borderId="0" xfId="4" applyFont="1" applyFill="1" applyBorder="1" applyAlignment="1">
      <alignment horizontal="center" vertical="center"/>
    </xf>
    <xf numFmtId="0" fontId="6" fillId="0" borderId="0" xfId="0" applyFont="1" applyAlignment="1">
      <alignment vertical="center"/>
    </xf>
    <xf numFmtId="1" fontId="6" fillId="7" borderId="0" xfId="0" applyNumberFormat="1" applyFont="1" applyFill="1" applyBorder="1" applyAlignment="1">
      <alignment horizontal="center"/>
    </xf>
    <xf numFmtId="9" fontId="6" fillId="7" borderId="0" xfId="0" applyNumberFormat="1" applyFont="1" applyFill="1" applyBorder="1" applyAlignment="1">
      <alignment horizontal="center"/>
    </xf>
    <xf numFmtId="0" fontId="6" fillId="0" borderId="0" xfId="0" applyFont="1" applyAlignment="1">
      <alignment horizontal="left"/>
    </xf>
    <xf numFmtId="9" fontId="12" fillId="0" borderId="4" xfId="0" applyNumberFormat="1" applyFont="1" applyBorder="1" applyAlignment="1">
      <alignment horizontal="center"/>
    </xf>
    <xf numFmtId="0" fontId="12" fillId="0" borderId="4" xfId="0" applyFont="1" applyBorder="1" applyAlignment="1">
      <alignment horizontal="center"/>
    </xf>
    <xf numFmtId="0" fontId="14" fillId="8" borderId="5" xfId="0" applyFont="1" applyFill="1" applyBorder="1" applyAlignment="1">
      <alignment horizontal="center"/>
    </xf>
    <xf numFmtId="0" fontId="14" fillId="8" borderId="6" xfId="0" applyFont="1" applyFill="1" applyBorder="1" applyAlignment="1">
      <alignment horizontal="center"/>
    </xf>
    <xf numFmtId="0" fontId="14" fillId="8" borderId="7" xfId="0" applyFont="1" applyFill="1" applyBorder="1" applyAlignment="1">
      <alignment horizontal="center"/>
    </xf>
    <xf numFmtId="0" fontId="12" fillId="0" borderId="3" xfId="0" applyFont="1" applyBorder="1" applyAlignment="1">
      <alignment horizontal="center"/>
    </xf>
    <xf numFmtId="8" fontId="6" fillId="0" borderId="8" xfId="1" applyNumberFormat="1" applyFont="1" applyBorder="1" applyAlignment="1">
      <alignment horizontal="center" vertical="center"/>
    </xf>
    <xf numFmtId="0" fontId="6" fillId="0" borderId="8" xfId="0" applyNumberFormat="1" applyFont="1" applyBorder="1" applyAlignment="1">
      <alignment horizontal="center" vertical="center"/>
    </xf>
    <xf numFmtId="6" fontId="6" fillId="0" borderId="8" xfId="0" applyNumberFormat="1" applyFont="1" applyBorder="1" applyAlignment="1">
      <alignment horizontal="center" vertical="center"/>
    </xf>
    <xf numFmtId="7" fontId="6" fillId="0" borderId="8" xfId="1" applyNumberFormat="1" applyFont="1" applyFill="1" applyBorder="1" applyAlignment="1">
      <alignment horizontal="center" vertical="center"/>
    </xf>
    <xf numFmtId="0" fontId="12" fillId="9" borderId="9" xfId="0" applyFont="1" applyFill="1" applyBorder="1" applyAlignment="1">
      <alignment horizontal="center" vertical="center"/>
    </xf>
    <xf numFmtId="8" fontId="6" fillId="0" borderId="10" xfId="1" applyNumberFormat="1" applyFont="1" applyBorder="1" applyAlignment="1">
      <alignment horizontal="center" vertical="center"/>
    </xf>
    <xf numFmtId="0" fontId="6" fillId="0" borderId="10" xfId="0" applyNumberFormat="1" applyFont="1" applyBorder="1" applyAlignment="1">
      <alignment horizontal="center" vertical="center"/>
    </xf>
    <xf numFmtId="6" fontId="6" fillId="0" borderId="10" xfId="0" applyNumberFormat="1" applyFont="1" applyBorder="1" applyAlignment="1">
      <alignment horizontal="center" vertical="center"/>
    </xf>
    <xf numFmtId="8" fontId="6" fillId="0" borderId="10" xfId="0" applyNumberFormat="1" applyFont="1" applyBorder="1" applyAlignment="1">
      <alignment horizontal="center" vertical="center"/>
    </xf>
    <xf numFmtId="0" fontId="5" fillId="9" borderId="9" xfId="0" applyFont="1" applyFill="1" applyBorder="1" applyAlignment="1">
      <alignment horizontal="center" vertical="center"/>
    </xf>
    <xf numFmtId="0" fontId="15" fillId="6" borderId="2" xfId="0" applyFont="1" applyFill="1" applyBorder="1" applyAlignment="1">
      <alignment horizontal="center"/>
    </xf>
    <xf numFmtId="0" fontId="15" fillId="6" borderId="2" xfId="0" applyFont="1" applyFill="1" applyBorder="1" applyAlignment="1">
      <alignment horizontal="center"/>
    </xf>
    <xf numFmtId="0" fontId="17" fillId="0" borderId="0" xfId="0" applyFont="1"/>
    <xf numFmtId="0" fontId="16" fillId="0" borderId="0" xfId="0" applyFont="1"/>
  </cellXfs>
  <cellStyles count="5">
    <cellStyle name="20% - Accent1" xfId="4" builtinId="30"/>
    <cellStyle name="Currency" xfId="1" builtinId="4"/>
    <cellStyle name="Hyperlink" xfId="2" builtinId="8"/>
    <cellStyle name="Input" xfId="3" builtinId="2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7F7"/>
      <color rgb="FFFFF3F3"/>
      <color rgb="FFFFE1E1"/>
      <color rgb="FFFFFFFF"/>
      <color rgb="FF006E32"/>
      <color rgb="FF00682F"/>
      <color rgb="FF00823B"/>
      <color rgb="FF1F4987"/>
      <color rgb="FFFFD5D5"/>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990599</xdr:colOff>
      <xdr:row>17</xdr:row>
      <xdr:rowOff>0</xdr:rowOff>
    </xdr:from>
    <xdr:to>
      <xdr:col>6</xdr:col>
      <xdr:colOff>47625</xdr:colOff>
      <xdr:row>19</xdr:row>
      <xdr:rowOff>57150</xdr:rowOff>
    </xdr:to>
    <xdr:sp macro="" textlink="">
      <xdr:nvSpPr>
        <xdr:cNvPr id="8" name="Rounded Rectangular Callout 7" descr="67fee5ed-5d08-401b-96b2-9618ceb3fefe"/>
        <xdr:cNvSpPr/>
      </xdr:nvSpPr>
      <xdr:spPr>
        <a:xfrm>
          <a:off x="4210049" y="3552825"/>
          <a:ext cx="1343026" cy="438150"/>
        </a:xfrm>
        <a:prstGeom prst="wedgeRoundRectCallout">
          <a:avLst>
            <a:gd name="adj1" fmla="val -52655"/>
            <a:gd name="adj2" fmla="val -11104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rgbClr val="1F4987"/>
              </a:solidFill>
            </a:rPr>
            <a:t>Forecast cell</a:t>
          </a:r>
        </a:p>
      </xdr:txBody>
    </xdr:sp>
    <xdr:clientData/>
  </xdr:twoCellAnchor>
</xdr:wsDr>
</file>

<file path=xl/theme/theme1.xml><?xml version="1.0" encoding="utf-8"?>
<a:theme xmlns:a="http://schemas.openxmlformats.org/drawingml/2006/main" name="Office Theme">
  <a:themeElements>
    <a:clrScheme name="NewsPrint">
      <a:dk1>
        <a:sysClr val="windowText" lastClr="000000"/>
      </a:dk1>
      <a:lt1>
        <a:sysClr val="window" lastClr="FFFFFF"/>
      </a:lt1>
      <a:dk2>
        <a:srgbClr val="303030"/>
      </a:dk2>
      <a:lt2>
        <a:srgbClr val="DEDEE0"/>
      </a:lt2>
      <a:accent1>
        <a:srgbClr val="AD0101"/>
      </a:accent1>
      <a:accent2>
        <a:srgbClr val="726056"/>
      </a:accent2>
      <a:accent3>
        <a:srgbClr val="AC956E"/>
      </a:accent3>
      <a:accent4>
        <a:srgbClr val="808DA9"/>
      </a:accent4>
      <a:accent5>
        <a:srgbClr val="424E5B"/>
      </a:accent5>
      <a:accent6>
        <a:srgbClr val="730E00"/>
      </a:accent6>
      <a:hlink>
        <a:srgbClr val="D26900"/>
      </a:hlink>
      <a:folHlink>
        <a:srgbClr val="D8924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autoPageBreaks="0"/>
  </sheetPr>
  <dimension ref="B1:B47"/>
  <sheetViews>
    <sheetView showGridLines="0" showRowColHeaders="0" workbookViewId="0"/>
  </sheetViews>
  <sheetFormatPr baseColWidth="10" defaultColWidth="8.83203125" defaultRowHeight="15" x14ac:dyDescent="0.2"/>
  <cols>
    <col min="1" max="1" width="8.83203125" style="2"/>
    <col min="2" max="2" width="83.5" style="12" customWidth="1"/>
    <col min="3" max="16384" width="8.83203125" style="2"/>
  </cols>
  <sheetData>
    <row r="1" spans="2:2" ht="25.5" customHeight="1" x14ac:dyDescent="0.25">
      <c r="B1" s="9" t="s">
        <v>0</v>
      </c>
    </row>
    <row r="3" spans="2:2" x14ac:dyDescent="0.2">
      <c r="B3" s="11" t="s">
        <v>13</v>
      </c>
    </row>
    <row r="4" spans="2:2" x14ac:dyDescent="0.2">
      <c r="B4" s="12" t="s">
        <v>58</v>
      </c>
    </row>
    <row r="6" spans="2:2" ht="60" x14ac:dyDescent="0.2">
      <c r="B6" s="11" t="s">
        <v>40</v>
      </c>
    </row>
    <row r="8" spans="2:2" ht="19.5" customHeight="1" x14ac:dyDescent="0.2">
      <c r="B8" s="11" t="s">
        <v>41</v>
      </c>
    </row>
    <row r="10" spans="2:2" x14ac:dyDescent="0.2">
      <c r="B10" s="11" t="s">
        <v>15</v>
      </c>
    </row>
    <row r="11" spans="2:2" x14ac:dyDescent="0.2">
      <c r="B11" s="12" t="s">
        <v>14</v>
      </c>
    </row>
    <row r="13" spans="2:2" ht="45" x14ac:dyDescent="0.2">
      <c r="B13" s="11" t="s">
        <v>42</v>
      </c>
    </row>
    <row r="14" spans="2:2" x14ac:dyDescent="0.2">
      <c r="B14" s="11"/>
    </row>
    <row r="15" spans="2:2" ht="45" x14ac:dyDescent="0.2">
      <c r="B15" s="11" t="s">
        <v>43</v>
      </c>
    </row>
    <row r="16" spans="2:2" x14ac:dyDescent="0.2">
      <c r="B16" s="11"/>
    </row>
    <row r="17" spans="2:2" ht="45" x14ac:dyDescent="0.2">
      <c r="B17" s="12" t="s">
        <v>44</v>
      </c>
    </row>
    <row r="19" spans="2:2" ht="90" x14ac:dyDescent="0.2">
      <c r="B19" s="12" t="s">
        <v>16</v>
      </c>
    </row>
    <row r="21" spans="2:2" x14ac:dyDescent="0.2">
      <c r="B21" s="11" t="s">
        <v>17</v>
      </c>
    </row>
    <row r="22" spans="2:2" ht="75" x14ac:dyDescent="0.2">
      <c r="B22" s="12" t="s">
        <v>18</v>
      </c>
    </row>
    <row r="24" spans="2:2" ht="75" x14ac:dyDescent="0.2">
      <c r="B24" s="12" t="s">
        <v>19</v>
      </c>
    </row>
    <row r="26" spans="2:2" ht="75" x14ac:dyDescent="0.2">
      <c r="B26" s="12" t="s">
        <v>20</v>
      </c>
    </row>
    <row r="28" spans="2:2" ht="45" x14ac:dyDescent="0.2">
      <c r="B28" s="12" t="s">
        <v>21</v>
      </c>
    </row>
    <row r="30" spans="2:2" ht="45" x14ac:dyDescent="0.2">
      <c r="B30" s="12" t="s">
        <v>22</v>
      </c>
    </row>
    <row r="32" spans="2:2" ht="75" x14ac:dyDescent="0.2">
      <c r="B32" s="11" t="s">
        <v>45</v>
      </c>
    </row>
    <row r="47" spans="2:2" x14ac:dyDescent="0.2">
      <c r="B47" s="13"/>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1"/>
  <sheetViews>
    <sheetView workbookViewId="0"/>
  </sheetViews>
  <sheetFormatPr baseColWidth="10" defaultColWidth="8.83203125" defaultRowHeight="13" x14ac:dyDescent="0.15"/>
  <cols>
    <col min="1" max="2" width="36.6640625" customWidth="1"/>
  </cols>
  <sheetData>
    <row r="1" spans="1:3" x14ac:dyDescent="0.15">
      <c r="A1" s="1" t="s">
        <v>23</v>
      </c>
    </row>
    <row r="3" spans="1:3" x14ac:dyDescent="0.15">
      <c r="A3" t="s">
        <v>24</v>
      </c>
      <c r="B3" t="s">
        <v>25</v>
      </c>
      <c r="C3">
        <v>0</v>
      </c>
    </row>
    <row r="4" spans="1:3" x14ac:dyDescent="0.15">
      <c r="A4" t="s">
        <v>26</v>
      </c>
    </row>
    <row r="5" spans="1:3" x14ac:dyDescent="0.15">
      <c r="A5" t="s">
        <v>27</v>
      </c>
    </row>
    <row r="7" spans="1:3" x14ac:dyDescent="0.15">
      <c r="A7" s="1" t="s">
        <v>28</v>
      </c>
      <c r="B7" t="s">
        <v>29</v>
      </c>
    </row>
    <row r="8" spans="1:3" x14ac:dyDescent="0.15">
      <c r="B8">
        <v>2</v>
      </c>
    </row>
    <row r="10" spans="1:3" x14ac:dyDescent="0.15">
      <c r="A10" t="s">
        <v>30</v>
      </c>
    </row>
    <row r="11" spans="1:3" x14ac:dyDescent="0.15">
      <c r="A11" t="e">
        <f>CB_DATA_!#REF!</f>
        <v>#REF!</v>
      </c>
      <c r="B11" t="e">
        <f>Model!#REF!</f>
        <v>#REF!</v>
      </c>
    </row>
    <row r="13" spans="1:3" x14ac:dyDescent="0.15">
      <c r="A13" t="s">
        <v>31</v>
      </c>
    </row>
    <row r="14" spans="1:3" x14ac:dyDescent="0.15">
      <c r="A14" t="s">
        <v>39</v>
      </c>
      <c r="B14" t="s">
        <v>35</v>
      </c>
    </row>
    <row r="16" spans="1:3" x14ac:dyDescent="0.15">
      <c r="A16" t="s">
        <v>32</v>
      </c>
    </row>
    <row r="19" spans="1:2" x14ac:dyDescent="0.15">
      <c r="A19" t="s">
        <v>33</v>
      </c>
    </row>
    <row r="20" spans="1:2" x14ac:dyDescent="0.15">
      <c r="A20">
        <v>28</v>
      </c>
      <c r="B20">
        <v>31</v>
      </c>
    </row>
    <row r="25" spans="1:2" x14ac:dyDescent="0.15">
      <c r="A25" s="1" t="s">
        <v>34</v>
      </c>
    </row>
    <row r="26" spans="1:2" x14ac:dyDescent="0.15">
      <c r="A26" s="10" t="s">
        <v>36</v>
      </c>
      <c r="B26" s="10" t="s">
        <v>36</v>
      </c>
    </row>
    <row r="27" spans="1:2" x14ac:dyDescent="0.15">
      <c r="A27" t="s">
        <v>47</v>
      </c>
      <c r="B27" t="s">
        <v>48</v>
      </c>
    </row>
    <row r="28" spans="1:2" x14ac:dyDescent="0.15">
      <c r="A28" s="10" t="s">
        <v>37</v>
      </c>
      <c r="B28" s="10" t="s">
        <v>37</v>
      </c>
    </row>
    <row r="29" spans="1:2" x14ac:dyDescent="0.15">
      <c r="B29" s="10" t="s">
        <v>38</v>
      </c>
    </row>
    <row r="30" spans="1:2" x14ac:dyDescent="0.15">
      <c r="B30" t="s">
        <v>57</v>
      </c>
    </row>
    <row r="31" spans="1:2" x14ac:dyDescent="0.15">
      <c r="B31" s="10" t="s">
        <v>37</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B1:I15"/>
  <sheetViews>
    <sheetView showGridLines="0" tabSelected="1" workbookViewId="0">
      <selection activeCell="I6" sqref="I6"/>
    </sheetView>
  </sheetViews>
  <sheetFormatPr baseColWidth="10" defaultColWidth="8.83203125" defaultRowHeight="15" x14ac:dyDescent="0.2"/>
  <cols>
    <col min="1" max="1" width="7.1640625" style="2" customWidth="1"/>
    <col min="2" max="2" width="19.5" style="2" customWidth="1"/>
    <col min="3" max="3" width="20.33203125" style="2" customWidth="1"/>
    <col min="4" max="4" width="16.5" style="2" customWidth="1"/>
    <col min="5" max="5" width="7.33203125" style="2" customWidth="1"/>
    <col min="6" max="8" width="10.5" style="2" customWidth="1"/>
    <col min="9" max="9" width="42" style="2" customWidth="1"/>
    <col min="10" max="16384" width="8.83203125" style="2"/>
  </cols>
  <sheetData>
    <row r="1" spans="2:9" ht="30" customHeight="1" x14ac:dyDescent="0.25">
      <c r="B1" s="9" t="s">
        <v>0</v>
      </c>
      <c r="I1" s="14" t="s">
        <v>46</v>
      </c>
    </row>
    <row r="2" spans="2:9" ht="23.25" customHeight="1" x14ac:dyDescent="0.2">
      <c r="B2" s="3"/>
      <c r="C2" s="4"/>
      <c r="D2" s="4"/>
    </row>
    <row r="3" spans="2:9" s="18" customFormat="1" ht="25" customHeight="1" x14ac:dyDescent="0.15">
      <c r="B3" s="15"/>
      <c r="C3" s="17" t="s">
        <v>1</v>
      </c>
      <c r="D3" s="17" t="s">
        <v>2</v>
      </c>
      <c r="I3" s="18" t="s">
        <v>59</v>
      </c>
    </row>
    <row r="4" spans="2:9" ht="25" customHeight="1" x14ac:dyDescent="0.2">
      <c r="B4" s="32" t="s">
        <v>3</v>
      </c>
      <c r="C4" s="28">
        <v>39.99</v>
      </c>
      <c r="D4" s="33">
        <v>35</v>
      </c>
      <c r="I4" s="40" t="s">
        <v>60</v>
      </c>
    </row>
    <row r="5" spans="2:9" ht="25" customHeight="1" x14ac:dyDescent="0.2">
      <c r="B5" s="32" t="s">
        <v>4</v>
      </c>
      <c r="C5" s="29">
        <v>400</v>
      </c>
      <c r="D5" s="34" t="s">
        <v>5</v>
      </c>
      <c r="I5" s="2" t="s">
        <v>62</v>
      </c>
    </row>
    <row r="6" spans="2:9" ht="25" customHeight="1" x14ac:dyDescent="0.2">
      <c r="B6" s="32" t="s">
        <v>6</v>
      </c>
      <c r="C6" s="28">
        <v>0.4</v>
      </c>
      <c r="D6" s="35">
        <v>0</v>
      </c>
    </row>
    <row r="7" spans="2:9" ht="25" customHeight="1" x14ac:dyDescent="0.2">
      <c r="B7" s="32" t="s">
        <v>7</v>
      </c>
      <c r="C7" s="30">
        <v>0</v>
      </c>
      <c r="D7" s="36">
        <v>0.08</v>
      </c>
    </row>
    <row r="8" spans="2:9" ht="25" customHeight="1" x14ac:dyDescent="0.2">
      <c r="B8" s="37" t="s">
        <v>8</v>
      </c>
      <c r="C8" s="31">
        <f>IF(D11&lt;=C5,C4,C4+(C6*(D11-C5)))</f>
        <v>39.99</v>
      </c>
      <c r="D8" s="36">
        <f>D4+(D11*D12*D7)</f>
        <v>44.6</v>
      </c>
    </row>
    <row r="9" spans="2:9" ht="30.75" customHeight="1" x14ac:dyDescent="0.2">
      <c r="F9" s="39" t="s">
        <v>49</v>
      </c>
      <c r="G9" s="39"/>
      <c r="H9" s="39"/>
      <c r="I9" s="39"/>
    </row>
    <row r="10" spans="2:9" x14ac:dyDescent="0.2">
      <c r="D10" s="38" t="s">
        <v>55</v>
      </c>
      <c r="F10" s="24" t="s">
        <v>50</v>
      </c>
      <c r="G10" s="25" t="s">
        <v>51</v>
      </c>
      <c r="H10" s="25" t="s">
        <v>52</v>
      </c>
      <c r="I10" s="26" t="s">
        <v>56</v>
      </c>
    </row>
    <row r="11" spans="2:9" x14ac:dyDescent="0.2">
      <c r="B11" s="5"/>
      <c r="C11" s="21" t="s">
        <v>9</v>
      </c>
      <c r="D11" s="19">
        <v>400</v>
      </c>
      <c r="F11" s="27">
        <v>400</v>
      </c>
      <c r="G11" s="27">
        <v>20</v>
      </c>
      <c r="H11" s="27"/>
      <c r="I11" s="27" t="s">
        <v>53</v>
      </c>
    </row>
    <row r="12" spans="2:9" x14ac:dyDescent="0.2">
      <c r="B12" s="5"/>
      <c r="C12" s="21" t="s">
        <v>10</v>
      </c>
      <c r="D12" s="20">
        <v>0.3</v>
      </c>
      <c r="F12" s="22">
        <v>0.1</v>
      </c>
      <c r="G12" s="22">
        <v>0.3</v>
      </c>
      <c r="H12" s="22">
        <v>0.4</v>
      </c>
      <c r="I12" s="23" t="s">
        <v>54</v>
      </c>
    </row>
    <row r="13" spans="2:9" x14ac:dyDescent="0.2">
      <c r="C13" s="2" t="s">
        <v>11</v>
      </c>
      <c r="D13" s="16">
        <f>D11*D12</f>
        <v>120</v>
      </c>
    </row>
    <row r="14" spans="2:9" x14ac:dyDescent="0.2">
      <c r="B14" s="6"/>
    </row>
    <row r="15" spans="2:9" x14ac:dyDescent="0.2">
      <c r="B15" s="6" t="s">
        <v>12</v>
      </c>
      <c r="C15" s="7"/>
      <c r="D15" s="8">
        <f>D8-C8</f>
        <v>4.6099999999999994</v>
      </c>
      <c r="I15" s="41" t="s">
        <v>61</v>
      </c>
    </row>
  </sheetData>
  <mergeCells count="1">
    <mergeCell ref="F9:I9"/>
  </mergeCells>
  <phoneticPr fontId="0" type="noConversion"/>
  <hyperlinks>
    <hyperlink ref="I1" location="Description!A1" display="Learn about model"/>
  </hyperlink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Deciding on a Monthly Cell Phone Plan</dc:title>
  <dc:creator>Crystal Ball</dc:creator>
  <cp:keywords>assumption, forecast, sensitivity chart, report, Crystal Ball Tutorial, cell phone plan</cp:keywords>
  <cp:lastModifiedBy>Microsoft Office User</cp:lastModifiedBy>
  <cp:lastPrinted>2003-11-25T18:26:04Z</cp:lastPrinted>
  <dcterms:created xsi:type="dcterms:W3CDTF">2002-04-11T17:52:51Z</dcterms:created>
  <dcterms:modified xsi:type="dcterms:W3CDTF">2017-09-25T01:54:32Z</dcterms:modified>
  <cp:category>Beginning models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