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25" yWindow="360" windowWidth="13995" windowHeight="10620" tabRatio="288" activeTab="2"/>
  </bookViews>
  <sheets>
    <sheet name="Description" sheetId="1" r:id="rId1"/>
    <sheet name="CB_DATA_" sheetId="3" state="hidden" r:id="rId2"/>
    <sheet name="Model" sheetId="2" r:id="rId3"/>
  </sheets>
  <definedNames>
    <definedName name="CB_14d6a6d2bbc8451ba8be58c9bc1f55e0" localSheetId="2" hidden="1">Model!$C$25</definedName>
    <definedName name="CB_1acf8b2d5f1e4b2dacabafbf54f0bb51" localSheetId="2" hidden="1">Model!$F$23</definedName>
    <definedName name="CB_2d6f1849290e42a5957492defcf61ec2" localSheetId="2" hidden="1">Model!$H$23</definedName>
    <definedName name="CB_30d60010f4e541bcbc1d7a48ef80d638" localSheetId="2" hidden="1">Model!$D$12</definedName>
    <definedName name="CB_3935d5ca08b9487cb08ccdb8233bec23" localSheetId="2" hidden="1">Model!$E$23</definedName>
    <definedName name="CB_4275cc07374747c68addaa8a650c7183" localSheetId="2" hidden="1">Model!$C$26</definedName>
    <definedName name="CB_442c69d5d1074c7598ca668bd429ef23" localSheetId="2" hidden="1">Model!$F$13</definedName>
    <definedName name="CB_458008b8f44d429084bac76116014a91" localSheetId="2" hidden="1">Model!$E$13</definedName>
    <definedName name="CB_46e5744672e2488c842372417ac97d14" localSheetId="2" hidden="1">Model!$H$13</definedName>
    <definedName name="CB_530c471c8a36437ea519a5588636e87d" localSheetId="1" hidden="1">#N/A</definedName>
    <definedName name="CB_57ce21dceeb24c7988133340652bd48f" localSheetId="2" hidden="1">Model!$H$12</definedName>
    <definedName name="CB_5912648fedbe4a7f988b6e1cbcbab745" localSheetId="2" hidden="1">Model!$C$6</definedName>
    <definedName name="CB_72ba62133df34e78aa77fbf3a4a36428" localSheetId="2" hidden="1">Model!$G$13</definedName>
    <definedName name="CB_75fd80a2a8504a46adf67f246fa30da6" localSheetId="2" hidden="1">Model!$G$23</definedName>
    <definedName name="CB_8070cf8d0f80439a9d6ee3a293ebbed6" localSheetId="2" hidden="1">Model!$G$12</definedName>
    <definedName name="CB_83a42f4fe5ce4c9da5f914b12373591c" localSheetId="2" hidden="1">Model!$F$12</definedName>
    <definedName name="CB_a70cb386547d45e29227b0e095ee5f66" localSheetId="2" hidden="1">Model!$C$7</definedName>
    <definedName name="CB_b9edd55b4ff145e1b9f7594ad6d7f352" localSheetId="2" hidden="1">Model!$D$13</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"'635316015058414004"</definedName>
    <definedName name="CB_Block_00000000000000000000000000000001" localSheetId="2" hidden="1">"'635316015058384003"</definedName>
    <definedName name="CB_Block_00000000000000000000000000000003" localSheetId="1" hidden="1">"'11.1.3869.0"</definedName>
    <definedName name="CB_Block_00000000000000000000000000000003" localSheetId="2" hidden="1">"'11.1.3869.0"</definedName>
    <definedName name="CB_BlockExt_00000000000000000000000000000003" localSheetId="1" hidden="1">"'11.1.2.4.000"</definedName>
    <definedName name="CB_BlockExt_00000000000000000000000000000003" localSheetId="2" hidden="1">"'11.1.2.4.000"</definedName>
    <definedName name="CB_cc34000567e64f7cb39e5d2a52d64199" localSheetId="2" hidden="1">Model!$D$23</definedName>
    <definedName name="CB_dc02321de79b497891f3b913c290f190" localSheetId="2" hidden="1">Model!$E$12</definedName>
    <definedName name="CBWorkbookPriority" localSheetId="1" hidden="1">-1020488105</definedName>
    <definedName name="CBx_741d584556dc4cba824e3afc969a2bdf" localSheetId="1" hidden="1">"'Model'!$A$1"</definedName>
    <definedName name="CBx_f9e036ee39f349dd99275401a0b189f1" localSheetId="1" hidden="1">"'CB_DATA_'!$A$1"</definedName>
    <definedName name="CBx_Sheet_Guid" localSheetId="1" hidden="1">"'f9e036ee-39f3-49dd-9927-5401a0b189f1"</definedName>
    <definedName name="CBx_Sheet_Guid" localSheetId="2" hidden="1">"'741d5845-56dc-4cba-824e-3afc969a2bdf"</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concurrentCalc="0" concurrentManualCount="1"/>
</workbook>
</file>

<file path=xl/calcChain.xml><?xml version="1.0" encoding="utf-8"?>
<calcChain xmlns="http://schemas.openxmlformats.org/spreadsheetml/2006/main">
  <c r="B11" i="3" l="1"/>
  <c r="A11" i="3"/>
  <c r="C23" i="2"/>
  <c r="F14" i="2"/>
  <c r="H14" i="2"/>
  <c r="D14" i="2"/>
  <c r="G14" i="2"/>
  <c r="G16" i="2"/>
  <c r="G17" i="2"/>
  <c r="D16" i="2"/>
  <c r="D17" i="2"/>
  <c r="H16" i="2"/>
  <c r="H17" i="2"/>
  <c r="E14" i="2"/>
  <c r="F16" i="2"/>
  <c r="F17" i="2"/>
  <c r="F19" i="2"/>
  <c r="F20" i="2"/>
  <c r="G19" i="2"/>
  <c r="G20" i="2"/>
  <c r="E16" i="2"/>
  <c r="E17" i="2"/>
  <c r="H19" i="2"/>
  <c r="H20" i="2"/>
  <c r="D19" i="2"/>
  <c r="D20" i="2"/>
  <c r="E19" i="2"/>
  <c r="E20" i="2"/>
  <c r="G21" i="2"/>
  <c r="G23" i="2"/>
  <c r="F21" i="2"/>
  <c r="F23" i="2"/>
  <c r="H21" i="2"/>
  <c r="H23" i="2"/>
  <c r="D21" i="2"/>
  <c r="D23" i="2"/>
  <c r="E21" i="2"/>
  <c r="E23" i="2"/>
  <c r="C25" i="2"/>
  <c r="C26" i="2"/>
</calcChain>
</file>

<file path=xl/comments1.xml><?xml version="1.0" encoding="utf-8"?>
<comments xmlns="http://schemas.openxmlformats.org/spreadsheetml/2006/main">
  <authors>
    <author>ewainwri</author>
  </authors>
  <commentList>
    <comment ref="C8" authorId="0">
      <text>
        <r>
          <rPr>
            <sz val="9"/>
            <color indexed="81"/>
            <rFont val="Tahoma"/>
            <family val="2"/>
          </rPr>
          <t>Depreciation is equal to working capital, no interest, capital expenditures are negligible.</t>
        </r>
      </text>
    </comment>
  </commentList>
</comments>
</file>

<file path=xl/sharedStrings.xml><?xml version="1.0" encoding="utf-8"?>
<sst xmlns="http://schemas.openxmlformats.org/spreadsheetml/2006/main" count="68" uniqueCount="62">
  <si>
    <t xml:space="preserve">DCF Analysis - AllergyGone </t>
  </si>
  <si>
    <t>Year 0</t>
  </si>
  <si>
    <t>Year 1</t>
  </si>
  <si>
    <t>Year 2</t>
  </si>
  <si>
    <t>Year 3</t>
  </si>
  <si>
    <t>Year 4</t>
  </si>
  <si>
    <t>Year 5</t>
  </si>
  <si>
    <t>Cost/Package</t>
  </si>
  <si>
    <t># Sold</t>
  </si>
  <si>
    <t>Gross Revenues</t>
  </si>
  <si>
    <t>Cost of Revenues</t>
  </si>
  <si>
    <t>Gross Income</t>
  </si>
  <si>
    <t>Operating Costs</t>
  </si>
  <si>
    <t>Net Income Before Taxes</t>
  </si>
  <si>
    <t>Taxes</t>
  </si>
  <si>
    <t>Initial Investment</t>
  </si>
  <si>
    <t>Net Income</t>
  </si>
  <si>
    <t xml:space="preserve">NPV  </t>
  </si>
  <si>
    <t xml:space="preserve">IRR  </t>
  </si>
  <si>
    <t>Assumptions</t>
  </si>
  <si>
    <t>Discount Rate</t>
  </si>
  <si>
    <t>Cost of Revenues %</t>
  </si>
  <si>
    <t>Operating Cost %</t>
  </si>
  <si>
    <t>DCF Analysis - AllergyGone</t>
  </si>
  <si>
    <t>Yet, despite the positive DCF results, you have some serious concerns about the uncertainty surrounding a number of the important projections and variables. Based on your research of similar drugs, you estimated a gradual increase in the Cost/Package price over the five-year period and a steady 165,000 increase in the number of units sold. You are aware that the market for allergy drugs is highly competitive. Similar products could force you to lower the price per unit after Year 1 and that competition could impact the number of units sold after Year 1. Your base case spreadsheet analysis does not reflect these possibilities and so may be overly optimistic.</t>
  </si>
  <si>
    <t>You have also made important assumptions regarding the percentage of Taxes, the Discount Rate, the Cost of Revenues, and the Operating Costs. You know that the two cost variables (Revenues and Operations) are likely to change each year, but you have accepted average values to describe their uncertainty. You can test their effect on the NPV and IRR by incrementally changing the values at the bottom of the model.</t>
  </si>
  <si>
    <t xml:space="preserve">Note: This model is a simplified cash flow example. You have made several assumptions (e.g., depreciation is equal to working capital, there is no interest, and capital expenditures are negligible) that would need to be accounted for in a more realistic DCF model. </t>
  </si>
  <si>
    <t>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 The ranges and types of assumptions are based on your market research.</t>
  </si>
  <si>
    <t>This model also includes seven Crystal Ball forecasts,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NPV and IRR and the Net Income for each year. To view a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</si>
  <si>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</si>
  <si>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NPV and IRR forecast charts, which you can use to analyze the potential success of AllergyGone. What is the mean NPV? What is your certainty of making $500,000 (your original prediction)? What is the certainty that you may lose money on this product? You can view the statistics and percentiles of the forecast, too. What about the IRR? What is the certainty that the value will be greater than your hurdle rate of 10%? What about the certainty being less than the base case estimate of 15%? Given your level of risk tolerance, would you approve the acquisition?</t>
  </si>
  <si>
    <t>To view which of the assumptions had the greatest impact on the IRR, use a sensitivity chart. If the Target Forecast is not IRR, then you must change this in the sensitivity chart Chart Preferences. Which assumptions most affect the IRR? Is one assumption dominant? Do the units sold or share price assumptions have a greater or lesser effect than the cost assumptions? Is there something you could change in your management or marketing of AllergyGone that would reduce the range of the assumptions with the greatest impact on IRR? Do you see similar or different sensitivity results for the NPV?</t>
  </si>
  <si>
    <t>Another useful feature of Crystal Ball is the trend chart, which lets you view a series of related assumptions in a single chart. To view the trend chart of the five Net Income forecasts, either select Trend Charts from the Analyze menu or click the Trend Charts button on the Crystal Ball toolbar. Click New and select the five Net Income forecasts in the order of Year 1 through Year 5. When you view the trend chart, what is the overall trend in net income? What happens to the uncertainty bands as you move towards Year 5?</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</si>
  <si>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</si>
  <si>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</si>
  <si>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</si>
  <si>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</si>
  <si>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</si>
  <si>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</si>
  <si>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</si>
  <si>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</si>
  <si>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</si>
  <si>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</si>
  <si>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</si>
  <si>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</si>
  <si>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f9e036ee-39f3-49dd-9927-5401a0b189f1</t>
  </si>
  <si>
    <t>CB_Block_0</t>
  </si>
  <si>
    <t>Decisioneering:7.0.0.0</t>
  </si>
  <si>
    <t>CB_Block_7.0.0.0:1</t>
  </si>
  <si>
    <t>741d5845-56dc-4cba-824e-3afc969a2bdf</t>
  </si>
  <si>
    <r>
      <t>Summary</t>
    </r>
    <r>
      <rPr>
        <sz val="11"/>
        <rFont val="Calibri"/>
        <family val="2"/>
        <scheme val="minor"/>
      </rPr>
      <t xml:space="preserve">
Your pharmaceutical company is very interested in acquiring AllergyGone, a potential new anti-allergy drug with no known side effects. You have been asked to produce a Discounted Cash Flow (DCF) analysis of AllergyGone over a five-year period to determine if this product is worth acquiring. Because of the uncertainty in the product pricing, demands, and costs, your company has decided to use Crystal Ball to simulate the Net Present Value (NPV) and Internal Rate of Return (IRR) prior to negotiations. Crystal Ball can help you determine a bottom-line negotiation price and the model variables that drive the variability in the NPV and IRR forecasts.</t>
    </r>
  </si>
  <si>
    <r>
      <t>Keywords:</t>
    </r>
    <r>
      <rPr>
        <sz val="11"/>
        <rFont val="Calibri"/>
        <family val="2"/>
        <scheme val="minor"/>
      </rPr>
      <t xml:space="preserve"> Discounted Cash Flow, Net Present Value, valuation, uncertainty analysis, pharmaceuticals, drug value, trend chart, negotiation</t>
    </r>
  </si>
  <si>
    <r>
      <t>Discussion</t>
    </r>
    <r>
      <rPr>
        <sz val="11"/>
        <rFont val="Calibri"/>
        <family val="2"/>
        <scheme val="minor"/>
      </rPr>
      <t xml:space="preserve">
The overall results in your cash flow spreadsheet analysis suggest that the acquisition of AllergyGone would be worthwhile. The measure of success is the IRR and NPV calculations. The NPV is approximately $500,000 with an IRR of 15%. Both of these values were calculated using the Excel functions and the negative and positive cash flows over a five-year period and the initial investment of $3,400,000 in Year 0. Since the IRR exceeds your company’s hurdle rate (defined here as the discount rate of 10%), the project exceeds your company’s cost of capital, and your initial response should be to approve the acquisition of AllergyGone.</t>
    </r>
  </si>
  <si>
    <r>
      <t>Using Crystal Ball</t>
    </r>
    <r>
      <rPr>
        <sz val="11"/>
        <rFont val="Calibri"/>
        <family val="2"/>
        <scheme val="minor"/>
      </rPr>
      <t xml:space="preserve">
Crystal Ball enhances your Excel model by letting you create probability distributions that describe the uncertainty surrounding specific input variables. This model includes 12 probability distributions, referred to in Crystal Ball as "assumptions." Five assumptions describe the uncertainty around the annual Cost/Package of the product, and five others describe the uncertainty around the annual number of units sold. The final two assumptions describe the uncertainty for the Cost of Revenue and Operating Costs.</t>
    </r>
  </si>
  <si>
    <r>
      <t>Copyright and Contact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</si>
  <si>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</si>
  <si>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㜸〱敤㕣㕤㙣ㅣ搷㜵摥ㄹ敥㉥㜷㤶㕣㜱㉤捡戲攵㌸づㄳ摢㠹ㄳちㅢ搱戶㘲扢㠱㈲昳㐷㝦㌱㈵搱㈲㈵挵戱ㄳ㙡戸㍢㐳㡥戵㌳㑢捤っ㈹搱㜱㙢扢㜵㤲愶昹㐱㘱愴㘹㥤㌸㐸敡㈲て㜹㐹㤰ㄶ㜵敡搴㜹㈸㔰愰㐵攱㈴㝤〸ち〴㐸〱㌷攸て搰ㄶ㠵㠰扥攴㈱㐰晡㝤攷捥散捥敥㜲㠷昴摡㙥改㠲㈳昱昰捥戹昷捥摣㝢捦敦㍤攷づ㌳㕡㈶㤳昹㌵㉥晥收㤵㘵攱搶昹㡤㈰戴摣捡㜴愳㕥户慡愱搳昰㠲捡愴敦㥢ㅢ戳㑥㄰づ愰㐱㝥搱㐱㝤㤰㕢っ㥣㈷慣挲攲扡攵〷㘸㤴换㘴ち〵㐳㐷㍤ㅦ挲㥦㜲㝣㘳戰搷㜰ㄶ㘰㘱㝡敡散搲攳㜸敡㝣搸昰慤㠳㘳ㄷ㔴摦㈳ㄳㄳ㤵㠹捡㍤昷㝦攸㠱捡愱㠳㘳搳㙢昵㜰捤户㡥㜸搶㕡攸㥢昵㠳㘳㜳㙢㑢㜵愷晡㤰戵戱搰戸㙣㜹㐷慣愵㐳昷㉣㤹昷摥㍦㜱敦攱挳昶〳て摣㍦㡣㔷㘷捥㑣㑦捤昹㤶ㅤ扣㐹捦捣㜱挸昷捥㔸㔵㠷㜳戳㉣摦昱㤶㉢搳㔳昸㥦ㄸ㍦敥敥慢捣慦㔸㔶挸㔷㕢扥攵㔵慤挰㐰挷㈱㜷㌲〸搶摣㔵㉥㥥攱ㅥ挷㔴慢㘶㄰收摣㘹慢㕥㌷摣昸愹〵昷㉣搶慥㙥㙥っ扢昳㤶ㄷ㌸愱戳敥㠴ㅢ㜹㜷〱て慡㤵摣昳㠱㜵捥昴㤶慤㌳愶㙢攵摣ㄳ㙢㑥㉤慢慥捣挰晢攲㐷㈴〷㈶搳慦㑣〶敥昴㡡改换㠸〲㉥㑣㑡摢攳㝥戵扤敤敤扤㥦换愱换ㅢ昸捣㍢㝢户㐳捤〵搳㙦戶ㅣ敦摤㌲㥡㝣晢〸㍥搸扢㝤㘲㡤摡晢扣扦㜷ㅦ㔹捡昶搶摡㔰挴摦戲愲㤸㡣㤱㈷ㄸ㈴㈸㄰㤰㠰㐶㤱㘰㠸㘰ㄸ㐰换晥㌷愴㈴搹㤱㔵晡愲愹㉦㉥改㡢㔵㝤戱愶㉦㕡晡愲慤㉦㉥敢㡢㉢晡愲愳㉦㍥慥㉦㕥㐶㥢昸㉡っづ敡搱昵㉦捦㥡㝢㝦昲敦㤳㈷扥晣晢㕦㍣㝣摦㔷㥥昹昹昰ㅥ㌴㝡㌸ㅡ搴㡣㙦㕥〵慢戵戸昸敥捡㈱晥摢㕡㉡㈰ㄴ昶㘱晢㍥㝢㘲愲㜶昸㤰㜹㡦㤹攳戴㔲㠸摦挶㈸㘵戴ㅤ戶㉦㍡㕥慤㜱㔵㘸㜷敢㤴ㄹ㔸慤㠵ㅢ㡦敡愶ㅡ㙢㕥㉤㜸挷收㤵昳愱ㄹ㕡户㜴搶戵ㅥ搲搵㙤ㅥ㘲㘵〵昲扥摢㍡扢㕤㌰敢㙢搶攴㌵㐷㔵扦戳愳摡㥤昳ㅢ㑢扤㙢㡦晢搶㤵㘶㙤搷㠸㈶愱搴搶攵搹㕤戳㔴㔵㙡㕣㘳搳㉢㡤挰昲㘴㜸攳敥㥣㔳扤㙣昹昳ㄶ㔵愲㔵㤳愹摥挸慡㐸敡挷捦㝡㤸㈸愴戵昶㥥㈴搶㍥㜶㉤㠴㌰㕢㌵㡣㜷搵昲挳㡤〵㜳愹㙥敤㙦㙢愲摥㠹㡡〳㙤攸攳㡤敡㕡㌰摤昰㐲扦㔱㙦慦㤹慣慤㥢搰㌴戵搳㡤㥡㤵捤㘶㐴㈹㐰攱づっ㘸㕡收〳扤㘵㐱〸㤱㈰㌱〵昹收㜶戶慢㥣挳散㌰㡢扡㐵㥥搴敦搸攲㘱ㅣ慦攸㤸ㄴ〹㑣捣㠹昶㠳㉦扤㙢㡢挷㌶㈹昷搶㌶搶昵搱㘸昶挷搶㉤㉦㍣㘹㝡戵扡攵愷㕡㍦㡤㈳㌲㐶〰㜲搷愱㄰㝡慥ㅥ㑤㥤㜶㑤摢挸㕤㜵㙡攱㑡㝥挵㜲㤶㔷㐲攰㘰㈱ぢ〵㉥㙤搷㘵摣〰㤴戱㤷㘰ㄴ愰㔸捣攴昷戱㔱扥㠸㉢㤳愳㜶㑡㤱攵㌶㐵捥㝥㙤戲㍣㙣ㅦ㜷敡愱愵㤴昲㠸つ㡡㈸慢㈶攴㉢㤱㐵㝤戳慡っ挶㍥㝢ㅡ㕣㙡㍡㕥戸搱㤲摢㉥㈹㔱㑣戴慢ぢ㜶㥣㉥愰㉡㘸搷〷㈹戲〶愶改搰〶改㡤ㄳ㑣㐴㌱㐸戱散㜸㜲㍢㤳戱㝤㡡㡥㐰晢㈴ㄳ戲昵愱摥㍡㠲捣摥捤愴散搴㔳ㅥ㜷戵搹㘶扥扣搲㘶㌷㘲攱㡣晤〴㌷ㄱ摣㑣㜰〰㐰晢㔷㘸㌸㙡㌹㤴摢㉦攳ㅤ戸㌷㙥㈵㜸㈷〰昴㤳㐱㥤ㄳ愹㉡晡㔰摢昱㈳搹慥〴㍦㔹㥣㘲愵㡡攸ㄹ㌷晤捣㤲㉢㠴㡥扣捥㥤㘱㙢戳㘲㘳摦摢㥢㌷㤳搳㈱㐷愶㌴㑤捥㜵㡢愶挹㠵㘰搳㍥敤搶扢搰搵ㄸ㈳㜸㌷㠰㌲㉣㜴㜶户攷捤搳㥤㝣㕢戸㐴捡ㄱ敡搳戸㐷㑣㑣昷㍦㐵挱㜵㙤㕤㜶晤㘷扡㠲攳昶摢摥㝦㍥搸㕢戶㈳愲㜷搸捣㕤㥢挳㔸搱敢昴愰摦〳昱搲晥戱愷㝤戹〳搵挶㥤〴敦〵攸戰㉦摣㜹扦摥㈸㠱戸挴㙥㠲㜲㝢ㄹ㜱ㄱて㜷㘱㘳搵ㄲ敢㌳㙣㉦㤸晥戲ㄵ㈲㝡㜱㙡〶㝥㜰挳昷慤㍡㌶戴㌵㐱㜰敦㜲㔳㍢㌲㌸敥㌷㕣攲㜷晤攳攰㙤㘱ㄸ戲㔹㝤㈰搳攱ㅦ愷昸㤹㠹㜸㔳㠲㜳㘸㝦敦改慤㈴ㄲ㥤摡搹㡢晤搲昷㤶扢㥡愴て㑤㜲ㄷ㤶搵㜸㍦〰戴㠴昶て㍤㌵捡㌸㥢ㅤ㤴㘶敤摥㉡愳㝢㈹㍢㤳㡥昸㘱㤷ㅥㄹ㔲挱摡㈹挴づ㠲㤲㍢敦戸㑤㘵㌱攴捥㔹㝥ㄵ㜱〵愷㙥ㄵ㔵㐸㤶慡㘶㔷㔷扣㑤㜴挵挰㐰搷㕥㍡㈵戶㈶㝣搲愱㈵㔲愵㍤戵㌲㘵ㅦ摥㘲㉡㠶㈰愹㔴㔲挲㐲㑤つ㐴捥㘳摢㕤ㄵ搳㠷㡡愹㘰攱㡣てㄲㅣ㈲㤸〰挸晤ㄸ㥡㘶扢ぢ捦㔴搸攰㍡挳搹㡢㡢㤹〲挹㈰攱挱ㅦ昵㔴㔶昷昲㌵㠷〹㍥〴搰攱晥㌰昸㤸挲㠸㐲昲〴㈳搲㕢㌲散ぢ㡥㜵㤵㍣戰挷㐶㔲㘹㝡㉤〸ㅢ㉥戳㑡㈵㝢愶㜱愶ㄱ捥㌸挱㉡戲㔰愳㜶㔴戸戸㘲㜹攰㉥ㅦ扥㑦〷慥戱扡㙡搵っ㝢扥戱〶搵㜶㙡㘶㈷㙣捡㌱㍦昸㤲戲㉦搷㌵㕣晤敤㡤昱〸㑤㜶挴㠸戵㌲ㄲ扢慤挸㌷㌷㝤㈳慤ㄵ㕤㜰挲扡㌵㘴㉢愱㘳戹㘰㘳ㄵ㤱㌵愸つ摡ぢ㉢扥㘵捤㤴散ㄳ扥㔳慢㍢㥥㐵㘲挰挷㘴愲㙥搶㕡㐶㠶㘰慥挱晣㕦挳㉢搹ぢ扥改〵慢㈶㤳㠹ㅢ㝢摢敥㈴㈵㤲戳愷ㅣ㉦挰㙢㠴㡡㉣㡦搸昳㉢㡤慢挸搶慥戹摥〹㜳㌵搸ㄱ㔴㈱搳慢㑢㐸愳改㥡慥㙢〵扤搰㉦㝤戸㈱捦㘴敥挶㑦㤶㐰㘸㤵挹㌱㕥㥥㘲扤改搷㐷昹ㄹ晡改ㅣ搳㌰㌲㐷㑤攴㐰慡ㄶ愶愴ㅡ昷戳捦〳〰ㅦ㍤㜱晥㔴㉢㉢昷㠶昲搵㌹㐶昸㔳㜴扣戰㐵㌳〹挲昸摣ㅥ挵㉡挴㤱㜳㈰㠱愰㌸敦㍡搹慦㘸㑢ㅢ㜲摦㥥㔶昱㌸戲㐸挳昶慣戹㘴搵㤱㡢㜶捤㜰㡦扡愱ㅢ敢㥡昵㈰慡㥢㙥戸慥㐹搶㈲㕢捥㔷㑤㜲昰攴㕡搸㌸敤㜸㠶つ㈰晣ㄷ愱捣㙢㐰㤹搷〴㌵㙣㥦㘳㕡㔰捡㝣㔶㘳搹昴㥤㜰挵㜵慡〵摥㌰㜵户㈳㜸ㄲ㐲㑥捤ㅢ㕦戱捥ㄸ敢昰收捦挳㘵ぢ㉡㈰㜷〵㝡㤴㑢㐷昲㠳㜳㜵㉤㡦㝦㕡㥦㠱㈵㈸ㄸ㠹㤲ㅡㅦ挶搳㜲㜲㌲〲㉡㐷慥敢昱昹㡢敢㑦〱愳攲㜲愴㝡ち㡢㈰㈲㤸㔰昲っ㙦攷敤昳㥥ㄳ㠲㝡愴搸㜱㈷㥣〹㐰㜲〰ㄴ㘵㝢㝢㡢㔰㌵搱㘹扣㘹ㄵ摥搵㕤搵㘶㈶㙥敢慥㑦摡㡤㍢㌶愹㔶ㄶ㈵㘱㐸戶㙡㈴㤶㘵㤳㌱敥㈴㔳愳㠹攱㡥慤㡤㤶ㄶ㌶㙤慤㍢戵挸ㅢ㌰㑣挲㌳ㄹ攳㠸㌰ち㤲扣攴づ搸㈸挶敢搳搹㈳㤱慤愱て㔰愴㥤㔲戸㔲㤴づ㍣㠵㈳㈷㌵慢ㄸ摤㐱扥昷㐴挵戳㙢㘱㕢㡤㜹㙤㌴慡㤹慣搷捦㝡昰ㄲ慡愶㕦摢㈱㈲㡤戹㈹ぢ㈳搲搹慦昵㔷换㥢㄰挴㐸っ㤹ㄲ㐹㠹〳㐳っ㈱㕣㠹㙣㉡扤戳ㄲ㤷扡㠹㉥昰敥戴㘵㝡㐲㠱昹戰㌶㘳慤㡢ㅢ搶昲攴㐷愵㐳㜳户㈸㝡搴戰㈷㤷〲㤸昴㤰㝡㍣㉡㠹㠰ㅢ昶㌹㠶愵㜰㠰〱㙡㌷㉡捤㔵㐳愴㜵㥢て攰捥㘰攷㔰〷㉢愲搲㈶昴捥愸㐱昳㈹㡣摢㍥〹捡㑥㥦ㄴ㠵㈲戵攵晡慦愳摡㔷㥦攷昵敤愳㤹戸㄰〹ㄱ㔳㕤㈹摥〳㠸㥢捣㑡㔲㡡㐶攳㘴戹搲㙣愲戴㠶㘳ㅣ㕤㡣ㄲ㕤㍥㍦挴〹ㅥ收戱㐶㈸㌶㜵㥣㜱ぢㅤ㔸搳晡挶ㅥ晢㤴㔷慤慦搵㉣㌱挵戱慥ㄶ㡢扣㈳攸㈵挷晦㤴㌴愵慣㑢戴㈸愷戰㤵攲㤴㐹愴晥晤㙥攳㈳攸㉥㑡づ捦㔰扡㡤挹挷㤴戰㥣㈴挳扡捥㈸搰㍦摣摢㍡扣㈰〷攷愰搲扡㔰搴㘵戳㌸㡢搷捣㈰㡢戴㈵㥡捤㌶㘶ㅢ昴搹ㄳ愸㤳㡥㐲敤〸ㅡ㘱㥥㑡攱攵昳㜰㐶晡㤴づ㍥㈴㜳㍤捡散㕥㝦㑡㙥㌳搷㡦㐶捥㠷挶晣㉥㜷㐱ㄹ慣㉡〴㠹づ户摥昲扡㌵㘶㝥改㜹ㅢて〲㘸㑣〱搳愱㐵㑢攵攰㑣愱扣戵㠳挳㘴㘴㑡㜶㌴㤹㐸㘵㡥㜲ㄴ〱㝢㄰つ搲挴㡤昴㐲〳㐶㈸摣㈷㠷挲攲㜳㠹攳㉥戶㐰つ㝦㝦〷㜲捥っ㜱昴挵㍢搰㠱㥥慣搵攸敥㈲㍥户㈳愸㡡㘳ㅢ捡ㅤ摤搷㜱㈰㑢收㐴晦敥昶㡥㡡攸愰攰摤㌳㤵㤳㘶㔸㕤㤹て㌷搴愱慤㝥㔹㈲昷㐳挴㈳㌶㝤㍢㝤收慣挷㐳愸敢㕣晢攲㘵慦㜱搵㤳㜱攵〲㥥昸愳ㄷ㙢っづ㜲㤰挵捣慦昱㑦㉥㍤㤳㝢〵㑦摣捥戰昹㠰㔶㠰㠴捦㤱慢㘸ㅣ挳㙦㝡㍢㘳昸㥤挲㉢昰摦㥢愷〶挸㉢晢㍡㜸㐵㤴挱㉥戳㜸换㙦ㅡ戳㘸㍦〰㘹挹㌰㈰㜸㝣㐰㐴捦㘸㉦攳㠶㐴〷つ㐰㌸攳㈴㈱挸昷㙥晣㑥㈱㥦㈸昴攸㤸〷て㠵晣晦愱㔴㉣搵㥢㡡搵晦㠲㔰㙢摦〷㌱㠴㑣愰㐹㔳㉥戵㤷摡挹昴㔰㐴㈶㈶㘵㕦㔷晡㥢㌳搸摤㜶扥攵㐷㝣晦て户㥤愷㐱㘱㕥攲㤹㈱挱㜶〷捡㑤挷㐰敦㜲っ敥㐴戵㌸〶㘷搸㠷戹㝢攵ㄸ㐴㤱㡦㌹㈰戶㜶っ㤸搱㑢㜱晦ㄲ〹搶㐴㌰㠳晢慥晤㉥愳㘲㈷㜱搴搶ち㤰挵㠷愹ち愶ㄱ㠷扡愹ㅢ㍤㘷晡愶㝢㐰昰㈷㝣ぢ㈶捣㕦挰搹㙤改挲ㅥ户㙣㕡㈳㥤㌶㠹㔰挴戱昵摤㈸捡昶㑥慣㠳㔲敡㔲㐱㝢慤愰攵摦㐰㝣㐴攳㙥㈱昳愹㝤摦㌹昱㑦㑦㍣㝢㤴㘷搴㈲㕥捤㌱㈹摣㑦愲㥥ㅥ〴㔲戹㠹攳㈱㌷昲㔳㥣搳昸㈸挹㔹慤㕢㔳愶㉦扥㑦㘰戸㜱㔱㌱㕥㠲㌱ㄵ昳敤〴挷ㄲ愷ㅤ㤴㘳㔹改〸㜲捡愷㑣ㄲㄸ慣㈴〶㉥㤱扣㌸㔹愸昵㌴㕢㝤晡㤸戹敦挲昰扣捥㠱戴晢㠶摣㙢昲搲戴敦挴㤶㑤㈱㌲㤹挳搸㝦愸つ愴㌶づ㕣慣愵昴㙥㉤挵㘳〰愲愵收㔱挸㔵〰㔲昲㘹㥤㠹㕤㐶〱㜶㤵㠰搵㍣敡搷攷㘷㉢㔸㐵㔰㌱㡥挰昷扢㡦攵愶㍦㌶㑤㑣搰捡㑥㘴〱〵搹戲㄰挱㡣慤㘰捦愳㄰㕦戹〹㤴戶ㅤ㠴攲㑢㑡慥㑡户㈹挱捥戹㡣戰ㄵ摤㘳摥ㅡ捥㝢挰捥攴挵㘰㜸㝢㠹挶㌶㔴㌲㜳慡㘹㔱愱〸㐷㔴戱搹㘹㈸慡㠲捤昲づ㘰㉦㡡㤴ㅦ扦つ㘲晤㜸敢搱㌷㜶搶搰挶㜹㠳㤸㈰㝦攰㝦摤㤶㈲搸㜸㉢㈵〶ㅡ㜶㕢慤ち敡㐰昸〵㜴攱愴㌳㥡搱㉡捡扤挶捣㜴㉣㔹〳摤㤲挵㥣戵㐸搶㐵昶㘶昲扡捤晥㍦〲挴㤶昶㕦㘳挶㑤㐸昶昱愸挰㥢ㅣ戳㈶㕢㈶㙡戸㈲㠸㘷㈳㘵㈳摢㘱㐳㡡㑣㜴慢搲㍣㍥㔷㔵搵愲挱ㄱ敤捡㜶ㅥ㠸㘸昶愵㙦㍢搴㔳〱㌲㈳㤴晢ㄶ㔴㔰捦晥ㅣ㜴昷㥥㌶晦ㄸ搰晢㑥㍢㔵扦ㄱ㌴散㜰㙣ㅥ愹摥㌱㝥㙤㘶挳攷㤹搴晥愴㔳愹摤㡥㤵ㄸ晥㈴晡㥣㌹ぢ㠵㝤挶ち摦慣っ㈴昳〹摢换㕦昰换愳㜲㈲愹㐴敢㄰摣㘰㍦扣㘶搶昱戱敡㔹㐴㌸㐳愲㜶㠴戱㔳㜱收捥㜳ㄹ㕣㍡㥣捣㝡〸㔱㈰慢㕥㐱㑡㑣愶昰攸㈷戸慥㥤㙢搰摥㌶㥡㕢挰㤶晤㐵摡㡡戹㍦〶㑤户昷㤶㜶㤶攱㍢昹つ㜲搱戸㐴㠸㙤昴㐷昰㝢晢㘱㔹㍥㙤ㄴ㝣ㅥ㝤挲捤昰搷㜸ㅤ㐱戳㙤攴扣㑤㜴搵ㅥ㈴挰㡦戱ㄴㄵ㜸愳㌱戶㐷㔱搴扥㡥㘹㔱〰㔰捥攴㙢〰扤戹晡㙢㥢㜱戵挶搸㡥㍣ㅦ慣㥦愱摦㈶扥ㅢ㐳〶㠲㕤㑥㘲戹㐳ㄵ散㑡ㄲ换捤〹昹戸愸晤㈱摥挰㜵㔶敢昵㌸㜱搸慣挸㈶〴㘵攳㌲㐰㝣㘹摣㠴挸っ扥㡣づ捤ㄹ戸挰昶㥥挱㜳㥢捥㠰敥㠳㡣慡ㄱ㍦ㅣ扦换戱昹㌱㔶㜱㘷㕣㈱昰〹〲㔶挶㔶㘸㠴㡡㤵摡㉡慦㔲ㄲ㉦ㅦ㐵ㄹ搷摦㐷扦㕦㍢晡愳㔷㜹晤攷㔱㑤㔴㈹慡㡣㔰㕡㈸愰㔱㤵捡㉣㍥㥦㥣挵㍡戰扤㘷昱戹捤㘶㔱愶㤶㉤攳挷戸〶㔰ㅡ搱㉥攱㤷捣㙡㈳㉡昰㐶㌳㘳散ㄳ㈸挴㔷㤹慣㈱㝤㍦㠵㐲㘹愴㑣㔲㌲㠲㘳㍣㐹昰㥢〴扦㐵昰ㄴ挱搳〴捦〰㤴昴㌲愹㉢つ㝦㥢挸摦㈱㜸㤶攰搳〴㥦㈱昸㉣〰ㅡ㤲攰搲昰㜷㠹晣ㅣ挱敦ㄱ㝣㥥攰ぢ〴㕦〴㈸改ㅡ㠹㉥挳晥㔲㔴攰㑤㤹㤴攷〰㑢攵㌲㠹愴㡡戹㔵ㄴ㔳扥㔰ㄲ㤷㡦㈷㍡昹攲扣㡡㉡攷㤵愱㉦戸㔱㌸㜹㐷愸扢㈸ㄱ搰搳㑡攵晢㍣慡愰㕤改攴㤴㍢戱戶㑤㑥㤵㉣㡤㐶捥收㐲㙡慢㥤㡤慦〸㈱㔰㐵㜶㔶㡤㈹〱搲戸搱搹昸挵㘶攳搷攲挶㤴ㄴ㘹散㜵㌶㝥ㄴ㡤㘳挱㔰㑦㉥㔳㉡捡昸㈹㤵㜳㘴攰ㄴ㑦㕥昶㌶㠹㉦捥ㄹ㌲挸搹昴づ㠶㙣㠵愶㕤㤰㜴㜸㕤晣㠳㘱ㅣ㜰昱昱捤昷㉣捥㙢攱㔸ぢ㑣㠸晡搳て愷㜰㡥㙢挶っ㑤㝣搲扤㡥〴扡㙦挸ㅤ㍢攷敤戳㍥㄰㠳昶愹〰㍢挶摡㡥攲ㄶ㌸㍢㔹ㅤ㔳㡥㤸㐶敦挹㌵㈹㡥㜱㙢㍤攲挴㥦捥㜳㌱晤㤹㐶㐹ㄶ㘵戵㝡㤳挸㑦户㐲㤴挶ㅦ㘰㥣㔰攱㌲㕥㤸挰慦愰愰㤲㑢晢㠸㉡㔳㌷㔱㝤ㅡ㝦〴㔰ㅡ㈸㔳㉢㈹㉥搰愸㡡挸〹昹攷〱㐶攲㍦扤㌱戶㉥昱㈰㕤戳攳搷晤挷摤〷挴㜸㈱戵㤵㌱扥挶づ㉦〰っ㈰ㄸ慤愹㘵挲㙢扦づ㑣攲戵㌹慡戵て昷昶户戹㥤㡥晦ㅣ〰㤲愴㙤摦晤ㅦ挳㜷晣ㅢ㝣昰〰晥㡣㐹㑥㌶〷㔹晤㌷晡㝢ㄶ㔹㡤㝥扤晣㤸㤸搰ㅢ㜸づ㤷戸攵愷昲㠹㘲㐴㌵㉡㙦㑥㔷扢㠴攷昳ㅤ㜴晢㡢ㅡ搵戹愰ㄷ㈳昴㝥㐱㔳挱ぢ晡㤳ㄱ㥡攷㈶㡡摡搳㌱晡ㄳㄱ晡㉥㐱㍦ㄳ愳ㅦ㡢搰っ搵ㄴ㌵摡〲㜹挸愳ㄱ㕡㡤㠴搶㐱搰ㅦ㡦搰㙡㈴戴ㄷ㠲㝥㈴㐲慢㤱㝣㍡㐶㝦㉣㐲慢㤱搰愶㐸敢㡢ㄱ㕡㡤㠴㔶㐶搰ㄷ㈲戴ㅡ〹㡤㡤愰捦㐷㘸㌵ㄲ㥡ㅦ㐱㉦㐴㘸㌵ㄲㅡ㈴㐱捦㐷㘸㌵ㄲ㥡㈸㐱㥦㡢搰㙡㈴㌴㕡㠲㝥㌸㐲慢㤱搰㡣〹㝡㉥㐲换㐸捡戴㘶挲攸摦㐳愱㌴㤰愳㕣㙣㕢㐰㐹摢㍥㕤挰㍦㐵㔷㡤㔲挷㘷ㄸ㝦ㄶㄵ㜸愳㔱攴㘴愴戳搱㐸改戳ㄸ㝦捥㉡㡡ㄱ㐷㘸扣挴㍢㑡㡦㜴晦㝥㔴㤰敥㥣㠸㜴㍦㤹散晥㌲㥢挸㑢㔱㌰㝥〰㄰㕦㘵扥㕣㤶攰㉦㔱㈸つ㡣昰㑤ㄷ昱愳㕦搳慡㤷㙡㤷㉥晤㜲㈴㍢㜶㑢昶㘳てづ㍦晦摡摦晤攲戹㥦㍥㜶攴摦㝥昵挲ぢ㍦晤攷攷㕥晤搵㉢㑢㐷晥收挵ㄷ晦晡愳摦㜸昵ㄷ㝢敤㙦敡㉦晤㜲昶㥢㑦㑥㕣㝥昲㡡㝤晥〳㈷㥥㝣攴昱㠷㈷收㙥ㄸㅦㄸㄸㅣ㝣摦攸摦摥㝣㔷昹改㉢㝦愱晤搵捦㙥昲㌴ㄹ㍣㕥㘰扣〲㄰㕦㘵㑥㐲㠶昱㐳ㄴ㌰っ㡥昸慤ㅣ㐶㤹㡢㄰改㌴捥㕣搶㙣㉡㕡戳㈹㈰ち㕡愶捣ㄱ㐶㙤㌸㉣㘹㌳搹摥㘶攸㝦〰㜹散㌱扤</t>
  </si>
  <si>
    <t>㜸〱敤㕣㕤㜰㈴㔷㜵㥥㙥㘹㐶搳㈳捤㙡扣㕡慦扤挶ㄸ㠱㙤㔸搰搶戰戲扤㘰㠷㕡慦昵戳㝦㔸扢㉢敦㘸㜷㌱㌶㘸㕢㌳摤㔲㝢愷㝢戴摤㉤敤捡㌸戱㈱㄰㈰〴ㅥ㕣〹㠹挱ㄴ㘰㡡㠷扣㤰〲㉡㈶㈶收㈱㔵愹㑡㉡㘵ㄲㅥ㈸慡㜸愰攲㔰愹愴㔲昹愹慤捡ぢて㔴㤱敦㍢户㝢愶㘷㐶搳㤲挷㜶㈲愷搴扢㍡扡㝤敥扤摤昷摥昳㝢捦戹慤㡣㤶挹㘴㝥㠳㡢扦㜹つ戲㜰㝢㘵㈳〸㉤户㍣搳愸搷慤㙡攸㌴扣愰㍣攵晢收挶㥣ㄳ㠴〳㘸㤰㕢㜴㔰ㅦ㘴ㄷ〳攷㐹㉢扦戸㙥昹〱ㅡ㘵㌳㤹㝣摥搰㔱捦㠷昰愷ㄴ摦ㄸ散㌵㌲〸戰㌰㌳㝤㙥改〹㍣戵ㄲ㌶㝣敢搰昸㐵搵昷攸攴㘴㜹戲㝣敦晤ㅦ㜸愰㝣昸搰昸捣㕡㍤㕣昳慤愳㥥戵ㄶ晡㘶晤搰昸晣摡㔲摤愹㍥㙣㙤㉣㌴慥㔸摥㔱㙢改昰扤㑢收㝤昷㑦摥㜷攴㠸晤挰〳昷㡦攰搵㤹戳㌳搳昳扥㘵〷㙦搰㌳戳ㅣ昲㝤戳㔶搵攱摣㉣换㜷扣攵昲捣㌴晥㈷挶㡦扢て㤶㉢㉢㤶ㄵ昲搵㤶㙦㜹㔵㉢㌰搰㜱搸㥤ち㠲㌵㜷㤵㡢㘷戸㈷㌰搵慡ㄹ㠴㔹㜷挶慡搷つ㌷㝥㙡摥㍤㠷戵慢㥢ㅢ㈳㙥挵昲〲㈷㜴搶㥤㜰㈳攷㉥攰㐱戵愲㝢㈱戰捥㥢摥戲㜵搶㜴慤慣㝢㜲捤愹つ慡㉢㌳昰㥥昸ㄱ挹㠱挹昴换㔳㠱㍢戳㘲晡㌲愲㠰ぢ㤳搲昶㠴㕦㙤㙦㝢㘷敦攷㜲攸昲〶㍥昳敥摥敤㔰㜳搱昴㥢㉤㈷㝡户㡣㈶摦㍥㠲昷昷㙥㥦㔸愳昶㍥敦敤摤㐷㤶戲扤戵㌶ㅣ昱户慣㈸㈶㘳攴〸㠶〸昲〴㈴愰㔱㈰ㄸ㈶ㄸ〱搰〶晦ㅢ㔲㤲散挸㉡㝤搱搴ㄷ㤷昴挵慡扥㔸搳ㄷ㉤㝤搱搶ㄷ㤷昵挵ㄵ㝤搱搱ㄷ㥦搰ㄷ慦愰㑤㝣攵㠷㠶昴攸晡敥㤵㉦搷昷晣挳搸昱㑦晤㘷晤挱㙦晦摢㍦ㅥㅣ搹㠳㐶㡦㐴㠳㥡昵捤㙢㘰戵ㄶㄷ摦㔳㍥捣㝦㕢㑢〵㠴挲㍥㘲㝦搰㥥㥣慣ㅤ㌹㙣摥㙢㘶㌹慤ㄴ攲户㌱㑡〹㙤㐷散㑢㡥㔷㙢㕣ㄳ摡摤㍥㙤〶㔶㙢攱㈶愲扡改挶㥡㔷ぢ摥戶㜹㘵㈵㌴㐳敢戶捥扡搶㐳扡扡㔵㈰㔶㔶㈰敦扢愳戳摢㐵戳扥㘶㑤㕤㜷㔴昵摢㍢慡摤㜹扦戱搴扢昶㠴㙦㕤㙤搶㜶㡤㘸ち㑡㙤㕤㥥摤㌵㑢㔵愵挶㌵㍥戳搲〸㉣㑦㠶㌷攱捥㍢搵㉢㤶㕦戱愸ㄲ慤㥡㑣昵㘶㔶㐵㔲㍦㜱捥挳㐴㈱慤戵㜷㈵戱昶昱敢㈱㠴搹慡㘱扣慢㤶ㅦ㙥㉣㤸㑢㜵㙢㝦㕢ㄳ昵㑥㔴ㅣ㘸㐳㥦㘸㔴搷㠲㤹㠶ㄷ晡㡤㝡㝢捤㔴㙤摤㠴愶愹㥤㘹搴慣挱挱㡣㈸〵㈸摣㠱〱㑤换扣慦户㉣〸㈱ㄲ㈴愶㈰摦摡捥㜶攵昳㤸ㅤ㘶㔱户挸㤳晡㕤㕢㍣㡣攳ㄵㅤ㤳㈲㠱㠹㌹搱㝥昰愵〷户㜸㙣㤳㜲㙦㙥㘳㕤ㅦ㡢㘶㝦㝣摤昲挲㔳愶㔷慢㕢㝥慡昵搳㌸㈲㘳ㄴ㈰㝢〳ち愱攷敡搱搴㘹搷戵㡤散㌵愷ㄶ慥攴㔶㉣㘷㜹㈵〴づㄶ㌲㥦攷搲㜶㕤挶㑤㐰ㄹ㝢〹挶〰ち㠵㑣㙥ㅦㅢ攵ち戸㌲㔹㙡愷ㄴ㔹㙥㔳攴散搷㈶换㈳昶〹愷ㅥ㕡㑡㈹㡦摡愰㠸戲㙡㐲扥㈲㔹搴㌷慢捡㘰散戳㘷挰愵愶攳㠵ㅢ㉤戹敤㤲ㄲ挵㐴扢扡㘰挷改〲慡㠲㜶㝤㤰㈲㙢㘰㥡づ㙤㤰摥㌸挱㐴ㄴ㠳ㄴ换㡥㈷户㌳ㄹ摢愷攸〸戴㑦㌲㈱㕢ㅦ敥慤㈳挸散摤㑣捡㑥㍤攵㜱㔷㥢㙤收换㉢㙤㜶㌳ㄶ捥搸㑦㜰ぢ挱慤〴〷〰戴㝦㠱㠶愳㤶㐳戹晤㌲摥㠶㝢攳㜶㠲户〳㐰㍦ㄹ搴㌹㤱慡愲て戵ㅤ㍦㤲敤㡡昰㤳挵㈹㔶慡㠸㥥㜱搳捦㉣扡㐲攸挸敢摣ㄹ戶㜶㔰㙣散扢㝢昳㘶㜲㍡攴挸㤴愶挹戹㙥搱㌴戹㄰㙣摡愷摤㝡〷扡ㅡ攳〴敦〴㔰㠶㠵捥敥昶扣㜹扡㤳㙦〹㤷㐸㌹㐲㝤ㅡ昷㠸㠹改晥愷㈸戸慥慤换慥晦㑣㔷㜰挲㝥换晢捦㠷㝡换㜶㐴昴づ㥢戹㙢㜳ㄸ㉢㝡㡤ㅥ昴扢㈰㕥摡㉦㝡摡㤷扢㔰㙤摣㑤昰㙥㠰づ晢挲㥤昷㙢㡤ㄲ㠸㑢散㈶㈸户㤷ㄱㄷ昱㜰ㄷ㌶㔶㉤戱㍥㈳昶㠲改㉦㕢㈱愲ㄷ愷㘷攱〷㌷㝣摦慡㘳㐳㕢ㄳ〴昷㉥户戴㈳㠳ㄳ㝥挳㈵㝥搷㍦づ摥ㄲ㠶㘱㜰㔰ㅦ挸㜴昸挷㈹㝥㘶㈲摥㤴攰ㅣ摡摦㝢㝢㉢㠹㐴愷㜶昶㘲扦昴扤攵慥㈶改㐳㤳ㅣ挴戲ㅡ敦〵㠰㤶搰㝥搶㔳愳㑣戰搹㈱㘹搶敥慤㌲扡㤷戲㌳改㠸ㅦ㜶改㤱㘱ㄵ慣㥤㐶散㈰㈸扡ㄵ挷㙤㉡㡢㘱㜷摥昲慢㠸㉢㌸㜵慢愰㐲戲㔴㌵扢扡攲㉤愲㉢〶〶扡昶搲㈹戱㌵攱㤳づ㉤㤱㉡敤愹㤵㈹晢昰ㄶ㔳㌱〴㐹愵㤲ㄲㄶ㙡㙡㈰㜲ㅥ摢敥慡㤸㍥㔴㑣ㄹぢ㘷扣㥦攰㌰挱㈴㐰昶敦愱㘹戶扢昰㑣㠵つ慤㌳㥣扤戸㤸挹㤳っㄲㅥ晣㜱㑦㘵㜵ㅦ㕦㜳㠴攰〳〰ㅤ敥て㠳㡦㈹㡣㈸㈴㑦㌰㈲扤㈵挳扥攸㔸搷挸〳㝢㙣㈴㤵㘶搶㠲戰攱㌲慢㔴戴㘷ㅢ㘷ㅢ攱慣ㄳ慣㈲ぢ㌵㘶㐷㠵㑢㉢㤶〷敥昲攱晢㜴攰ㅡ慢慢㔶捤戰㉢㡤㌵愸戶搳戳㍢㘱㔳㡥昹挱㤷㤴㝤戹慥攱敡㙦㙦㡣㐷㘸戲㈳㐶慣㤵㤱搸㙤㐵扥戹改ㅢ㙤慤攸㠲ㄳ搶慤㘱㕢〹ㅤ换㜹ㅢ慢㠸慣㐱㙤挸㕥㔸昱㉤㙢戶㘸㥦昴㥤㕡摤昱㉣ㄲ〳㍥㈶ㄳ㜵㜳搶㌲㌲〴昳つ收晦ㅡ㕥搱㕥昰㑤㉦㔸㌵㤹㑣摣搸摢㜶㈷㈹㤱慣㍤敤㜸〱㕥㈳㔴㘴㜹搴慥慣㌴慥㈱㕢扢收㝡㈷捤搵㘰㐷㔰㠵㑣慦㉥㈱㡤愶㙢扡慥攵昵㝣扦昴攱㠶㍣㤳戹〷㍦㠳〴㐲慢㑣㤶昱昲ㄴ敢㑤扦㍥捡捦搰㑦攷㤸㐶㤰㌹㙡㈲〷㔲戵㌰㈵搵戸㥦㝤ㅥ〰昸昰挹ぢ愷㕢㔹戹搷㤵慦捥㌲挲㥦愲攳㠵㉤㥡㐹㄰挶攷昶㈸㔶㈱㡥㥣〳〹〴挵㜹搷挹㝥〵㕢摡㤰晢昶戴㡡㈷㤰㐵ㅡ戱攷捣㈵慢㡥㕣戴㙢㠶㝢搴つ摤㔸搷慣〷㔱摤㑣挳㜵㑤戲ㄶ搹戲㔲㌵挹挱㔳㙢㘱攳㡣攳ㄹ㌶㠰昰㕦㠴㌲慦〳㘵㕥ㄷ搴㠸㝤㥥㘹㐱㈹昳㔹㡤㘵搳㜷挲ㄵ搷愹收㜹挳搴摤㡥攰㐹〸㌹㌵㙦㝣挵㍡㘳扣挳㥢扦〰㤷㉤㈸㠳摣㘵攸㔱㉥ㅤ挹て捥搵戵ㅣ晥㘹㝤〶㤶愰㘰㈴㑡㙡㝣〸㑦换捡挹〸愸ㅣ戹㙥挴攷㉦㙥㍣つ㡣㡡换㤱敡㈹㉣㠲㠸㘰㐲挹㌳扣㥤戳㉦㜸㑥〸敡㤱㘲㈷㥣㜰㌶〰挹〱㔰㤴敤敤㙤㐲搵㐴愷㠹愶㔵㜸㐷㜷㔵㥢㤹戸愳扢㍥㘹㌷敥摡愴㕡㔹㤴㠴㈱搹慡㤱㔸㤶㑤挶戸㤳㑣㡤㈶㠶㍢戶㌶㕡㕡搸戴戵敥搴㈲慦挳㌰〹捦㘴㡣愳挲㈸㐸昲㤲㍢㘰愳ㄸ慦㑦㘷㡦㐴戶㠶㍥㐰㠱㜶㑡攱㡡㔱㍡昰㌴㡥㥣搴慣㐲㜴〷昹摥ㄳㄵ捦慤㠵㙤㌵收昵戱愸㘶慡㕥㍦攷挱㑢愸㥡㝥㙤㠷㠸㌴收愶㉣㡣㐸㘷扦搶㕦㉤㙦㐲㄰㈳㌱㘴㑡㈴㈵づっ㌱㠴㜰㈵戲愹昴捥㡡㕣敡㈶㍡捦扢㌳㤶改〹〵㉡㘱㙤搶㕡ㄷ㌷慣攵挹㡦㐹㠷收㙥㔱昴愸㘱㑦㉤〵㌰改㈱昵㜸㔴ㄲ〱㌷散昳っ㑢攱〰〳搴㙥㔴㥡慦㠶㐸敢㌶ㅦ挰㥤挱捥愱づ㔶㐴愵㑤攸㥤㔱㠳收㔲ㄸ户㝤ㄲ㤴㥤㍥㈹ち㐵㙡换昵㕦挷戴慦㍣挷敢㑦㡦㘵攲㐲㈴㐴㑣㜵愵㜸て㈰㙥㌲㉢㐹㈹ㅡ㡢㤳攵㑡戳㠹搲ㅡ㠹㜱㜴㌱㡡㜴昹晣㄰㈷㜸㤸挷ㅡ愵搸搴㜱挶㉤㜴㘰㑤敢ㅢ㝢散搳㕥戵扥㔶戳挴ㄴ挷扡㕡㉣昲㡥愰㤷ㅣ晦㔳搲㤴戲㉥搱愲㥣挶㔶㡡㔳㈶㤱晡昷扢㡤〷搱㕤㤴ㅣ㥥愱㜴ㅢ㤳㡦㈹㘱㌹㐹㠶㜵㥤㔱愰㝦戸户㜵㜸㐱づ捥㐱愵㜵愱愸换收㜰ㄶ慦㤹㐱ㄶ㘹㑢㌴㥢㙢捣㌵攸戳㈷㔰愷ㅣ㠵摡ㄱ㌴挲㍣㤵挲换攵攰㡣昴㈹ㅤ㝣㐸收㐶㤴搹扤昱戴摣㘶㙥ㅣ㡢㥣て㡤昹㕤敥㠲㌲㔸㔵〸ㄲㅤ㙥扤攵㜵㙢捣晣搲昳㌶ㅥ〲搰㤸〲愶㐳㡢㤶捡挱㤹㐶㜹㙢〷㠷挹挸㤴散㘸㌲㤱捡ㅣ攵ㄸ〲昶㈰ㅡ愴㠹ㅢ改㠵〶㡣㔰戸㑦づ㠵挵攷ㄲ㈷㕣㙣㠱ㅡ晥晥づ攴扣ㄹ攲攸㡢㜷愰〳㍤㔵慢搱摤㐵㝣㙥㐷㔰ㄵ挷㌶㤴㍢扡慦攳㐰㤶捣㠹晥摤㥤ㅤㄵ搱㐱挱㝢㘶换愷捣戰扡㔲〹㌷搴愱慤㝥㔹㈲晢㈳挴㈳㌶㝤㍢㝤收㐱㡦㠷㔰搷戹昶㠵㉢㕥攳㥡㈷攳捡〶㍣昱㐷㉦搶ㄸㅡ攲㈰ぢ㤹摦攰㥦㕣㝡㈶晢㌲㥥戸㥤㘱昳〱慤〰〹㥦㈳㔷挱㌸㡥摦昴㜶挶昱㍢㠵㔷攰扦㌷㑦つ㤰㔷昶㜵昰㡡㈸㠳㕤㘶昱㤶摦㌰㘶搱㝥〸搲㤲㘱㐰昰昸㠰㠸㥥搱㕥挲つ㠹づㅡ㠰㜰挶㈹㐲㤰敦㥤昸㥤㐲㍥㔱攸搱㌱てㅥち昹晦㐳愹㔸慡㌷ㄵ慢晦〵愱搶㝥〰㘲〸㤹㐰㤳愶㕣㙡㉦戶㤳改攱㠸㑣㑣捡扥愶昴㌷㘷戰扢敤㝣搳㡦昸晥ㅦ㙥㍢捦㠰挲扣挴㌳㐳㠲敤㉥㤴㥢㡥㠱摥攵ㄸ摣㡤㙡㜱っ捥戲て㜳昷捡㌱㠸㈲ㅦ昳㐰㙣敤ㄸ㌰愳㤷攲晥㈵ㄲ慣㠹㘰〶昷㕤晢㕤㐶挵㑥攱愸慤ㄵ㈰㡢て㔳ㄵ捣㈰づ㜵㑢㌷㝡摥昴㑤昷㠰攰㑦晡ㄶ㑣㤸扦㠰戳摢搲㠵㍤㙥摢戴㐶㍡㙤ㄲ愱㠸㘳敢扢㔱㤴敤㥤㔸〷愵搴愵㠲昶㕡㕥换扤㡥昸㠸挶摤㐲收ㄳ晢扥㜳昲㥦㥥晣昴㌱㥥㔱㡢㜸㌵换愴㜰㍦㠹㝡㝡㄰㐸攵㈶㡥㠷摣捣㑦㜱捥攰愳㈴㘷戵㙥㑤㥢扥昸㍥㠱攱挶㐵挵㜸〹挶㔴捣户ㄳㅣ㑢㥣㜶㔰㡥㘵戹㈳挸㈹㥦㌲㐹㘰戰㥣ㄸ戸㐴昲攲㘴愱搶搳㙣昵改㘳㘶晦っ㠶攷㌵づ愴摤㌷攴㕥㤳㤷愶㝤㈷戶㙣ち㤱挹ㅣ挱晥㐳㙤㈰戵〹攰㘲㉤愵㜷㙢㈹ㅥ〳㄰㉤㔵㐱㈱㕢〶㐸挹愷㜵㈶㜶ㄹ〵搸㔵〲㔶昳愸㕦㥦㥦慤㘰ㄵ㐱挵㌸〲摦敦㍥㤶㥢晥搸㌴㌱㐱㉢㍢㤱〵ㄴ㘴换㐲〴㌳戶㠲扤㠰㐲㝣㘵㈷㔱摡㜶㄰㡡㉦㈹扡㉡摤愶〴㍢敢㌲挲㔶㜰㡦㝢㙢㌸敦〱㍢㤳ㄳ㠳攱敤㈵ㅡ摢㔰挹捣愹愶〵㠵㈲ㅣ㔵挵㘶愷攱愸ち㌶换㍢㠰扤㈸㔲㝥晣㌶㠸昵ㄳ慤㐷摦摣㔹㐳ㅢ攷つ㘱㠲晣㠱晦㜵㐷㡡㘰攳慤㤴ㄸ㘸搸㙤戵捡慢〳攱ㄷ搱㠵㤳捥㘸㐶慢㈸昷ㅡ㌳搳戱㘴つ㜴㑢ㄶ㜳搶㈲㔹㤷搸㥢挹敢㌶晢晦㈸㄰㕢摡㝦㡤ㄹ㌷㈱搹㐷愳〲㙦戲捣㥡㙣㤹愸攱㡡㈰㥥㡤㤴㡤㙣㠷つ㈹㌲搱慤㑡ㄵ㝣慥慡慡㐵㠳㈳摡㌵搸㜹㈰愲搹㤷扥敤㜰㑦〵挸㡣㔰昶摢㔰㐱㍤晢㜳搰摤㝢摡摣攳㐰敦㍢攳㔴晤㐶搰戰挳昱ち㔲扤攳晣摡捣㠶捦㌳愵㝤慢㔳愹摤㠹㤵ㄸ昹㌸晡㥣㍤〷㠵㝤搶ち摦愸っ㈴昳〹摢换㕦昰换愳㔲㈲愹㐴敢㄰摣㘴㍦戲㘶搶昱戱敡㌹㐴㌸㐳愲㜶㠴戱㔳㜱收捥㜳ㄹ㕣㍡㥣捣㝡ㄸ㔱㈰慢㕥㐶㑡㑣愶昰搸挷戸慥㥤㙢搰摥㌶㥡㕢挰㤶晤㐵摡ち搹㙦㠲愶摢㝢㑢㍢换昰㥤晣〶戹㘰㕣㈶挴㌶晡㐱晣摥㝥㔸㤶㑦ㅢ〳㥦㐷㥦㜰㌳晣㌵㔱㐷搰㙣ㅢ㌹㙦ㄳ㕤戵㠷〸昰㘳㉣㐵〵摥㘸㡣敤㔱ㄴ戵慦㘱㕡ㄴ〰㤴㌳戹ㅡ㐰㙦慥晥敡㘶㕣慤㌱戶㈳捦〷敢㘷攸户㠹敦挶㤰㠱㘰㤷㤳㔸敥㔰〵扢㤲挴㜲㜳㐲㍥㉥㘸㝦㡣㌷㜰㥤搵㝡㍤㐱ㅣ㌶㉢戲〹㐱搹戸〲㄰㕦ㅡ㌷㈱㌲㠳㍦㐴㠷收っ㕣㘰㝢捦攰搹㑤㘷㐰昷㐱㐶搵㠸ㅦ㡥摦愵搸晣ㄸ慢戸㌳慥ㄲ昸〴〱㉢㘳㉢㌴㑡挵㑡㙤㤵㔳㈹㠹㤷㡥愱㡣敢㈷搱敦㔷㡦晤昸ㄵ㕥晦㜱㑣ㄳ㔵㡡㉡㈳㤴ㄶち㘸㔴愵㌲㡢㉦㈴㘷戱づ㙣敦㔹㝣㝥戳㔹㤴愸㘵㑢昸㌱慥〳ㄴ㐷戵换昸㈵戳摡㠸ち扣搱捣ㄸ晢㈴ち昱㔵㈲㙢㐸摦㑦愰㔰ㅣ㉤㤱㤴㡣攰ㄸ㑦ㄱ晣㌶挱敦㄰㍣㑤昰っ挱㈷〱㡡㝡㠹搴㤵㠶㥦㈲昲㜷〹㍥㑤昰ㄹ㠲摦㈳昸㉣〰ㅡ㤲攰搲昰㜳㐴㝥㥥攰昷〹扥㐰昰〷〴㕦〴㈸敡ㅡ㠹㉥挳晥㔲㔴攰㑤㠹㤴攷〰㡢愵ㄲ㠹愴㡡搹㔵ㄴ㔳扥㔰ㄲ㤷㡦㈷㍡昹攲㥣㡡㉡攷㤴愱捦扢㔱㌸㜹㐷愸扢㈸ㄱ搰搳㑡攵晡㍣慡愰㕤敤攴㤴扢戱戶㑤㑥㤵㉣㡤㐶捥收㐲㙡慢㥤㡤慦ち㈱㔰㐵㜶㔶㡤㈹〱搲戸搱搹昸㠵㘶攳㔷攳挶㤴ㄴ㘹散㜵㌶㝥っ㡤㘳挱㔰㑦㉥㔱㉡㑡昸㈹㤶戲㘴攰ㄴ㑦㕥昶㌶㠹㉦捥ㄹ㌲挸摡昴づ㠶㙤㠵愶㕤㤰㜴㜸㕤晣㠳ㄱㅣ㜰昱昱捤昷ㅣ捥㙢攱㔸ぢ㑣㠸晡搳て愷㜱㡥㙢搶っ㑤㝣搲扤㡥〴扡㙦挸ㅤ㍢攷散㜳㍥㄰㐳昶改〰㍢挶摡㡥攲ㄶ㌸㍢㠳㍡愶ㅣ㌱㡤摥㤳㙢㔲ㅣ攳搶㝡挴㠹㍦㥤攷㘲晡㌳㡤㤲㉣ㅡ搴敡㑤㈲㍦搳ち㔱ㅡ㝦㠴㜱㐲㠵换㜸㘱〲扦㡣㠲㑡㉥敤㈳慡㐴摤㐴昵㘹晣〹㐰㜱愰㐴慤愴戸㐰愳㉡㈲㈷攴㥥〳ㄸ㡤晦昴挶昸扡挴㠳㜴捤㡥㕦昷敦昷ㅣ㄰攳㠵搴㔶挶昸㉡㍢㍣て㌰㠰㘰戴愶㤶〹慦晤ㅡ㌰㠹搷㘶愹搶㍥搴摢摦收㜶㍡晥㜳〰㐸㤲戶㝤昷㝦ㅣ摦昱㙦昰挱〳昸㌳㈶㔹搹ㅣっ敡扦搵摦戳挸㙡昴敢攵挷挴㠴㕥挷㜳戸挴㉤㍦㤵㑦ㄴ㈳慡㔱㜹㜳扡摡㘵㍣㥦敦愰摢㕦搰愸捥〵扤ㄸ愱昷ぢ㥡ち㕥搰ㅦ㡦搰㍣㌷㔱搰㥥㠹搱ㅦ㡢搰〷〵晤挹ㄸ晤㜸㠴㘶愸愶愰搱ㄶ挸㐳ㅥ㡢搰㙡㈴戴づ㠲晥㘸㠴㔶㈳愱扤㄰昴愳ㄱ㕡㡤攴㌳㌱晡㈳ㄱ㕡㡤㠴㌶㐵㕡㕦㡡搰㙡㈴戴㌲㠲扥ㄸ愱搵㐸㘸㙣〴㝤㈱㐲慢㤱搰晣〸㝡㈱㐲慢㤱搰㈰〹扡ㄲ愱搵㐸㘸愲〴㝤㍥㐲慢㤱搰㘸〹晡㤱〸慤㐶㐲㌳㈶攸昹〸㉤㈳㈹搱㥡〹愳㝦ㄷ㠵攲㐰㤶㜲戱㙤〱㈵㙤晢㜴〱扦㠷慥ㅡ愵㡥捦㌰扥ㅦㄵ㜸愳㔱攴㘴愴㜳搱㐸改戳ㄸ㝦捥㉡㡡ㄱ㐷㘸扣挸㍢㑡㡦㜴晦㐱㔴㤰敥㥣㠸㜴㍦㤵散晥ㄲ㥢挸㑢㔱㌰㝥〸㄰㕦㈵扥㕣㤶攰㉦㔱㈸づ㡣昲㑤㤷昰愳㕦搷慡㤷㙢㤷㉦晦㙡㜴㜰晣戶挱㡦㍣㌴昲摣慢㝦昷换㘷㝦晡昸搱㝦晤昵昳捦晦昴㥦㥦㝤攵搷㉦㉦ㅤ晤㥢ㄷ㕥昸敢て㝦晤㤵㕦敥戵扦愱扦昸慢戹㙦㍣㌵㜹攵愹慢昶㠵昷㥤㝣敡搱㈷ㅥ㤹㥣扦㘹㘲㘰㘰㘸攸㍤㘳㝦㝢敢挱搲㌳㔷晦㐲晢慢㥦摦攲㘹㌲㜸扣挰㜸ㄹ㈰扥㑡㥣㠴っ攳㐷㈸㘰ㄸㅣ昱㥢㌹㡣ㄲㄷ㈱搲㘹㥣戹慣搹㜴戴㘶搳㐰攴戵㑣㠹㈳㡣摡㜰㔸搲㘶慡扤捤昰晦〰㕢慤㌱㤱</t>
  </si>
  <si>
    <t>㜸〱捤㔸㕤㙣ㅣ㔷ㄵ摥㤹摤ㄹ捦散㡦戳㑤㤳慡㐹搳㜴摢愴戴挹㈶㡢ㅤ挷㐹摣㄰㔲敦㙥散戸㐹㙣㈷扢㐹㉡㐱戵ㅡ敦摥昱㑥㍤㍦敥捣慣攳㐵㠵㈲ㅥ㤰愰㍣㈱㠱㤴㍥㈰㔴㤴㠲㈸㔰愰ㄲ搰ㄶ㈸㐲〸㈱搴ち㕥攰㠹㥦㍣愱㈲㐵㈸〸㈹ㄲ㔲㉢㌸摦㥤搹㕦慦㥤㤰〶㈹搷摥㌳昷摥㜳敥戹㜳敦㍤攷㍢㘷㙥㐴㠸㐴㈲晦愱㠲㈷㑡っ㤵ㅤ愵愶攷㌳㉢㔷㜰㑣㤳㔵㝤挳戱扤摣愴敢㙡捤搳㠶攷㐷㐹㐰慥ㄸ挴昷愴㡡㘷㝣㡡㈹㤵ㄵ收㝡㈴㈴㐵㈲㡡愲㡡挴㠷ㄲ晣搲慤㠶㡡㔱挹ㄸ㤱㜲㈱㍦户昰㉣㘹㉤昹㡥换昶㘵㉥〴㘳㡦㡤㡥收㐶㜳㘳㐷づ㑤攴㐶昶㘵ちつ搳㙦戸散㤸捤ㅡ扥慢㤹晢㌲昳㡤〵搳愸㥥㘲捤戲戳挴散㘳㙣㘱㘴㙣㐱㍢㜸㘴昴攰昸戸㍥㌱㜱㈴㐹㔳㐷收ぢ昹㤳捣㕣㈶㝤㜷㑡慢㑣㕡㘷ぢ昹㜹㤷改㜷㑡愷㠴㡤挸ㄶ㔹搵挰㡥㌱收ㅡ昶㘲慥㤰愷晦慥㕤愱搶攱摣㕣愹散㌲扢㠶㤵愹搶㕣㜵攱㠲㘶㌶㤸㙣昱㤷㔱慣ぢ㥡㍢慢㔹㉣㘵㥤昷搸㌹捤㕥㘴㘸㐹搶㜴挳愸挵攸っ愳㝢〶㑤ㄱ㙥㑦㙥慥㤰㉦搴㌵搷攷㉡㌱挱㐰㘹㍥㔳㡥扦〴㤷收㙤㙣㠹㤰〸敤㠳捦㠶昷ㅢ〲㔱㠸挸㉡㤱ㄴㅦ㤳攱㠳㌲㘳㐲散〶搹㔷昷㤰〴挹㠸ㄵ㑤慣㉣㠸㤵慡㔸愹㠹ㄵ㈶㔶㜴戱戲㈸㔶敡㘲挵㄰㉢捦㡡㤵㈵㤲㘹ㄵ㘵㘸㐸っ换㡥改㘴改搰ㄷ㍦㔳戸戲敤捡搳㥦㍦昴摥愷㤳搰㌵㑢敢挹捤㌲晦づㅤ扢㠴搵っ摣㤱㠱晢㤷㈴㘹挹ち戶扦挸扣慡㡡戳㤹戱㙢㙣㔵愶ㅡ㥤㔹搲㉡㌸戶捦㔶晤愲收㙢㐳搶扣㐶挷敡慢㈴㤴攵愳㠲ㅡ㐶愶㜸㕦㙢㜴㍣㙣㤱㠶㌴慦㜶㘹㐹昰㡥㐰㤳㐰㡥ㄶ㡤〵㔴㤱〷戹敥㐹捤慢晢摡㠲挹㜶昷ㄹ〵昶㡤㉣敢扣㙦㤸㕥㡥㔴㑥扢㑥㘳ㄹ㍢㝡愷昴㜰攳㠵㐹挸㈹㈲ㅣ㘸昰㈴㘰㜸㔲ㅤ愶㐷㕣〵㔳〵ㄳ㈰㐴て㉡㉤㕥㜲㌳㌵捥㠶愶㔶㜴戵㑢攴㉡㥤㈳㍥㤰ㅢ挱摦捤戱㠲愰㐲ㅦ搷て敢愳愳戵昱ㄱ㙤㑣㤳㘰愷〳㡦㜷愰挱㙦㈱改愴㜵搱戰㙢捥㈵㉥㤰戰戸㜹攷㌵扢收愵慣㤲挱㡦扢〸㘴㑣㔸昳捣慤搲攱ㅡ㈶㡢㕢摣晣换捤㘵戶㈳慦㜹慣攳㐱㔹㍤㔰㤶㜷ㅡ愴攱㠱挱捣㤲慦昹㙣㝢㍦慦愳㘴捤戰ㄲ㈱〹昳昸ぢ敥散ㅦ挶慤㜰㜲搵〸搸て昶戱〹㔱㥣㠵昵戹㔳㉥㝢慥捤㕤昳㐶㤳ㄴㅤ㔶ㄸ昸㙢㔶ㄹ戰㠲昷㈲㉣㜰㍣㘶昳搷换㕡昳㐶㜵㠹戹㈵㠶搸挲㙡㝣愹㕢挱㘲攴ㄸ㔵收㘵攷㙣㕡㈸㐱㕡敤㤱敥㕥晤挴慡㑦㜸挸㙡昴扥〴昲㝥戳っ㤳扥慦㐷㈴㤸㤳ㄸ摢㝡扡愷㥣㙡挳㠳晢戸㡥搹换㤹慣慤㘸㌴㘷敤㡣㔳㘳戱㘸㌴ㄶ㡢㐵攸㐷㤴㈰㌴㑡㍥戵户捦㘳㌸㔲㐳户ㄷ〰㘳㤷㕤〰ㄹ〷㜹㕦㍢㜰㙥挸㝣㝣晤㠹㍡㐶㠵慤挲㌴㡦慤㉦摣戶㍡㔸ㅥ㘴敦敦㜵愰摣㌹摡㜴摡㕣㤳挱扢挴㝥㐴攸㕡㕦挷搸愰㘶〳㠷改摡㙡㜸〱愴㌷㔸つ㔷摢㌶愸晦慦戰㈸摥ㅢ慥晥挴ち戹攵㐹㜲㔹㤳戹ㅢ㥥㠳㠰㌷㔲敦〵㠱攷慢㕢㐱敥㈳㈲晤㥤〰敡㔶㌷ㅥ戹捦搰ち挰扦㔲㈱㌰愵ㄶ㔲ㅦ改㍤㔲戱敥㜹㐰㐲㔸ㄵ㥡搲㈵愳收搷攵㍡㌳ㄶ敢㍥昵㔱㑥愵㈸㌸慣挳昴㌳攸昷㉢㑡慡㕥挴っ敡㌶㤰敤㈰て㄰㠹挷〳㈴㤵攳敡㠳搴㤴㜷ㄲ㐹〶愱㌸㌰搳戸㄰〳攸づ㕡㝦㍢㐴㈰昶挵㑦㍢㕡㙤㑡慢㔲㠲㌶ㄴ愶㘷㑡挱戱㤶㈹㜰戹㘹㐸ㄶ挸㕢挸ぢ㔷㡣ㅡ㜳ㄵ㜴㤴㈸つ㡣㔱㜶收挹ㅣ㙢㍣㡡㐸搱㠸㈴㈵㤴㐱㜳捤戴㜴敤づて愷㍢捤㥣㔹愳晦摡搹㈳挷㤱㐶挶攳㐸㥤搴㠷㐰㌲㐴㈴ㅣ搲晦攰㥦㠸㙢摢戹昵㜵㌹㙤㔶扦㘰戰㑢昰㤵㠷搶戲㈸戵㉡㌴㍣摦攱㘱㝡攷㕡㝥搱㤹㜵晣愲攱㉤㥢㕡㜳昷〰㜶挰戹㔸㘷㌶㌹慥㑢㔰㜷㌳㈱㘷㜹㤹搵〶扣㘳挹㘹㔰㕣㤹㈹摥つ㈸㐹扢㐸㜶捡挱㔱ㄴ愸摣㥥㠷挵愱㈴㡥ㄲㄱ攰㘷摣㥣ㅦ愶ち扣攰㜱㜴挰昱㜸敦㈳㔴㐱ㅥ挱㝦昰挴つ挰愵ㄷ㉡㌱㐹捡ち㡥㌰戰㑢挹〲㠴挶慤ㄳ㜶㈳挸捤㘴慢㔴㜷㉥搹㥢搱㥤敤ㄱ㡤〷㕤愰㥢㠲㙡㝢㔰㈲㘴㘱攴戶挰㤸ㄱ㡡挰捦㜶㔴㙦敤攷昰㤹㠶㘸㠱昸挱㍦搷㐷㜱㑣〰搴㔰㠴㕢㤳㈲㌹㤲㔶㜷ㄱ挱愲㈳㐲㔷㤵户㈵㐰挵㉤㠱㝤㥡〴㌷改㙤搳㉦ㅢ扥挹ㄲ㍡户㙥㕥㔷㜴㝡㌹㡡摦戵㈱扤㕣㜷ㄹ㉢愶昴㘹搷愸㤹㠶捤攰㐶㕢〲搱搳㙣㤱㘲昵扣攳ㄹ昸㝡㑣改㘵㔷戳㍤〰㠸㕤㙤㙥敥㘹昱㠳㤱昴扣㘱㝢㌴つ㜷㌷搴㌷改搸㉥㐲㠶㠶㘵㑦㙢换摥㕤㘱晡戰挷愰㜰晢ㄷ㐴㐱ㄴ〵㐵㔴㙥搳〹〴㜹㌷㘹㡢搳㤷㑢㘶挶慥㍡ㄶ㈳搸ㄴ㈳〷愸㑦〴㈱挴㈳昷㤰㠰敦户ㅥ㝤昱㡡㐹晥㤱ㄸ㘶㔳搱㐱㄰摣捥㐹戸搹㍣㡡㌱ㅦ㈱昲搴昴昹㤹㑥㠶晤愱扥挸㈵㐴愴つ㍣㤵ㅢ㔴㍢つ㠰戳て〷㤶㠳㍥ㄸ㤲捡つ〰慤㝥㙢㡣敢㕣〶㠶㌹摣愹㑥㔱㝡㤷搴㑦㙢ぢ捣㥣㜲㕣㑢昳㠷㠳〶㥣捣搲㑣㉦攴㤱㔳㕡ㅡ㉣つ摦扦愵慡㘶㌲㐵㥦㙣昸捥ㄹ挳㔶㜵㈲摣ㅣ挳㉥㙤㤵扡戴㔵摥㤵搴捦㈱㕦て㘰㠴㜴㌹㡢㥡㙢昸㜵换愸㉡㘸㈰愷扥㉢㑣㤴㝣㥦愳ぢ㙤㈸㑡ぢ愷㌳㝤㔸ㄳ㝣昲搱㜱攷㈸ㄸ㘲敢㜰晣㘴挸愲㈰搳㥦㜰㥢㜹㔳㐴㄰昸户㥣ち〴〷㕥㔳㐷攸㌳搷㕢㌷㑣搷㕦愰㥥〰昸㤱愵㠰慤敥〹㉢㘸愴ㄱ攰ㄱ敦攵扤㐴㠶ぢ昹㑡㔷㝥㈹㘷愹敦ㅥ敡ぢ㉥㑢㘶㙡昸搸昲㥢改っ㜵㘳っ扦㠳㔰昷㔳㉤晤㌰ㄱ散㠴㥡〳昹㈸挸〸挸㈸㤱㌴㘲ち㠰㑥㠵㥦愹㘳㈰〷㐱挶㐱づㄱ㐹㈵㌶〱㑣愱㐰㝥改㌲捡ㅢ挷愹㑥攵昷攱昳敡昱㜷摦㐱戹㜶㕣㠰晦昰㜵㈰㐳㙢ㄵ〹㝢㜰搳㙤挷〴㜱ㅤ〷㔰昲㥢㈶ㄹ㍤慡戸㑢〸㙡挸慢〲㌶㈱愱攳搲挵㑥慣㍦㝦㙣㡦㐵㡡㤸搸搲㤷敤昳㘱攰攰㝣愵摦っ挸㍦摢攳戱㠲㑥捥㡡㌱㈸昲〴㤱㉤㘷㡣慡敢㜸㡥敥㘷㑡㠴攳ㄹ㝣搴改㤱挸挸愴昴㙢搲㌸㜰㑥㉣㉣㘶攳㑥㙡〵㘹㜰㝣挹愶㘰挹摦㐶昲㈸戸㌱扥㕦㐳㐳㤸㠶㐷㉣㝡㐶㜶搱㉥愶㘱ぢ晣摣㡥㔲㈵ㄵ㑤㝥㡣ㅥ㜴㑦㔱㜴㉣捤戰敦ㄴ㌸挱㐲〶㕥挲〵搳戴㙦攳㕡〶〶㕢㑥攲ㄲ㡥搲㘹㝥搳愶昰〶挱㔴捡扡攸戸㑢ぢ㡥戳㠴㔳ㅢ收㉤慦捥㤸㡦扢戱㠴ㄵ搸㈹敡攴〹搱㘸捦㉤㔸㜸㔴㘰㘲㤱昲㌱㈲愹㐹搳捣戴㌴㝡昲挷搱搵㜳㕢㈷挳晣敥㈹ㄶ愶㌲㤳戶㘶㌶㍤挳换慤㥡摥慡昰ぢ㍡〸摣戳晤攳搰搵㝦晦㙢攲捦㌳㤷ㅦ㉢ぢ㕦晦挱ㄷ晥㈹扣ㅤ㌲晡㙦捥㈴昸挵慥㍥㔸攸晡晣㙢㕦㜲㈸㈴㈷搳ㄵㄶ搹㕦㜸愱愵搰ㅤ㤶敦㌳搷扥ㅢ㄰㡦㙣㠵㠳摣㐰㉢㠴㜹挹户〹㘶挲捦㘹攷㘰摦㙤晢㝣㤴散戳つ〶〱㠴〱㔷戰㤱挲捦晡㠵㥦攳㤰㐰㉣㈰㐶㈰っ晣攱挲㍦敤ㄷ㝥戹㉤㝣戵㈵っ㥣攲挲㙦昵ぢ㝦㠲㠴㕢搸ㄳ㙡㍥㐰挲戰㘹㡥扥昲㌴搵愲㔳㙥㤵户㠴ㅦ搳㜸㔸挶㠹愷ㅦ昴晦㜴攱捤搳㥦㥢㝤攲晤慦扥㤴晤慢昰愳㤰㈱㐵づ扥昳户挵攷攷㕥晦摡㌳㝢捦晤㜱昲戲〰㍣散㘸㍢搵愳敤昵昵戴晤㌰㘴晣昶て攳ㄳ㙦㈸捦㥦晣晥㤷摥晤挹慥愳搷㜶〹〰搶㡥戶戹ㅥ㙤慦慤愷敤㝢㈱㘳晦㡢扦摢扥戳戲晦搴㜷㕥㝤敤敤昲昵户捥ち㐰攸㡥戶㔲㡦戶㔷搷搳昶敤㤰昱昲㘷㍦㘸捣㝦㙢敡愹敦摥㜸㘱户昳㡤搴㉢〲愰扥愳敤㘲㡦戶㙦慥愷敤㤵㤰㌱㜳扦戳㝦㜸捦㤵晣㔷晣㉦晦攵晤ㅢ㍢㝦㤹〶晣㈳慡愴搲ㄲ挰敢攸晡捥搵ㄵ搲戲晤搷㕡㈷攸㥡慡㠹㘰ㄶ愵て㙡㠹㈷ㅣ㌱昱㠹摢搳搵扡〴㤲㐹㥤㜴㠵摥晢㐳攸改㡤て搰㠸㐸慤㝥ㄲ慡㐱晡ㅤ㄰戱㙢ち敢攸扢搰㐸㈴攰㤵攵换㙦㍥昹挱搸㌳㤳㠹晦〲㠹㐹㍡㙢</t>
  </si>
  <si>
    <t>㜸〱敤㝤㜹㝣㤴搵昵晥摣㈴㌳挹㍢㈴㘴㔸ㄴ㐴㐰㄰慣ぢ㄰㤳㐰㔸戴㤴㈵㘱㌵戲㡢㑢愵㘱㐸㘶㘰㈴㤹㠱㤹〹〴㐵挱摤扡㡢摡扡㑢㔳搴㡡戵㕡㙤摤㔱㙢慤㕡㐴㐵㐵㕣㙡㉢㕡户㉡㈲㙥搵㕡㤷摦昳㥣昷㝤㘷摥㙤㤲㐰攵昳攳㡦敦ぢ㜳收摥㜳捥㍤攷㥥㜳敦㍤昷扥敦扤昳挶愷㝣㍥摦昷戸昸捤慢㠰㠹摥戳㔷愴搲㤱愶戲敡㐴㘳㘳愴㍥ㅤ㑢挴㔳㘵攳㤲挹昰㡡摡㔸㉡㥤て㠶㐰㕤っ昴㤴扦㉥ㄵ㍢㌹㔲㔴户㉣㤲㑣㠱挹敦昳ㄵㄵ㘹㜹愰㜷㌳㍥㈱㌳愳戱㤴㔶㐰〰㉥㥦ㄶ㈰㈸㈴㈸㈲搰〸㠲〴㥤〸㡡〹㑡〸㍡ㄳ㤴ㄲ㠴〸扡㄰㜴㈵愰〶慤㍢挱㍥〰挵晢〲捣愹ㅥ㍦㝤挱㐹愸敦散㜴㈲ㄹㄹ摣㙦慥㕥慢搱ㄵㄵ㘵ㄵ㘵㐳㐷づㅦ㔵㔶㍥戸㕦㜵㜳㘳扡㌹ㄹㄹㅤ㡦㌴愷㤳攱挶挱晤㘶㌴㉦㘸㡣搵ㅦㄵ㔹㌱㈷戱㌸ㄲㅦㅤ㔹㔰㍥㜴㐱㜸搸挸㡡㘱㔵㔵搱㔱愳㐶ㄶ昷㠰攴㘹搵攳㘷㈴㈳搱搴て㈵戳㈷㘵㑥慦ㅥ㕦㌶㉤㤲晥愱㘴敥〷㤹㄰㔹㤳㘸ち挷攲㍦㤰㔰㍦㕢慤慡㈶㔲ㅦ㘳昳㐶㈲挹㔸㝣㘱ㄹ慡㙤㜳㌴㜲㈳捡挶愵㔲捤㑤㑢搸㔳慡㈳㡤㡤戳㈲㔱㘹搶愶㥡㔴㝡㐶㌸搹㤴㉡㙥愲晦㈲挹㐸扣㍥㤲敡摣㌴愱愵㍥搲㘸㌰愶㡡㥡收㠶㤳搳挲㑤㤱〲㈶㑡㥢昴㌶㥣搲㄰㠹愷㘳改ㄵ㈵㑤挷愴㈲戳挲昱㠵ㄱ戲昸㥢㈶㌵挷ㅡ㔴㐱〱晥晢昲て昶慡㤹㌴ㄴ敡搳㔴扤㈸㥣㑣㑢㡥㑤㔸攱挵㙢改㉥㘲㠵慤㕥散㔲晤ㅣ愵搸㘶戳㘳㑤㐷㐵㤲昱㐸㈳㤵戰㈵〷㌹㤸挴㐱㝡㍢㘴㍣㘵㥡挳㔶㔲㥤㡣攱㐵㕢愸㈵搰㡢慡愶㈵㤲㑤攸㤰㐷㐷挲昱搱ㄵ挳㠶㔷㤶㤷㤷て㥥㥤㙥愸㠹㉣ㅢ㍤戴ちㄹ㙤㝦㜰㘹扤挹摦〷愰换昱㤱㜰戲㕦㔵扦㘳攲戱㜴慡摦散㐴㘳㠳搶㤷っ〷〰愸㠲㙤ㄸ搲㔶㌵ㅣ㔶㜹㜵攱扣扡〵㜹㜵昵㜹㜵つ㜹㜵㤱扣扡㘸㕥摤挲扣扡㐵㜹㜵戱扣扡㤳昲敡ㄶ㠳挷扣㡡ちぢ昳㡣㙢㘲晡㥤㠹㙦㈵㉦㥣㝣搶㠰攴戸㤳晦㝡㙡㜷㍦㐷昱㔰㉦㥢㥤敥㥣㠸㘱㔸ㅦ㑥愵㡤㤶收㜰晦㘱㍢㐲晢晤㘰㘲戲㝥捦昷〳㈸昹㐱晡㠱搶ㅦㅥ搲づ〴〸っ〰攸㠲攸搰㙦㑡扣㍥搱ㄴ改㈷㡤㍤㔴ㅢ㐸㠶㠳〰㤴㝡つ㉤捣㔶ㅥ㜲挱㜳扤晡搶つ㌹敡户户摤昱挸㥣㥤て捥㔴㡣慦ㄲ㘸て㈶昳㈱〰㠱㐳〱昲愷捣㥡愵ㅤ㐶搴㈰〰愵戶ㄸ攵ぢ㌷㌵㡦㥦㌴攲㠹㐹攷晦㝤晤昹㤱攲愵㘷㉡㠶㘶㈹㍦㠴捣㘵〰㠱挳〱㕣戵愹搰捡挹㔰〱愰搴戳㠶㌴扦㙦搸愶㜷ㄷ慥㥣㝥昷つ昳づ㥢戵㜵摣搵㡡㡤㉥㌳挶㔰㈴づ㥢㤳㡣㘱㈸㌷㌷㠶㤳㠳㡦㡥挵㐷㤷㤷㡤ㄸ㕣ㅢ㕢ㅣ㘹㡣㐵㔲㘹收慡〶ㅦㅤ㙥㐱㘲㘴㤵㌶㡣挲慢〰〲挳〱扡㔶㈷㔲改㝥㠹㘸扦㔹㤱㘵㤱㜸㜳㈴搵敦㈰㙤〴㌹㐶〲㈸昵愴愱晥㤲㠶慥挷㍦晣搱慡愹㔷㕤㄰敦晤搰〳昷㑥㔰っ㐳愲晥〸㈴散㐳慣㘲愸㙤㠸㘱㠴㤵㙢㐷㔲攴㡦〱〲愳〱昴㈱㌶搴㍡挴㝥㐲㠶㌱〰㑡㍤㙡攸㝣㈹㌶戸愶昰昹收摡慢㌶㐶㉦搸㜲攸挷〳ㄴ㈷㌳㜱攰㌸㌲㡦〷〸㔴〳攴㑦㥢㌱㔷慢㈱㙡〲㠰㔲てㄸ攵㕦戸㜹㙢昷愷ㅥ摣㝦挲㙦ㅥ㍥敥慦てㅤ㜰捣㌶挵㜹㔰敡㍣〹㠹㐳ㅣ㉥ㅢ㙥㜱搸昰戲ち摤㘱挳换㠶㔶㘹㤳㈹㝡ち㐰㘰㉡㐰㔷改㌱挳晡捤づ㌷挲㔹㌳㤲戱晡㠸㜶ㄴ㌹㙡〱㤴扡摢㔰㝥搱㜳㑢㔶慦㉥扤愶晡晡昸㍦㕢㉦晦昰攱慤㡡㠱㐲㤴㑦㐳㘲㝦㙢㑣㉡㉦慢㌰攳㔱㜹㔹㜹愵㌶㥤搲㘶〰〴㘶〲㠴愶㉦㠹㈴挳㘹㑣㄰晤愴愹づ搲㘶㤱㍥ㅢ㐰愹摦ㅡ摡捥戹扢昸㤶㔳攷扣㌵㘱捤挱㜷㙥扢㜲㐷㕤㔴㜱愲ㄷ㙤挷㈰㜱㜰㥢愶㔶㑡搷ㄸ㕥㌶慣㑡㥢㑢挹挷〲〴㡥〳搰㉤慤戲㔹㝡㍣㌹㑥〰㔰敡㈶㐳昷敢晤㥦㍤昶慥ㅤ㉢㙡捦敢㌶㜴㙣㘴搰㤶㑢ㄴ搷ㄷ搲㑣㈷㤲㜹ㅥ㐰攰㘷〰慥㝥㕥愹搵㤱㘱㍥㠰㔲㌷ㅡ搲㌶扥㔴㌵敡晥愲㤵㤳敦扣昰㤹晢〶ㅣ戹㝤㠰攲㐲㐵㉣㔹㠰挴〱㔶扦㡤㉣户昶戳㑡〹攵昵㘰搲ㅡ〰〲ㄱ〰扤㥦㔵㔸晢㔹㤴っぢ〱㤴扡捡㔰昹搳㤷㍥扡晦㤳改㙦㑥戸晦换攳愷㙥㝤昹戳㔹㡡换㈲㔱ㄹ㐳㘲㤰挳㜹㔵㘵愳慡㙣㕤愵摣散㉡ㄵ㔵摡㐹㤴捥㜰ㅦ㘸〴搰ㅤ㔸㘹㜳㘰ㄳ㌹攲〰㑡㕤㘶攸敦㔳㤹昷晡戵敦戵㑣戹散戳晢扢㍤㜶改㈷㤷㉡慥挸挴㠱㑢挸扣ㄴ㈰㤰〴㜰㌹㜰㤸㤶㈲㐳ㅡ㐰愹ぢっ㘹慤慢扦㙤㥥昱㥢㠹㔳㙦晦昷慡㠱㠹㕦㤷摣慣戸戴ㄳ㘹换挸扣ㅣ㈰搰〲攰㤲㔶愵慤㈰挳挹〰㑡㥤㙤㐸㥢搲㌳㌱愴昳愱㌷㡤扦㌲扤收ㅦ摦晣扢敦㘳㡡㙢㐴昱捤㑡㈴㝥攴昰㡤㘳っㄹㅤ慢㔲㍢㤵㠲㑦〳〸慣〲搰摤㌲搴收㤶搵攴㌸ㅤ㐰愹搳っ搵搳て㕦㜷收戳敦㕣㕦㝢搳㝦扡晦㝥㐰敡昸摥㡡㉢㔳㔱㝤㈶ㄲ戶㥥㌰㙡昸〸敢愴㉥ㄱ攷㉣㑡㍣ㅢ㈰㜰づ㠰摥ㄳ㉡慤㍤攱㕣㌲㥣〷愰搴㜲㐳攵㝤㐵慢㈷ㅣ晤昹愵攳捦㝡攰挹昰扥㙡敡㘵㡡敢㘰㔱㜹㍥ㄲ昶㈸㔷㌹捡愶㔳㝡摦〵ㄴ㜹㈱㐰攰㈲〰㕤攷㌰慢捥㡢挹㜰〹㠰㔲㑢っ㥤摤ㄶ㍣㤰晣㙣㜴换戴昵换晦晢搹扡㕦㌷ㅣ愲戸散ㄶ㥤㤷㈱攱昴㌰㝡㥦戵昳ㄹㅥ慥搰搶㔰昰攵〰㠱㉢〰㜴て㔷搸㍣㝣㈵㌹㝥〱愰㔴捣㔰ㅤ昲㙤㉤㝦攷昳㠷挶㍤搴攷攴挹ㅦ慦摥㍡戲昸㉡㤰㘷ㅡ㙢愸㥡㘴㜸㌹㠲㑥㜶挱㕢㔹㠶攸搴㤱㤵㍥ㄶ晡搱慡攸㠸㘸㐵㐵㐳㔵㜹㜸㘸搸捦昵㔵㐷㤷㤴散晢挵搱㘳㘳昱㠶挴㜲㔹㘳昶ㅥㅦ㑥㐵戲㑢㡤㐱〶㙤㝣愲㌹摥㤰摡摦㥢㌸㍢ㅤ㑥㐷㝡㌹㘹㔹㈱慥㘲戳戱〲㡦愴㐴㕦㕦㘷戱戹攱挶收挸戸㤶㤸㑥敥攳㈰㘳晤㥤㔸㤰㥢㍡㌱ㄹ㔹㥡愱扡㙡㌴づ户㠰换㐴戶换㑡㥤愴搷慢㕦昵愲㐴㉡ㄲ㤷敡つ㙡㥡ㄱ慢㕦ㅣ㐹捥㡥昰〶㌲搲㈰愶敥㐳㤲㜱ㄳ㌰㘸㝡ㅣ㠶㘲㔹摦㜰愰ㄵㅢ㥤搰㤲㡥挴ㅢ㈲つ愸㉦㈶㤴昴㡡㌹攱〵㡤㤱㝤㙤㉣扡㑥㄰昶戳愱㈷㈶敡㥢㔳搵㠹㜸㍡㤹㘸戴㔳挶㌵㉣ぢ攳挶愳攱攸㐴㐳〴昷つ〵扣㝣捡㤷㥦慦㤴敦㌰慦㠵㉣攵愶捡愴㈱㉣㑤捣摢㠸㥥昶㙥㔷㌶ぢ搶挱㡡挶〸晢㘴摥挰㜶㠴㠹㕣㡡㌹㌴㌷愳挵㈶摥㙤㤳晢㤰摣摣㔲挷㑣换敤㔹收扣扣㙥㠶昵ㄳ戰〶㑢㑦づ挷ㅢㅡ㈳挹㌶㥦ㄵ㈸搶㐸扢ㅡ挰ㅦ挵㘸捥改㍤〶㝥搵愲㔶昸㤷挷ㅡ搲㡢〲㡢㈲戱㠵㡢㌸㕦攰㜹㐲㔱ㄱ㕤敢扡戴㙢㠱搲慥㈳戸ㅥ㈰ㄸ昴〵㙥㈰㔳㈰愸摤愸攷晤扤昱扤敢户㝤㝣㘲愱挹㙤㈶㥥〹愴晣㑤戸㠹㐹攵攷㝢㔹㌹㌹㥣㕡㤴㘶昷㙣㤳戸㉦攵慤㈵昸ㄵ㠰扦㉦㐰扢㜷㤵㥣搹ぢ㜸昳㕣搲㔴ㄳ㠹㠶昱挸㐲㐶户ち晢㥢昴扢攰㥡㐸慡㕥攳敤昲ㄴ㡣㤵㤶〰㔲ㄸ晣挵㑤散晤㤱㤶㜴㑤㌸ㅤ㉥㙣挲㡤㌷㕡㐹〳搳㈰㈹愵愷㔸戲㐴㜰㘶改愰㤱㠳㠴㤰㈴㉤㔲㍡〹㐲㤷㠴㠱㠳昱攲换㌷㘰摢㐶愰敥㍤㘱㐴挰搹搱敤㌷搰戸慦㙦㤸ㄴ㠹捦㔹戱㈴㤲㈲㝢㔱愰㑤㔷㍡㠷ㄷ㠵㑤慦㕦㜰㑣㍡搶㤸㉡㐳㑤㈷㈵ㄳ捤㑢㝥㐸㌹㤴愵戵〲㤸㤷㝦ㅥ㝡㜱挷㙤㠲扢㝣㠵换搸㌶㜵㜵扥㈲㑡㈳㈶戰づ㐰㥦㜵㙤户敦散扦㄰晦㍤扥攴搲㙥挶㔷㔰㈳户收㑤昳ㅦ〰摡慥㍣㝥攰扤㘱㜱ㄳ㝣㌶㈷ㄹ㤱〷㉡㐵㤲㠱晦㑢㥡㡥㑤㈴ㄷ㉦㐸㈴ㄶ戳㠷㜵㤶㕣㙡㔱㈴㤲收㐳㡡㑥挶㐳ㄹ㜹昸愲㔴㝥扥敤搱㠲攵㘹〶ㅦ㙦〴搶〳㤴㡣㙢㙣散㘷㑡㑣〵㙥〳㉡ㅦ㡦㑢〲扦㐵愲㑢㑤昵挴㝥攳攲攱挶ㄵ愹㔸慡慣愵㌱搵愲㘶挳㙣摥捣㑥㌸慥㑦晡昵戹て搴㥥㌱敤㠸㙦㝥㜱捤愰㌷搴㉣㠳攰㝡〸搱ㅦ㠲摡㤸慣㙤昷晤㕣ㅥ搹㈶敢攲攸挴㔸㘳㍡㤲㤴㜸㕣ㅡ挵㤷晥㠴㑢昲㈵㥣㠳㤲攱㝡晤搹㔱昷㘸㌵愶㈱㍣㔲㑢慦挸㑥捣慥㘹㔰㥦㈵晥㙦戲摦敢㈶㝢㤹敡㙤ㄳ㝥ㅢ㤳㈹㍡㡤㘳扡㙦㥢搹搲㠹㌸捦㜹づ㐴改㔲㘵㤰㙣敦㘴攴㜷挶ㄱ㜹㙥㤸攱户㜶㐲㜲㤷攷㕥〴戰戳扢㍢㈹ぢ攵㥣㜰慦〲昱晦㤶㉢捥慤つ㝤戹㜲〷㝣愳摤㐹昰㝢㠲扢〸敥〶㔰戵〸㐶㕣挶㈰㙤扦戴㍦㈲慦摤㐳㜰㉦〰ㄶ㈳ㄲ戰戱ㄶ戹ㅦ搹挰〳〰愵收挳搰㝥㝡ㄷぢ晡搴㠱㐰㜳㡤愲㍤㐸昰㄰㐰昱〶㠰㘹㤳㈳㡤㔸晡晥㔰㥢つ晥㠱㤰搹昶㘴㡤晥挳晢攵㝤㥢㘶慦㠸搷㉦㑡㈶攲搸搴攱ㅡ㘲㕣㍤㥥搶愷㔴㌸搰㔴㥢愸㙥㑥〷㥡㈶挷昰㔵摣㌴㉢戲㈴ㄲ㑥㔷攳搶〶ぢ㤴㕡㍣攰㤵攵挷㤴㠶㤶晦㥦换ㄳ㜹㜸㠰扢挶散ち㐵㌹㐷慦扥㔰㌰摣㕢㔶㤳挰捥㑦㐴戶戵攸昶㐰〰㑢捤扤㜰晤攱搳ㅥ㐶敤㙥晣㘴晤㤱〷㕤㝦挷昷挶昷㉡昴㐲戹〲㡦㠰攸㝡㐶㌲搴扤㕥昸ㄳ昸㠲ㅡ戹㜳搰搴㐱愰㜱㍤愱㜱晥づ㍣〱㤰㡦㡥愱㜱挶㔶㈳愱捣㜳㝥ㅥ㘱㄰㕣㑦愱て㐶㌱捥搱摡㐶㠲愷〹㌶ㄱ㍣㐳昰㉣㠰慡㐰㔱㡥愶㌵㔸㜱攷攳戳ㄸ㥦摢搱㝣㍥㙤㌳挱昳〴㉦〰㔸㐶搳ㄶ攲㌸㥡㌰㝡昸㘰㕢㐶捦㔶㈲㕦〶㔰㠷〱戰户晢戴㔷〰㜲扡散㔵㄰攵㘹戸㙢㔱昵㌷㔰㠲ㅡ改㙥㈷〹㑤つ〲㉤攳㈴㡤㑥搲ㅤ搴㌷㤷㠳晡ㄸ〴搷㘳昶㈱㈸㉢づ㝡㥢㐲摥㈱㜸㤷攰㍤㠲昷〱㔴て挳㐱㐸摢㉦敤〳攴戵て〹戶〳㔸ㅣ戴㠳㌸挳㐱㘵㐸㡢㠳㜶ㄲ昹〹㠰㉡〷搰ㅤ昴㈹㔲㌹ㅤ昴ㄹ㠸慥㍥㔵攱㜶挹ㄷ攰ぢ㙡攴捥㐱㔳ㄵ愰㜹戹慢㈰㤷扢昲つ㠲㙢ㅦ㘱ㄸ㈴敤㑦㑤摦〱㈸㤵搳㌵㕣㘱㙢㡣〲㕡ㅥ㠰挵㌵摣搸㐶㔶㔵愱扣戸挵㑦愶〰㠰ㅡ〱㔴㕦捡㉥㐴捥扣搴㔷摦㝤晦㍤㤷晢挴〵㌴㐰慦㍤〸㔷ㄷ敡〴挶愰㐶㜶户㑦㠴愶㐶㐲㕥搶㈷㕣ㄹ敢㕤㘸〷昴㜹㡥戱㡦っ㠲㙢㜳攳㐸㤴ㄵ㥦㜴㠷㍡昵㈱搸扣㘷愷㝤㔹㥢ㅥ〴㍤〱㉣㍥改愵㘷搵㡦㈱㐸㝣戲㍦㤹㝡〳愸㥦〰㈵㍥改㠳㥣㜹愹户慣㍥㌹〰ㄴ晤㌶挶戶㐵攲㜲㐹㝦昰〵㌵㜲扢㕤㈲㌴㌵〶ち扣㕣昲㑡㉥㤷扣㙣㄰㕣㝢㉦攳㈰愹㍦㍥摡㘱㔴㌷㠸㘰㌰挱㄰㠲㌲〰昵扣攱㈶㡥〵㠶㥤㜹昸摣〶㠲㑦㉢㈷㑦〵㐱㈵㠰挵㑤挳㠸㌳㐶搵㜸㜰㡡慢㠶ㄳ㌹〲㐰搵〰愵㡦慡㤱挸收ㅣ㔵愳㐰㤴㍤㈰㤷㠳㡥〴㈵愸㤱敥㜶㤰搰搴〴愸挸㍡㈸ㅢ㜶ㅥ捥攵愰つ〶挱戵戹挴㕤㈲改㌳㌵㔰愷ㅥ㌴㥣〱愴晤搲㈶戲㌶㤳〸㈶〳㔸㥣㌱㔵捦㉡敥㌴㠹㈳㡥㈲㔳㉤㠰㍡ち㈸改㌳㐷㈳㘷㕥敡㉥攸挸㡣愳改愰攸㡦㝤敤㕢㔳㉥㥦捣〴㘳㔰㈳扢摢㈷㐲㔳戵搰㤰昵㐹㜶ㅣ晤㈶㤷㑦㙥㌱〸慥㍤慦改㤰㈴㍥㌹〱敡搴㑤㌹㝤㜲㈲㙢㌳㡦攰㘷〰ㄶ㥦捣搷戳㙡〶〴㠹㑦挲㘴㕡〰愰㘶〱㈵㍥愹㐷捥扣搴㜵㔶㥦㐴㐰㜱㙦㥦戹㍣戲㄰㙣㐱㡤捣㙥㡦〸㑤捤㠶㝣㉦㡦慣挹攵㤱换っ㠲㙢㕦㙥㉥㈴㠹㐷㤶㐰㥤扡㈴愷㐷㤲慣㑤㡡㈰つ㘰昱挸㌲㍤慢㡥㠵㈰昱挸㜲㌲戵〰愸攳㠱ㄲ㡦慣㐰捥扣搴㌹㔶㡦㥣〲㡡摥㑢散摢㝡㉥㥦㥣ち挶愰㐶㜶户㑦㠴愶㑥㠰〶㉦㥦慣捣攵㤳㔳っ㠲㙢扦昰㐴㐸敡㡦㡦㜶づ搵㥤㑢㜰ㅥ挱捦〹捥〷㔰捤㌹晤㜴㈱㜹㉥㈲戸ㄸ挰攲愷㑢㠹㌳㐲换㍣〸ㄷ㕦慤㈱昲㜲〰㔵〷㤴ㅥ㕡慥㐰㌶㘷㘸戹ㄲ㐴搷㠴㕤改㜶挹㉦挱ㄷ搴挸㥤㠳愶收㐳㘱搶㕤搹㐰戳㈰㤷扢挲〶挱戵㈱㕡て㐹搲㠵搶㐲㥤慡换改㥡㔶搶收搷〴敢〰㉣慥戹㔹捦慡〶〸ㄲ户摣㐲愶摦〰愸㈸㔰搲㠵㙥㐵捥扣搴㕣攸挸〴ㅡ㠶㜴㝤㜲戲敤慢扡㝡㄰㔷㥣㐱㡤摣㙥㤷〸㑤㜱ㄷ㌶敢㤲㙣㥣愹捤攵㤲愳っ㠲㙢挳昶㈴㐸ㄲ㤷摣〳㜵㙡㑡㑥㤷摣挷摡摣㑦昰〰㠰挵㈵て改㔹戵ㄸ㠲挴㈵ㅢ挸昴㌰㠰攲㠶慤戸攴ㄱ攴捣㑢㡤戵扡攴㑦愰攸愳捡扥搷敢昲挹㥦挱ㄸ搴挸敥昶㠹搰㔴ㅣㅡ扣㝣㌲㍣㤷㑦慡っ㠲㙢ㄳ㜹〹㈴昵挷㐷摢㐴㜵捦㄰㍣㑢昰ㅣ挱㘶〰㜵㜸㑥㍦扤㐰㥥ㄷ〹戶〰㔸晣戴㤵㌸㘳㔴㉤㠵㜰昱搵㉢㐴扥ち愰㔲㐰改愳敡㌵㘴㜳㡥慡扦㠱攸ㅡ㔵挳摣㉥昹㍢昸㠲ㅡ戹㜳搰ㄴ户㌲戲敥捡㡥慡摥戹摣戵扦㐱㜰敤㤲㉦㠳愴晥昸㘸敦㔲摤㝢〴敦ㄳ晣㡢攰〳〰戵㑦㑥㜷㙤㈷捦㐷〴㍢〰㉣敥摡㐹㥣攱慥攵㄰㉥敥晡㤴挸捦〰搴ち愰㜴㜷㝤㡥㙣㑥㜷㝤〱愲换㕤㔵㙥㤷㝣〹扥愰㐶敥ㅣ㌴㜵㌲ㄴ㝡戹㉢㉦㤷扢㤴㐱㜰ㅤ〳㌸ㄵ㤲㘴挴昹戰捡㔳摦㝦㥢㙢㠵㥣〷戲挶搵愰㔶〰㘰㜱㑤㐰捦慡搳㑣户ㄴ㤲愹〸㐰慤〶㑡㐶㥣㥣㜸㐵㠶㤷晡㌷㜴㘴㠲㔰㈷昰改㈳捥㝥㡣挰㌵攲㑡愸㐶㈳扢摢㈷㐲㔳愷㐳㜸搶㈷搹㈸戴ㅤ晡㍣敦ㅡ㍥㌴〸慥昳〹㘷㐱㤲昸㘴㕦㕡昱㉦戰㜹摦㌵昴㘴㙤昶㈳攸〵㘰昱㐹㙦㍤慢捥㠶㈰改㉡㝤挸搴ㄷ㐰昱戰㠲昸攴〰攴捣㑢㙤㠳㡥㜹收㥤㔴㝦㔰昴挰㙣㍢收攰㜲挹〰昰〵㌵㜲扢㕤㈲㌴挵㐳ㄱ㕥㉥搹㙡㔸敥摡㑣㜸挹㈰戸捥㑦㕣〰㐹攲㤲挱㔰愷㕥〴㥢户㑢捡㔸㥢挳〹捡〱㉣㉥愹搴戳敡㐲〸ㄲ㤷っ㈵搳㌰〰㜵㌱㔰攲㤲㉡攴捣㑢㙤㠴㡥㜹愶㑢㐶㠰愲扢挴㜶ち挳攵㤲㔱攰ぢ㙡攴㜶扢㐴㘸㡡㘷㌶扣㕣昲愸㘱戹换㈵㡦ㄸ〴搷昱㡥㌵㤰㈴㉥ㄹて㜵㙡〳搸扣㕤㔲挳摡㑣㈰㤸〸㘰㜱挹㘴㍤慢㉥㠷㈰㜱挹ㄴ㌲㑤〵㔰㍣攳㈱㉥㌹ち㌹昳㔲㝦㠰㡥㜹愶㑢㡥〶㐵ㅦ㌹昶攳㈱㉥㥦㑣〷㘳㔰㈳扢摢㈷㐲㔳扦㠰〶㉦㥦慣㌷㑣㜷昹攴㔶㠳攰㍣㜷攲扦ㅡ㤲㜶攱扣㐰㈷戰㙢搱戹戱挸㜲㙥㜰㜶㡥攲㈰㜳㜵㜳㉡㥤㤰摤搸㤲㘸㑤㘲㕡㈲㕤ㄳ㑢㉤㘹っ慦攸ㄶ㌵ㄲ挷㉥㡡挴㜱㔶㈲㠹㈳ㄳづ㕣㘲挹㤲㐸㠳ㄶ㥤㥤㘸㑥搶㐷愶搴散つ㘷㈹愴改戰ㅢ愸㤴㉦㑦攱摡扤攳〱㍥㤴㐴挷挱攵昳㕦ぢ㤱捥㕤㕥换戶㐸㜶〷㉥〴挶搲慣㐷攷挴搲㡤㤱㑥㔱愱㑢扡㈸ち㉦攲〰㑡㐳㘱㜴捥㈲散㜵搶㤴㐴㈷㈵㘳つ㡤戱㜸㠴㡤㠱㕤㍤㥥づ慦㡤㉣挴㘱㤳ㄹ㠹㔴㡣㈷搷㑢愲㜳㤲攱㜸㙡〹昷捤敢㔷㜴戵攵攴〹户㍦㍡㍥ㄶ㑦㐱㡤戴㈲搳愵搱搹㡢ㄲ换昱㌳㠹收愶昸愴昰㤲搴㕥搱㉡㤸㔹㡤㑢㥡㐶攵愹扣㍣㔵㤴㔷戴扢敤ㄳ㌸づ愳慢㥢㝥愴戱ㅦ晡㘹㍡ㄹ㕢搰㑣㠷㠹㤶㑡挰〲〲㘹㐳㥦晦㍡愴摡搸搹攲晥㤶㜱〴㠸挷㕢㔸㔷摢㤹㜰捦㤳ㄶ㤹摦㥥昴〰扢㜶㍣慡㔳㝣〲挰搴㐹挷㑣挹ㅥ晣晡㥦㝥收攱扦ㅥ㤲㥤晢〵捥㥥㤷㌹㘷戳て㤸㍢敢㕤㠸㌸昶㈸㡣㑣昴〴收㥣摤㌲ㄸㄵㅥ昶搰捥搹攴㐴ㅣ搵㈸㡥搶㠶ㄷ㐴ㅡ戱㌳搴ㄴ㑥㜷搶㌳摣攵挳捦〰㔲〶慤㍡搱搴ㄴ㘶㤷㘳㜷㥤㕤㡦挳扣㐵搱㜱捤改〴㑥㑦㙢㔱〰改㤷〶㉡摣〲㔴戸㐵㔰挵搱㔹㍣㜹㈶㘹捡㑡㉣っ㈷㘳改㐵㑤戱晡㈲㘶㜸㍡㙣慦攸慢㤸つち攰㑣昳㌲㘳㠹㜳扦㑡摦戹㐱㜳㤷㘱昷㡣慥㘳昳愳㐷攷愹〰晥愹摤㍣㤸㠴挸㈳㤳㠶㜶㈲愴昹昱㤱㔰㈴㜵搹㈹㡦㝤㤱摣戹ち㕤㔴㠲㤳扡㤱っ昸㘸㝣㘴挸〴㍦〵㙢〱摡㍣戵㔲〸㠶㘰㙤㈲摣㌰ㄱ㘷ちㄲ挹㐲攳㘷㐹㐵㘸㕡㠶㥡㘴㠸攷㠸慡㜱㌴つ㐷摥㤶挵ㅡ㈲挹㈲㈲㘶㘳て慥㠰㈷㤰〲㝡ㅢ攲搹㘱扥捦敦敦㔴攴愵㙢㡡㈹㙢愰㜱ㄶ挳晡挳慤㈹㉥昹摢㘷㡥ㅣ㠳㑡挱㉣㤹愲㝥〶㜳戴㍡摡昴㉢㈰搷攲攳㘰㤸㑦㠶㌰㠰扦ㄵ㐴㘷摢搸㡦昴攰攰㡦㥣㝦㤷ㅦ昴昰戰㔱ㄱづ收挸㈹㈵扦ㄸ搲挹㜲扡㈸愰ㅦ㉣㉡㌲㝦㈵ㄴ㤸㡤㕥ㅥ㘹〸敡昱㤵㍢㤰㤸ㄹ㝣㜹㜹〵㘸敡㠰昳戰㠷㑢㉤㠴㌵捤㡥挸戱㈳挵愳㌶㠱〵愸昱㝥ㅣ㉣㤰㕦攷晥戵㡣㜳㈹ㄱっ㙡つ㈸攱ぢ慡㥢〱搷攲㐳㌷㜰愲㌱晣ㄴ〱㔵㡢〲昸戹㐳摣㐶戰挰戶㤹攵ㅣ㐱㘷㌰〷愲昲㌳㥤㑥㌲㜶㈷挶搲愸㔱㜱ㄴ〰㐹搹昰敦㈵攳摢㔲㘸㔰㘶摤㜰㠰㥢㘴㕢㐸昴㜵搳慤㉢㡢㠱ㅥ㘴㝤捤㘱㔹㙡戴挷㈴㙢て㡦㍡敥㑤㡢ㄱ愵㙦〰晢昴昵㠸㍡㈸昷㜱〹㡢摦㌹㥦晣て㑢㤷挰㐲昴〶㌵搰愷㉤㘲挷㘱㘷㐵㈷㡡㈱捤戵捣㥤敤㜶ㄲ换昹ㄱづ挴㈰搷㌳㍡慥挴㌸愰㌴㈵㥥㐲㐴〸ㅡ㌹挴晢捥㐶㜲㝡㜳摡㐶〹户㜴㌳㈸㌸㜸㌵㍤㡥㔹扡㍥㥣㙣搸㑢㐲㍣㙣搳㔷㈲ㄲ慤㜷㜷㤵〸㈹戸㜶㝥慦㝦㌳㌰〷戵㤳っ㕦晦ㅥ挸㕤㌹㝥㔳ち晥ㄲ扡㍢㜳㉡愷㠸㌹晥昶㑥㕡㐱晦摤㥤㉣搹㘷㐴戰摥挶㑦ㄱㅢ㈳摤愴㐰㈶㉢攱㑣㡢㡥㕢㤰挲昲㉦捤戹摤㐸挹㔰搷愲戳㈲㡤昸㍤捣戲〸愶㘲㈳㌵愳㍥㡤挳㘶ㄹ〱㍣ㄳ扤昷戴㄰㍣㔲㘰戴㤲㤲㜶ち戴ㄱ攱散㐶㜰ㄴ敤㝥慢㐶攵摡㌱〶愳挷戸慥戹㥡搷慤㘳㌸敤㘲㈰摤〵㜴ㅢ㉢㑡㐴㕢敢㔹㈹㡥愴㙥收ㄱ㍥㍤挶㐹昸㉡㌶㜱㕣㜶㤶昰昶㈰挹㕦㉢昱户㠹愵ㅣ㍡㡤㤸㤷搳㌱慣戰ㅡ㔷㜴㡥攲㔷㜷㡤捤つㄱ㔹㥥㘱昵挵㐹㐴㕦愵敤ㄵ敤挵慤㙣㘳㐴戵攱ㄷ挳㈹㔳昰㐳㙤昳㈰昹敥摦愳㘹㍣㥤㈱㡢㈵挸〸㙡㑤挶戸扢ㅢㄵ搹攵㠳㘹㐱ㄴ敡㥡㍤㔶㈹㍦敥㐵㘸㜳愱ㄸ搳㜸扡㈸㜳戶㑤㐶㥣㠵慤㌶㔱㥢攰㍤㥥〵㌵㌹愶愳昶㡡㜶㠲㥤㝡㌳〵〲㔸愴敥收〸愱㤰㑣搴摢戹㑡戲扥㥤㔸扦挹攰㔰㝦〴㠲㜷捤㌸ㄲ挳昵㈸㙦挴昲戲㜷㘳敡ㅥ攴㜹㐷愶挵搱㘲敡㕥愴㜸愳〳㑥㡤㔳㤷戶〴挰㉦〸㑥㕥扣㉣ぢ㕦攴㜴ㅤ昷㈳㐵戲戶ㄴ散收愵ㅥ㐴㙡㉤㍥㡥挵㘲㤲㜲㔳〰敡㈱㙦㠶㌴ㄹ㥡〱晣て㠳挱ㄹ㘴㜲㥥搱攲㙦㡤晣㑤㕣ㄴㄶ㌵㜱㜱㡣㈱ㅡ挰㠱㜷㥣㐱挳〲㍢搰愹㘸〳攸摡㌲㠸㝤㘶搳愶搱㐸晢搴㥦〰搶攲挳ち㤶攰摢㔸挶㉤愷晥ㄶ〰戵ㄱ㐸㉥攵〲㉢㤸㍢〸㍦㉡挳㌷㉣攵攳〸敤ㄴ愴ㄱ㝤搴搳㐰㜱㉡ㄷて攰换㍥〱慤㌴戸㜸戶㠹㤳㄰戹㌲〱㙤挸慣㥦㙢摤愲慢挶昸散〱㑤昱っㄴ㠳㥡㑦㍢ㄵ挵戳愳㙡㤵㈱散㔹㤰㌸戲昴换㔴攸㙥晢捤㘰㤰戶㤷㈳㑢愲摢搹晥捦㠳㐵摡晦㜴挸㔶㉦㈰㘷戶㍦㙤搶捥〴㤰昶㤷挵ぢ昵㔹摡ㅦ愶攸敤捦㘳㔷搲晥㘷㔱㠸㤱㔱㕢㤱㔸㡢㡦愳晤捦愶摣㜳挸昸戲㌷挳戹㘴㌸㡦っ㍣愵挵㍥愰晤ㅣ戹㑣戳晤捤㔲慣ㄸ㘹愳搹捥㘷戱ぢ㔸散㙤㈰愵搹㉥㘴づ慢慦㡢昰㙤慥扥㉥㐶㥡捤昶づ㔰戹㥢敤ㄲ㠳敢㕤㜰戹㥡つ㌸晤㜲㌴摢㝢挰敡捤㜶㈹㡡㘷㥢㡤〷搸愸㤲㠷戶㍡搲㙣ㅦ㠰慦㡤㈱晢㈱挸搲㘴㤷㐳慥摡㡥㥣搹㘴戴㔷扢ㄲ㐰㥡㡣㡦捤攴戲㌴ㄹ昲㝡㤳敤㐰㑡㥡捣㌶㘴㜷〲扢ㄶㅦ㐷㤳晤㤲㜲慦愲戶㑦扣ㄹ慥㈶挳㌵㘴昸ㄴっ搲㘴搷㈲㤷㘹戲㉦㉣挵㉣㑤㜶ㅤ㡢㕤捦㘲摦㠱㠱㑦㑦攵〶㥢㌵㠴扢㔸㍦㜱㐳攰〶戰昴挸晥㐶戳摤㘷㑣㘲戹戸攸㐶ち攷㐱㉦摤㐵挶敤晣慦㠰㙤晦㜶㥥戳愸戸愸㤵㐲㔸㌷㝥㜸㉡㙣㉤ㄲづㄷ晤ㅡ㍣摡㍡㌲〶扣ㄹ㙥㈲挳捤㘴㈸〴㐳㉢㈴〴㙥㐱慥㤷㜹晦改昱晢昵ㅢ挰㠴攷摤收㠲ㄶ㉤愷摤㡡㈲戸〱敤㘴搱ㄱ㈲㐶扦㔱㕦て慡㜶ㅢ㠰敡づ〶愷㍦昷〵㑥昷攷㙦挱搲搱攷㜵慡〷㡡㠹㉦㙦愷攰㥥挸搹㝣㜹〷戰敤晢㤲〷挹昰ㅦ挷愶㈹〴〹昹散て戸ㄶㄹ㠷㉦㝦てㅥ敤㉥㌲昲愴㤹〷挳摤㘴昸〳ㄹ晡㠰愱ㄵㄲ〲㝦㐴捥㝥㉦摦收㤹㌳戸昲㕥㤴㠰㉢晢㕢㔴㔸㕣㜹ㅦ愸摡晤〰㡡〷挵㈴㥡㍣挰ㅣ愲挹㠳㉣㘸㑣〲て㈱捤扥㍡〸㑣戹愳挹〶㠳㙢㌰戸㍡ㅣ㑤㠶㠰㔹㡦㈶て愳㜸㌶㥡㍣㙡〸攳㘱戵㡥㐴㤳㜲昰㐹戳换〱㌲搶摣戵〸攰㤹㌶㘹攲挷㈰㕢㔵㈲㘷㐶ㄴ摡慣㍤づ搰㝥ㄳて㐳㌱晣昷㘹㝦愱㄰㜱ㄱ扥㠷㈳戵ㄶㄹ㐷ㄳ㍦㐱戹㑦㤲㜱㠴㌷挳㔳㘴昸㉢ㄹ㐶㠲㐱㈲捡㐶攴㌲ㄱ攵㐸㑢㌱㑢㐴㜹㥡挵㌶戱㔸つㄸ㥣㈳㘰㈲㜰晡〸㜸〶㉣扢ㄴ㔱㈶愱愸戸攸㔹ち攷㤱㌷摢㈸搸っ㙣晢㉥攲搱㌸晣挷搹㘵ち㌱㕤㜴ㄴ㔲ㅥ㉥㝡〱㍣摡㡢㘴慣昵㘶搸㐲㠶㤷挸㜰㌴ㄸ㕡㈱㉥戰ㄵ戹㑣㐴昱㜸挱㠳㐷㐴㜹〵㐵㌰っ㜸㘴捥慣㐴ㄷ㘲昴㠸昲㉡愸摡㙢〰㡡㐷摦㥣晥攴㜹㌷摤㥦㝦〳㑢㠷㈳捡㍣ㄴㄳ㕦扥㑥挱㍣㉡㘷昳攵㍦㠰㙤摦㤷昳㔱っ晦㝤摡ㅢㄴ㠲㠴㝣挲㠰愶ㄹ挰㤹㘶㙣〳㡦昶㈶ㄹ㜹收捥㠳攱㉤㌲晣㤳っ㍣㠶搷㡡㤲㠱户㤱敢㘹㐶㘷搷换㉢㍣㍣昹㉥ち挰㤳ぢ㉤ㅡ㉣〱攵㍤㔰戵昷〱搴ㄲ㌰㌸㍤㤹〴㑥昷攴扦挰戲㑢㍤㤳愷敢挴㥢ㅦ㔰㌸㌷㑣㙣摥摣づ㙣晢摥㕣㠶㘲昸㡦攳ㅦㄴ㠲㠴㝣㤶〳慥㐵挶㌱㜸㜷㠰㐷晢㤸㡣㉤摥っ㍢挹昰〹ㄹ㜸㠴慦ㄵㄲ〲㥦㈲㘷敦㤹㙤㥦摣㐳㠰晥ㅣ㐵攰捦㔳㉤㍡㉣㍤昳ぢ㔰戵㝦〳愸㜳挰㈰〱晡㑢收㄰愰扦㘲㐱㉥㝥㈰攴㍦㐸㌳㐰㥦㡢㙣敥〰晤戵挱挵昳㝡ㅤづ搰㍣搷愷〷攸晦愲㜸㌶㐰㝦㙢〸攳㤱扦㡥〴攸ぢ挱㈷㙤敦㝤㠷㜶ㄱ挸搲扥摦㐱慥攲昱㐰㌳㌸搳㕥㡤敦㔸昰挳㕥㔹㌹昱摢扡㐲㐷㑥㕦㑢㕤㡡㘲昸敦戸㐳㕢〳搴㕡㘰ㅤ敤㥢〷㤱ㅡ㜶ㄳ㝣㡡㘷っ㍤ㄸち挸挰㜷㝦愹㉢挰㈰挱㌹㠰㕣㈶㌸晦搲㔲捣㜲㘳㔵挸㘲㐵㉣戶ㄶっ捥㈱挰㜳㝥晡㄰攰扢攰㍡ㅣ㑣㜸㌲㔰摣ㄳ愴攰㜵挸搹扡㝦㌱戰敤㜷晦㥢㔱っ晦昱㑥㌹ち㐱㐲㍥户〰㝡㔸摦ㄹ㍣㕡㈹ㄹ㜹搶搰㠳㈱㐴㠶㉥㘴攰昱挳㔶㠸ぢ㜴㐵捥扥㍣㘹昳搴㈱㍡㙥㜷㤴㐰敦扦摤愲挲ㄲ㑤昶愱㡡㝤愹攲ㅥ㌰㌸㕤㜹ㅦ㜰扡㉢㝢㠰㘵㤷愲〹㑦ㄵ㡡㍢㝢㔲㌸㡦ㄷ摡摣搹ぢ搸昶摤挹㘳㠸昸敦搳昶愷㄰㈴攴戳〱㜰㉤㌲㡥摥搶ㅢ㍣㕡ㅦ㌲昲㥣愲〷㐳㕦㌲ㅣ㐰〶ㅥ㕤ㄴ㜷昶㐳捥ㅥ㑤摡㍥戱〸㝦ㅥ㠸㈲昰㈷㡦㈷㥡㍡㉣搱㘴〰㜵っ愴㡥㑤㘰㤰㘸㜲㄰㜳㠸㈶㍦㘲㐱㈳㥡ㅣ㡣㌴愳挹㌳㘰捡ㅤ㑤づ㌱戸㜸㑥戱挳搱㠴攷ㄹ昵㘸㜲㈸㡡㘷愳挹㈰㐳搸㘶搰㍢ㄲ㑤㕥〰㕦ㅢ搱㠴愷㈱愵㝤〷㐳慥摡㠲㥣ㄹ㑤㘸慦㔶〶攰㠷扤㙤㐷㤳慤㈸㠶晦㡥㘸昲ち㔰㙢㠱㜵戴㙦㌹攵㔶㔰ㅢ捦㔶㝡㌰㔴㤲㘱㈸ㄹ㜸摡㔲愲挹㌰攴㌲搱攴敦㤶㘲㤶愵㕥ㄵ㡢つ㘷戱㜷挱㈰㑤㌶㠲㌹㌴搹㐸㝣㥢㑤㌶ち㘹㌶搹㝢㘰捡摤㘴㐷ㄸ㕣㍣㉢搹攱㈶攳㤹㑡扤挹㡥㐴昱㙣㤳㡤㌶㠴昱戸㘵㐷㥡㙣㍢昸摡㘸戲㡦㐰㤶㈶晢〹攴㉡ㅥ捤㌴㥢㡣昶㙡㘳〱摡㙦戲㥤㈸㠶晦㡥㈶晢ㄴ㈸㡦ㄶㄹ㑦戹搵搴挶昳㥤ㅥっ㌵㘴㤸㐰㠶捦挱㈰㑤㌶ㄱ戹㑣㤳㝤㘹㈹㘶㘹戲㐹㉣㌶㤹挵㝣㤸扡㥣㔱㉢て㌸㍤㙡㑤〱换㉥㐵慤㝣ㄴㄵㄷ㑤愵昰〲攴㙣㔱慢ㄶ搸昶愳㔶〰挵㔰㙦㥦㜶戴搴㔰捦愸㐲㘰㍤㍣㌰つ㍣摡㜴㌲ㄶ㜹㌳捣㈰挳㑣㌲㘸㘰㘸㠵摣挰㉣攴散㔱慢敤㔳㥦㠸㕡㜳㔰〴㔱慢挴愲挳㌲ぢㅣ㐳ㅤ㜳愹㠳㐷㌵㥤晥散〹㥣敥捦㘳挱搲攱〹㜵㍦ㄴㄳ㕦ㅥ㐷挱扤㤰戳昹昲〴㘰摢昷㘵㙦ㄴㄳ㕦晥㤴㐲㘰㠳㝣晡〰敢攱换ㄳ挱愳捤㈳㘳㕦㙦㠶㥦㤱愱㡥っ〷㠰愱㤵扥㥣㡦㥣㝤㐲㙤昳戴㈸㕣戹〰㈵攰捡〱ㄶㄵㄶ㔷搶㔳㐵〳㔵っ〶㠳搳㤵㘵挰改慥㡣㠰愵挳慥㍣ㅣ挵挴㤵㔱ち㉥㐷捥收捡㐵挰戶敦捡㑡ㄴㄳ㔷挶㈸挴㜴攵㔰㘰㍤㕣㜹ㄲ㜸戴挵㘴ㅣ收捤搰㐸㠶㈶㌲㔴㠱愱㤵慥㡣㈳㘷㜷㘵㥢愷㑣攱捡㈵㈸〱㔷㡥戲愸戰戸㜲㈹㔵㈴愹㘲㍣ㄸ㥣慥慣〱㑥㜷㘵ち㉣扢㌴捡㈷愰愸戸㤳慦ㄸ㔶ㄳ㤱戳戹㜳ㄹ戰敤扢㜳㌲㡡㠹㍢㤷㔳㠸改捥㈹挰㝡戸戳〵㍣摡ち㌲㑥昵㘶㌸㤹っ愷㤰攱㈸㌰戴搲㥤㉢㤱戳㡦昲戶㑦愸挲㥦愷愱〸晣㌹摤愲挳攲捦㔵搴戱㥡㍡㡥〷㠳搴晤㜴收㔰㠶攵晣㈷〲敢㍣㜳攳㍡て挵㐳㔴㌸㈶㠰㤳㔱戳搳㉢ㅡ㜱ㅡ㡤㐹㥥挱搱㔳摣㌰搱挹㌸ㄹ㤴㐸攲搱㘷㠱昳搵㄰㤹戲㔷㐱㔴愷敥㡥昷㕣㐹㌱㔲㑥㐰㙤晣愷㝤攳㝥㤷㔳愶㍣㉢㥥㝤改つ换昰ち㥣〹㘳扡ㅦㅤ慢㑦㈶㔲㠹㘸ㅡ敦㝣㡢攳慤戵㜸㥦ㄹ㝥换㔳㍥捥扦ㄲㄲ㍤㜵搲戰㠲㌸㕦晤扢㡣敦搱〹㉥㡥㈷㤶挷愵㌶晥ㄴ㕦㥦㈶晥㉡㉣愴ㅡ摣㕦改搷〰㌸㉦㌴てㄵ㘵㘱敤㙣㈸㉥挹て晤っ㜹㕥愱㍡㌳㌱摦㑣昰㘸ㄳ㉦㝦〳ㄲㅤ㍤㘷㐴搹㜸摣㔰慦ㅡ㔴愴愰戰搰㜵攰挴㜵㍥㈹昳㤶愳㐰愰㈷㤵㥤っ㤳㥤愷㔴扣ぢ搹㍤捡挲散ㄸ摡戹㠰摡㜹〰挱㔰〴ㄵ㘷㠵〲㍦㐷戶㑢昵昸㍡晢㑢㤴〳攷〳摤ㄵ㘸扣㠲挷㝣㈹て㍢㐷攰〲攰㡢㠱㤷㥤搵㔹㜸改㔹攰㐲㘰㍡〳㘳㌹愷ㄹ㡡ㅡ搲戵㡢㐰㤴ㅦ㉢换㙢㠸攵㠵挴晥㐵㈰㍡捤戰ㅣ㥣戴ㅣ戶攱㐱戸㤰攵〴㤴㌸愴㑢㜴㘶㜳戸ㄱ㉦㝡㥥㡥㑤昸㌴㔱㝢挳搶㙤㠱㝥ㄴ愲摤扥㈰㈶晣㜴ㅥ㥢挴改〳㝢㔳ㅡ戶挹㕢慥㜶㙦㈳㌸攸㑦戴摢㘱㑣㉤摥ㅤ㈶愸慤㐱晢㜱戱ㅣ㐳㥢挹挰戹ㅣ〸昳㔲㈷㜹㘱晤㡢㠱敤昸㈹〳㑡敤㠶攱㘹扣㌶㥥攷㑣〷㌵攲挰㐵〷㡥昵㕥㠱扡愸㈶戳づ㔷㕡㙢ㄶ㌷戱扦㈰て㔴㤰愸㤶〰换攰愸㘲㜰っ㐳ㄲ㉤〹㕣〵㕡捥㌸愳ㄶ㠲㡤戱挶ㅥ㉢捣㑤戲㔰ㄲ攲㜸㠵㔲㘶㈲㙤㈶㥡㡤㐴㈹昷㤸㔹㍣㈰㥣㍦㈰〸㉤㠷㘴㕡愶㜱ㄴ㙢ㅣ㥢ㅡ㠷㘳愸挵挴㕦㑦搴㠱攴攸て愰㑥〶㥥挳㉦愸收挳㈴㜶て搰昱㙢㠸㕦攱㡢捤㝣ち㘸搲捣㌶㘷慥㌴戱戶挶㍦ㄵ㔸㌶戵戶づ㠵搵㉡㤳挷㔶㔲昶㤰愹晤㘶昲㈰㈱㌱昰㑣昰㑡㌳ㅣ㡦ち㤸捤愰戱ㄹㄸ搹搵戱挰扡㍤㝥ㄶち㐹㜴㕥て㍥㐴攷戳㤱攷ㄵ㍡挷㑣㥣㙢㈶捥㌳ㄲ愵㍦㐷㘲捦㌸晥㝣㐸㘶㝤㥤㡥扦挰挴晦づ㔴㜹㤵戶㜶㌰搸搴㐵挰敢㡥㥦㙥㜳晣㕤㘰愳攳㉦〶㕤ㅣ㙦㜳昱㈵㥥搸㑢㠱ㄵ挷晦〱㠵搵ㅡ㤳挷收昸换㑤散㍤攴㐱つ昰㠵㥦搱〰㉢㡥㥦攲改昸㐹㥥㡥晦㈵ち昱ち㕤㘵㈶慥㌶ㄳ搷ㄸ㠹搲㙢㤱搸㌳㡥扥づ㤲㔹㜷愷愳慦㌷昱ㅢ㐰㤵㜷㡥㙢㐳挰愶㙥〴㕥ㅣ昹愸搵㜰敥敦㡡攱㘳慣㠶㜳㠱㈱㍤㙥戴愷攱慤㈸㈴㍤敥㜱昰愱挷晤ㅡ㜹㕥愱㜵㘶攲㈶㌳㜱戳㤱㔰户㈲挱㌵㠱㍡ㄲ㈲㌹㕦㤳愰㍤挱㍡㍥〹㄰っ慤〷㐲㠴捡㠸攵㉣㙢ㄹ戶户㤹挴㑤挴晦㤶㐵慢〸昸㉡ㄳ㜵㍢挵㌲户ㄹ挴㑣㤳摥〱慣㔸㜶戸愷㘵㐳㍣㉤扢搳搴戳〵愲㘰ㄹ昷㔷㜹㠵敥㌲ㄳ㜷㥢㠹㍦ㄸ〹㜵㉦ㄲ㘲搹㈰挳㌲ㄴ昵㘹㕢㔹搱㤷〱㠲愱晢挰㤰搳戲晢㑤攲敢㉣㈰㤶晤㤸攵㡦〴㔰て㠲愸て㡥㝥㤰㥤㡤㑡㙦㔲㉥〶挷㐳愰㡢攵戶㉥扥挱挴摡㠶捣挳挰捡攰㜸ㅢ㠵ㄵ户㐶摤㈵ㅦ㌳戱敦㤲〷㌵㘰戵搵攳挰㡡㈷昷戳㝡㌲ㄳ㤵㝡㜸㝡昲㉦㈸㈴㐶㝦〰㔱昰攴ㄳ挸昳ち㜱㉢㔳ㄲ㑦㤹㠹扦ㅡ㠹搲㡤㐸散㤹挱昲㌴㈴愳ㅥ慥挱挲晤㑦挱敦〰搴挶㤳㘳ㅣ㠰㝡ㄶ㜸㜱捦㈷挰㌳㐱㈶戵ㄹ㔸㜱㐴㘷慢㈳㌲㠳愵搸搳ㄱ摣挰ㄴ㐷㝣〱ㄹ㜰挴ぢ挸昳ち扤㘸㈶戶㤸㠹㤷㡣㠴㝡〵〹改㔲㐱㠸捣っ㤶㉦㔹挷慦〰㠲愱㔷挱㤰戳㑢扤㘶ㄲ扦㘵〱改㔲㝣挳㠸扣搵㕥扤づ愲㔸挶ㅦ㡢㘴㉣晢〷戰㘲搹㜷晦戵㑣㍣ㄹ换扥〱搶㍤昱扣㘱敡攱㥦戱㠰㘵摣㍡攴ㄵ攲昶愱㈴摥㌲ㄳ晦㌴ㄲ敡㕤㈴挴戲慦㈱㤲㤶愱㡡㜸㔹㄰〴㘸㐵〰挱㄰㌷晦㤰㌰㕡捡ㄱ〶摥㌷㠹㈵㉣㈰㤶捤㈰敦㜴〰昵〱㠸㘲㔹ㄷ㄰㌳㤶㜱㔳㑦㉣摢攱㘹搹㜶㑦换㍥㌲昵散〳㔱戰㙣〷昲扣㐲ㅦ㥢㠹㥤㘶㠲㝢㜷扣搴攷㐸㠸㘵ㅦㄸ㤶㤱愰昵㘰㐵㝢〲〴㐳㕦〰㠱㠴户㘵摣㥥ㄳ㘲ㅦㄶ㄰换㡥㈵敦㕣㡡晥ち㐴㍤っ扣〱搹搹㌰㜰㈰攵㈲っ晣〷㜴戱摣㌶攰扦昶挴㜲〳㑥挲挰㐰ㄴ㔶摦㥡㍣戶〰昲㥤㠹晤ㄱ㜹㔰〳㌶ㄲ㕥昲㙣㜸昲㔵慢㈷㌳㘱攰㘵㑦㑦㜲㠳㡣㔷㈸摦㑣ㄴ㤸〹扦㤱㈸つ㈰戱㘷㠶㝤㈱㈴㔳㡢㜳㡥㉣㌲昱㐳攸敤㜹攴㌸ㄱ㐰〵㠱ㄷ㐷㤶ㅢ㠶㌳愳㡡㠱㤵㉥昴㥣搵昰捣攰㜸挶搳㜰㙥㡦㐱〸愶㈸㐰㜴愱捥挸昳ち㜱㍢㑣ㄲ㈱㌳搱挵㐸愸敥㐸㐸ㄷ㝡ㅡ㈲㌳㠳㘳㌸敢㌸〲㈰ㄸ摡〷っ㈲搴㙢㡥摣搷㈴晥㤸〵愴ぢ㌵㐰㤱㔶て愰㝡㠲㈸㤶㡤〵㌱搳愴摣愳ㄲ换ㅥ昱戴㙣㠳愷㘵摣愹㤲㑡搴〰挲㌲敥㑡昱ち昵㌱ㄳ摣㠶ㄲ捣〱㐶㐲㜱㑢㐹㉣㝢搰戰っ㍤っ㍦㜳㠶〰㙤ㄲ㐰㌰㌴〰っ㈲搴换戲㠱㈶戱㤶〵挴戲挵㉣㝦ㄲ㠰晡ㄱ㠸晡攰戸ㄳ戲戳㠳㘳㈶攵㘲㜰ㅣっ扡㔸㙥ㅢㅣ㠷㜸㘲て〵㔶〶挷㙣ㄴ㔶摣㑦㤲㤲戶挱㌱搸挴ㅥ㐳ㅥ搴〰㜹㥦㉡〳ㄴ㑦慥户㝡㌲㌳㌸㝥攳改挹㜲ㄶ挵ㄵ慡㌰ㄳ㤵㘶㘲愸㤱㈸ㅤ㠶挴㥥ㄹㅣ㔵㤰㑣㉤捥挱㌱摣挴㥦㐸㙦㉦㈵挷ㄲ〰㌵ㄲ㜸摤搱扦戲㌹㝡扥攱㘸㙥ㅦ戹ㅤ捤敤㈲㌷㤶扢㐰攲攸〵㜴攲㘸㤳挷收㘸搹挳愱昶〶慢愳挷㠲㔷ㅣ㝤慤愷愳慦昶㜴㌴㜷㘹㜸㠵慡捤㐴㡤㤹攰搶っ慦搲㠹㐸散ㄹ㐷㑦㠲㘴㙡㜱㍡㝡戲㠹㕦㑣㐷㉦㈷挷㌲〰㌵ㄵ㜸㜱㔹摣㙡㜸㉤戰㘲昸㘵㔶挳㌳㔱攸ㄲ㑦挳戹㍦〳㈱㜸挸っ㠸戱㍡つ㜹㕥㈱敥挷㐸㘲㠶㤹㤸㘹㈴搴ㅣ㈴㘴慣㕥〴㤱㤹挵㐷㥡㜵㙣〶〸㠶㡥〱㠳〸昵ㅡ慢㜳㑤攲挹㉣㈰㘳昵㌴㈸㤲㍦〸愲㡥〳㔱㉣㍢つ㐴㈶㤰挷㜹㈹㐰戱散㜴㑦换㔶㜹㕡挶摤ㄲ愹挴ㄹ㠰戰㡣㍢㈳扣㐲昳捣〴户㐲〴㔳㘷㈴ㄴ昷㌵挴戲㔳つ换㐸搰捥㘲㐵捦〶〸㠶敡㠱㄰愱㕥㤶㌵㤸挴昳㔹㐰㉣㍢㕢捡〳愸㈸㠸㘲搹挵㈰㘶㉣㕢〴慣㔸戶搴搳戲㠴愷㘵㌱㔳捦ㅡ㠸㠲㘵㈷㈱捦㉢挴捤ち㐹㌴㥡〹敥㑥昰㔲㑢㤰㄰换㥡慣㤶㕤挱㡡㕥〹㄰っ㉤〵〳ㄲ摥㡢て敥㐰〸昱ㅡㄶ㄰换㉥㈴敦〵ㄴ㥤〶㔱㉣扢〱㐴㈶攴戳っ㔸戱㉣散㘹㔹㥤愷㘵摣㐷㄰㍤慤㠰戰慣〵㜹㕥㈱敥ㅢ㐸㠲㥢〴㤲攰㐶〱㉦挵〷晥㘲搹㍣挳㌲㤹㌹搶戱愲㌷〱〴㐳慢挰㈰㐲扤摡㙣戵㐹㕣捦〲㘲搹攵㤰㉡㝦㍣㈵挴慤〱㙥ㅥ㘸扦〳戱愴搴捦愷摢㐷收晥慤愳攵㌱敥㈰晣㈰挸昶愷㌵㈶攰㑦㘵慣㘰捤昲昱㍢㘳晤搷戹〵㜹㐷散㥥㉣㍥〸敤〱㔱晣昸㘷挲敡晦㐱づ摢㉡扢㠱㐰㠹〷攰愳摤〹㠳㑢捦㠵戹㝥攴ㅣて摦昸㝢ㄸ戹挶敡㕦㐵挶㜷㘸㙣改㜹㘶㠹㜹慡晦㥡㜱晥㙤慢㥣㉦㌰㘲㠹㥤搳㠶㡦㤳㤲㍤摥ㅣ慢昸㤴㕢㌴慥〷㑡扢㡤㠰㡤愰㙡㘱㤶攷慢㜶㡥㌲〸捥㤷搴㉢㍥㙦愵㌵摡㍤愸扢㜴㐱㘴㐲收㥣慥慥㌰挹ㄹっ挹收㝣ㄲ晡〵挸搲搴昷㐹㔳慢敢㙤昵㝡㠲㜲愵㕥㌵戹敡㔵㙤㄰㕣㉦攷攵〳㐲愹搷挳㤶㝡愹㜵㈶昶ㄱ㘰㜹㤱㈵㜴戳㔹㡢㐷昵㕡慣㐷㥥㥤㑥㡤㠱㜴戶戴戸敡㌱ち晡ㅤ搰㔹挷㘵㉢㜸㐴慥ち㡥㌲〸慥㤷攳昲㐱㥡㔴昰㈹㙢〵晦㘰㘲㙤晥扡〷㔸㜱搳㐶扤㠲ㅢ㜲搴愲㌲㔷㉤㉡っ㠲昳㥤戳愱㐷㑤挹㥢㜵挹㡦㈳㉦愶ㅦ㡥ㄲㄹ搳㕦〰戱昴〹㤰搸㈷㍢摣㉦改㕦㍣愸ㅥ㕢晡愴㔹㌲㔷晦搴㝦㑥昴慥搱挳摦ㅦ㌳㔴慥て挷愸㑤㈸㤹㜵㜷戶㥦ㅥ㤶换搰㐳つ㠲昳㐵戲愱捤㤰㈴㉥㝣㐵㌷㜴ぢ昲㘲攸挱㔶㐳㕦愳愱㕢㐱摡戵〱挸攷㐹㔲㈲㤷㠱㜴挴戶〹ㄵ攳昸敤慢晤晢㔸挵愷㑡㕥㠶ㅤ㤸换戰晥〶挱昵㍡㔸㍥㜳㤲㝥戴つ㜵㘷㐲㍥㙦㥢㔸㕢㐷㝦ㄷ㔸㜱挲㕢扡ㄳ㍥㐰㕥㥣搰挷敡㠴户㈹㘸〷㐸搹ち㘶㍢㝡捦㕣ㄵ散㘱㄰㥣慦㘳つ㝤㘲㉡晤㐰㔷晡㠵愹㜴ㅦ慢搲敤㈰㤶昲㐹捡敥㜵戱慦捣㤲㙤戵〰㑥㐳㡦搵㝦昰搴㜳慣摥攵昶ㅢ慢扥㐵挹慣愱搹㉥ㄶ捡㘵㘸愹㐱㜰扥㘳㌵挴㈷㌷攲摤㑦㜵㐳昹昸㐵扣㕢㘲㌵昴㜳ㅡ捡〷㉢扢搶挵昸ㄴ愶捤㉥愶ㅢ㜶晦㤸㔳扡晦㙥搲㥢㈷㕦㌱㐶昱㔹㡣㤷㘱㐵戹っ㉢㌴〸捥㔷愵㠶昸攰㐶っ晢ㅡ㠹㤲㔲挵愷㉦㘲㤸摦㙡搸㌷挰㤶昲戹捡敥戵㈰ㅦ挶㐸挹昶㕡㄰㐷戴㜰昵ㅣ慢㝦愳〵昹㘸挶换㔰㕦㉥㐳扦晦㕡㥦攵㕣敦㍦㍤㄰㤲㘴㉣攵挱搵㤹戱㌴搰挴摡㘲㌲㥦挱㠸㔳ち挰ぢ愷昰㤱㐵戶ㄶ搹〱昳㤵愱捣昵づ慥㉦つ㠲昳戵愲㈱㍥攴挰㝦晣戵㘸㑡捥㔷㝣㔲㈱敥晥〲㈵㌲㌱戹ㄸ挴㔲㍥㠳挰㜷挷㘳㜲㈹ㅦ㔸㐸㠹戶摣扣㜶挵㈱攳㈰搵攷㍢改㤵戱㡡㡦㉤戲㠶㘵〷挸捥㕣㠶㝤㙣㄰㥣㉦〷つ㡤㠵㈴㜱㔹㔷ㅡ㔶慡㙡㤰ㄷ挳㍥戲ㅡ搶㥤㠶昱ㄱ挴敥昵㈳㍥户㘸戳ㅦ改晤愶挷㔸㝤㤲挹㐶〴挵愷ㄸ㕥㠶扥㥦换搰昷っ㠲敢㡤㥦㝣挶㈱晤愸ㄷ㙣挹昴㈳㜹㜸〱愷㙡戶㝥挴挷ㄵ攲㤴摥扡㔳㜸㜷㥦慤㐵戶ㅦ㙤换㔵㡢㌷っ㠲敢㐵㥡昳捤㕡ㅣ㘸慤挵〲ㄳ㙢慢㐵㠳㔹㡢㠱㝡㉤㜸敢敢㔵㡢㔷㜲搵攲㘵㠳攰㝣㍦㘵㠸㌷换㘲摦㘱扡㘴摥昱㑡愳扦㠴ㄲ㤹摥㍣ㄸ挴㔲摥换敥㕥愳昳〶戸捤㐶㤷摥㡣昰慦㠷㝤㌳㜸昴ㅣ慢㜸㍢㥣㌵㌴摢扢㌷攷㌲昴㌹㠳攰㝣改㘴㠸昷捥㘲㘸愵㙥攸ㄹ挸㡢愱捦㔸つㅤ㐶㐳捦〲〹摦㔲㘵扤㘶〲摢㔸攲昳㍥㔸㑡戴㌵㙣敦㍣㘳㠸㍥㙣戹挲攰摤戰㤷㘱㑦攵㌲散㐹㠳攰㝣㜵㘴㠸户捥㘲搸ㄱ扡㘱扣晦ㄵ挳晥㘲㌵散挷㌴㡣㜷戶扢㘶ㄸ㙦㠳摢㌵㙣搱挶愱扡㘱扣㜷攱捤戰㤷㘱㡦收㌲散ㄱ㠳攰㝣〱㘴㠸㜷捥昸㡦つ㈶ㅡ㤶慦㕡㤱ㄱ挳㌶㔸つ慢愱㘱敢㐰摡扤慥挹扢攱㌶扢愶㍥㜱昷ㄸ慢㜷㠴㙣ㄷ㔵扣㌷昶㌲昴扥㕣㠶摥㙢㄰㕣㙦㜵攴㡤㜴㝢㙦㜵戴晣攱捤㔲㔴挵ㅦ攵改愹㑥㔱ㅤ捤㝢㕦㜹㐵㑦㘳㌵て搷ㄵ攳㈵㙣㐹晣改换㕡扣㙢㄰慦㕥挳㥦㡢㌷づ㘳攱ㅤ㠴㝣㝤㠱昹㥡㉦㑤㜲㉣ㅣ㠸㑥㑦攲扤㕦㠵搱㈹㈹扣㠴愶愱〸㝦扡㉦㡤扦㑥ㄶ摦ㅢ㑥㐲攱愴㘰〱㥦ㄱ攰㈹㠱扣攷搱昳㤰ㅥ㑦摦㌹㕦攴㘰㌹〳㤶昵㠷昹㈲㤲㍣扥扢㙤昷捥㐱〵愶愲换㤹㐷㜴ㅢ㉣㙦㈳㉣㔰㝦㐴ㄳ敢㍢㝥慢㝤摦㑢㥤㜱づ㕤慢〵扦摣挵换㘴〳㄰搴愶ㄱ㜵〳㌸〴昸晣㝣戴攰㌴㡣㐷㈶㈷搲㜲挷摦愴散搴㠹搶㥡㔷㠸㜷昶昸㡦扦㠴つ㤹ㄸ㈶扣㔷㘷㡦ち捣㐴㍥晢㐷㥦攴昰㘲㉡㑦晤捥慣攲㠷㤵晢㘵慢㌸㥢昵㜹〲㔲㤴戸㥡㔵㍣挶㕥挵㄰敦搴㐵捦戱愲㈷㤴戹㜵㜹搴㔰愸㔱㘱㥥扡挵㔳挱〹㙥〵㈷摡ㄵ愸挷㈰㠷㝥㤸㜳昵〳㘳扦ㅤ㍡㙦㕣㠸户摥昸㡦㍦㜶㈰ㅡㄵ㙦慦㘹㤹愱㘸慤愷愲戰㕢㔱扤㐳ㄱ㙦愶挵㐳ㄱ㄰慣〷㠴敤㡤㜹㡤㈹摦㘷㙤捣㠵ㄴ挶㠹㈸摢㤸㌱㠷㝣摥㡦搳㄰昳㔲扣愹ㄵ㠵㡢挱改摤㜳慥昰㔴搶攴㔶㤶㜰㈸攳㍤戱㔵㔹㘸ㅢ㄰㔴慥㉤〵㈷晡挳㕢㠶㜲挳㙢ㄷ㤹㡡㙣敤㥦愶㔴㝢晢㉦㜳㈸㝡摢㔰㘴㌶㡦攲つ愳㔸搵〲捥摣㙥㍣搷㔴攸戳扡昱㘴㑡户扢㜱愵㐳㈱敦㌹慤㤶㈹摥戸㠹挲搳挰改敤挶搳㍤㤵慤㜶㉢㍢挳愱㡣昷㝤㌶㘵扣㤹ㄲ㘵㘷㠱㌳户㜵愷㜸㉡㍣挷慤昰㍣㠷㐲摥㡦㔹ㄵ㠶㜸㔳〳ㅣ晥㤲〳ㄲ㘸㌷摥戸戰〲㐶扢愵㑤㐵戶㜶扢㠸㔲敤敤㜶〹㔱搹搰愲㜸㥢㈲㠶㕣㠶㠴户搷攲愶㙣㥦戵㠹㉥愷㈰㝢ㄳ㕤改㤰捤扢ㅣ慢ㄱ㡡户づ愲散㤷㐸攴昶摡㈲㑦㠵㔷㔳扡㕤攱戵㐴㔹㡣攱摤㠷㔵㘱㠸㑢㜸昱摡昵㐸挰㙢㕣愶㕢扣ㄶ㌶ㄵ搹扣戶ㄶ㑣づ慦戵ㄲ㤵㔵ㄴ㍡㄰㜹㤱扢づ〹挸ㅤ㠸㉦㡢摣ㄳ㍣攵摥㐲㈱昶搶戸㤵愸慣㕣挵㘵戶㌸攸㌶㈴㜲㍢㘸㡥㈹摦搶㈲户㔳㤸摤㐱㜷㌸攴㜳愵㙥㜵㤰攲㜲㔷ㄴ晥ㅥ〹敦收㥦收愹散㙥㑡戶㉢晢㈳㔱ㄶ㘳戸㕡戶㈹攳ㄲ㔴㤴摤㡢㠴户戲挹㥥捡敥愷㘴扢戲〷㠹戲㈸攳ち搶愶㙣㍣㄰愲㙣〳ㄲ戹㕤㌹摥㔳攱㈳㤴㙥㔷昸㈷愲㉣ち㙢㤰户㉡昴㜳ㅥ敦昰㈲㠳昷㤵扢㜹づ昹捦搰愳戸㐲愰っ敤㜱㈳挱㡣攲ㅣ㉦㙢攰㈳㘱ㄵ㙦捦挶㤰攵〹戲㜰ち㤷㤵挶㤳捣㜱昶㤶攲㑦ㄹ〹㈹捥愹㕢㡡㡦戰ㄶ摦㐸ㄶ㑥搰㔲晣㘹收㌸㌷㑢昱㑤㐸㜰㐹挰㡦攲㍣㉣挵㠷㕡㡢㍦㑢㕥㑥扢㔲晣㌹收㌸攳㑡昱捤㐶㐲戴㜳敡ㄴ㥥攷㠹攵慣㈹㍣㉦㈰㤱㔱挱ㄹ㑦㜸㕥㈴㤹㤳㥤昰㙣㌱ㄲ㈲㠷ㄳ㥢㔴㘳㤰戵ㅡ㕢挹挲㜹㑣㡡扦捣ㅣ愷㌰㈹晥ちㄲㄹㄵ㥣㝡㠴攷㔵㤲㌹敢〸捦㙢㐶㐲㔴㜰挶㄰㥥扦ㄱ㝢㠶挹昳㍡ㄲㄹ㌹っ昲挲昳㜷㤲ㄹ摦㐵捥㍦㡣㠴挸㘱㉣㤷慡昶户㔶㜵ㅢ㔹ㄸ扡愵昸㥢捣㌱㙡㑢昱户㡣㠴ㄴ㘷〸ㄶ㥥㝦ㄲ换攸㉢㍣㙦㕢㜹ㄸ㌵㠵攷ㅤ㘲ㄹ㌰㠵攷㕤㉢て㠳愳㔴㘳㍦㙢㌵摥㈷ぢ㘳愱ㄴ晦ㄷ㜳慤〴散㔲ㅦㄸ〹愹挶㍡㘴愴昸㍥搶攲摢挹挲㤰㈷挵㍦㘲㡥搱㑥㡡敦㌰ㄲ㔲㥣㘱㑢㜸㍥㈶昶づ㤳㘷愷㤵㠷搱㐶㜸㍥㈱㤶㠱㐶攴㝣㙡攵㘱㤰㄰㥥捦㠸㘵㝣㄰㥥捦慤㍣ㅣ搷挲昳〵戱ㅣ搲挲昳㙦㉢㡦㡣㉦ㅡ㘹㥥扡㐷摡ㄷ攲㌸㤳㠸晦ㄵㄲ㈵昹愵ㅣ㔴挷㠲㤰搷愲敡攷㌷捣㥦晦㔵㘹㐱扦㕥〵挷㡤㉤扥㝡摢挶户搶㙣㌹㜱昴㝢摦㕣㜷摤㤶户搷㙣晡收愱〵愳㥦㙣㙤㝤㝣敡㡤㥢摥敡ㅡ㕤㥢㜷捦㔷戵㙢㔷㔶㉣㕥戹㌴㝡捣㘱㤳㔶ㅥ㝦搲捣㡡ㄹ㕤〶攵攷ㄷㄶㅥ摣敤愹㥥㠷㠴㔶㉦扤㑦晤改搵ㅥ㜱㈵攳㤴搵昸て㌴㤹㔷㠸攳㔵慡昱戵㕥つづ捥㍤㕡つㄹ敦慣挶㝦愱㠹捥ち攰ㄳ摡㘴㔶攳ㅢ㈴戴㙦〱㑡昲㑡㌹搲昷㘸㕤㥥㠳〲㘹慦敦㤰㌰慦㄰㠳㠸戸攴㝢㈴㌰ㄷ㑢昸〰㔵戳㍥愱〹㌱㡣〸㤷㠲〱㕡ㅥ㐰㐹㥥㤲㈸㐲㔶㕢㔳㌳㥡〸㙢〱戹昲㑢ㄹ㍡昶愸㕤ㄲ㡤㔸つ㍦ㄴ㘶㝣捣愸㈴搵〸戰挶㠵㝡㡤㈵㈸戹㙡捣攰㈴慣㥡搴㔸㐹㔸㈲㔷㄰㜹昳ち㌱㍣〹㔷㈷ち㉣搶〵㑡㜴㈲慢捤〵㡣㔲挲摡㔹〴㤶㌲㈴敤㔱ㄷ㐸㤴㘳㌵㑡慤㌵㘶戴㤳㙡㠴愴ㅡ㑡攲ㅣ戹捣㍤㘸摡ㄶ㘲扣ㄳ慥慥㍡㤷㐴㍡㜲搹㑣㘲挴ㄳ慥敥扡㐹っ㙦㝢搴㈴㠹㤸慣挶㍥㔶㤳ㄸ㌹愵ㅡ晢敡搵搸扥愷慢㈱㤱㤷搵攸㘱慤〶㈳戰㔴愳愷㔴㐳㐹散㜵昹㡣㌱㔸戸㝡改㕣ㄲ㝤㕤㕣㡣挲挲搵㕢攷㤲昸敢攲㘲ㅣㄶ慥扥㍡㤷㐴㘰㜲搹摡㤲㤱㔸戸晡改㕣㡣戶㌲户扣昱ㅦ㝤㐵㌳ㅥ㐵㡡昰昳㐹㐶㐵㍥搷㉣〹㈹㠶㐲攱昹㠷㠳㠷㈱㑢㠴つ搰㠵㌱㔸〹攳敢〶愳㍣ㄸ㍤〸㐴挵㄰㈶愴搷ㅣ㌲ㄸ㙡っ㍤㡣㉦挲昳慡㠳挷っ㌴㜸㉦戱挱昱㡡㔵挱愱㔴挰㠸㈳㠵户摡ぢ㉢〶ㄹ㈱扣㘴㈷㠴ㄸっ愴昶㠳㤱㐰㕣㘳ㄸ㄰挶ㄷ慤挲换㠰㔵っづ㐲㝡摥㉥㐳㌱ㅥ〸㘱戳㥤㄰㌲〳㠳㘲㉣㄰㡥攷慣㔲㉢㈹㤵ㄱ㐲㐸捦搸ぢ㉢〶〵㈱㙣戲ㄳ㐲ㅣ扣㠶戳㌸㘲㠵攷㘹㍢㡦攲㈰ㄵ挲㐶〷㠱攳㔲〸㝦戵ㄳ㐲ㅣ㍦㠶㔴づㅡ攱㜹捡挱挳捥㙤昰戰㐷ぢ捦㤳㜶ㅥ挵㑥㉣㠴㈷ㅣ〴昶㕢㈱晣挵㐱㘰㔷ㄵ挲攳づ〲㝢愷㄰晥㙣㈷昸搹搳摡昸〳㌱搹㈷㡤㐵散晡㑤㝣挵㌶㥦㌹〶㥢㈶挴㥢㥢攴㔷慥㠱㈶晥愱㡥㜸ㄷ攳昵挸㠳㌲㍣㕤㌳㤸っ㙦攷っ㑡捡散愷晦㤹㠵㌰晥㙣㌸㔹〶㘵㠵敥攳愴〸㍦㝡ㄷ㍢㤸敦挰摣㘷慡捣ち昶〰㕢㤱敡㌰㘳㤱晥㤷敡㝦〲㙦昰㔲㕡㈶㈵㔹挵㌱㈷敢戰㌱㐸㈸づ㄰挹㡤㘵㡥摤㥤㙥搴挶〱〸㝢㌶愵㤷㘶㥦ㄷ晥昱㐸㈸昶㔵挹㔵㈳攱愷愲づ㔴㤳戳散㙥摥㝦搵㔰愹搴ㅢ㌲㌲㡢っち㔴㔲㝦㉢ㄶ㘹㥦愲ㅤ慣㤶㌶㤱㈵愵捥㔶ㅥ㈹挹扡㌳㘱㥢戱㤵愸㈲搶㝣㥡㡡㌴摥㍣㘰昲㕡戱㥤晥ㅦ愶搱㔲ㅣ</t>
  </si>
  <si>
    <t>Other Assumptions (see note here)</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</si>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</sst>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7" formatCode="&quot;$&quot;#,##0.00_);\(&quot;$&quot;#,##0.00\)"/>
    <numFmt numFmtId="44" formatCode="_(&quot;$&quot;* #,##0.00_);_(&quot;$&quot;* \(#,##0.00\);_(&quot;$&quot;* &quot;-&quot;??_);_(@_)"/>
    <numFmt numFmtId="164" formatCode="&quot;$&quot;#,##0.00"/>
    <numFmt numFmtId="165" formatCode="&quot;$&quot;#,##0"/>
  </numFmts>
  <fonts count="15" x14ac:knownFonts="1">
    <font>
      <sz val="10"/>
      <name val="Arial"/>
    </font>
    <font>
      <sz val="10"/>
      <name val="Arial"/>
      <family val="2"/>
    </font>
    <font>
      <b/>
      <sz val="10"/>
      <name val="Arial"/>
      <family val="2"/>
    </font>
    <font>
      <sz val="10"/>
      <name val="MS Sans Serif"/>
      <family val="2"/>
    </font>
    <font>
      <b/>
      <sz val="11"/>
      <name val="Calibri"/>
      <family val="2"/>
      <scheme val="minor"/>
    </font>
    <font>
      <sz val="11"/>
      <name val="Calibri"/>
      <family val="2"/>
      <scheme val="minor"/>
    </font>
    <font>
      <b/>
      <sz val="18"/>
      <color theme="3"/>
      <name val="Cambria"/>
      <family val="1"/>
      <scheme val="major"/>
    </font>
    <font>
      <u/>
      <sz val="10"/>
      <color theme="10"/>
      <name val="MS Sans Serif"/>
      <family val="2"/>
    </font>
    <font>
      <u/>
      <sz val="10"/>
      <color rgb="FFFF0000"/>
      <name val="Calibri"/>
      <family val="2"/>
      <scheme val="minor"/>
    </font>
    <font>
      <b/>
      <sz val="11"/>
      <color rgb="FFFA7D00"/>
      <name val="Calibri"/>
      <family val="2"/>
      <scheme val="minor"/>
    </font>
    <font>
      <sz val="11"/>
      <color theme="1" tint="0.249977111117893"/>
      <name val="Calibri"/>
      <family val="2"/>
      <scheme val="minor"/>
    </font>
    <font>
      <b/>
      <sz val="11"/>
      <color theme="1" tint="0.249977111117893"/>
      <name val="Calibri"/>
      <family val="2"/>
      <scheme val="minor"/>
    </font>
    <font>
      <sz val="9"/>
      <color indexed="81"/>
      <name val="Tahoma"/>
      <family val="2"/>
    </font>
    <font>
      <b/>
      <i/>
      <sz val="11"/>
      <color rgb="FF006E32"/>
      <name val="Calibri"/>
      <family val="2"/>
      <scheme val="minor"/>
    </font>
    <font>
      <b/>
      <sz val="12"/>
      <color theme="9" tint="-0.249977111117893"/>
      <name val="Calibri"/>
      <family val="2"/>
      <scheme val="minor"/>
    </font>
  </fonts>
  <fills count="9">
    <fill>
      <patternFill patternType="none"/>
    </fill>
    <fill>
      <patternFill patternType="gray125"/>
    </fill>
    <fill>
      <patternFill patternType="solid">
        <fgColor rgb="FF00FF00"/>
        <bgColor indexed="64"/>
      </patternFill>
    </fill>
    <fill>
      <patternFill patternType="solid">
        <fgColor rgb="FFF2F2F2"/>
      </patternFill>
    </fill>
    <fill>
      <patternFill patternType="solid">
        <fgColor theme="0" tint="-4.9989318521683403E-2"/>
        <bgColor indexed="22"/>
      </patternFill>
    </fill>
    <fill>
      <patternFill patternType="solid">
        <fgColor theme="0"/>
        <bgColor indexed="64"/>
      </patternFill>
    </fill>
    <fill>
      <patternFill patternType="solid">
        <fgColor theme="0"/>
        <bgColor indexed="22"/>
      </patternFill>
    </fill>
    <fill>
      <patternFill patternType="solid">
        <fgColor rgb="FF00FFFF"/>
        <bgColor indexed="64"/>
      </patternFill>
    </fill>
    <fill>
      <patternFill patternType="solid">
        <fgColor rgb="FFF2F2F2"/>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right style="thin">
        <color theme="0" tint="-0.24994659260841701"/>
      </right>
      <top/>
      <bottom style="thin">
        <color indexed="64"/>
      </bottom>
      <diagonal/>
    </border>
    <border>
      <left style="thin">
        <color theme="0" tint="-0.24994659260841701"/>
      </left>
      <right style="thin">
        <color theme="0" tint="-0.24994659260841701"/>
      </right>
      <top/>
      <bottom style="thin">
        <color indexed="64"/>
      </bottom>
      <diagonal/>
    </border>
    <border>
      <left style="thin">
        <color theme="0" tint="-0.24994659260841701"/>
      </left>
      <right/>
      <top/>
      <bottom style="thin">
        <color indexed="64"/>
      </bottom>
      <diagonal/>
    </border>
    <border>
      <left/>
      <right style="thin">
        <color theme="0" tint="-0.24994659260841701"/>
      </right>
      <top/>
      <bottom style="double">
        <color indexed="64"/>
      </bottom>
      <diagonal/>
    </border>
    <border>
      <left style="thin">
        <color theme="0" tint="-0.24994659260841701"/>
      </left>
      <right style="thin">
        <color theme="0" tint="-0.24994659260841701"/>
      </right>
      <top/>
      <bottom style="double">
        <color indexed="64"/>
      </bottom>
      <diagonal/>
    </border>
    <border>
      <left style="thin">
        <color theme="0" tint="-0.24994659260841701"/>
      </left>
      <right/>
      <top/>
      <bottom style="double">
        <color indexed="64"/>
      </bottom>
      <diagonal/>
    </border>
    <border>
      <left/>
      <right/>
      <top/>
      <bottom style="thin">
        <color theme="0" tint="-0.24994659260841701"/>
      </bottom>
      <diagonal/>
    </border>
  </borders>
  <cellStyleXfs count="6">
    <xf numFmtId="0" fontId="0" fillId="0" borderId="0"/>
    <xf numFmtId="44" fontId="1" fillId="0" borderId="0" applyFont="0" applyFill="0" applyBorder="0" applyAlignment="0" applyProtection="0"/>
    <xf numFmtId="0" fontId="1" fillId="0" borderId="0" applyFont="0" applyFill="0" applyBorder="0" applyAlignment="0" applyProtection="0"/>
    <xf numFmtId="0" fontId="3" fillId="0" borderId="0"/>
    <xf numFmtId="0" fontId="7" fillId="0" borderId="0" applyNumberFormat="0" applyFill="0" applyBorder="0" applyAlignment="0" applyProtection="0"/>
    <xf numFmtId="0" fontId="9" fillId="3" borderId="1" applyNumberFormat="0" applyAlignment="0" applyProtection="0"/>
  </cellStyleXfs>
  <cellXfs count="79">
    <xf numFmtId="0" fontId="0" fillId="0" borderId="0" xfId="0"/>
    <xf numFmtId="0" fontId="2" fillId="0" borderId="0" xfId="0" applyFont="1"/>
    <xf numFmtId="0" fontId="0" fillId="0" borderId="0" xfId="0" quotePrefix="1"/>
    <xf numFmtId="0" fontId="4" fillId="0" borderId="0" xfId="0" applyFont="1"/>
    <xf numFmtId="0" fontId="5" fillId="0" borderId="0" xfId="0" applyFont="1"/>
    <xf numFmtId="44" fontId="5" fillId="0" borderId="0" xfId="1" applyFont="1"/>
    <xf numFmtId="1" fontId="5" fillId="0" borderId="0" xfId="0" applyNumberFormat="1" applyFont="1"/>
    <xf numFmtId="7" fontId="5" fillId="0" borderId="0" xfId="1" applyNumberFormat="1" applyFont="1"/>
    <xf numFmtId="1" fontId="5" fillId="0" borderId="0" xfId="0" applyNumberFormat="1" applyFont="1" applyFill="1"/>
    <xf numFmtId="0" fontId="5" fillId="0" borderId="0" xfId="0" applyFont="1" applyAlignment="1"/>
    <xf numFmtId="0" fontId="5" fillId="0" borderId="0" xfId="0" applyFont="1" applyBorder="1"/>
    <xf numFmtId="165" fontId="5" fillId="0" borderId="0" xfId="0" applyNumberFormat="1" applyFont="1" applyFill="1" applyBorder="1"/>
    <xf numFmtId="0" fontId="4" fillId="0" borderId="0" xfId="0" applyFont="1" applyAlignment="1">
      <alignment horizontal="right"/>
    </xf>
    <xf numFmtId="0" fontId="5" fillId="0" borderId="0" xfId="0" applyFont="1" applyFill="1"/>
    <xf numFmtId="0" fontId="4" fillId="0" borderId="0" xfId="0" applyNumberFormat="1" applyFont="1" applyAlignment="1"/>
    <xf numFmtId="1" fontId="4" fillId="0" borderId="0" xfId="0" applyNumberFormat="1" applyFont="1" applyFill="1" applyAlignment="1"/>
    <xf numFmtId="0" fontId="4" fillId="0" borderId="0" xfId="0" applyNumberFormat="1" applyFont="1" applyFill="1" applyAlignment="1">
      <alignment horizontal="center"/>
    </xf>
    <xf numFmtId="1" fontId="4" fillId="0" borderId="0" xfId="0" applyNumberFormat="1" applyFont="1" applyAlignment="1">
      <alignment horizontal="center"/>
    </xf>
    <xf numFmtId="0" fontId="4" fillId="0" borderId="0" xfId="0" applyNumberFormat="1" applyFont="1" applyFill="1" applyAlignment="1"/>
    <xf numFmtId="0" fontId="5" fillId="0" borderId="0" xfId="0" applyFont="1" applyFill="1" applyBorder="1"/>
    <xf numFmtId="44" fontId="5" fillId="0" borderId="0" xfId="1" applyFont="1" applyFill="1" applyBorder="1"/>
    <xf numFmtId="0" fontId="5" fillId="0" borderId="0" xfId="0" applyFont="1" applyFill="1" applyBorder="1" applyAlignment="1">
      <alignment horizontal="center"/>
    </xf>
    <xf numFmtId="44" fontId="5" fillId="0" borderId="0" xfId="1" applyFont="1" applyFill="1" applyBorder="1" applyAlignment="1">
      <alignment horizontal="center"/>
    </xf>
    <xf numFmtId="1" fontId="5" fillId="0" borderId="0" xfId="0" applyNumberFormat="1" applyFont="1" applyFill="1" applyBorder="1"/>
    <xf numFmtId="1" fontId="5" fillId="0" borderId="0" xfId="0" applyNumberFormat="1" applyFont="1" applyFill="1" applyBorder="1" applyAlignment="1">
      <alignment horizontal="center"/>
    </xf>
    <xf numFmtId="7" fontId="5" fillId="0" borderId="0" xfId="1" applyNumberFormat="1" applyFont="1" applyFill="1" applyBorder="1" applyAlignment="1">
      <alignment horizontal="center"/>
    </xf>
    <xf numFmtId="0" fontId="5" fillId="0" borderId="0" xfId="0" applyFont="1" applyAlignment="1">
      <alignment horizontal="center"/>
    </xf>
    <xf numFmtId="1" fontId="5" fillId="0" borderId="0" xfId="0" applyNumberFormat="1" applyFont="1" applyAlignment="1">
      <alignment horizontal="center"/>
    </xf>
    <xf numFmtId="7" fontId="5" fillId="0" borderId="0" xfId="1" applyNumberFormat="1" applyFont="1" applyAlignment="1">
      <alignment horizontal="center"/>
    </xf>
    <xf numFmtId="1" fontId="4" fillId="0" borderId="0" xfId="0" applyNumberFormat="1" applyFont="1" applyAlignment="1"/>
    <xf numFmtId="0" fontId="4" fillId="0" borderId="0" xfId="0" applyNumberFormat="1" applyFont="1" applyAlignment="1">
      <alignment horizontal="center"/>
    </xf>
    <xf numFmtId="1" fontId="4" fillId="0" borderId="0" xfId="0" applyNumberFormat="1" applyFont="1" applyFill="1" applyAlignment="1">
      <alignment horizontal="center"/>
    </xf>
    <xf numFmtId="44" fontId="5" fillId="0" borderId="0" xfId="1" applyFont="1" applyAlignment="1">
      <alignment horizontal="center"/>
    </xf>
    <xf numFmtId="0" fontId="4" fillId="0" borderId="0" xfId="3" applyFont="1" applyAlignment="1">
      <alignment wrapText="1"/>
    </xf>
    <xf numFmtId="0" fontId="5" fillId="0" borderId="0" xfId="3" applyFont="1"/>
    <xf numFmtId="0" fontId="5" fillId="0" borderId="0" xfId="3" applyNumberFormat="1" applyFont="1" applyAlignment="1">
      <alignment wrapText="1"/>
    </xf>
    <xf numFmtId="0" fontId="5" fillId="0" borderId="0" xfId="3" applyFont="1" applyAlignment="1">
      <alignment wrapText="1"/>
    </xf>
    <xf numFmtId="0" fontId="6" fillId="0" borderId="0" xfId="3" applyFont="1" applyAlignment="1">
      <alignment wrapText="1"/>
    </xf>
    <xf numFmtId="9" fontId="5" fillId="0" borderId="3" xfId="0" applyNumberFormat="1" applyFont="1" applyFill="1" applyBorder="1"/>
    <xf numFmtId="0" fontId="6" fillId="0" borderId="0" xfId="0" applyFont="1"/>
    <xf numFmtId="0" fontId="8" fillId="0" borderId="0" xfId="4" applyFont="1" applyAlignment="1">
      <alignment horizontal="center" vertical="center"/>
    </xf>
    <xf numFmtId="0" fontId="10" fillId="0" borderId="0" xfId="0" applyFont="1"/>
    <xf numFmtId="165" fontId="9" fillId="3" borderId="1" xfId="5" applyNumberFormat="1"/>
    <xf numFmtId="9" fontId="5" fillId="5" borderId="0" xfId="0" applyNumberFormat="1" applyFont="1" applyFill="1" applyBorder="1"/>
    <xf numFmtId="164" fontId="5" fillId="2" borderId="3" xfId="0" applyNumberFormat="1" applyFont="1" applyFill="1" applyBorder="1" applyAlignment="1">
      <alignment horizontal="center"/>
    </xf>
    <xf numFmtId="165" fontId="5" fillId="0" borderId="3" xfId="0" applyNumberFormat="1" applyFont="1" applyBorder="1" applyAlignment="1">
      <alignment horizontal="center"/>
    </xf>
    <xf numFmtId="165" fontId="5" fillId="0" borderId="6" xfId="0" applyNumberFormat="1" applyFont="1" applyBorder="1" applyAlignment="1">
      <alignment horizontal="center"/>
    </xf>
    <xf numFmtId="165" fontId="5" fillId="0" borderId="2" xfId="0" applyNumberFormat="1" applyFont="1" applyBorder="1" applyAlignment="1">
      <alignment horizontal="center"/>
    </xf>
    <xf numFmtId="165" fontId="5" fillId="0" borderId="7" xfId="0" applyNumberFormat="1" applyFont="1" applyBorder="1" applyAlignment="1">
      <alignment horizontal="center"/>
    </xf>
    <xf numFmtId="165" fontId="5" fillId="0" borderId="8" xfId="0" applyNumberFormat="1" applyFont="1" applyBorder="1" applyAlignment="1">
      <alignment horizontal="center"/>
    </xf>
    <xf numFmtId="165" fontId="5" fillId="0" borderId="9" xfId="0" applyNumberFormat="1" applyFont="1" applyBorder="1" applyAlignment="1">
      <alignment horizontal="center"/>
    </xf>
    <xf numFmtId="165" fontId="4" fillId="0" borderId="3" xfId="0" applyNumberFormat="1" applyFont="1" applyBorder="1" applyAlignment="1">
      <alignment horizontal="center"/>
    </xf>
    <xf numFmtId="165" fontId="4" fillId="0" borderId="6" xfId="0" applyNumberFormat="1" applyFont="1" applyBorder="1" applyAlignment="1">
      <alignment horizontal="center"/>
    </xf>
    <xf numFmtId="165" fontId="4" fillId="0" borderId="2" xfId="0" applyNumberFormat="1" applyFont="1" applyBorder="1" applyAlignment="1">
      <alignment horizontal="center"/>
    </xf>
    <xf numFmtId="165" fontId="5" fillId="0" borderId="3" xfId="0" applyNumberFormat="1" applyFont="1" applyFill="1" applyBorder="1" applyAlignment="1">
      <alignment horizontal="center"/>
    </xf>
    <xf numFmtId="165" fontId="5" fillId="0" borderId="6" xfId="0" applyNumberFormat="1" applyFont="1" applyFill="1" applyBorder="1" applyAlignment="1">
      <alignment horizontal="center"/>
    </xf>
    <xf numFmtId="165" fontId="5" fillId="0" borderId="2" xfId="0" applyNumberFormat="1" applyFont="1" applyFill="1" applyBorder="1" applyAlignment="1">
      <alignment horizontal="center"/>
    </xf>
    <xf numFmtId="165" fontId="5" fillId="0" borderId="10" xfId="0" applyNumberFormat="1" applyFont="1" applyFill="1" applyBorder="1" applyAlignment="1">
      <alignment horizontal="center"/>
    </xf>
    <xf numFmtId="165" fontId="5" fillId="0" borderId="11" xfId="0" applyNumberFormat="1" applyFont="1" applyFill="1" applyBorder="1" applyAlignment="1">
      <alignment horizontal="center"/>
    </xf>
    <xf numFmtId="165" fontId="5" fillId="0" borderId="12" xfId="0" applyNumberFormat="1" applyFont="1" applyFill="1" applyBorder="1" applyAlignment="1">
      <alignment horizontal="center"/>
    </xf>
    <xf numFmtId="9" fontId="5" fillId="2" borderId="3" xfId="0" applyNumberFormat="1" applyFont="1" applyFill="1" applyBorder="1"/>
    <xf numFmtId="9" fontId="5" fillId="2" borderId="5" xfId="0" applyNumberFormat="1" applyFont="1" applyFill="1" applyBorder="1"/>
    <xf numFmtId="164" fontId="5" fillId="2" borderId="6" xfId="0" applyNumberFormat="1" applyFont="1" applyFill="1" applyBorder="1" applyAlignment="1">
      <alignment horizontal="center"/>
    </xf>
    <xf numFmtId="164" fontId="5" fillId="2" borderId="2" xfId="0" applyNumberFormat="1" applyFont="1" applyFill="1" applyBorder="1" applyAlignment="1">
      <alignment horizontal="center"/>
    </xf>
    <xf numFmtId="3" fontId="5" fillId="2" borderId="7" xfId="0" applyNumberFormat="1" applyFont="1" applyFill="1" applyBorder="1" applyAlignment="1">
      <alignment horizontal="center"/>
    </xf>
    <xf numFmtId="3" fontId="5" fillId="2" borderId="8" xfId="0" applyNumberFormat="1" applyFont="1" applyFill="1" applyBorder="1" applyAlignment="1">
      <alignment horizontal="center"/>
    </xf>
    <xf numFmtId="3" fontId="5" fillId="2" borderId="9" xfId="0" applyNumberFormat="1" applyFont="1" applyFill="1" applyBorder="1" applyAlignment="1">
      <alignment horizontal="center"/>
    </xf>
    <xf numFmtId="165" fontId="5" fillId="7" borderId="3" xfId="0" applyNumberFormat="1" applyFont="1" applyFill="1" applyBorder="1" applyAlignment="1">
      <alignment horizontal="center"/>
    </xf>
    <xf numFmtId="165" fontId="5" fillId="7" borderId="6" xfId="0" applyNumberFormat="1" applyFont="1" applyFill="1" applyBorder="1" applyAlignment="1">
      <alignment horizontal="center"/>
    </xf>
    <xf numFmtId="165" fontId="5" fillId="7" borderId="2" xfId="0" applyNumberFormat="1" applyFont="1" applyFill="1" applyBorder="1" applyAlignment="1">
      <alignment horizontal="center"/>
    </xf>
    <xf numFmtId="165" fontId="4" fillId="7" borderId="0" xfId="0" applyNumberFormat="1" applyFont="1" applyFill="1"/>
    <xf numFmtId="9" fontId="4" fillId="7" borderId="0" xfId="0" applyNumberFormat="1" applyFont="1" applyFill="1"/>
    <xf numFmtId="0" fontId="11" fillId="8" borderId="2" xfId="0" applyFont="1" applyFill="1" applyBorder="1"/>
    <xf numFmtId="0" fontId="11" fillId="8" borderId="4" xfId="0" applyFont="1" applyFill="1" applyBorder="1"/>
    <xf numFmtId="0" fontId="14" fillId="6" borderId="0" xfId="0" applyFont="1" applyFill="1" applyBorder="1" applyAlignment="1">
      <alignment horizontal="center" vertical="center"/>
    </xf>
    <xf numFmtId="0" fontId="14" fillId="4" borderId="3" xfId="0" applyFont="1" applyFill="1" applyBorder="1" applyAlignment="1">
      <alignment horizontal="center" vertical="center"/>
    </xf>
    <xf numFmtId="0" fontId="14" fillId="4" borderId="6" xfId="0" applyFont="1" applyFill="1" applyBorder="1" applyAlignment="1">
      <alignment horizontal="center" vertical="center"/>
    </xf>
    <xf numFmtId="0" fontId="14" fillId="4" borderId="2" xfId="0" applyFont="1" applyFill="1" applyBorder="1" applyAlignment="1">
      <alignment horizontal="center" vertical="center"/>
    </xf>
    <xf numFmtId="0" fontId="13" fillId="6" borderId="13" xfId="0" applyFont="1" applyFill="1" applyBorder="1" applyAlignment="1">
      <alignment horizontal="left"/>
    </xf>
  </cellXfs>
  <cellStyles count="6">
    <cellStyle name="Calculation" xfId="5" builtinId="22"/>
    <cellStyle name="Currency" xfId="1" builtinId="4"/>
    <cellStyle name="Euro" xfId="2"/>
    <cellStyle name="Hyperlink" xfId="4" builtinId="8"/>
    <cellStyle name="Normal" xfId="0" builtinId="0"/>
    <cellStyle name="Normal_Reliability" xf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2F2F2"/>
      <color rgb="FFB1403D"/>
      <color rgb="FF006E32"/>
      <color rgb="FF006C31"/>
      <color rgb="FF007635"/>
      <color rgb="FF007A37"/>
      <color rgb="FF00823B"/>
      <color rgb="FF009644"/>
      <color rgb="FFF9F9F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495300</xdr:colOff>
      <xdr:row>24</xdr:row>
      <xdr:rowOff>161925</xdr:rowOff>
    </xdr:from>
    <xdr:to>
      <xdr:col>6</xdr:col>
      <xdr:colOff>0</xdr:colOff>
      <xdr:row>26</xdr:row>
      <xdr:rowOff>180975</xdr:rowOff>
    </xdr:to>
    <xdr:sp macro="" textlink="">
      <xdr:nvSpPr>
        <xdr:cNvPr id="3" name="Rounded Rectangular Callout 2" descr="67fee5ed-5d08-401b-96b2-9618ceb3fefe"/>
        <xdr:cNvSpPr/>
      </xdr:nvSpPr>
      <xdr:spPr>
        <a:xfrm>
          <a:off x="3171825" y="4857750"/>
          <a:ext cx="2276475" cy="400050"/>
        </a:xfrm>
        <a:prstGeom prst="wedgeRoundRectCallout">
          <a:avLst>
            <a:gd name="adj1" fmla="val -69058"/>
            <a:gd name="adj2" fmla="val -39301"/>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Forecast project NPV and IRR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B28"/>
  <sheetViews>
    <sheetView showGridLines="0" showRowColHeaders="0" workbookViewId="0"/>
  </sheetViews>
  <sheetFormatPr defaultRowHeight="15" x14ac:dyDescent="0.25"/>
  <cols>
    <col min="1" max="1" width="9.140625" style="34"/>
    <col min="2" max="2" width="88" style="36" customWidth="1"/>
    <col min="3" max="16384" width="9.140625" style="34"/>
  </cols>
  <sheetData>
    <row r="1" spans="2:2" ht="22.5" x14ac:dyDescent="0.3">
      <c r="B1" s="37" t="s">
        <v>23</v>
      </c>
    </row>
    <row r="2" spans="2:2" ht="22.5" x14ac:dyDescent="0.3">
      <c r="B2" s="37"/>
    </row>
    <row r="3" spans="2:2" ht="30" x14ac:dyDescent="0.25">
      <c r="B3" s="33" t="s">
        <v>61</v>
      </c>
    </row>
    <row r="4" spans="2:2" ht="135" x14ac:dyDescent="0.25">
      <c r="B4" s="33" t="s">
        <v>50</v>
      </c>
    </row>
    <row r="5" spans="2:2" x14ac:dyDescent="0.25">
      <c r="B5" s="33"/>
    </row>
    <row r="6" spans="2:2" ht="30" x14ac:dyDescent="0.25">
      <c r="B6" s="33" t="s">
        <v>51</v>
      </c>
    </row>
    <row r="7" spans="2:2" x14ac:dyDescent="0.25">
      <c r="B7" s="33"/>
    </row>
    <row r="8" spans="2:2" ht="120" x14ac:dyDescent="0.25">
      <c r="B8" s="33" t="s">
        <v>52</v>
      </c>
    </row>
    <row r="9" spans="2:2" ht="120" x14ac:dyDescent="0.25">
      <c r="B9" s="35" t="s">
        <v>24</v>
      </c>
    </row>
    <row r="10" spans="2:2" x14ac:dyDescent="0.25">
      <c r="B10" s="35"/>
    </row>
    <row r="11" spans="2:2" ht="75" x14ac:dyDescent="0.25">
      <c r="B11" s="35" t="s">
        <v>25</v>
      </c>
    </row>
    <row r="12" spans="2:2" x14ac:dyDescent="0.25">
      <c r="B12" s="35"/>
    </row>
    <row r="13" spans="2:2" ht="45" x14ac:dyDescent="0.25">
      <c r="B13" s="35" t="s">
        <v>26</v>
      </c>
    </row>
    <row r="14" spans="2:2" x14ac:dyDescent="0.25">
      <c r="B14" s="35"/>
    </row>
    <row r="15" spans="2:2" ht="105" x14ac:dyDescent="0.25">
      <c r="B15" s="33" t="s">
        <v>53</v>
      </c>
    </row>
    <row r="16" spans="2:2" x14ac:dyDescent="0.25">
      <c r="B16" s="33"/>
    </row>
    <row r="17" spans="2:2" ht="60" x14ac:dyDescent="0.25">
      <c r="B17" s="35" t="s">
        <v>27</v>
      </c>
    </row>
    <row r="18" spans="2:2" ht="105" x14ac:dyDescent="0.25">
      <c r="B18" s="35" t="s">
        <v>28</v>
      </c>
    </row>
    <row r="19" spans="2:2" x14ac:dyDescent="0.25">
      <c r="B19" s="35"/>
    </row>
    <row r="20" spans="2:2" ht="60" x14ac:dyDescent="0.25">
      <c r="B20" s="35" t="s">
        <v>29</v>
      </c>
    </row>
    <row r="21" spans="2:2" x14ac:dyDescent="0.25">
      <c r="B21" s="35"/>
    </row>
    <row r="22" spans="2:2" ht="105" x14ac:dyDescent="0.25">
      <c r="B22" s="35" t="s">
        <v>30</v>
      </c>
    </row>
    <row r="23" spans="2:2" x14ac:dyDescent="0.25">
      <c r="B23" s="35"/>
    </row>
    <row r="24" spans="2:2" ht="105" x14ac:dyDescent="0.25">
      <c r="B24" s="35" t="s">
        <v>31</v>
      </c>
    </row>
    <row r="25" spans="2:2" x14ac:dyDescent="0.25">
      <c r="B25" s="35"/>
    </row>
    <row r="26" spans="2:2" ht="90" x14ac:dyDescent="0.25">
      <c r="B26" s="35" t="s">
        <v>32</v>
      </c>
    </row>
    <row r="27" spans="2:2" x14ac:dyDescent="0.25">
      <c r="B27" s="35"/>
    </row>
    <row r="28" spans="2:2" ht="75" x14ac:dyDescent="0.25">
      <c r="B28" s="33" t="s">
        <v>54</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1"/>
  <sheetViews>
    <sheetView workbookViewId="0"/>
  </sheetViews>
  <sheetFormatPr defaultRowHeight="12.75" x14ac:dyDescent="0.2"/>
  <cols>
    <col min="1" max="2" width="36.7109375" customWidth="1"/>
  </cols>
  <sheetData>
    <row r="1" spans="1:3" x14ac:dyDescent="0.2">
      <c r="A1" s="1" t="s">
        <v>33</v>
      </c>
    </row>
    <row r="3" spans="1:3" x14ac:dyDescent="0.2">
      <c r="A3" t="s">
        <v>34</v>
      </c>
      <c r="B3" t="s">
        <v>35</v>
      </c>
      <c r="C3">
        <v>0</v>
      </c>
    </row>
    <row r="4" spans="1:3" x14ac:dyDescent="0.2">
      <c r="A4" t="s">
        <v>36</v>
      </c>
    </row>
    <row r="5" spans="1:3" x14ac:dyDescent="0.2">
      <c r="A5" t="s">
        <v>37</v>
      </c>
    </row>
    <row r="7" spans="1:3" x14ac:dyDescent="0.2">
      <c r="A7" s="1" t="s">
        <v>38</v>
      </c>
      <c r="B7" t="s">
        <v>39</v>
      </c>
    </row>
    <row r="8" spans="1:3" x14ac:dyDescent="0.2">
      <c r="B8">
        <v>2</v>
      </c>
    </row>
    <row r="10" spans="1:3" x14ac:dyDescent="0.2">
      <c r="A10" t="s">
        <v>40</v>
      </c>
    </row>
    <row r="11" spans="1:3" x14ac:dyDescent="0.2">
      <c r="A11" t="e">
        <f>CB_DATA_!#REF!</f>
        <v>#REF!</v>
      </c>
      <c r="B11" t="e">
        <f>Model!#REF!</f>
        <v>#REF!</v>
      </c>
    </row>
    <row r="13" spans="1:3" x14ac:dyDescent="0.2">
      <c r="A13" t="s">
        <v>41</v>
      </c>
    </row>
    <row r="14" spans="1:3" x14ac:dyDescent="0.2">
      <c r="A14" t="s">
        <v>45</v>
      </c>
      <c r="B14" t="s">
        <v>49</v>
      </c>
    </row>
    <row r="16" spans="1:3" x14ac:dyDescent="0.2">
      <c r="A16" t="s">
        <v>42</v>
      </c>
    </row>
    <row r="19" spans="1:2" x14ac:dyDescent="0.2">
      <c r="A19" t="s">
        <v>43</v>
      </c>
    </row>
    <row r="20" spans="1:2" x14ac:dyDescent="0.2">
      <c r="A20">
        <v>31</v>
      </c>
      <c r="B20">
        <v>31</v>
      </c>
    </row>
    <row r="25" spans="1:2" x14ac:dyDescent="0.2">
      <c r="A25" s="1" t="s">
        <v>44</v>
      </c>
    </row>
    <row r="26" spans="1:2" x14ac:dyDescent="0.2">
      <c r="A26" s="2" t="s">
        <v>46</v>
      </c>
      <c r="B26" s="2" t="s">
        <v>46</v>
      </c>
    </row>
    <row r="27" spans="1:2" x14ac:dyDescent="0.2">
      <c r="A27" t="s">
        <v>56</v>
      </c>
      <c r="B27" t="s">
        <v>57</v>
      </c>
    </row>
    <row r="28" spans="1:2" x14ac:dyDescent="0.2">
      <c r="A28" s="2" t="s">
        <v>47</v>
      </c>
      <c r="B28" s="2" t="s">
        <v>47</v>
      </c>
    </row>
    <row r="29" spans="1:2" x14ac:dyDescent="0.2">
      <c r="A29" s="2" t="s">
        <v>48</v>
      </c>
      <c r="B29" s="2" t="s">
        <v>48</v>
      </c>
    </row>
    <row r="30" spans="1:2" x14ac:dyDescent="0.2">
      <c r="A30" t="s">
        <v>58</v>
      </c>
      <c r="B30" t="s">
        <v>59</v>
      </c>
    </row>
    <row r="31" spans="1:2" x14ac:dyDescent="0.2">
      <c r="A31" s="2" t="s">
        <v>47</v>
      </c>
      <c r="B31" s="2" t="s">
        <v>47</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P125"/>
  <sheetViews>
    <sheetView showGridLines="0" tabSelected="1" workbookViewId="0"/>
  </sheetViews>
  <sheetFormatPr defaultRowHeight="15" x14ac:dyDescent="0.25"/>
  <cols>
    <col min="1" max="1" width="7.140625" style="4" customWidth="1"/>
    <col min="2" max="2" width="22" style="4" customWidth="1"/>
    <col min="3" max="3" width="11" style="4" customWidth="1"/>
    <col min="4" max="8" width="13.85546875" style="4" customWidth="1"/>
    <col min="9" max="9" width="11.42578125" style="4" customWidth="1"/>
    <col min="10" max="10" width="14" style="5" customWidth="1"/>
    <col min="11" max="11" width="10.28515625" style="4" customWidth="1"/>
    <col min="12" max="13" width="9.140625" style="4"/>
    <col min="14" max="14" width="11.42578125" style="4" customWidth="1"/>
    <col min="15" max="16384" width="9.140625" style="4"/>
  </cols>
  <sheetData>
    <row r="1" spans="2:10" ht="22.5" x14ac:dyDescent="0.3">
      <c r="B1" s="39" t="s">
        <v>0</v>
      </c>
      <c r="H1" s="40" t="s">
        <v>55</v>
      </c>
    </row>
    <row r="2" spans="2:10" x14ac:dyDescent="0.25">
      <c r="I2" s="6"/>
      <c r="J2" s="7"/>
    </row>
    <row r="3" spans="2:10" x14ac:dyDescent="0.25">
      <c r="B3" s="78" t="s">
        <v>19</v>
      </c>
      <c r="C3" s="78"/>
      <c r="I3" s="6"/>
      <c r="J3" s="7"/>
    </row>
    <row r="4" spans="2:10" x14ac:dyDescent="0.25">
      <c r="B4" s="72" t="s">
        <v>14</v>
      </c>
      <c r="C4" s="38">
        <v>0.32</v>
      </c>
      <c r="I4" s="6"/>
      <c r="J4" s="7"/>
    </row>
    <row r="5" spans="2:10" x14ac:dyDescent="0.25">
      <c r="B5" s="72" t="s">
        <v>20</v>
      </c>
      <c r="C5" s="38">
        <v>0.1</v>
      </c>
      <c r="I5" s="6"/>
      <c r="J5" s="7"/>
    </row>
    <row r="6" spans="2:10" x14ac:dyDescent="0.25">
      <c r="B6" s="72" t="s">
        <v>21</v>
      </c>
      <c r="C6" s="60">
        <v>0.75</v>
      </c>
      <c r="I6" s="6"/>
      <c r="J6" s="7"/>
    </row>
    <row r="7" spans="2:10" x14ac:dyDescent="0.25">
      <c r="B7" s="73" t="s">
        <v>22</v>
      </c>
      <c r="C7" s="61">
        <v>0.1</v>
      </c>
      <c r="H7" s="14"/>
      <c r="I7" s="15"/>
    </row>
    <row r="8" spans="2:10" x14ac:dyDescent="0.25">
      <c r="B8" s="41" t="s">
        <v>60</v>
      </c>
      <c r="C8" s="43"/>
      <c r="H8" s="14"/>
      <c r="I8" s="15"/>
    </row>
    <row r="9" spans="2:10" x14ac:dyDescent="0.25">
      <c r="B9" s="41"/>
      <c r="C9" s="43"/>
      <c r="H9" s="14"/>
      <c r="I9" s="15"/>
    </row>
    <row r="10" spans="2:10" x14ac:dyDescent="0.25">
      <c r="I10" s="6"/>
      <c r="J10" s="7"/>
    </row>
    <row r="11" spans="2:10" ht="15.75" x14ac:dyDescent="0.25">
      <c r="B11" s="3"/>
      <c r="C11" s="74" t="s">
        <v>1</v>
      </c>
      <c r="D11" s="75" t="s">
        <v>2</v>
      </c>
      <c r="E11" s="76" t="s">
        <v>3</v>
      </c>
      <c r="F11" s="76" t="s">
        <v>4</v>
      </c>
      <c r="G11" s="76" t="s">
        <v>5</v>
      </c>
      <c r="H11" s="77" t="s">
        <v>6</v>
      </c>
      <c r="I11" s="6"/>
      <c r="J11" s="7"/>
    </row>
    <row r="12" spans="2:10" x14ac:dyDescent="0.25">
      <c r="B12" s="4" t="s">
        <v>7</v>
      </c>
      <c r="D12" s="44">
        <v>6</v>
      </c>
      <c r="E12" s="62">
        <v>6.05</v>
      </c>
      <c r="F12" s="62">
        <v>6.1</v>
      </c>
      <c r="G12" s="62">
        <v>6.166666666666667</v>
      </c>
      <c r="H12" s="63">
        <v>6.2166666666666668</v>
      </c>
      <c r="I12" s="8"/>
      <c r="J12" s="7"/>
    </row>
    <row r="13" spans="2:10" x14ac:dyDescent="0.25">
      <c r="B13" s="4" t="s">
        <v>8</v>
      </c>
      <c r="D13" s="64">
        <v>802000</v>
      </c>
      <c r="E13" s="65">
        <v>967000</v>
      </c>
      <c r="F13" s="65">
        <v>1132000</v>
      </c>
      <c r="G13" s="65">
        <v>1297000</v>
      </c>
      <c r="H13" s="66">
        <v>1462000</v>
      </c>
      <c r="I13" s="6"/>
      <c r="J13" s="7"/>
    </row>
    <row r="14" spans="2:10" x14ac:dyDescent="0.25">
      <c r="B14" s="3" t="s">
        <v>9</v>
      </c>
      <c r="D14" s="45">
        <f>D13*D12</f>
        <v>4812000</v>
      </c>
      <c r="E14" s="46">
        <f>E13*E12</f>
        <v>5850350</v>
      </c>
      <c r="F14" s="46">
        <f>F13*F12</f>
        <v>6905200</v>
      </c>
      <c r="G14" s="46">
        <f>G13*G12</f>
        <v>7998166.666666667</v>
      </c>
      <c r="H14" s="47">
        <f>H13*H12</f>
        <v>9088766.666666666</v>
      </c>
      <c r="I14" s="6"/>
      <c r="J14" s="7"/>
    </row>
    <row r="15" spans="2:10" x14ac:dyDescent="0.25">
      <c r="C15" s="10"/>
      <c r="D15" s="45"/>
      <c r="E15" s="46"/>
      <c r="F15" s="46"/>
      <c r="G15" s="46"/>
      <c r="H15" s="47"/>
      <c r="I15" s="6"/>
      <c r="J15" s="7"/>
    </row>
    <row r="16" spans="2:10" x14ac:dyDescent="0.25">
      <c r="B16" s="9" t="s">
        <v>10</v>
      </c>
      <c r="C16" s="10"/>
      <c r="D16" s="48">
        <f>D14*C6</f>
        <v>3609000</v>
      </c>
      <c r="E16" s="49">
        <f>E14*C6</f>
        <v>4387762.5</v>
      </c>
      <c r="F16" s="49">
        <f>F14*C6</f>
        <v>5178900</v>
      </c>
      <c r="G16" s="49">
        <f>G14*C6</f>
        <v>5998625</v>
      </c>
      <c r="H16" s="50">
        <f>H14*C6</f>
        <v>6816575</v>
      </c>
      <c r="I16" s="6"/>
      <c r="J16" s="7"/>
    </row>
    <row r="17" spans="2:16" x14ac:dyDescent="0.25">
      <c r="B17" s="3" t="s">
        <v>11</v>
      </c>
      <c r="C17" s="10"/>
      <c r="D17" s="45">
        <f>D14-D16</f>
        <v>1203000</v>
      </c>
      <c r="E17" s="46">
        <f>E14-E16</f>
        <v>1462587.5</v>
      </c>
      <c r="F17" s="46">
        <f>F14-F16</f>
        <v>1726300</v>
      </c>
      <c r="G17" s="46">
        <f>G14-G16</f>
        <v>1999541.666666667</v>
      </c>
      <c r="H17" s="47">
        <f>H14-H16</f>
        <v>2272191.666666666</v>
      </c>
      <c r="I17" s="6"/>
      <c r="J17" s="7"/>
    </row>
    <row r="18" spans="2:16" x14ac:dyDescent="0.25">
      <c r="D18" s="51"/>
      <c r="E18" s="52"/>
      <c r="F18" s="52"/>
      <c r="G18" s="52"/>
      <c r="H18" s="53"/>
      <c r="I18" s="6"/>
      <c r="J18" s="7"/>
    </row>
    <row r="19" spans="2:16" x14ac:dyDescent="0.25">
      <c r="B19" s="9" t="s">
        <v>12</v>
      </c>
      <c r="D19" s="54">
        <f>D17*C7</f>
        <v>120300</v>
      </c>
      <c r="E19" s="55">
        <f>E17*C7</f>
        <v>146258.75</v>
      </c>
      <c r="F19" s="55">
        <f>F17*C7</f>
        <v>172630</v>
      </c>
      <c r="G19" s="55">
        <f>G17*C7</f>
        <v>199954.16666666672</v>
      </c>
      <c r="H19" s="56">
        <f>H17*C7</f>
        <v>227219.16666666663</v>
      </c>
      <c r="I19" s="6"/>
      <c r="J19" s="7"/>
    </row>
    <row r="20" spans="2:16" x14ac:dyDescent="0.25">
      <c r="B20" s="4" t="s">
        <v>13</v>
      </c>
      <c r="C20" s="10"/>
      <c r="D20" s="45">
        <f>D17-D19</f>
        <v>1082700</v>
      </c>
      <c r="E20" s="46">
        <f>E17-E19</f>
        <v>1316328.75</v>
      </c>
      <c r="F20" s="46">
        <f>F17-F19</f>
        <v>1553670</v>
      </c>
      <c r="G20" s="46">
        <f>G17-G19</f>
        <v>1799587.5000000002</v>
      </c>
      <c r="H20" s="47">
        <f>H17-H19</f>
        <v>2044972.4999999995</v>
      </c>
      <c r="I20" s="6"/>
      <c r="J20" s="7"/>
    </row>
    <row r="21" spans="2:16" x14ac:dyDescent="0.25">
      <c r="B21" s="9" t="s">
        <v>14</v>
      </c>
      <c r="D21" s="54">
        <f>D20*C4</f>
        <v>346464</v>
      </c>
      <c r="E21" s="55">
        <f>E20*C4</f>
        <v>421225.2</v>
      </c>
      <c r="F21" s="55">
        <f>F20*C4</f>
        <v>497174.4</v>
      </c>
      <c r="G21" s="55">
        <f>G20*C4</f>
        <v>575868.00000000012</v>
      </c>
      <c r="H21" s="56">
        <f>H20*C4</f>
        <v>654391.19999999984</v>
      </c>
      <c r="I21" s="6"/>
      <c r="J21" s="7"/>
    </row>
    <row r="22" spans="2:16" ht="15.75" thickBot="1" x14ac:dyDescent="0.3">
      <c r="B22" s="9" t="s">
        <v>15</v>
      </c>
      <c r="C22" s="42">
        <v>-3400000</v>
      </c>
      <c r="D22" s="57"/>
      <c r="E22" s="58"/>
      <c r="F22" s="58"/>
      <c r="G22" s="58"/>
      <c r="H22" s="59"/>
      <c r="I22" s="6"/>
      <c r="J22" s="7"/>
    </row>
    <row r="23" spans="2:16" ht="15.75" thickTop="1" x14ac:dyDescent="0.25">
      <c r="B23" s="3" t="s">
        <v>16</v>
      </c>
      <c r="C23" s="11">
        <f>C22</f>
        <v>-3400000</v>
      </c>
      <c r="D23" s="67">
        <f>D20-D21</f>
        <v>736236</v>
      </c>
      <c r="E23" s="68">
        <f>E20-E21</f>
        <v>895103.55</v>
      </c>
      <c r="F23" s="68">
        <f>F20-F21</f>
        <v>1056495.6000000001</v>
      </c>
      <c r="G23" s="68">
        <f>G20-G21</f>
        <v>1223719.5</v>
      </c>
      <c r="H23" s="69">
        <f>H20-H21</f>
        <v>1390581.2999999998</v>
      </c>
      <c r="I23" s="6"/>
      <c r="J23" s="7"/>
    </row>
    <row r="24" spans="2:16" x14ac:dyDescent="0.25">
      <c r="B24" s="3"/>
      <c r="I24" s="6"/>
      <c r="J24" s="7"/>
    </row>
    <row r="25" spans="2:16" x14ac:dyDescent="0.25">
      <c r="B25" s="12" t="s">
        <v>17</v>
      </c>
      <c r="C25" s="70">
        <f>C23+NPV(C5,D23:H23)</f>
        <v>502079.70062278258</v>
      </c>
      <c r="D25" s="13"/>
      <c r="E25" s="13"/>
      <c r="H25" s="6"/>
      <c r="I25" s="6"/>
      <c r="J25" s="7"/>
    </row>
    <row r="26" spans="2:16" x14ac:dyDescent="0.25">
      <c r="B26" s="12" t="s">
        <v>18</v>
      </c>
      <c r="C26" s="71">
        <f>IRR(C23:H23)</f>
        <v>0.15030349498597029</v>
      </c>
      <c r="I26" s="6"/>
      <c r="J26" s="7"/>
    </row>
    <row r="27" spans="2:16" x14ac:dyDescent="0.25">
      <c r="H27" s="14"/>
      <c r="I27" s="15"/>
    </row>
    <row r="28" spans="2:16" x14ac:dyDescent="0.25">
      <c r="H28" s="14"/>
      <c r="I28" s="15"/>
      <c r="M28" s="15"/>
      <c r="O28" s="16"/>
      <c r="P28" s="17"/>
    </row>
    <row r="29" spans="2:16" x14ac:dyDescent="0.25">
      <c r="H29" s="18"/>
      <c r="I29" s="15"/>
      <c r="M29" s="15"/>
      <c r="O29" s="16"/>
      <c r="P29" s="17"/>
    </row>
    <row r="30" spans="2:16" x14ac:dyDescent="0.25">
      <c r="C30" s="19"/>
      <c r="D30" s="20"/>
      <c r="E30" s="19"/>
      <c r="F30" s="19"/>
      <c r="G30" s="19"/>
      <c r="H30" s="19"/>
      <c r="M30" s="15"/>
      <c r="O30" s="16"/>
      <c r="P30" s="17"/>
    </row>
    <row r="31" spans="2:16" x14ac:dyDescent="0.25">
      <c r="C31" s="19"/>
      <c r="D31" s="21"/>
      <c r="E31" s="21"/>
      <c r="F31" s="22"/>
      <c r="G31" s="19"/>
      <c r="H31" s="19"/>
      <c r="M31" s="15"/>
      <c r="O31" s="16"/>
      <c r="P31" s="17"/>
    </row>
    <row r="32" spans="2:16" x14ac:dyDescent="0.25">
      <c r="C32" s="23"/>
      <c r="D32" s="21"/>
      <c r="E32" s="24"/>
      <c r="F32" s="25"/>
      <c r="G32" s="23"/>
      <c r="H32" s="23"/>
      <c r="M32" s="15"/>
      <c r="O32" s="16"/>
      <c r="P32" s="17"/>
    </row>
    <row r="33" spans="2:16" x14ac:dyDescent="0.25">
      <c r="C33" s="23"/>
      <c r="D33" s="21"/>
      <c r="E33" s="24"/>
      <c r="F33" s="25"/>
      <c r="G33" s="19"/>
      <c r="H33" s="23"/>
      <c r="M33" s="15"/>
      <c r="O33" s="16"/>
      <c r="P33" s="17"/>
    </row>
    <row r="34" spans="2:16" x14ac:dyDescent="0.25">
      <c r="C34" s="23"/>
      <c r="D34" s="21"/>
      <c r="E34" s="24"/>
      <c r="F34" s="25"/>
      <c r="G34" s="19"/>
      <c r="H34" s="23"/>
      <c r="M34" s="15"/>
      <c r="O34" s="16"/>
      <c r="P34" s="17"/>
    </row>
    <row r="35" spans="2:16" x14ac:dyDescent="0.25">
      <c r="C35" s="23"/>
      <c r="D35" s="21"/>
      <c r="E35" s="24"/>
      <c r="F35" s="25"/>
      <c r="G35" s="19"/>
      <c r="H35" s="19"/>
      <c r="M35" s="15"/>
      <c r="O35" s="16"/>
      <c r="P35" s="17"/>
    </row>
    <row r="36" spans="2:16" x14ac:dyDescent="0.25">
      <c r="C36" s="23"/>
      <c r="D36" s="21"/>
      <c r="E36" s="24"/>
      <c r="F36" s="25"/>
      <c r="G36" s="19"/>
      <c r="H36" s="19"/>
      <c r="M36" s="15"/>
      <c r="O36" s="16"/>
      <c r="P36" s="17"/>
    </row>
    <row r="37" spans="2:16" x14ac:dyDescent="0.25">
      <c r="C37" s="6"/>
      <c r="D37" s="26"/>
      <c r="E37" s="27"/>
      <c r="F37" s="28"/>
      <c r="M37" s="15"/>
      <c r="O37" s="16"/>
      <c r="P37" s="17"/>
    </row>
    <row r="38" spans="2:16" x14ac:dyDescent="0.25">
      <c r="C38" s="6"/>
      <c r="D38" s="26"/>
      <c r="E38" s="27"/>
      <c r="F38" s="28"/>
      <c r="M38" s="15"/>
      <c r="O38" s="16"/>
      <c r="P38" s="17"/>
    </row>
    <row r="39" spans="2:16" x14ac:dyDescent="0.25">
      <c r="C39" s="6"/>
      <c r="D39" s="26"/>
      <c r="E39" s="27"/>
      <c r="F39" s="28"/>
      <c r="H39" s="13"/>
      <c r="M39" s="15"/>
      <c r="O39" s="16"/>
      <c r="P39" s="17"/>
    </row>
    <row r="40" spans="2:16" x14ac:dyDescent="0.25">
      <c r="C40" s="6"/>
      <c r="D40" s="26"/>
      <c r="E40" s="27"/>
      <c r="F40" s="28"/>
      <c r="M40" s="15"/>
      <c r="O40" s="16"/>
      <c r="P40" s="17"/>
    </row>
    <row r="41" spans="2:16" x14ac:dyDescent="0.25">
      <c r="C41" s="6"/>
      <c r="D41" s="26"/>
      <c r="E41" s="27"/>
      <c r="F41" s="28"/>
      <c r="M41" s="15"/>
      <c r="O41" s="16"/>
      <c r="P41" s="17"/>
    </row>
    <row r="42" spans="2:16" x14ac:dyDescent="0.25">
      <c r="C42" s="6"/>
      <c r="D42" s="26"/>
      <c r="E42" s="27"/>
      <c r="F42" s="28"/>
      <c r="M42" s="15"/>
      <c r="O42" s="16"/>
      <c r="P42" s="17"/>
    </row>
    <row r="43" spans="2:16" x14ac:dyDescent="0.25">
      <c r="C43" s="6"/>
      <c r="D43" s="26"/>
      <c r="E43" s="27"/>
      <c r="F43" s="28"/>
      <c r="M43" s="15"/>
      <c r="O43" s="16"/>
      <c r="P43" s="17"/>
    </row>
    <row r="44" spans="2:16" x14ac:dyDescent="0.25">
      <c r="B44" s="6"/>
      <c r="C44" s="6"/>
      <c r="D44" s="27"/>
      <c r="E44" s="27"/>
      <c r="F44" s="28"/>
      <c r="M44" s="15"/>
      <c r="O44" s="16"/>
      <c r="P44" s="17"/>
    </row>
    <row r="45" spans="2:16" x14ac:dyDescent="0.25">
      <c r="C45" s="6"/>
      <c r="D45" s="26"/>
      <c r="E45" s="27"/>
      <c r="F45" s="28"/>
      <c r="M45" s="15"/>
      <c r="O45" s="16"/>
      <c r="P45" s="17"/>
    </row>
    <row r="46" spans="2:16" x14ac:dyDescent="0.25">
      <c r="C46" s="6"/>
      <c r="D46" s="26"/>
      <c r="E46" s="27"/>
      <c r="F46" s="28"/>
      <c r="M46" s="15"/>
      <c r="O46" s="16"/>
      <c r="P46" s="17"/>
    </row>
    <row r="47" spans="2:16" x14ac:dyDescent="0.25">
      <c r="C47" s="6"/>
      <c r="D47" s="26"/>
      <c r="E47" s="27"/>
      <c r="F47" s="28"/>
      <c r="M47" s="15"/>
      <c r="O47" s="16"/>
      <c r="P47" s="17"/>
    </row>
    <row r="48" spans="2:16" x14ac:dyDescent="0.25">
      <c r="C48" s="6"/>
      <c r="D48" s="26"/>
      <c r="E48" s="27"/>
      <c r="F48" s="28"/>
      <c r="M48" s="15"/>
      <c r="O48" s="16"/>
      <c r="P48" s="17"/>
    </row>
    <row r="49" spans="2:16" x14ac:dyDescent="0.25">
      <c r="C49" s="6"/>
      <c r="D49" s="26"/>
      <c r="E49" s="27"/>
      <c r="F49" s="28"/>
      <c r="M49" s="15"/>
      <c r="O49" s="16"/>
      <c r="P49" s="17"/>
    </row>
    <row r="50" spans="2:16" x14ac:dyDescent="0.25">
      <c r="C50" s="6"/>
      <c r="D50" s="26"/>
      <c r="E50" s="27"/>
      <c r="F50" s="28"/>
      <c r="M50" s="15"/>
      <c r="O50" s="16"/>
      <c r="P50" s="17"/>
    </row>
    <row r="51" spans="2:16" x14ac:dyDescent="0.25">
      <c r="C51" s="6"/>
      <c r="D51" s="26"/>
      <c r="E51" s="27"/>
      <c r="F51" s="28"/>
      <c r="M51" s="15"/>
      <c r="O51" s="16"/>
      <c r="P51" s="17"/>
    </row>
    <row r="52" spans="2:16" x14ac:dyDescent="0.25">
      <c r="C52" s="6"/>
      <c r="D52" s="26"/>
      <c r="E52" s="27"/>
      <c r="F52" s="28"/>
      <c r="M52" s="15"/>
      <c r="O52" s="16"/>
      <c r="P52" s="17"/>
    </row>
    <row r="53" spans="2:16" x14ac:dyDescent="0.25">
      <c r="C53" s="6"/>
      <c r="D53" s="26"/>
      <c r="E53" s="27"/>
      <c r="F53" s="28"/>
      <c r="M53" s="15"/>
      <c r="O53" s="16"/>
      <c r="P53" s="17"/>
    </row>
    <row r="54" spans="2:16" x14ac:dyDescent="0.25">
      <c r="C54" s="6"/>
      <c r="D54" s="26"/>
      <c r="E54" s="27"/>
      <c r="F54" s="28"/>
      <c r="M54" s="15"/>
      <c r="O54" s="16"/>
      <c r="P54" s="17"/>
    </row>
    <row r="55" spans="2:16" x14ac:dyDescent="0.25">
      <c r="C55" s="6"/>
      <c r="D55" s="26"/>
      <c r="E55" s="27"/>
      <c r="F55" s="28"/>
      <c r="M55" s="15"/>
      <c r="O55" s="16"/>
      <c r="P55" s="17"/>
    </row>
    <row r="56" spans="2:16" x14ac:dyDescent="0.25">
      <c r="C56" s="6"/>
      <c r="D56" s="26"/>
      <c r="E56" s="27"/>
      <c r="F56" s="28"/>
      <c r="M56" s="15"/>
      <c r="O56" s="16"/>
      <c r="P56" s="17"/>
    </row>
    <row r="57" spans="2:16" x14ac:dyDescent="0.25">
      <c r="B57" s="6"/>
      <c r="C57" s="6"/>
      <c r="D57" s="27"/>
      <c r="E57" s="27"/>
      <c r="F57" s="28"/>
      <c r="M57" s="15"/>
      <c r="O57" s="16"/>
      <c r="P57" s="17"/>
    </row>
    <row r="58" spans="2:16" x14ac:dyDescent="0.25">
      <c r="C58" s="6"/>
      <c r="D58" s="26"/>
      <c r="E58" s="27"/>
      <c r="F58" s="28"/>
      <c r="M58" s="15"/>
      <c r="O58" s="16"/>
      <c r="P58" s="17"/>
    </row>
    <row r="59" spans="2:16" x14ac:dyDescent="0.25">
      <c r="C59" s="6"/>
      <c r="D59" s="26"/>
      <c r="E59" s="27"/>
      <c r="F59" s="28"/>
      <c r="M59" s="15"/>
      <c r="O59" s="16"/>
      <c r="P59" s="17"/>
    </row>
    <row r="60" spans="2:16" x14ac:dyDescent="0.25">
      <c r="C60" s="6"/>
      <c r="D60" s="26"/>
      <c r="E60" s="27"/>
      <c r="F60" s="28"/>
      <c r="M60" s="15"/>
      <c r="O60" s="16"/>
      <c r="P60" s="17"/>
    </row>
    <row r="61" spans="2:16" x14ac:dyDescent="0.25">
      <c r="C61" s="6"/>
      <c r="D61" s="26"/>
      <c r="E61" s="27"/>
      <c r="F61" s="28"/>
      <c r="M61" s="15"/>
      <c r="O61" s="16"/>
      <c r="P61" s="17"/>
    </row>
    <row r="62" spans="2:16" x14ac:dyDescent="0.25">
      <c r="C62" s="6"/>
      <c r="D62" s="26"/>
      <c r="E62" s="27"/>
      <c r="F62" s="28"/>
      <c r="M62" s="29"/>
      <c r="O62" s="16"/>
      <c r="P62" s="17"/>
    </row>
    <row r="63" spans="2:16" x14ac:dyDescent="0.25">
      <c r="C63" s="6"/>
      <c r="D63" s="26"/>
      <c r="E63" s="27"/>
      <c r="F63" s="28"/>
      <c r="M63" s="29"/>
      <c r="O63" s="30"/>
      <c r="P63" s="17"/>
    </row>
    <row r="64" spans="2:16" x14ac:dyDescent="0.25">
      <c r="C64" s="6"/>
      <c r="D64" s="26"/>
      <c r="E64" s="27"/>
      <c r="F64" s="28"/>
      <c r="M64" s="29"/>
    </row>
    <row r="65" spans="2:14" x14ac:dyDescent="0.25">
      <c r="C65" s="6"/>
      <c r="D65" s="26"/>
      <c r="E65" s="27"/>
      <c r="F65" s="28"/>
      <c r="M65" s="29"/>
    </row>
    <row r="66" spans="2:14" x14ac:dyDescent="0.25">
      <c r="C66" s="6"/>
      <c r="D66" s="26"/>
      <c r="E66" s="27"/>
      <c r="F66" s="28"/>
      <c r="M66" s="29"/>
    </row>
    <row r="67" spans="2:14" x14ac:dyDescent="0.25">
      <c r="C67" s="6"/>
      <c r="D67" s="26"/>
      <c r="E67" s="27"/>
      <c r="F67" s="28"/>
      <c r="M67" s="29"/>
    </row>
    <row r="68" spans="2:14" x14ac:dyDescent="0.25">
      <c r="B68" s="14"/>
      <c r="C68" s="15"/>
      <c r="D68" s="30"/>
      <c r="E68" s="31"/>
      <c r="F68" s="32"/>
      <c r="M68" s="29"/>
    </row>
    <row r="69" spans="2:14" x14ac:dyDescent="0.25">
      <c r="B69" s="14"/>
      <c r="C69" s="15"/>
      <c r="D69" s="30"/>
      <c r="E69" s="31"/>
      <c r="F69" s="32"/>
      <c r="N69" s="29"/>
    </row>
    <row r="70" spans="2:14" x14ac:dyDescent="0.25">
      <c r="B70" s="14"/>
      <c r="C70" s="15"/>
      <c r="D70" s="30"/>
      <c r="E70" s="31"/>
      <c r="F70" s="32"/>
      <c r="I70" s="15"/>
      <c r="N70" s="29"/>
    </row>
    <row r="71" spans="2:14" x14ac:dyDescent="0.25">
      <c r="B71" s="14"/>
      <c r="C71" s="15"/>
      <c r="D71" s="30"/>
      <c r="E71" s="31"/>
      <c r="F71" s="32"/>
      <c r="I71" s="15"/>
      <c r="N71" s="29"/>
    </row>
    <row r="72" spans="2:14" x14ac:dyDescent="0.25">
      <c r="B72" s="14"/>
      <c r="C72" s="15"/>
      <c r="D72" s="30"/>
      <c r="E72" s="31"/>
      <c r="F72" s="32"/>
      <c r="I72" s="15"/>
      <c r="N72" s="29"/>
    </row>
    <row r="73" spans="2:14" x14ac:dyDescent="0.25">
      <c r="B73" s="14"/>
      <c r="C73" s="15"/>
      <c r="D73" s="30"/>
      <c r="E73" s="31"/>
      <c r="F73" s="32"/>
      <c r="I73" s="15"/>
      <c r="N73" s="29"/>
    </row>
    <row r="74" spans="2:14" x14ac:dyDescent="0.25">
      <c r="B74" s="14"/>
      <c r="C74" s="15"/>
      <c r="D74" s="30"/>
      <c r="E74" s="31"/>
      <c r="F74" s="32"/>
      <c r="I74" s="15"/>
      <c r="N74" s="29"/>
    </row>
    <row r="75" spans="2:14" x14ac:dyDescent="0.25">
      <c r="B75" s="14"/>
      <c r="C75" s="15"/>
      <c r="D75" s="30"/>
      <c r="E75" s="31"/>
      <c r="F75" s="32"/>
      <c r="I75" s="15"/>
      <c r="N75" s="29"/>
    </row>
    <row r="76" spans="2:14" x14ac:dyDescent="0.25">
      <c r="B76" s="14"/>
      <c r="C76" s="15"/>
      <c r="D76" s="30"/>
      <c r="E76" s="31"/>
      <c r="F76" s="32"/>
      <c r="I76" s="15"/>
      <c r="N76" s="29"/>
    </row>
    <row r="77" spans="2:14" x14ac:dyDescent="0.25">
      <c r="B77" s="14"/>
      <c r="C77" s="15"/>
      <c r="D77" s="30"/>
      <c r="E77" s="31"/>
      <c r="F77" s="32"/>
      <c r="I77" s="15"/>
      <c r="N77" s="29"/>
    </row>
    <row r="78" spans="2:14" x14ac:dyDescent="0.25">
      <c r="B78" s="14"/>
      <c r="C78" s="15"/>
      <c r="D78" s="30"/>
      <c r="E78" s="31"/>
      <c r="F78" s="32"/>
      <c r="I78" s="15"/>
      <c r="N78" s="29"/>
    </row>
    <row r="79" spans="2:14" x14ac:dyDescent="0.25">
      <c r="B79" s="14"/>
      <c r="C79" s="15"/>
      <c r="D79" s="30"/>
      <c r="E79" s="31"/>
      <c r="F79" s="32"/>
      <c r="I79" s="15"/>
      <c r="N79" s="29"/>
    </row>
    <row r="80" spans="2:14" x14ac:dyDescent="0.25">
      <c r="B80" s="14"/>
      <c r="C80" s="15"/>
      <c r="D80" s="30"/>
      <c r="E80" s="31"/>
      <c r="F80" s="32"/>
      <c r="I80" s="15"/>
      <c r="N80" s="29"/>
    </row>
    <row r="81" spans="2:14" x14ac:dyDescent="0.25">
      <c r="B81" s="14"/>
      <c r="C81" s="15"/>
      <c r="D81" s="30"/>
      <c r="E81" s="31"/>
      <c r="F81" s="32"/>
      <c r="I81" s="15"/>
      <c r="N81" s="29"/>
    </row>
    <row r="82" spans="2:14" x14ac:dyDescent="0.25">
      <c r="B82" s="14"/>
      <c r="C82" s="15"/>
      <c r="D82" s="30"/>
      <c r="E82" s="31"/>
      <c r="F82" s="32"/>
      <c r="I82" s="15"/>
      <c r="N82" s="29"/>
    </row>
    <row r="83" spans="2:14" x14ac:dyDescent="0.25">
      <c r="B83" s="14"/>
      <c r="C83" s="15"/>
      <c r="D83" s="30"/>
      <c r="E83" s="31"/>
      <c r="F83" s="32"/>
      <c r="I83" s="15"/>
      <c r="N83" s="29"/>
    </row>
    <row r="84" spans="2:14" x14ac:dyDescent="0.25">
      <c r="B84" s="14"/>
      <c r="C84" s="15"/>
      <c r="D84" s="30"/>
      <c r="E84" s="31"/>
      <c r="F84" s="32"/>
      <c r="I84" s="15"/>
      <c r="N84" s="29"/>
    </row>
    <row r="85" spans="2:14" x14ac:dyDescent="0.25">
      <c r="B85" s="14"/>
      <c r="C85" s="15"/>
      <c r="D85" s="30"/>
      <c r="E85" s="31"/>
      <c r="F85" s="32"/>
      <c r="I85" s="15"/>
      <c r="N85" s="29"/>
    </row>
    <row r="86" spans="2:14" x14ac:dyDescent="0.25">
      <c r="B86" s="14"/>
      <c r="C86" s="15"/>
      <c r="D86" s="30"/>
      <c r="E86" s="31"/>
      <c r="F86" s="32"/>
      <c r="I86" s="15"/>
      <c r="N86" s="29"/>
    </row>
    <row r="87" spans="2:14" x14ac:dyDescent="0.25">
      <c r="B87" s="14"/>
      <c r="C87" s="15"/>
      <c r="D87" s="30"/>
      <c r="E87" s="31"/>
      <c r="F87" s="32"/>
      <c r="I87" s="15"/>
      <c r="N87" s="29"/>
    </row>
    <row r="88" spans="2:14" x14ac:dyDescent="0.25">
      <c r="B88" s="14"/>
      <c r="C88" s="15"/>
      <c r="D88" s="30"/>
      <c r="E88" s="31"/>
      <c r="F88" s="32"/>
      <c r="I88" s="15"/>
      <c r="N88" s="29"/>
    </row>
    <row r="89" spans="2:14" x14ac:dyDescent="0.25">
      <c r="B89" s="14"/>
      <c r="C89" s="15"/>
      <c r="D89" s="30"/>
      <c r="E89" s="31"/>
      <c r="F89" s="32"/>
      <c r="I89" s="15"/>
      <c r="N89" s="29"/>
    </row>
    <row r="90" spans="2:14" x14ac:dyDescent="0.25">
      <c r="B90" s="14"/>
      <c r="C90" s="15"/>
      <c r="D90" s="30"/>
      <c r="E90" s="31"/>
      <c r="F90" s="32"/>
      <c r="I90" s="15"/>
      <c r="N90" s="29"/>
    </row>
    <row r="91" spans="2:14" x14ac:dyDescent="0.25">
      <c r="B91" s="14"/>
      <c r="C91" s="15"/>
      <c r="D91" s="30"/>
      <c r="E91" s="31"/>
      <c r="F91" s="32"/>
      <c r="I91" s="15"/>
      <c r="N91" s="29"/>
    </row>
    <row r="92" spans="2:14" x14ac:dyDescent="0.25">
      <c r="B92" s="14"/>
      <c r="C92" s="15"/>
      <c r="D92" s="30"/>
      <c r="E92" s="31"/>
      <c r="F92" s="32"/>
      <c r="I92" s="15"/>
      <c r="N92" s="29"/>
    </row>
    <row r="93" spans="2:14" x14ac:dyDescent="0.25">
      <c r="B93" s="14"/>
      <c r="C93" s="15"/>
      <c r="D93" s="30"/>
      <c r="E93" s="31"/>
      <c r="F93" s="32"/>
      <c r="I93" s="15"/>
      <c r="N93" s="29"/>
    </row>
    <row r="94" spans="2:14" x14ac:dyDescent="0.25">
      <c r="B94" s="14"/>
      <c r="C94" s="15"/>
      <c r="D94" s="30"/>
      <c r="E94" s="31"/>
      <c r="F94" s="32"/>
      <c r="I94" s="15"/>
      <c r="N94" s="29"/>
    </row>
    <row r="95" spans="2:14" x14ac:dyDescent="0.25">
      <c r="B95" s="14"/>
      <c r="C95" s="15"/>
      <c r="D95" s="30"/>
      <c r="E95" s="31"/>
      <c r="F95" s="32"/>
      <c r="I95" s="15"/>
      <c r="N95" s="29"/>
    </row>
    <row r="96" spans="2:14" x14ac:dyDescent="0.25">
      <c r="B96" s="14"/>
      <c r="C96" s="15"/>
      <c r="D96" s="30"/>
      <c r="E96" s="31"/>
      <c r="F96" s="32"/>
      <c r="I96" s="15"/>
      <c r="N96" s="29"/>
    </row>
    <row r="97" spans="2:14" x14ac:dyDescent="0.25">
      <c r="B97" s="14"/>
      <c r="C97" s="15"/>
      <c r="D97" s="30"/>
      <c r="E97" s="31"/>
      <c r="F97" s="32"/>
      <c r="I97" s="15"/>
      <c r="N97" s="29"/>
    </row>
    <row r="98" spans="2:14" x14ac:dyDescent="0.25">
      <c r="B98" s="14"/>
      <c r="C98" s="15"/>
      <c r="D98" s="30"/>
      <c r="E98" s="31"/>
      <c r="F98" s="32"/>
      <c r="I98" s="15"/>
      <c r="N98" s="29"/>
    </row>
    <row r="99" spans="2:14" x14ac:dyDescent="0.25">
      <c r="B99" s="14"/>
      <c r="C99" s="15"/>
      <c r="D99" s="30"/>
      <c r="E99" s="31"/>
      <c r="F99" s="32"/>
      <c r="I99" s="15"/>
      <c r="N99" s="29"/>
    </row>
    <row r="100" spans="2:14" x14ac:dyDescent="0.25">
      <c r="B100" s="14"/>
      <c r="C100" s="15"/>
      <c r="D100" s="30"/>
      <c r="E100" s="31"/>
      <c r="F100" s="32"/>
      <c r="I100" s="15"/>
      <c r="N100" s="29"/>
    </row>
    <row r="101" spans="2:14" x14ac:dyDescent="0.25">
      <c r="B101" s="14"/>
      <c r="C101" s="15"/>
      <c r="D101" s="30"/>
      <c r="E101" s="31"/>
      <c r="F101" s="32"/>
      <c r="I101" s="15"/>
      <c r="N101" s="29"/>
    </row>
    <row r="102" spans="2:14" x14ac:dyDescent="0.25">
      <c r="B102" s="14"/>
      <c r="C102" s="15"/>
      <c r="D102" s="30"/>
      <c r="E102" s="31"/>
      <c r="F102" s="32"/>
      <c r="I102" s="15"/>
      <c r="N102" s="29"/>
    </row>
    <row r="103" spans="2:14" x14ac:dyDescent="0.25">
      <c r="B103" s="14"/>
      <c r="C103" s="15"/>
      <c r="D103" s="30"/>
      <c r="E103" s="31"/>
      <c r="F103" s="32"/>
      <c r="I103" s="15"/>
      <c r="N103" s="29"/>
    </row>
    <row r="104" spans="2:14" x14ac:dyDescent="0.25">
      <c r="B104" s="14"/>
      <c r="C104" s="29"/>
      <c r="D104" s="30"/>
      <c r="E104" s="17"/>
      <c r="F104" s="32"/>
      <c r="I104" s="29"/>
      <c r="N104" s="29"/>
    </row>
    <row r="105" spans="2:14" x14ac:dyDescent="0.25">
      <c r="B105" s="14"/>
      <c r="C105" s="29"/>
      <c r="D105" s="30"/>
      <c r="E105" s="17"/>
      <c r="F105" s="32"/>
      <c r="I105" s="29"/>
      <c r="N105" s="29"/>
    </row>
    <row r="106" spans="2:14" x14ac:dyDescent="0.25">
      <c r="B106" s="14"/>
      <c r="C106" s="29"/>
      <c r="D106" s="30"/>
      <c r="E106" s="17"/>
      <c r="F106" s="32"/>
      <c r="I106" s="29"/>
      <c r="N106" s="29"/>
    </row>
    <row r="107" spans="2:14" x14ac:dyDescent="0.25">
      <c r="B107" s="14"/>
      <c r="C107" s="29"/>
      <c r="D107" s="30"/>
      <c r="E107" s="17"/>
      <c r="F107" s="32"/>
      <c r="I107" s="29"/>
      <c r="N107" s="29"/>
    </row>
    <row r="108" spans="2:14" x14ac:dyDescent="0.25">
      <c r="B108" s="14"/>
      <c r="C108" s="29"/>
      <c r="D108" s="30"/>
      <c r="E108" s="17"/>
      <c r="F108" s="32"/>
      <c r="I108" s="29"/>
      <c r="N108" s="29"/>
    </row>
    <row r="109" spans="2:14" x14ac:dyDescent="0.25">
      <c r="B109" s="14"/>
      <c r="C109" s="29"/>
      <c r="D109" s="30"/>
      <c r="E109" s="17"/>
      <c r="F109" s="32"/>
      <c r="I109" s="29"/>
      <c r="N109" s="29"/>
    </row>
    <row r="110" spans="2:14" x14ac:dyDescent="0.25">
      <c r="B110" s="14"/>
      <c r="C110" s="29"/>
      <c r="D110" s="14"/>
      <c r="E110" s="29"/>
      <c r="F110" s="5"/>
      <c r="I110" s="29"/>
      <c r="N110" s="29"/>
    </row>
    <row r="111" spans="2:14" x14ac:dyDescent="0.25">
      <c r="B111" s="14"/>
      <c r="C111" s="29"/>
      <c r="D111" s="14"/>
      <c r="E111" s="29"/>
      <c r="F111" s="5"/>
      <c r="N111" s="29"/>
    </row>
    <row r="112" spans="2:14" x14ac:dyDescent="0.25">
      <c r="B112" s="14"/>
      <c r="C112" s="29"/>
      <c r="D112" s="14"/>
      <c r="E112" s="29"/>
      <c r="F112" s="5"/>
      <c r="N112" s="29"/>
    </row>
    <row r="113" spans="2:14" x14ac:dyDescent="0.25">
      <c r="B113" s="14"/>
      <c r="C113" s="29"/>
      <c r="D113" s="14"/>
      <c r="E113" s="29"/>
      <c r="F113" s="5"/>
      <c r="N113" s="29"/>
    </row>
    <row r="114" spans="2:14" x14ac:dyDescent="0.25">
      <c r="B114" s="14"/>
      <c r="C114" s="29"/>
      <c r="D114" s="14"/>
      <c r="E114" s="29"/>
      <c r="F114" s="5"/>
      <c r="N114" s="29"/>
    </row>
    <row r="115" spans="2:14" x14ac:dyDescent="0.25">
      <c r="B115" s="14"/>
      <c r="C115" s="29"/>
      <c r="D115" s="14"/>
      <c r="E115" s="29"/>
      <c r="F115" s="5"/>
      <c r="N115" s="29"/>
    </row>
    <row r="116" spans="2:14" x14ac:dyDescent="0.25">
      <c r="B116" s="14"/>
      <c r="C116" s="29"/>
      <c r="D116" s="5"/>
      <c r="H116" s="29"/>
      <c r="N116" s="29"/>
    </row>
    <row r="117" spans="2:14" x14ac:dyDescent="0.25">
      <c r="H117" s="14"/>
      <c r="I117" s="29"/>
      <c r="N117" s="29"/>
    </row>
    <row r="118" spans="2:14" x14ac:dyDescent="0.25">
      <c r="H118" s="14"/>
      <c r="I118" s="29"/>
      <c r="N118" s="29"/>
    </row>
    <row r="119" spans="2:14" x14ac:dyDescent="0.25">
      <c r="H119" s="14"/>
      <c r="I119" s="29"/>
      <c r="N119" s="29"/>
    </row>
    <row r="120" spans="2:14" x14ac:dyDescent="0.25">
      <c r="H120" s="14"/>
      <c r="I120" s="29"/>
      <c r="N120" s="29"/>
    </row>
    <row r="121" spans="2:14" x14ac:dyDescent="0.25">
      <c r="H121" s="14"/>
      <c r="I121" s="29"/>
      <c r="N121" s="29"/>
    </row>
    <row r="122" spans="2:14" x14ac:dyDescent="0.25">
      <c r="H122" s="14"/>
      <c r="I122" s="29"/>
      <c r="N122" s="29"/>
    </row>
    <row r="123" spans="2:14" x14ac:dyDescent="0.25">
      <c r="H123" s="14"/>
      <c r="I123" s="29"/>
      <c r="N123" s="29"/>
    </row>
    <row r="124" spans="2:14" x14ac:dyDescent="0.25">
      <c r="H124" s="14"/>
      <c r="I124" s="29"/>
      <c r="N124" s="29"/>
    </row>
    <row r="125" spans="2:14" x14ac:dyDescent="0.25">
      <c r="H125" s="14"/>
      <c r="I125" s="29"/>
      <c r="N125" s="29"/>
    </row>
  </sheetData>
  <dataConsolidate/>
  <mergeCells count="1">
    <mergeCell ref="B3:C3"/>
  </mergeCells>
  <phoneticPr fontId="0" type="noConversion"/>
  <hyperlinks>
    <hyperlink ref="H1" location="Description!A1" display="Learn about model"/>
  </hyperlinks>
  <pageMargins left="0.75" right="0.75" top="1" bottom="1" header="0.5" footer="0.5"/>
  <pageSetup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DCF Analysis - AllergyGone</dc:title>
  <dc:creator>Crystal Ball</dc:creator>
  <cp:keywords>Discounted Cash Flow, Net Present Value, valuation, uncertainty analysis, pharmaceuticals, drug value, trend chart, negotiation</cp:keywords>
  <cp:lastModifiedBy>ewainwri</cp:lastModifiedBy>
  <dcterms:created xsi:type="dcterms:W3CDTF">2000-09-19T15:39:53Z</dcterms:created>
  <dcterms:modified xsi:type="dcterms:W3CDTF">2014-06-03T00:24:56Z</dcterms:modified>
  <cp:category>Pharmaceutical valuation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