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95" yWindow="60" windowWidth="16005" windowHeight="11850" firstSheet="1" activeTab="2"/>
  </bookViews>
  <sheets>
    <sheet name="CB_DATA_" sheetId="2" state="hidden" r:id="rId1"/>
    <sheet name="Description" sheetId="4" r:id="rId2"/>
    <sheet name="Model" sheetId="1" r:id="rId3"/>
  </sheets>
  <definedNames>
    <definedName name="CB_0544418c0ab645649bdd3261db1cf6be" localSheetId="0" hidden="1">#N/A</definedName>
    <definedName name="CB_29336a49ede941cc97edf209e30453a3" localSheetId="2" hidden="1">Model!$E$18</definedName>
    <definedName name="CB_36ebb29070554c75ab5a20355ee7b44e" localSheetId="0" hidden="1">#N/A</definedName>
    <definedName name="CB_6992c5eff488448f97eb072b20ef446f" localSheetId="2" hidden="1">Model!$K$21</definedName>
    <definedName name="CB_86cbe7aa697b429988d76db2962094d2" localSheetId="2" hidden="1">Model!$H$18</definedName>
    <definedName name="CB_89c6181e98df4f2fbbca68825b348689" localSheetId="2" hidden="1">Model!$K$23</definedName>
    <definedName name="CB_99018318b95d4cd6bf3564436239df38" localSheetId="0" hidden="1">#N/A</definedName>
    <definedName name="CB_aad75eae96bd4c579ac1f08814846f2e" localSheetId="2" hidden="1">Model!$K$20</definedName>
    <definedName name="CB_b167485cb2a247a9afb2f854b987f458" localSheetId="2" hidden="1">Model!$K$18</definedName>
    <definedName name="CB_b260181f28f249f09933a4de57697064" localSheetId="2" hidden="1">Model!$K$25</definedName>
    <definedName name="CB_Block_00000000000000000000000000000000" localSheetId="0" hidden="1">"'7.0.0.0"</definedName>
    <definedName name="CB_Block_00000000000000000000000000000000" localSheetId="2" hidden="1">"'7.0.0.0"</definedName>
    <definedName name="CB_Block_00000000000000000000000000000001" localSheetId="0" hidden="1">"'635538122670582236"</definedName>
    <definedName name="CB_Block_00000000000000000000000000000001" localSheetId="2" hidden="1">"'635538122670452228"</definedName>
    <definedName name="CB_Block_00000000000000000000000000000003" localSheetId="0" hidden="1">"'11.1.4086.0"</definedName>
    <definedName name="CB_Block_00000000000000000000000000000003" localSheetId="2" hidden="1">"'11.1.4086.0"</definedName>
    <definedName name="CB_BlockExt_00000000000000000000000000000003" localSheetId="0" hidden="1">"'11.1.2.4.000"</definedName>
    <definedName name="CB_BlockExt_00000000000000000000000000000003" localSheetId="2" hidden="1">"'11.1.2.4.000"</definedName>
    <definedName name="CB_c18c4c8beb834bae9b5e8a052a5024c1" localSheetId="2" hidden="1">Model!$C$21</definedName>
    <definedName name="CB_d3f1ad8197cb4931948e77185d108978" localSheetId="2" hidden="1">Model!$E$19</definedName>
    <definedName name="CB_d9be3b97712e4421a1ad06880ab44675" localSheetId="2" hidden="1">Model!$H$19</definedName>
    <definedName name="CB_daaa6796732944ebab6043eaa6b18428" localSheetId="2" hidden="1">Model!$C$20</definedName>
    <definedName name="CB_f393be29e95641c4abb8e0007ab9271f" localSheetId="2" hidden="1">Model!$K$19</definedName>
    <definedName name="CBCR_0a7defc8948641a4956c8fc8c4c123be" localSheetId="2" hidden="1">Model!$D$18</definedName>
    <definedName name="CBCR_0ce5c30a59b34afaa48f6fb22738d4e8" localSheetId="2" hidden="1">Model!$H$19</definedName>
    <definedName name="CBCR_129c7ab2a5264759a298c43828d27687" localSheetId="2" hidden="1">Model!$E$20</definedName>
    <definedName name="CBCR_143a2bf0b83345f29dc632443d24afd9" localSheetId="0" hidden="1">CB_DATA_!$A$10002</definedName>
    <definedName name="CBCR_1b2f4f25f6af4bfcaf8b85a2c15835d3" localSheetId="2" hidden="1">Model!$F$18</definedName>
    <definedName name="CBCR_1bcba2b371e24f5cbbf5bc3050ce61b4" localSheetId="2" hidden="1">Model!$F$19</definedName>
    <definedName name="CBCR_1d47a4017ce949b3a3a87aeff465a1a9" localSheetId="2" hidden="1">Model!$I$19</definedName>
    <definedName name="CBCR_23a59a3167f4464e97401ae2df973855" localSheetId="2" hidden="1">Model!$E$25</definedName>
    <definedName name="CBCR_2747ca6078744556b41d58b7ada20019" localSheetId="2" hidden="1">Model!$I$18</definedName>
    <definedName name="CBCR_28e98d80ac5f447eac2710e1ddeb754a" localSheetId="2" hidden="1">Model!$H$18</definedName>
    <definedName name="CBCR_2c2748b2eb114ca8bcde5ae43978d835" localSheetId="2" hidden="1">Model!$B$20</definedName>
    <definedName name="CBCR_2efc50a959094dcf8c969eaabb8e8c99" localSheetId="2" hidden="1">Model!$E$24</definedName>
    <definedName name="CBCR_3c1ac58cf12047e3ad6241dcbe50ebfb" localSheetId="2" hidden="1">Model!$H$20</definedName>
    <definedName name="CBCR_4944044ed9ba42269b33fc5f9837b1a9" localSheetId="2" hidden="1">Model!$D$19</definedName>
    <definedName name="CBCR_49d117ade02a454ea5e749d4c183f9d2" localSheetId="2" hidden="1">Model!$E$21</definedName>
    <definedName name="CBCR_5f4e2f4b4890496ebb0c8e52a7b7a676" localSheetId="2" hidden="1">Model!$G$18</definedName>
    <definedName name="CBCR_7867fca294c3462fa5a96ec67432d905" localSheetId="2" hidden="1">Model!$B$21</definedName>
    <definedName name="CBCR_8c0b96c9dd654257a8e6b78fdf8e9a53" localSheetId="0" hidden="1">CB_DATA_!$A$10001</definedName>
    <definedName name="CBCR_988ae50e1f6849f8bb86c09bb528c8a7" localSheetId="2" hidden="1">Model!$E$23</definedName>
    <definedName name="CBCR_a3801bdb58534fb0b280419fb74e2cf1" localSheetId="2" hidden="1">Model!$B$18</definedName>
    <definedName name="CBCR_a88c53c425bb4abd82a70c4e50973f8a" localSheetId="2" hidden="1">Model!$H$21</definedName>
    <definedName name="CBCR_ae8759bac757497c840c229736c0a8ab" localSheetId="2" hidden="1">Model!$E$18</definedName>
    <definedName name="CBCR_aeb86ab60ff14098b5197ee9e84b21e0" localSheetId="2" hidden="1">Model!$B$19</definedName>
    <definedName name="CBCR_af7c1abc22c04d7ab856aff4ebe27476" localSheetId="2" hidden="1">Model!$E$19</definedName>
    <definedName name="CBCR_bd168807d8df49ab821cc4de96b58b6d" localSheetId="2" hidden="1">Model!$G$19</definedName>
    <definedName name="CBCR_e94b8abafc9445ed9b63ad4c0f8fd48a" localSheetId="2" hidden="1">Model!$J$25</definedName>
    <definedName name="CBCR_f3d7f1caa0cd47c192858798663e646e" localSheetId="2" hidden="1">Model!$J$23</definedName>
    <definedName name="CBWorkbookPriority" localSheetId="0" hidden="1">-2108437346</definedName>
    <definedName name="CBWorkbookPriority" localSheetId="1" hidden="1">-1020488105</definedName>
    <definedName name="CBx_66edb26b834d45e0bbf1afde6ea79e34" localSheetId="0" hidden="1">"'Model'!$A$1"</definedName>
    <definedName name="CBx_e5574f0f89934215955fce040abcba57" localSheetId="0" hidden="1">"'CB_DATA_'!$A$1"</definedName>
    <definedName name="CBx_Sheet_Guid" localSheetId="0" hidden="1">"'e5574f0f-8993-4215-955f-ce040abcba57"</definedName>
    <definedName name="CBx_Sheet_Guid" localSheetId="2" hidden="1">"'66edb26b-834d-45e0-bbf1-afde6ea79e34"</definedName>
    <definedName name="CBx_SheetRef" localSheetId="0" hidden="1">CB_DATA_!$A$14</definedName>
    <definedName name="CBx_SheetRef" localSheetId="2" hidden="1">CB_DATA_!$B$14</definedName>
    <definedName name="CBx_StorageType" localSheetId="0" hidden="1">2</definedName>
    <definedName name="CBx_StorageType" localSheetId="2" hidden="1">2</definedName>
  </definedNames>
  <calcPr calcId="145621" concurrentManualCount="4"/>
</workbook>
</file>

<file path=xl/calcChain.xml><?xml version="1.0" encoding="utf-8"?>
<calcChain xmlns="http://schemas.openxmlformats.org/spreadsheetml/2006/main">
  <c r="A11" i="2" l="1"/>
  <c r="B11" i="2"/>
  <c r="A10002" i="2"/>
  <c r="A10001" i="2"/>
  <c r="E21" i="1"/>
  <c r="E20" i="1"/>
  <c r="H20" i="1"/>
  <c r="K23" i="1"/>
  <c r="J18" i="1"/>
  <c r="J19" i="1"/>
  <c r="J20" i="1"/>
  <c r="J21" i="1"/>
  <c r="K25" i="1"/>
  <c r="H21" i="1"/>
</calcChain>
</file>

<file path=xl/comments1.xml><?xml version="1.0" encoding="utf-8"?>
<comments xmlns="http://schemas.openxmlformats.org/spreadsheetml/2006/main">
  <authors>
    <author xml:space="preserve"> </author>
  </authors>
  <commentList>
    <comment ref="E18" authorId="0">
      <text>
        <r>
          <rPr>
            <b/>
            <sz val="8"/>
            <color indexed="81"/>
            <rFont val="Tahoma"/>
            <family val="2"/>
          </rPr>
          <t>Decision Variable</t>
        </r>
        <r>
          <rPr>
            <sz val="8"/>
            <color indexed="81"/>
            <rFont val="Tahoma"/>
            <family val="2"/>
          </rPr>
          <t>: OPT Piston Radius
  Minimum=25.0000 (=D18)
  Maximum=50.0000 (=F18)</t>
        </r>
      </text>
    </comment>
    <comment ref="H18" authorId="0">
      <text>
        <r>
          <rPr>
            <b/>
            <sz val="8"/>
            <color indexed="81"/>
            <rFont val="Tahoma"/>
            <family val="2"/>
          </rPr>
          <t>Decision Variable</t>
        </r>
        <r>
          <rPr>
            <sz val="8"/>
            <color indexed="81"/>
            <rFont val="Tahoma"/>
            <family val="2"/>
          </rPr>
          <t>: OPT Piston Radius StDev
  Minimum=0.10000 (=G18)
  Maximum=0.33333 (=I18)</t>
        </r>
      </text>
    </comment>
    <comment ref="J18" authorId="0">
      <text>
        <r>
          <rPr>
            <sz val="9"/>
            <color indexed="81"/>
            <rFont val="Tahoma"/>
            <family val="2"/>
          </rPr>
          <t>Cost is that of piston head alone, based on radius-squared (raw material before maching) plus standard tolerance cost model (inverse of radius-stdev-squared)</t>
        </r>
      </text>
    </comment>
    <comment ref="K18" authorId="0">
      <text>
        <r>
          <rPr>
            <b/>
            <sz val="8"/>
            <color indexed="81"/>
            <rFont val="Tahoma"/>
            <family val="2"/>
          </rPr>
          <t>Assumption</t>
        </r>
        <r>
          <rPr>
            <sz val="8"/>
            <color indexed="81"/>
            <rFont val="Tahoma"/>
            <family val="2"/>
          </rPr>
          <t>: Piston Radius (mm)(=B18)
  Normal distribution
  Mean = 30.0000 (=E18)
  Std. Dev. = 0.3333 (=H18)</t>
        </r>
      </text>
    </comment>
    <comment ref="E19" authorId="0">
      <text>
        <r>
          <rPr>
            <b/>
            <sz val="8"/>
            <color indexed="81"/>
            <rFont val="Tahoma"/>
            <family val="2"/>
          </rPr>
          <t>Decision Variable</t>
        </r>
        <r>
          <rPr>
            <sz val="8"/>
            <color indexed="81"/>
            <rFont val="Tahoma"/>
            <family val="2"/>
          </rPr>
          <t>: OPT Stroke Length
  Minimum=25.0000 (=D19)
  Maximum=100.0000 (=F19)</t>
        </r>
      </text>
    </comment>
    <comment ref="H19" authorId="0">
      <text>
        <r>
          <rPr>
            <b/>
            <sz val="8"/>
            <color indexed="81"/>
            <rFont val="Tahoma"/>
            <family val="2"/>
          </rPr>
          <t>Decision Variable</t>
        </r>
        <r>
          <rPr>
            <sz val="8"/>
            <color indexed="81"/>
            <rFont val="Tahoma"/>
            <family val="2"/>
          </rPr>
          <t>: OPT Stroke Length StDev
  Minimum=0.10000 (=G19)
  Maximum=0.33333 (=I19)</t>
        </r>
      </text>
    </comment>
    <comment ref="J19" authorId="0">
      <text>
        <r>
          <rPr>
            <sz val="9"/>
            <color indexed="81"/>
            <rFont val="Tahoma"/>
            <family val="2"/>
          </rPr>
          <t>Cost is that of piston housing and rod, based on radius-squared*length (raw material before machining) plus standard tolerance cost model (separate cost components for inverse of radius-stdev-squared and inverse of length-stdev-squared)</t>
        </r>
      </text>
    </comment>
    <comment ref="K19" authorId="0">
      <text>
        <r>
          <rPr>
            <b/>
            <sz val="8"/>
            <color indexed="81"/>
            <rFont val="Tahoma"/>
            <family val="2"/>
          </rPr>
          <t>Assumption</t>
        </r>
        <r>
          <rPr>
            <sz val="8"/>
            <color indexed="81"/>
            <rFont val="Tahoma"/>
            <family val="2"/>
          </rPr>
          <t>: Stroke Length (mm)(=B19)
  Normal distribution
  Mean = 35.0000 (=E19)
  Std. Dev. = 0.3333 (=H19)</t>
        </r>
      </text>
    </comment>
    <comment ref="C20" authorId="0">
      <text>
        <r>
          <rPr>
            <b/>
            <sz val="8"/>
            <color indexed="81"/>
            <rFont val="Tahoma"/>
            <family val="2"/>
          </rPr>
          <t>Decision Variable</t>
        </r>
        <r>
          <rPr>
            <sz val="8"/>
            <color indexed="81"/>
            <rFont val="Tahoma"/>
            <family val="2"/>
          </rPr>
          <t>: Motor Option
  Type = Category
  Minimum = 1
  Maximum = 9</t>
        </r>
      </text>
    </comment>
    <comment ref="J20" authorId="0">
      <text>
        <r>
          <rPr>
            <sz val="9"/>
            <color indexed="81"/>
            <rFont val="Tahoma"/>
            <family val="2"/>
          </rPr>
          <t>Motor cost is determined by motor option (discrete function)</t>
        </r>
      </text>
    </comment>
    <comment ref="K20" authorId="0">
      <text>
        <r>
          <rPr>
            <b/>
            <sz val="8"/>
            <color indexed="81"/>
            <rFont val="Tahoma"/>
            <family val="2"/>
          </rPr>
          <t>Assumption</t>
        </r>
        <r>
          <rPr>
            <sz val="8"/>
            <color indexed="81"/>
            <rFont val="Tahoma"/>
            <family val="2"/>
          </rPr>
          <t>: Motor Speed (rpm)(=B20)
  Normal distribution
  Mean = 30.0000 (=E20)
  Std. Dev. = 0.2400 (=H20)</t>
        </r>
      </text>
    </comment>
    <comment ref="C21" authorId="0">
      <text>
        <r>
          <rPr>
            <b/>
            <sz val="8"/>
            <color indexed="81"/>
            <rFont val="Tahoma"/>
            <family val="2"/>
          </rPr>
          <t>Decision Variable</t>
        </r>
        <r>
          <rPr>
            <sz val="8"/>
            <color indexed="81"/>
            <rFont val="Tahoma"/>
            <family val="2"/>
          </rPr>
          <t>: Backflow Valve Option
  Type = Category
  Minimum = 1
  Maximum = 9</t>
        </r>
      </text>
    </comment>
    <comment ref="J21" authorId="0">
      <text>
        <r>
          <rPr>
            <sz val="9"/>
            <color indexed="81"/>
            <rFont val="Tahoma"/>
            <family val="2"/>
          </rPr>
          <t>Valve cost is determined by valve option (discrete function)</t>
        </r>
      </text>
    </comment>
    <comment ref="K21" authorId="0">
      <text>
        <r>
          <rPr>
            <b/>
            <sz val="8"/>
            <color indexed="81"/>
            <rFont val="Tahoma"/>
            <family val="2"/>
          </rPr>
          <t>Assumption</t>
        </r>
        <r>
          <rPr>
            <sz val="8"/>
            <color indexed="81"/>
            <rFont val="Tahoma"/>
            <family val="2"/>
          </rPr>
          <t>: Backflow (ml)(=B21)
  Normal distribution
  Mean = 0.5000 (=E21)
  Std. Dev. = 0.0150 (=H21)</t>
        </r>
      </text>
    </comment>
    <comment ref="K23" authorId="0">
      <text>
        <r>
          <rPr>
            <b/>
            <sz val="8"/>
            <color indexed="81"/>
            <rFont val="Tahoma"/>
            <family val="2"/>
          </rPr>
          <t>Forecast</t>
        </r>
        <r>
          <rPr>
            <sz val="8"/>
            <color indexed="81"/>
            <rFont val="Tahoma"/>
            <family val="2"/>
          </rPr>
          <t>: FLOW RATE FORECAST (ml / sec) (=J23)
  Units = ml / sec
  LSL = 47.2617 (=E24)
  USL = 53.9283 (=E25)
  Target = 50.5950 (=E23)</t>
        </r>
      </text>
    </comment>
    <comment ref="K25" authorId="0">
      <text>
        <r>
          <rPr>
            <b/>
            <sz val="8"/>
            <color indexed="81"/>
            <rFont val="Tahoma"/>
            <family val="2"/>
          </rPr>
          <t>Forecast</t>
        </r>
        <r>
          <rPr>
            <sz val="8"/>
            <color indexed="81"/>
            <rFont val="Tahoma"/>
            <family val="2"/>
          </rPr>
          <t>: TOTAL COST FORECAST ($) (=J25)
  Units=$</t>
        </r>
      </text>
    </comment>
  </commentList>
</comments>
</file>

<file path=xl/sharedStrings.xml><?xml version="1.0" encoding="utf-8"?>
<sst xmlns="http://schemas.openxmlformats.org/spreadsheetml/2006/main" count="135" uniqueCount="111">
  <si>
    <t>S = Motor Speed (rpm)</t>
  </si>
  <si>
    <t>B = Backflow (ml)</t>
  </si>
  <si>
    <t>Initial</t>
  </si>
  <si>
    <t>StDev</t>
  </si>
  <si>
    <t>Sampled</t>
  </si>
  <si>
    <t>Value</t>
  </si>
  <si>
    <t>Motor Speed (rpm)</t>
  </si>
  <si>
    <t>Backflow (ml)</t>
  </si>
  <si>
    <t>Lower</t>
  </si>
  <si>
    <t>Limit</t>
  </si>
  <si>
    <t>Upper</t>
  </si>
  <si>
    <t>Nominal</t>
  </si>
  <si>
    <t>Cost</t>
  </si>
  <si>
    <t>Component</t>
  </si>
  <si>
    <t>Function</t>
  </si>
  <si>
    <t>Motor Cost</t>
  </si>
  <si>
    <t>Option #1</t>
  </si>
  <si>
    <t>Option #2</t>
  </si>
  <si>
    <t>Option #3</t>
  </si>
  <si>
    <t>Backflow Valve Cost</t>
  </si>
  <si>
    <t>Option #</t>
  </si>
  <si>
    <t>Base Cost Coefficient of Piston (radius)</t>
  </si>
  <si>
    <t>"Tolerance" Cost Coefficient of Piston (tolerance)</t>
  </si>
  <si>
    <t>Base Cost Coefficient of Housing (length &amp; radius)</t>
  </si>
  <si>
    <t>stdev's</t>
  </si>
  <si>
    <t>option</t>
  </si>
  <si>
    <t>cost</t>
  </si>
  <si>
    <t>"Tolerance" Cost Coeff of Housing (radius tolerance)</t>
  </si>
  <si>
    <t>"Tolerance" Cost Coeff of Housing (length tolerance)</t>
  </si>
  <si>
    <t>Target Flow Rate</t>
  </si>
  <si>
    <t>MOTOR AND VALVE OPTION COST AND RELATED STDEV's</t>
  </si>
  <si>
    <t>COST COEFFICIENTS FOR RADIUS AND LENGTH OPTIONS</t>
  </si>
  <si>
    <t>nominals</t>
  </si>
  <si>
    <t>Option #4</t>
  </si>
  <si>
    <t>Option #5</t>
  </si>
  <si>
    <t>Option #6</t>
  </si>
  <si>
    <t>Option #7</t>
  </si>
  <si>
    <t>Option #8</t>
  </si>
  <si>
    <t>Option #9</t>
  </si>
  <si>
    <t>K = Constant</t>
  </si>
  <si>
    <t>FLOW RATE FORECAST (ml / sec)</t>
  </si>
  <si>
    <t>TOTAL COST FORECAST ($)</t>
  </si>
  <si>
    <t>F  =  Flow Rate (ml / sec)</t>
  </si>
  <si>
    <t>R = Piston Radius (mm)</t>
  </si>
  <si>
    <t>L = Stroke Length (mm)</t>
  </si>
  <si>
    <t>Piston Radius (mm)</t>
  </si>
  <si>
    <t>Stroke Length (mm)</t>
  </si>
  <si>
    <t>Target Flow Rate LSL</t>
  </si>
  <si>
    <t>Target Flow Rate USL</t>
  </si>
  <si>
    <t>DFSS Liquid Pump Stochastic Optimization</t>
  </si>
  <si>
    <t>StartOptEquations</t>
  </si>
  <si>
    <t>Design for Six Sigma (DFSS) Fluid Pump Model</t>
  </si>
  <si>
    <t>Marketing and production considerations also determine the acceptable range of flow rates based on how many units should be produced daily to meet market demand, what is useful production time per day based on plant setup and productivity, and how many pumps are placed in each plant. The food processing company translates marketing requirements into these engineering specifications and provides them to you:</t>
  </si>
  <si>
    <t>- Lower specification limit (LSL) = 47.2617 ml/sec
- Upper specification limit (USL) = 53.9283 ml/sec
- Target = 50.595 ml/sec</t>
  </si>
  <si>
    <t>Based on these requirements, you propose a displacement pump with a reciprocating piston. The figure on the Model worksheet shows a basic schematic of the system. The worksheet also displays the equation for the flow rate:</t>
  </si>
  <si>
    <t xml:space="preserve"> where</t>
  </si>
  <si>
    <t>F  =  Flow Rate (ml / sec)
K = Constant
R = Piston Radius (mm)
L = Stroke Length (mm)
S = Motor Speed (rpm)
B = Backflow (ml)</t>
  </si>
  <si>
    <t>If the flow rate is too fast, the containers overflow with wasted product and downtime for cleaning and repairs. If the rate is too slow, the containers will be under-filled, leading to customer complaints. You observe that your in-house machine shop controls the piston radius and stroke length, while the backflow valve and motor are purchased components. Your machine shop indicates it is capable of 3-sigma quality levels within a tolerance of ±1 millimeter (mm) for the piston radius and stroke length. Your purchasing department asks you to use an inexpensive backflow valve and motor.</t>
  </si>
  <si>
    <t>Your next step is to use Crystal Ball for simulation and optimization in the Analyze and Design phases to meet the specified flow rate target and limits while maximizing performance and minimizing costs.</t>
  </si>
  <si>
    <t>Using Crystal Ball</t>
  </si>
  <si>
    <t>Crystal Ball enhances your Excel model by letting you create probability distributions that describe the uncertainty surrounding specific input variables. This model includes four probability distributions, referred to in Crystal Ball as "assumptions." The assumptions describe the uncertainty around the tolerance of each component.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 Note that the parameters, mean and standard deviation, are referenced to cells within the spreadsheet. By changing the values in the referenced spreadsheet cells, you can change the parameters in the assumptions.</t>
  </si>
  <si>
    <t>This model also includes two Crystal Ball forecasts, shown in light blue. Forecasts are equations, or outputs, that you want to analyze after a simulation. During a simulation, Crystal Ball saves the values in the forecast cells and displays them in a forecast chart, which is a histogram of the simulated values. In this example, you want to analyze the Flow Rate and Total Cost. To view the Flow Rate forecast with Crystal Ball, highlight the cell and either select Define Forecast from the Define menu or click on the Define Forecast button on the toolbar. Note that the Target Flow Rate LSL, Target Flow Rate USL, and Target Target Flow Rate are   referenced to cells within the spreadsheet.  By changing the values in the references spreadsheet cells, you can change the parameters in the forecast.</t>
  </si>
  <si>
    <t>When you run a simulation, Crystal Ball generates a random number for each assumption (based on how the assumption has been defined) and places that new value in the cell. Excel then recalculates the model so that you have new values in your forecasts. You can test this by selecting Single Step from the Run menu or clicking on the Single Step button on the toolbar.</t>
  </si>
  <si>
    <t xml:space="preserve">After you run a simulation (e.g., 1000 trials), you will see the two forecast charts, which you can use to analyze the design capability. The Total Cost chart will only contain one value because it is not linked to any assumptions. You will use this forecast in the optimization section. </t>
  </si>
  <si>
    <t>The Flow Rate forecast, however, shows a wide range of results. How often did the flow rate exceed the target value? What is the probability of achieving a flow rate between your specification limits? You can view the statistics and percentiles of the forecast, as well as the capability metrics. What was the mean flow rate and standard deviation? What are the Cpk and the PPM-total (total number of defects)? Are defects more likely to occur above the USL or below the LSL? Are your close to a sigma level of 3 (shown in the Z-LSL)? You can also view the forecast in Split View with both the histogram and a table on the right for statistics, percentiles, or capability metrics.</t>
  </si>
  <si>
    <t xml:space="preserve">To view which of the four assumptions had the greatest impact on the flow rate (and causes the most variation around the flow rate), use a sensitivity chart. Which of the parts most affects the Flow Rate? Is one assumption dominant? Is this assumption one that you can control? </t>
  </si>
  <si>
    <t>As of Crystal Ball 7.3, you can also view your data using scatter charts. Scatter charts show correlations, dependencies, and other relationships between pairs of forecasts and assumptions plotted against each other. Open the scatter chart by selecting Analyze &gt; Scatter Charts &gt; New and select the four assumptions and make the Flow Rate forecast the target. When you view the chart, do you see any strong correlations? You can also choose a matrix view under the View &gt; Matrix View (NxN) option on the chart.</t>
  </si>
  <si>
    <t>Try reducing the standard deviation around the dominant assumption by 50% and then re-running your simulation. How does this change affect the overall flow rate variance and improve the process capability metrics? Has the mean value changed? Is the standard deviation smaller? What is the new certainty of the forecasted flow rate falling within the LSL and USL? Once you address the variation around the dominant step, which other components begin to have the greatest impact on Flow Rate?</t>
  </si>
  <si>
    <t>Note that, by changing the standard deviation, you have also increased your pump cost. You and your team must now determine whether to sacrifice quality to lower the cost or whether to allocate modifications among the other three flow rate variable components as well.</t>
  </si>
  <si>
    <t>Using OptQuest</t>
  </si>
  <si>
    <t>If you have OptQuest, you can use optimization to maximize quality and minimize cost. To do this, you must consider the relationship between design parameters and cost. And, you must consider the relationship between motor or backflow valve options and cost.</t>
  </si>
  <si>
    <t>The Total Cost Forecast is defined as the sum of the four values in the Component Cost Function column. The formulas used to return these values are based on the mean and standard deviation of the piston radius, the mean and standard deviation of the piston stroke length, nine different motor options, and nine different backflow value options.</t>
  </si>
  <si>
    <t>OptQuest requires decision variables, which are model variables over which you have control. The six decision variables are the motor component option, the backflow component option, the mean and standard deviation for the Piston Radius, and the mean and standard deviation of the Stroke Length. Each decision variable is colored yellow and marked by an Excel note (mouse over the cell to view the note). To view the details of a decision variable, highlight the cell and either select Define Decision from the Define menu or click on the Define Decision button on the Crystal Ball toolbar. Each decision variable describes a range of possible values for that input variable.</t>
  </si>
  <si>
    <t>Start OptQuest from the Run menu and use the OptQuest Wizard to view the settings for the optimization. The problem has no constraint, one objective, and one requirement. Your objective is to minimize the Total Cost forecast, and your requirement is to reduce variation of the flow rate to at least 3 sigma levels. That is, 99.73% or more of the forecasted values should fall between LSL = 47.2617 ml/sec and USL = 53.9283 ml/sec.</t>
  </si>
  <si>
    <t>Run the optimization. For each optimization, OptQuest selects a new value within the defined range of each decision variable (e.g., Motor Speed option #3) and runs a Crystal Ball simulation (e.g., 2000 trials). OptQuest then saves the mean Total Cost and checks to see if the 3-sigma requirement is met and so is considered feasible. If the requirement is not met, the solution is considered infeasible, even if the cost is low. OptQuest then runs another simulation on a new set of decision variables.</t>
  </si>
  <si>
    <t>As OptQuest runs, it uses multiple metaheuristic methods and techniques to analyze past results and improve the quality and speed of its process. You can watch OptQuest's progress through the performance graph, which shows a flattened line as it converges to an optimal result.</t>
  </si>
  <si>
    <t>What are the best combination of components and component parameters that result in the lowest Total Cost and minimum of 3-sigma quality? Once OptQuest is finished, you can copy the optimal results back to your spreadsheet through the Copy Best Solution to Spreadsheet option in the Edit menu. Your spreadsheet now displays the optimal solution, and Crystal Ball displays the forecast chart for the simulation from the best optimization. You can use OptQuest's Solution Analysis tool to review the other robust design solutions.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</si>
  <si>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</si>
  <si>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</si>
  <si>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</si>
  <si>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</si>
  <si>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</si>
  <si>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</si>
  <si>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</si>
  <si>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</si>
  <si>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</si>
  <si>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</si>
  <si>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</si>
  <si>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</si>
  <si>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66edb26b-834d-45e0-bbf1-afde6ea79e34</t>
  </si>
  <si>
    <t>CB_Block_0</t>
  </si>
  <si>
    <t>Decisioneering:7.0.0.0</t>
  </si>
  <si>
    <t>CB_Block_7.0.0.0:1</t>
  </si>
  <si>
    <t>e5574f0f-8993-4215-955f-ce040abcba57</t>
  </si>
  <si>
    <t>CB_Block_7.0.0.0:2</t>
  </si>
  <si>
    <t>CB_Block_7.4.0.0:1</t>
  </si>
  <si>
    <t>Decisioneering:7.4.0.0</t>
  </si>
  <si>
    <t>Legend:</t>
  </si>
  <si>
    <r>
      <t>Summary</t>
    </r>
    <r>
      <rPr>
        <sz val="11"/>
        <rFont val="Calibri"/>
        <family val="2"/>
        <scheme val="minor"/>
      </rPr>
      <t xml:space="preserve">
This model represents an application of Design for Six Sigma (DFSS) practices by a pump manufacturer. As the pump manufacturer, you want to design a pump for a liquid packaging system that draws processed fluids from a vat into jars at a consistent rate. You want to meet the specified flow rate target and limits while maximizing performance and minimizing costs. Design for Six Sigma (DFSS) and other design improvement methodologies are intended to improve product quality at the start of product development. DFSS techniques can be used with Crystal Ball to simulate various design options for a fluid pump in a food production setting. You will see how simulation works with DFSS to:(1) reduce product development cycle costs, (2) improve product development cycle time, and (3) increase customer satisfaction while eliminating rework or scrap and reducing end-of-line testi</t>
    </r>
  </si>
  <si>
    <r>
      <t xml:space="preserve">Keywords: </t>
    </r>
    <r>
      <rPr>
        <sz val="11"/>
        <rFont val="Calibri"/>
        <family val="2"/>
        <scheme val="minor"/>
      </rPr>
      <t>DFSS, pump design, manufacturing, flow rate, quality, cycle time, sigma level, Cpk, simulation, optimization, scatter charts</t>
    </r>
  </si>
  <si>
    <r>
      <t>Discussion</t>
    </r>
    <r>
      <rPr>
        <sz val="11"/>
        <rFont val="Calibri"/>
        <family val="2"/>
        <scheme val="minor"/>
      </rPr>
      <t xml:space="preserve">
You, the pump manufacturer must supply a substantial number of pumps for your customer, a processed foods manufacturer.  The customer, who has a number of plants scattered across the country, wants those local plants to supply liquid canned goods to meet local demand. The customer has determined the conveyor system to be used at their plants, and thus, the nominal flow rate at which the liquefied matter should be pumped from a reservoir into the final containers.</t>
    </r>
  </si>
  <si>
    <r>
      <t>Copyright and Contact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</si>
  <si>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Learn about model</t>
  </si>
  <si>
    <t>F = (K p R2L - B) S</t>
  </si>
  <si>
    <t>Flow Rate response equation:</t>
  </si>
  <si>
    <r>
      <t>Author</t>
    </r>
    <r>
      <rPr>
        <sz val="11"/>
        <rFont val="Calibri"/>
        <family val="2"/>
        <scheme val="minor"/>
      </rPr>
      <t xml:space="preserve">
Crystal Ball Team</t>
    </r>
  </si>
  <si>
    <t>㜸〱敤㕣㕢㙣ㅣ㔷ㄹ摥ㄹ敦慥㜷㙣㙦扣㡤摤㑢㝡㜵敦ㄷ㐷摢㌸㑤摡㤴㉡㈴扥挴㐹㕡㈷㜱㘲㈷愵㉡㘵㍢摥㍤㘳㑦戳㌳敢捥捣㍡㜱㘹㑢㄰㠵戶〲㔴㕡㕥㘸㔵愰慡㔰〵㉦㐸㐵㔰戵㔰㈴㤰㤰㐰愸㐵㍣㔴㐸㈰㈱㤵慡㠲〷㄰㡡攰愵て㤵捡昷㥤㤹搹㥤摤昵㡥摤㑤ぢ㉥昲㐹昶攴捣戹捤㌹晦晤晣晦㤹㈴㤴㐴㈲昱〱ㄲ晦㘵㑡戲㜰改捣戲敢〹㉢㍦㕥㈹㤷㐵搱㌳㉢戶㥢ㅦ㜵ㅣ㝤㜹捡㜴扤㉥㜴㐸ㄷ㑣戴扢愹㠲㙢㍥㈴㌲㠵㈵攱戸攸㤴㑡㈴㌲ㄹ㑤㐵㍢㈷攱㉦ㄷ㍥㘸ㅣ搵㤷㐴㌶㍢㍥㜶㘴敥〱捣㍡攳㔵ㅣ戱㜵攸㠴㍦㜶昷挸㐸㝥㈴扦㘳摢慥㕢昳摢戶づ㡤㔷换㕥搵ㄱ扢㙤㔱昵ㅣ扤扣㜵㘸扡㍡㔷㌶㡢㜷㠹攵搹捡㐹㘱敦ㄶ㜳摢㙥㤹搳㜷散ㅡ搹戱㜳愷㜱晢敤扢晡昰敡挴攱昱戱㘹㐷ㄸ敥㐷㌴㘷㡡㑢摥㌱㈱㡡㈶昷㈶㠴㘳摡昳昹昱㌱晣㡤慣ㅦ㑦户攵㘷ㄶ㠴昰昸㙡攱〸扢㈸㕣つ〳㝢慤㔱搷慤㕡㡢〴㥥㘶㑤㘲慢㐵摤昵㔲搶戸㈸㤷㌵㉢㥣㌵㘳ㅤ〱散捡晡㜲㥦㌵㈳㙣搷昴捣㈵搳㕢㑥㕢戳㤸愸㤴戵㡥扢攲㤸㙥捦㡢挳扡㈵㔲搶晥慡㔹㑡晡㈹搱㜵㝤㌸㐵㜴㘱㜲晢昹㔱搷ㅡ㕦搰ㅤ戹㈲㤷㠰㠹改㍢改ㄴㅢ晢㕥摤㝥㕥㉥㕤扥㠱㜳㕥摢扥ㅦ㕡㑥攸㑥慤攷㜰晢㥥挱收ㅢ㔷㜰㜳晢晥ㄱㄸ㌵㡥戹戱晤ㄸ〹捡挶摥㑡㙦㐰摦ㄲ愲搸㡣㤶㘶搶捤㉣挳㡣〸搴㝡㤸昵㌲敢㐳愶㈴晦つ㉥㠹づ㘴㤳㕡搰搵挲㥣㕡㈸慡㠵㤲㕡㄰㙡挱㔰ぢ昳㙡㘱㐱㉤㤸㙡攱〱戵㜰ㄲ㝤挲㤴改敥㔶㠳戴敤ㄷ挹ㅦ㙦㜹昷捥扤㉦晦敢㤱㥦ㅣ㍢㤳晦㔳摦㈶㜴㍡ㅡ㉣㙡挲搱㑦㠱搴敡㔴扣㍤扦㡤㝦㔶攷ち㌰㠵戱搳戸捤ㄸㄹ㈹敤摣愶摦愲愷戸慤ㄸ攴㌷㄰㑡づ㝤晢㡣扢㑤扢㔴㌹㈵㜱㜷改㤸敥㡡㍡攰㠶㠳戶戱㑡搵㉥戹㤷慣摣㌸攳改㥥戸戸戹慤㍥㐹换戰ㄹ戰㤵㜰攵晢㉥㙦ㅥ㜶㐲㉦㔷挵攸㘹搳㙦扥慣愹搹㥡㜶㉡㜳敤㕢㈷ㅤ昱㘰慤戵㘵㐵愳㄰㙡㑢㜲敥㤶㕤晡㑤晥扡㠶挶ㄷ㉡慥戰攵昲㠶慤㘹戳㜸㔲㌸㌳㠲㈲㔱㤴攴㔶捦㘷㔳挰昵挳㐷㙣㙣ㄴ摣㕡扡㉡㕡㙢散㍢敤㠱㤹㐵〹敢㕤ㄴ㡥户㍣慢捦㤵挵〵つ㕤晣㜷愲㘱㑢㐳昵㘴愵㔸㜵挷㉢戶攷㔴捡㡤㉤愳愵㈵ㅤ㤲愶㜴愸㔲ㄲ挹㘴㐲ち〵〸摣慥㉥㐵㐹摣搴㥥ㄷ㈴㈲㈲㈸㈶㈳㕦搴㐸㜶昹㘳搸ㅤ㜶㔱ㄶ愴㐹昵㥡㔵㈶攳㝡愵㡣㠹攱挰挸㥥愸㍦昸搲ㅢ㔶㤹戶㠶戹㡦户戳慡づ〴扢摦户㈴㙣敦㠰㙥㤷捡挲㠹搵㝥ち㔷愴昵㈳㑢㥤㠵㐰㘸ぢ㍤慡㍡攵戴戲㥣㍡㘵㤶扣㠵昴㠲㌰攷ㄷ㍣搴㐱㐳㘶㌲〴㙤㑢搲捥㐳㤵戶㤹搹〰戲㥥㥥㐴㝡㤰㥤搲㍤㐸㠹ㄴ愵㔳っ㉦㌷〸㜲㡥㙢攰攵㍥㘳搲㉣㝢挲ㄷ捡晤〶㌰攲㙢㌵㠹扥㉣㐹搴搱㡢扥挲ㄸ㌴挶㐱愵扡㘹㝢换㜵扥㙤攱ㄲ㥦㠸㌶㘴挱扡㤳〵ㄴ〵㡤昲㈰㠶搷㐰㌴㑤搲㈰扥㜳㠴㠸挸〶㌱㥡ㅤ㌳㌷ㄲㄹ晢挷挸〸昴㡦ㄲ㈱㝢㙦㙢㉦㈳㐸散慤㐴捡㐱㙤昹㜱㐳㥡慤㘴换晢搲散㝣〰㑥扢㠰搹㠵捣㉥㘲戶〵㤹昲㔷㐸㌸㑡㌹㤴ㅢ㤳㜶〹㥥戵㑢㤹㕤㠶っ昲㐹愳捣〹㐴ㄵ㙤愸戵搸㤱散㤷㠵㥤㉣㡤㘲㕦ㄴ搱㌲慥搹㤹㔹㑢㈲㍡戰㍡搷㠷慥㑤㑡ㅤ㝢㕤㝢摡㡣㙥㠷ㄴㄹ搳㌵扡搷㔵扡㐶〱挱慥ㅤ敡慤㉢㌰㔴ㅢ㘲㜶㈵㌲㕦戱搰搸㕤㥢㌵㑦㜳昲ㄳ㘱ㄲ昹㠶㔰㠷捡㍤㈰㘲㥡晦㌱〲慥攵攸戲㘱㍦搳ㄴㅣ㌶㍥昱昶昳搶昶扣ㅤ㈰扤㐹㘷㙥攸ㅣ晡㡡㍥愴〵㝤ㄵ搸㑢昹㜳㕢晤㜲つ㥡戵㙢㤹㕤㠷慣㐹扦昰攴晤㘱扤〴搲㈴戶㈲㤸摢㑣㡦㡢戴㜰㘷㤷ㄷ㠵搴㍥㝤挶慣敥捣ぢて摥㡢㠳ㄳ戰㠳㉢㡥㈳捡㌸搰㤶㘴〵捦㉥ㄷ㌶㔶扡㤳㑥挵㘲晤㠶㝤散㝥㈲ㄴ㐳㌲愹㜶㈵㥡散攳ㄸ㍢㌳攲㙦㡡㔰づ昵敦㉤敤㠵㐴㘴㔰㈳㜹㜱㕣晣搹㜲㐳㤲㜴㈰㐹㙥〰㔸戵ㅢ㤱㐱㑡㈸㝦㘸㉢㔱㠶搹㙤慢散搶㘸慤搲扢ㄷ㜳㌲㘹昲ㅦ戶挸㤱㕥摦㔹㍢〶摦㠱㥢戵㘶㑣慢㈶㉣㝡慤㘹攱ㄴ攱㔷㌰换愲挷㜷挹㔲搴㙣挸㡡㑦㠸慣攸敡㙡㌹㑢挷昸搶㈴㥤㌴㐹㠹㔸㙥㡦㙤㡣㌹㠷搷㠹㡡㉥㐸ち㤵ㄸ户㔰㑤〲㤱昲搸㜷㐳挴㜴㈰㘲昲〰㥣㜶㌳戳㙤捣㐶㤰愵㝥〷㐹戳㔶挰㌳ㄴ搶扤㐴㜷㜶愱㤰挸㄰つ搲㍤昸㘶㕢㘱戵㠳慦搹挹散㔶㘴㑤收て㥤㡦㌱㠴㈸㔱ㅥ㈱㐴㕡㑢㥡㜱挲ㄴ愷㐸〳㥢っ〴㤵挶慢慥㔷戱ㄸ㔵捡ㅡㄳ㤵挳ㄵ㙦挲㜴ㄷㄱ㠵ㅡ㌰㠲挲摤ぢ挲〶㜵㌹戰㝤㥡敡㉡㡢㡢愲愴ㄹ㌳㤵㉡㐴摢挱㠹昵㜰㈸挷晥㘰㑢捡㜳戹慡㈰㜵㜶㌶挶ㄴ㡡㍣ㄱ挳搷㑡㑦散㥡㍣摦㍣昴昵搷㈱㍡㙢㝡㘵搱㙢昸㑣挷㜲挶〰ㄴㄱ㌵㈸㜵ㅢ戳ぢ㡥㄰ㄳ㔹㘳扦㘳㤶捡愶㉤㠸っ搸㤸っ搴㑤㠹㜹㐴〸愶㉢㡣晦㔵散慣㌱敢攸戶扢愸㌳㤸戸扣戹攱㐹㠶㐴㔲挶㤸㘹扢㜸㡤挴㈲换晤挶捣㐲攵ㄴ愲戵㔵换摥慦㉦扡敢〲㉢㈴㝡㍦㐹搴㈸慡愲慡㑡㐶捤㜴㡡ㅦㅥ挸ㄳ㠹敤昸㈵㤹㐹㕣㈵㔲昴㤷挷㘸㙦摡昵㐱㝣㠶㜶㍡搷搴㠷挸㔱慤戲㉢㔶ち㤳㔳戵㕤ㅣ㜳㍢戲㍢昷ㅦ㍦㔸㡦捡㥤㔳扣㍡㐵て㝦㡣㡣㤷㘴㔱ぢ㠲搰㍦户挹㈷ㄵ搶㤱㜲挰㠱挰㌸㥦㥡挹慦挷㤰㝤㐸㝤㥢敡挵㐹㐴㤱晡㡣㈹㝤㑥㤴ㄱ㡢戶㜴㙦㤳晦㐰㌳搶搲换㙥搰㌶㕥戱㉣㥤愴㐵戲㥣㈹敡愴攰搱慡㔷㌹㘴摡㥡㠱㑣搲㕦㔰愵㥦㐶㤵㝥㕡㔶昵ㄹ挷ㄸㄶ㤴㘵捥㔵㤹搷ㅤ搳㕢戰捣㘲㠶てっ摤慤ぢ㥡〴㤳㔳昲㠶㈹㤴ㄹ㐳㑤搶晣㜱㤸㙣㙥ㅥ攸捥㐳㡥ㄲ㜴㐴㍦㈸㔷㔵搲昸愳㜴攸㔸㠲㠰㤱㕥㔲敤づ捣㤶㤲㌷㈳㈰㜲㘴㍡ㅢ摥扦㌸晢〵搴昸㝥㌹㘲㍤㠶㐴攰ㄱ㡣〸㜹扡户搳挶㜱摢昴㠰㍤㘲㙣搲昴㈶㕣愰ㅣㄹ㡡昲㜸㝢戱挴㙡㘴搰㜰㑤㉢㕣搱摡搴愰㈶㉥㙦㙤㡦敡㡤㙢㔶㘸昶㌵㑡㐴㤱慣搶㐹㙡㤶ㄵ搶戸㥥㔴㡤㈲ㄵ㜷愸㙤㤴㌸户㘹ㅤ敥㤴㈲攷愰㤸㈴捤㈴戴摤㤲㔰㄰攴㈵㜵㐰㐷搱㕦ㅦ㑦ㅥ㤱㘸つ㙤㠰ㅥ敡㈹扦㉥ㅢ㠴〳て攲捡㐹㐹昴〴㑦攰敦㑤㐱昱㐸搵㙢㘸搱㑦て〴㉤愳攵昲ㄱㅢ㔶㐲㔱㜷㑡敢㠴愵戱㌷㕦挳㐸敥散㔴晢晢攰㡤㌰㘲挰㠶っ㠹挴昸㠱挱㠶㘰慥㐸㌴㤵搶㔹㤶愰慥㔵㘷昸㜴㐸攸戶挴挰㡣㔷㥡㄰㑢搲っ慢㕢昲〳㜲㐰敤戴㈸攵愸㘶㡣捥戹㔰改ㅥ攵㜸㔰㤲っ慥ㄹ挷攸㤶挲〵〶㠸摤愰㌴㕤昴㄰搶慤㑤挰㤳挱晡挱づ㈰攲㠷㑤㘸㥤㔱㠲愶㘳〸户㜱ㄳ攴㥤づ㌱ち㐱㙡挸昴捦㍤捡㜳捦㌲晤㘰㑦㈲㉣〴㑣挴㔰㔷㡣昵〰攴㐶愳㤲攴愲㠱㌰㔸敥㑢㌶㈹戴晡挲㍡㥡ㄸ㔹㥡㝣㡥㠷ㅢ㍣㡣㘳昵㤳㙤捡戸攳收㤹搰愶攵攵㑤挶㐱扢㔸慥㤶㠴㔴挵愱慣㤶ㅡ㜹㕤攰㑢㕥晦昳戹㈹〶㉥〱㔰づ攲㈸挵㉤ㄳ㐹㥤摢摤摡愷㌱㕣ち㌹捣攱换㌶〶ㅦ㘳摣㜲㌲ㄸ搶㜲㐷㠱昶攱收晡攵〵㜹㜱づ㈲慤愵㡡戲㙣ち㜷昱㙡ㄱ㘴挹㙤㤱㙥㔳㤵愹ち㙤昶㐸搵〱搳慦㕡ㄷ㌸挲㍥㝤㠱㤷㑥挳ㄸ改㤰㍢㌸㐹攲㙣㄰搹㍤晢〵昹㤸㌸扢㈷㌰㍥ㄴ挶㜷㜹ち㑡〰慡㘰㈴ㅡ摣㙡摤敡㔶ㄸ昹愵攵慤敤㐵愶㌰〴㑣㠳ㄶ㍤㝤〳㘷っ攵搵つㅣ〶㈳㘳愲愳搱㐰㉡㘳㤴〳㜰搸〳㘹攰㈶ㅥ愴㘷㉢㔰㐲摥愰扣ㄴㄶ摥㑢ㅣ戶㜰〴慡㌸ㄷ㌴㔵㑥敢ㅥ慥扥搸㕢㥡慡㐷㑢㈵㥡扢昰捦慤ぢ慣攲摡㠶㙦㡥づ㌶㕤挸㤲㝢愲㝤㜷㜵㔳㐳㜰㔱㜰晢㐴晥㠰敥ㄵㄷ㘶扣㘵晦搲㔶愷㈴㤱晡㌹晣ㄱ㉢扥㥤㌶㜳搲收㈵搴㈵挲扥攷愴㕤㌹㘵换㜵愵㕣摥昸愳ㄵ慢㜵㜷㜳㤱㍤㠹て昰㐷㈶㌵㤱㝡ㅤ㌳慥㘵搹㥣愰敥㈰攱㍣㌲昹搲㘰〸攵ㄸ㍡㠱敤㕥扢㌱㐰㍡ㄹ㙣愲ㄳ㈹〸㌶〸挵㥥晦挸〸㐵昹ㄹ搰㑡㘲昱㡦攴㠰昹㑢㘰㝤攵愷愸㈱挲昱ㅣ㠸㤱搴㤵㈸挵愰㑥ち昲攰㝡〷㉦㠳晣晦㘰㈹攴收ㄵ搹改扦挰捣捡㙢捤㈸扡㥣㈸㝡戵ㄵ㐵っ挴㝥愸㤰㌷㔷扦㜱搴晣搸慦昵晥て㡦㥡㜷〲挳㑣搲ㅡ㐳㔰㡤挱昸㥡㌱愰戶ㄸ〳搷愲㔹ㅡ〳㜷㜱っ攳昵扥㌱㄰㜸㍢づ愱㘲㜵㘳㠰㔱扣ㄸ㤳㉦ㄲ㔴㡤㌸㌰㜸搶扡挰愲㈷散〰慥搷ちㄷ㤱㝢愸㈷㜷ㅣ扥愷ぢ㕢慢愷㜵㐷户戶挸晡晤㡥㠰摡㜲㘶㜱㕦㕢づ攱㠸㡢㔷㙣㤱㠳㔶昰㑡㠴晥昴つ捦挹摡㙥愹〳㔳㝥昲ㅤ昵㑡㐶㐹㥦㠳㑦㐴攱〹㈱昱昹挱ㅦ敥晦换㐳㡦敤攱扤戴㠰㔶㔳っ〴㜷ㄲ㥣愷攵㠰昰㙤攴㑡挸昹晣晣收㄰㍥㐴㌲ㄷ换㘲㑣㜷愴扤攳㙡㔶㔸昴〹㉦㐲㤸㍥昱慤〷㘳ㄲ㌷ㅣ㝣㘳㌲摦攴搸㤴㥦㉦㐹㘷㘰㍥戲㜰改扤ぢ〳㠴㑡㕢㤵搵愱㕤㤹晡ㄱ㤴捥㠷㕣㐸愳㍤挸昳㈵㤳愲扣摣慣搵㜶㔲慢㐹㌳㔱ㄹ㐶㡦㔰㑡㈱搲㐰ち㠹ㅥ㔹ㄸ晡㤷㔲㙡ㅡ㠵㔴ㅥ㔹㑣っ慤㌹㤸换㤳晦㠶㄰㄰戵敢㝤ㅤ㝥慡〲㈸〲㡢愱搷扤搳戳㉢慤捥㔰㌵㌱㈸㉢㑦ㅦ㐷㔱㤰挷ㄴ㔶㌰㑡㉢㙢㡦愱㄰愶搴〸㑡㙢㜶㍣昱㈵㔹换て戱昹㡣㥤戲攸㔵敢戱昶搹㔵摣昱㠰㥥㐹㑢㠵㘱㙦㘶㌵㡥㥥㌲ㅡ攷㜷敤昱慢㤸昷晢挵摡愰摥愰〹㍡换摥㠲昳㈷挲㝣晣ㅥ㠸敤挳昵愹捦㙦㙥愱㡥戳扢戱㐱晥㘰㝦㕤ㅥ挳搸㜸㉢㌹〶ㄲ㜶㑤扤㌲晥㈵昰ㄹっ改㤱㤲㔴慢ㄷ攵戳挲㘸㜴挸㔹㕤慤晡㥦㜱㙡挹㔹戳㈸㈸っ㔸㌷攸晦ㄳ愸㔸㔵晦㉢㡣戲㐹㤴摤ㅤㄴ昸㤰㘲愴㘴搵攰っ㈱〲ㅦ㌶挲㌴昲〸慣挹㈲㠳摢㝥㘹〶㥦愸晡捤㔲㠲挳挳㤵㙣扥〴㔱ㅢ㑢摢戶户慤〰㘴ㄴ㈸昵㝤㠸愰戶攳戹攸搶㜳㙣晡ㅥ㔴てㅥ㌲㡢㑥挵慤ㄸ摥搰っ挲扢㐳晣挲捣㠰捤㌳慡扣搴㉣搴慥〶㈴晡敥挵㤸挳㐷㈰戰てぢ敦愳㡡㍡㌲㠶戰戶㤸〵扦㌶捡㐵〲㐹搴づ敥㜹挶搱慡㕥挶〷慡㐷攰搵昴㔸戵㉥㤴㥤敦㕢㙥扥㡢㐱搰攱㌶搶㕤昰晣㠸㜲ㅥ㘱㌰戹㠵㝢敦㈳㕣㥢㘱搰搸㌷搸㥢换㥥㥤㜹搷㝡㔲摦〳㑥搷昶㤶㐶㤲攱㍢昹摤㜱㡦㜶ㅦ㜳挴㜹攸ㅤ㕤扢㉢㤶戳つ㠰捥㠳捦戶改昲ㅡ㉥挳㔱戶㠶㌸昷攷㌰㔴搹换っ㍦慤㄰ㄴ昸愰搰㥦㜷〷ぢ㉦㘰㕢㘴〰㤴ㄳ㘹ㅤ㔹㝢慡晥捥㑡㔴慤昰㘸㐱㉡散㔱扥㡤㜶㐲挹摦㙤㠹㜵㌸㙡挸㈳〴捡㥡㐰ㄶ㈶㠵㐷〸昹晥攷㌰愰昶晥㜹搴戶㝦晦户㔶㝣㍦㤵扦摣㥦ㄹ㑥㡥㝦㜳愱昲搰ㅥ挰㤳㜶㤲㔹㤹㤹挵挶㔰㠷昴㔳㉣㌲㙡㑢愱㈸搳㥢㙦㌰晤㘳㡦㈲〵ㅦ慡㌴㍢㘸攱㍦ち〵㥦㕣昵搳搱㔵㉦愲戶晤慡㥦㕡㘹搵㌹捡挴ㅣ㝥㥡㠳㉣摢慦㤰㌶攴㉥摣愰㈰戱㈴ㄱ挸㕥ㅥ戲㌰攵㠸㐸㌹戶㡡〲挶ㄲ搲㜲散㔲㔰攰㐳㡥攰㘶慦㙣㉥㐷挸昸挵ㄴ挱ㄱ昳㈱㡦戴㤲㜸昱㤱扥㥢戴敦㝣㑤晢扡㌱㘳〵㕥搷㜵㈱㈱〲㝦㜹㕢挱㥥敥㌰愲慦㍣ㄹ愲敢挰㠱昰㉢㈹㌵㠸㌱扤戶挷て㈰㉡㈴㈷〲㔲㜹㈲散晣昲㉢㜵ㄷ㈹ㅡ㤰㝥ㅦ㜶㈶搹挹捥㡦㠷㥤户攳ぢ㉣搹㐷搲ㅥ㑢㙦㠷㥤㐹㥥戲昳㔷挲捥㝦摦扥愵搶㌹愴㑥㝦ㄹ㌹㤲㘶㠰㔶㔲㔱㡣昱㉢㡦〳㤱て戳㜹捡㑥ㄹ㔴愸扤㠶㕦㑤㔱㉡愳挶㘵愹㔲晢㜰て挴挱愷搱㔳戸搶㠴摢ㅦ㤰扡晥晦㤰㜰㄰搷㥤㈶㜴㑦挷㤷捦㑢㠸㌳㍢㥡㝣攲攰戴㜱挴㐱㐵户㜱搰挵㈱慢戴慥愸〵昶㐱㤲㙣ㅥ㄰㡤摡㤶㙡㘲㙣挹㍡㍣挲昸㤸捡敢㈳㥤㘹ㄳㄹ㔳㐹㉡㡦㠵㐸㑥㥣愹㤳㡦昶〸搶〹戹㈹搷ぢ慤昱㈸ち㝥っ㘶㤰㔵㌹ち〸摡㐷摡ㄹ㘴搹慥ㅣ㐵㠳㑦〵ち攵〱㈹㈱晤㐵㘴晤攱晦㔰㌱戴㈴㕤㈸慡昲㘸昸扡㈸㑤㘹㕦攲㠰挷㤰㜵挱㜷慢昸㘰挲㙢扦㡣㥡攸㙢㈹㕢攴㙢ㅦ㐷㈱摢㤵攲㉡搷っ㉥㙥愶㐳ㅤ昶〴㠶㉡㠴〱攷搰㥥っち㝣㐸㥤㐱㜶㐷㝢慢㤹㠷攲昰㐳㝥㠴㌷ㅢ扥搸摦㠷㉦昰㤷戹搷㉥晣〷㈴㈹㘹攲㈷搵㑦㜵㌶ㄷ愹㥦搶戹晣㉤〱挶攷㌰て昷㔵户㌶㌹攳ㅥ晣戴慦㈲㔳㠸㈸㐲㕤晢ㅡ㥦㠸ㅦ〹㤲慦〷〵㍥㈸㐴捥ㄹㄶㅣ慣㠳㙢㤱挳㥦㘲㡤〴㈴ち摡㌷㤰㠵㈹㐷㠰㑡戴㍥㡤㐲戶慢㥦㙦愲㙥㔲㑦㉢挵晢㑢昷摦晦㕥㝦㜲攸攲攴㘷昶昶㍤晢昶㙦摦㜹收慤捦敥晥摢晢捦㍦晦搶扢捦扣昱晥敢㜳扢㝦晤攲㡢扦扡昳扢㙦扣戳搹㜸㐱㝤攵扤愹ㄷㅥㅥ㌹昹昰㠳挶昱㥢昶㍦㝣捦〳㐷㐷愶捦ㅢ敥敡敡敥扥㝥攰㌷ㄷ摤㤰㍢昳攰慢捡㉦晦㜸愱慤挸挵攳〵摡㌳挸挲㤴攳㈶攴㌲扥㠹〲㤶挱ㄵ㝦㥣换挸ㄱ〸〱搷㜰攷㘷昰㔳捡〱捣挶昰㤰㔱ㄲ㌹慥㌰攸挳㘵㥤挱㑦㌹搹搸愷昷㍦㠰㐳㡤慦</t>
  </si>
  <si>
    <t>㜸〱敤㕣㕢㙣ㅣ搷㜹摥戳攴㉥㜷㤶㕣㜱㉤捡戲攵搸づㅤ摢㠹㘳ちㅢ㔱㤶ㄲ扢㠱㈲昳愲ぢ㘳㑡愴㐵㑡㡡ㄳ㈷搴㜰㜷㠶ㅣ㙢㘷㤶㥡ㄹ㔲愲攳搶㑥㥢戴㑤㤳昴挱攸捤㡤㠳愶〹晡搰㤷ㄴ㘹㔱扢㑥㥤ㄶ〵㡡戶㈸㥣愰㈸㠲〲㝤㈸㤰〶㐵晢搰愲㄰㔰ㄴ挸㐳㠰昴晢晥㌳戳㍢扢攴㡥攸戵摤搲〵㡦扣㠷㘷晥㜳㤹㜳捥㝦㍤晦㝦挶ㄹ㤵挹㘴㝥㡡挴扦㑣晤㉣摣扤戰ㄹ㠴㤶㕢㤹㙡搴敢㔶㌵㜴ㅡ㕥㔰㤹昰㝤㜳㜳搶〹挲㍥㌴挸㉦㌹愸て㜲㑢㠱昳慣㔵㔸摡戰晣〰㡤㜲㤹㑣愱㘰㘴㔱捦㐱昸㉢挷て〶㝢つ昵㈳㕢㥣㥡㥣㕢㝥〶愳㉥㠴つ摦㍡㍣㝡㐹昷㍤㌱㍥㕥ㄹ慦ㅣ㍢昲攸㠷㉢㐷づ㡦㑥慤搷挳㜵摦㍡攱㔹敢愱㙦搶て㡦捥慦㉦搷㥤敡ㄳ搶收㘲攳慡攵㥤戰㤶㡦㍣戲㙣ㅥ㝢㜴晣搸昱攳昶㘳㡦㍤㍡㠴㔷㘷捥㑦㑤捥晢㤶ㅤ扣㑤㘳收㌸攵㘳搳㔶搵攱摡㉣换㜷扣㤵捡搴㈴晥㑢捣ㅦ㑦ㅦ愹㉣慣㕡㔶挸㔷㕢扥攵㔵慤挰㐰挷㐱㜷㈲〸搶摤㌵㙥㥥攱㥥挶㔲慢㘶㄰收摣㈹慢㕥㌷摣㜸搴㠲㍢㠷扤慢㥢㥢㐳敥㠲攵〵㑥攸㙣㌸攱㘶摥㕤挴㐰戵㤲㝢㌱戰㉥㤸摥㡡㜵摥㜴慤㥣㝢㘶摤愹昵敢㤴改晢㐰㍣㐴㜲㘲戲晣捡㐴攰㑥慤㥡扥捣㈸攰挶愴戴㍤敤㔷摢摢摥摦㝤㕣㑥㕤摥挰㌱ㅦ散摥づ㌵㤷㑣扦搹㜲慣㝢换㘸昱敤㌳昸㔰昷昶㠹㍤㙡敦昳挱敥㝤㘴㉢摢㕢慢挱㠸扥㘵㐷戱ㄸ㈳捦㙣㠰㔹㠱ㄹㄱ㘸ㄴ㤹つ㌲ㅢ㐲愶晡晦ぢ㕣㤲散挸慡散㤲㤹㕤㕡捥㉥㔵戳㑢戵散㤲㤵㕤戲戳㑢㉢搹愵搵散㤲㤳㕤㝡㈶扢㜴ㄵ㙤攲㔴ㄸㄸ挸㐶改㥥㍦㝦㜸敥敦㕦㔵㌳摦晣晥昸攰㥦晤搵㝤晦㍤戴て㡤㥥㡣㈶㌵敤㥢搷㐱㙡㉤㉡㍥㕡㌹挲㝦户收ち㌰㠵㝤摣晥㠸㍤㍥㕥㍢㝥挴㝣挴捣㜱㔹㈹挸㙦㈳㤴㌲摡づ搹㤷ㅤ慦搶戸㉥戸扢㝢搲っ慣搶挶㡤㐵㜵㤳㡤㜵慦ㄶ扣㘷晢捡㠵搰っ慤扢㍡敢㕡㠳㙣改戶〰戶戲〲㜹摦扤㥤摤㉥㤹昵㜵㙢攲㠶愳慢敦改愸㜶攷晤挶㜲昷摡搳扥㜵慤㔹扢㘵㐶ㄳ㄰㙡ㅢ㌲昶㤶㔵敡㉡㍤慦搱愹搵㐶㘰㜹㌲扤㌱㜷摥愹㕥戵晣〵㡢㈲搱慡挹㔲㙦㘷㔵挴昵㘳㜳ㅥㄶち㙥慤扤㉦〹戵㑦摤〸挱捣㔶つ昳㕤戳晣㜰㜳搱㕣慥㕢〷摢㥡攸㜷愲攲㔰ㅢ昸㜴愳扡ㅥ㑣㌵扣搰㙦搴摢㙢㈶㙡ㅢ㈶㈴㑤敤㕣愳㘶昵昷㘷㐴㈸㐰攰昶昵㈹㤵㜹戸㍢㉦〸㈲ㄲ㈸㈶㈳摦搹㑥㜶㤵ぢ㔸ㅤ㔶㔱户㐸㤳搹〷㙥㌱ㄸ攷㉢㌲㈶㠵〳ㄳ㙢愲晥攰㑢ㅦ扡挵戰㑤捣扤戳㡤戳搹㤱㘸昵愷㌶㉣㉦㍣㙢㝡戵扡攵愷㙡㍦挵ㄹㄹ挳挸㜲㌷㈱㄰扡敥ㅥ㔵㥤扡愱㌶㜳搷㥤㕡戸㥡㕦戵㥣㤵搵㄰㌰㘸挸㐲㠱㕢扢㈵ㄹ户〱㘴散㘷㌶㠲慣㔸捣攴て戰㔱扥㠸㤴挹㔱㍡愵昰㜲㥢㈰㘷扦㌶㕥ㅥ戲㑦㍢昵搰搲㐲㜹搸〶㐶戴㔶ㄳ昴㤵㐸愲扥㔹搵ち攳㠰㍤〵㉡㌵ㅤ㉦摣㙣昱敤ㄶ㉥搱㐴戴㈷ぢ㜶㥤㉣愰㈸㘸㤷〷㈹扣〶愲改㤰〶改㡤ㄳ㐴㐴㌶㐸搱散ㄸ戹㥤挸搸㍥㐵㐶愰㝤㤲〸搹晡㐸㜷ㄹ㐱㘲摦㑡愴散搴㤵ㅦ昷愴搹㜶戶扣㤶㘶户㘳攳㡣㠳捣敥㘰㜶㈷戳㐳挸搴扦㐲挲㔱捡愱摣㥥㡣昷攰搹戸㥢搹㍤挸㈰㥦っ捡㥣㐸㔴搱㠶摡㠹ㅤ挹㜶㈵搸挹㘲ㄴ㙢㔱㐴换戸㘹㘷㤶㕣㐱㜴㘴㜵敥づ㕤摢㉦㍡昶晤摤㘹㌳戹ㅣ㔲㘴㑡搳攴㕡㙦搱㌴戹ㄱ㙣摡愳摥㝡㉦扡ㅡ愳捣敥㐳愶ㄵぢ㡤摤㥤㔹昳㌴㈷摦ㄵ㈶㤱㌶㠴㝡㔴敥ㄱㄱ搳晣㑦ㄱ㜰㕢㡥㉥㝢昶㌳㑤挱㌱晢㕤㙦㍦ㅦ敥捥摢ㄱ搲㍢㜴收㥥捥愱慦攸㑤㕡搰敦〳㝢愹㝦敡慡㕦ㅥ㐰戵昱㈰戳昷㈳敢搰㉦㍣㜹扦㔹㉦㠱㤸挴㙥〲㜳晢改㜱ㄱぢ㜷㜱㜳捤ㄲ敤㌳㘴㉦㥡晥㡡ㄵ挲㝢㌱㌳つ㍢戸攱晢㔶ㅤ〷摡㥡〰㜸㜶戹愳ㅤㄸ㥣昶ㅢ㉥攱㝢昶㜱昰慥㔰っ晤晤搹扥㑣㠷㝤㥣㘲㘷㈶晣㑤〹捡愱晥㝤愴扢㤰㐸㜴㙡㈷㉦昶㑢㍦㕢敥㐹㤲ㅥ㈴挹㐳搸㔶攳㠳挸㈰㈵搴㍦㜴㤵㈸㘳㙣㜶㔸㥡戵㕢慢昴敥愵㥣㑣㍡晣㠷㕢攴挸愰㜶搶㑥挲㜷㄰㤴摣〵挷㙤ち㡢㐱㜷摥昲慢昰㉢㌸㜵慢愸㕤戲ㄴ㌵㝢戲攲㕤㈲㉢晡晡戶㥣愵㔳㝣㙢㐲㈷ㅤ㔲㈲㤵摢㔳㉢㔳捥攱㉤愲愲ぢ㤲㐲㈵挵㉤搴㤴㐰愴㍣戶摤ㄳ㌱㍤㠸㤸ち㌶捥昸㄰戳㈳捣挶㤱攵扥て㐹戳搳㡤㘷㈸㙣㘰㠳敥散愵愵㑣㠱㘸㄰昷攰昷扡ち慢㘳㝣捤㜱㘶ㅦ㐶搶㘱晥搰昹㤸㐲㠸㠲昲〴㈱搲㕡㌲散㑢㡥㜵㥤㌴戰捦㐶㔰㘹㙡㍤〸ㅢ㉥愳㑡㈵㝢扡㜱扥ㄱ㑥㍢挱ㅡ愲㔰㈳㜶㔴戸扣㙡㜹愰㉥ㅦ戶㑦〷慣戱戶㘶搵っ㝢愱戱づ搱㌶㌳扤ㅢづ攵㔸ㅦ㙣㐹㌹㤷㘷ㄵ㔲㙦㘷㘳っ愱攴㐴っ㕦㉢㍤戱㍢昲㝣昳搰㌷摣摡搱㐵㈷慣㕢㠳戶㘶㍡㤶ぢ㌶㜶ㄱ㔱㠳摡㠰扤戸敡㕢搶㜴挹㍥攳㍢戵扡攳㔹㐴〶㙣㑣〶敡㘶慤ㄵ㐴〸收ㅢ㡣晦㌵扣㤲扤攸㥢㕥戰㘶㌲㤸戸戹扦敤㐹㐲㈲㌹㝢搲昱〲扣㐶戰挸昲戰扤戰摡戸㡥㘸敤扡敢㥤㌱搷㠲㕤㠱ㄵㄲ扤㑥㠲ㅡ㤵㔵搹慣㉡㘴ぢ扤攲㠷〷昲㑣收㈸㝥晤捣〴㔷㤹ㅣ晤攵㈹摡㥢㜶㝤ㄴ㥦愱㥤捥㌹つ㈱㜲搴〴昶愵㑡㘱㜲慡昱㈸晢㍣㠶散攳㘷㉥捥戴愲㜲㙦㈹㕥㥤愳㠷㍦㐵挶ぢ㔹㌴㠳㈰昴捦敤搳愴㐲ㄸ㈹〷ㅣ〸㡣昳愹㤳晣㡡戶戴㈱昵敤㙢ㄵ㑦㈳㡡㌴㘴捦㥡换㔶ㅤ戱㘸搷っ昷改〷㥡戱慥㔹て愲扡愹㠶敢㥡㈴㉤㤲攵㐲搵㈴〵㑦慣㠷㡤㜳㡥㘷搸挸㠴晥㈲㤰㜹〳㈰昳㠶㠰㠶散ぢっぢ㑡㤹㘳㌵㔶㑣摦〹㔷㕤愷㕡攰〳㐳㜷扢㠲㈶挱攴㤴扣㜱㡡㘵挶㘸㠷㌵㝦ㄱ㈶㕢㔰〱扡㉢㤰愳摣㍡愲ㅦ㤴㥢㔵㜹晣㔳㍤㍡㤶㈰㘰挴㑢㙡㝣ㄴ愳攵攴㘶〴㐴㡥愴㥢昱晤㡢㥢捦〳愲晤㜲挴㝡ち㠹挰㈳㤸㄰昲㜴㙦攷敤㡢㥥ㄳ〲㝢挴搸㘹㈷㥣づ㠰㜲㘴㈸捡昱昶㉥挱㙡愲搳㔸㔳㉢扣㜷㙢㔵㥢㥡戸㜷㙢㝤㔲㙦㍣戰㑤戵搶㈸〹㐵㜲慢㐶愲㔹戶㤹攳㙥㔲㌵㑡ㄴ㜷慣㙤㔴㥡摢戴戵敦㤴㈲㙦㐱㌱〹捤㘴㡣ㄳ㐲㈸〸昲㤲㍡愰愳攸慦㑦㈷㡦㐴戴㠶㌶㐰㤱㝡㑡挳㑡㔱㌸㜰〶㔷㑥㙡㔶㌱㝡〲㝦敦㡢㡡㜳敢㘱㕢㡤㜹㘳㈴慡㤹愸搷攷㍣㔸〹㔵搳慦敤ㄲ㤶挶摡戴㠶ㄱ敥散㔵晢敢敤㑤㌰㘲挴㠶っ㠹愴昸㠱挱㠶㘰慥㐴㌴㤵搶㔹㠹㕢摤〴ㄷ昸㜴捥㌲㍤挱挰㐲㔸㥢戶㌶挴っ㙢㔹昲㈳搲愱㜹㕡ㄴ㌹㙡搸ㄳ换〱㔴㝡㐸㌹ㅥ㤵㠴挱つ晢〲摤㔲戸挰〰戱ㅢ㤵收慢㈱挲扡捤〱㜸㌲搸㍤搸挱㡥攸戰〹慤㌳㑡搰㝣ち攱戶㉦㠲扣搳㈳㐶㈱㐸㙤㐹晦㜹㔲晤昶㑢㑣扦㝦㌲ㄳㄷ㈲㈶㘲愸㉢挵㝡〰㜲㤳㔱㐹㜲搱㐸ㅣ㉣搷㤲㑤㠴搶㔰っ愳㠹㔱愲挹攷㠷戸挱挳㌸搶㌰搹愶㡥㍢㙥愱〳㙤㕡摦摣㘷捦㜸搵晡㝡捤ㄲ㔵ㅣ换㙡搱挸扢〲㕦㜲晤㑦㜳㔳捡扥㐴㥢㌲㠳愳ㄴ㤷㑣㈴昵㙥㜷ㅢㅦ㐳㜷ㄱ㜲ㄸ㐳换㌶〶ㅦ㔳摣㜲ㄲっ摢㜲㐷㠱昶攱晥搶攵〵戹㌸〷㤱戶〵㐴㔹㌶㡢扢㜸捤〸戲㜰㕢愲搹㙣㘳戶㐱㥢㍤〱㍡敢㘸搰慥挰ㄱ搶愹〵㕥㍥て㘳愴㐷敥攰㈰㤹㥢㔱㘴昷收昳昲㤸戹㜹㌲㌲㍥ㄴ攳扢㍣〵㘵戰慢㘰㈴ㅡ摣搹㤶搵慤ㄸ昹愵攵㙤㍣㡥㑣㌱〴㑣㠳ㄶ㉤戵㠱㌳㠹昲慤つㅣ〶㈳㔳愲愳挹㐰㉡㘳㤴㈳㜰搸〳㘹攰㈶ㅥ愴ㄷㅢ㔰㐲攱〱戹ㄴㄶ摦㑢ㅣ㜳㜱〴㙡昸〷㍢㠰昳㘶㠸慢㉦摥愱づ昰㐴慤㐶㜳ㄷ晥戹㕤㠱㔵㕣摢搰收攸㠱㡥ぢ㔹戲㈶摡㜷昷㜷㔴㐴ㄷ〵㡦㑥㔷捥㥡㘱㜵㜵㈱摣搴㤷戶㝡㈵㠹摣㜷攱㡦搸昶敤戴㤹晢㍤㕥㐲摤攰摥ㄷ慦㝡㡤敢㥥捣㉢ㄷ昰挶ㅦ慤㔸㘳㘰㠰㤳㉣㘶㝥㡡㝦㤲戲㤹摣敢ㄸ㜱㈷搳收〰㉤〷〹挷㘱㔲㐵攳ㄴ晥搰摡ㄹ挵摦ㄴ㕡㠱晤摥扣㌵㐰㕡㌹搰㐱㉢㈲っ昶㠸挵㕢㜹摢㠸㐵㝤〷愸㈵挱〰攱昱〵㤱㙣㐶扤㠶〷㈲ㅤ㌸㈰晡捥攲て搱㜷ㅦ晥愶愰㑦〴㝡㜴捤㠳㤷㐲晥晦㘰㉡收敡㙤搹敡㝦㠱愹搵慢㐰㠶愰〹㌸㘹昲愵㝡愵ㅤ㑤㑦㐴㘸㘲㔰昶㑤㠵扦戹㠲扤㘳攷㍢㝥挵昷晦昰搸㜹づㄸ㘶ㄲ换っ〱戶〷㔰㙥ㅡ〶搹㉤㠶挱㠳愸ㄶ挳攰㍣晢㌰㜶慦つ㠳挸昳㌱て挰慤つ〳㐶昴㔲捣扦㐴㠰㌵攱捣攰戹敢愰㑢慦搸㔹㕣戵戵〲㐴昱愱慡㠲㈹昸愱敥搸ち㥥㌷㝤搳㍤㈴昰㌳扥〵ㄵ收㉦攲敥戶㜴㘱㡦扢戶慤㤱㑥摢㜸㈸㘲摦晡㥥ㄷ㘵㘷㌷搶㠱㈹㥤戴搳㕥ㄵ㔴晥㉤昸㐷ㄴ㑦ぢ㤹捦ㅥ昸搶㤹㝦㝥昶昳㈷㜹㐷㉤愲搵ㅣ㠳挲扤〴敡㘹㐱㈰㤴㥢戸ㅥ㜲㍢㍦挵㌹㠷㡦㤲㥣戵扡㌵㘹晡㘲晢〴㠶ㅢㄷ㌵攱㈵〸㔳ㄳ摦㙥㌰㉣㜱摢㐱ㅢ㤶㤵づ㈷愷㝣捡㈴㡥挱㑡㘲攲攲挹㡢㠳㠵慡慢摡敡搱挶捣晤〱ㄴ捦㥢㥣㐸扢㙤挸戳㈶㤳㔲摦㡡㌵㥢〶㘴㌲挷㜱晥搰〷㐸㌵〶㔸㉣愵㄰㜵㈰㠵㈴㡦㉦扣〶㈰㔲㙡〱㠵㕣〵㔹㑡㍣慤㌳戰㑢㉦挰㥥㄰戰㥡㔷晤㝡晣㙣〵扢〸㉣挶ㅥ昸㕥捦戱㍣昴挷慡㠹〱㕡㌹㠹㉣愲㈰㐷ㄶ〲ㄸ戱ㄵ攸㐵ㄴ攲㤴ㅢ㐷㘹挷㑥㈸扥愴攴敡㜰㥢㘶散㥣㑢て㕢搱㍤攵慤攳扥〷昴㑣㕥ㄴ㠶户㥦㘰ㅣ㐳㈵㌲愷㥢ㄶ㌵㠸昹戰㉥㌶㍢つ㐶㔵搰㔹摥㈱㥣㐵ㄱ昲攳户㐱慣ㅦ㙢つ㝤㝢㘷つ㜵㥣㌷㠰〵昲〷晢敢摥ㄴ挶挶㕢挹㌱㤰戰㍢㙡㔵搰ㄷ挲㉦愱㑢㔱㈴愹搱㉡捡戳㘲㘴㍡收慣扥慤晡㥦㌱㙢攱慣换㈸㈸〶慦摢昴晦㔳〰摣㔲晦㉢㐶摣〴㘵㥦㡣ち㝣挸㌱㙡㜲换㐰つ㜷〴晥㙣㠴㙣攴㌸㙣㐸㤱㠱㙥㕤㕡挰攷慡扡㕡㈴㌸扣㕤晤㥤ㄷ㈲㥡㝤㘹摢づ㜶ㄵ㠰㡦㜱㑡扦〷ㄱ搴戵㍦㈷扤昵㑣㥢㝦ㅡ攰〳攷㥣慡摦〸ㅡ㜶㌸扡㠰㔰敦㈸扦㌶戳㘱昳㑣愸㙦㜶ち戵晢戱ㄳ㐳㥦㐱㥦昳㜳㄰搸攷慤昰敤㡡㐰㌲㥥戰戳昸〵扦㍣㉡㈷㠲㑡搴づ挱㙤昶㤳敢㘶ㅤㅦ慢捥挱挳ㄹㄲ戴㉢㤴㥤昶㌳㜷摥换攰搶攱㘶搶ㄳ昰〲㔹昵ち㐲㘲戲㠴㑦㝤㥡晢摡戹〷敤㙤愳戵〵㙣搹㥢愷慤㤸晢㕤攰㜴㘷㙦㘹㈷ㄹ扥㤳摦㈰ㄷ㡤㉢捣㜱㡣晥ㄸ晥敥摣㉤换搱㐶㐰攷搱㈷摣㜴㝦㡤搵攱㌴摢㐱捣摢㐴㔷昵㌸㌳晣㡣攵愸挰〷㐵摦ㅥ㔹㔱㝤つ换㈲〳愰㥣挹搷㤰㜵愷敡慦㙥㐷搵㡡扥ㅤㄹㅦ愴㥦愱㜴ㄱ〹㐳㤷㠱㐰㔷㤲㔰㥥㔰〵扡㥡㠴昲㜰㐲㍡㉥慡摦挴ㅢ戸捦㝡扦㥥㈱っ㠷ㄵ㌹㠴愰㙣㕣㐵ㄶ㈷挵㐳㠸慣攰搷搰愱戹〲ㄷ搰敥㉢㜸㜱摢ㄵ搰㝣㤰㔹㌵攲挱昱户ㅣ慢ㅦ㘳つ㑦挶㌵㘶㍥戳㠰㤵戱ㄶㅡ愶㘰捤攲挷㐵㑢晡摥ㅢ㑣晦㜱㔲㠹攸〴挸〸愳ㅡ晥㔱ㄴ㥤㌲敢㉦㈵㘷扤〱㘸昷㔹㝦㜱扢㔹㤷㈹㔵换昸ㄹ㌷㤰㤵㠶搵ㄵ晣㤱㔵㙣㐶〵㍥㈸㌳㠶㍥㡢㐲㥣捡㈴〵改晢㔹ㄴ㑡挳㘵愲㑥㥥㥦㐳挱昸㔹㘶㍦挷散㜹㘶㉦㌰晢ㅣ戲㔲戱㑣㙣㑡挳㥦㈷昰ㄷ㤸㝤㥥搹ㄷ㤸晤㈲戳㕦㐲㠶㠶㐴戰㌴晣㘵〲扦挸散㔷㤸㝤㠹搹㤷㤹㝤〵㔹愹愸㠸㘴㤹昶慦㐶〵㍥㤴㠹㘹㜶㉦㤵换㐴㡡㉥收搶㔰㑣昹㈲㐹㑣㍣摥攰㉣愰㕤㕥㝢㤱昳㕡戱ㄷ摣挸㝤扣㉢挴㕢攴昸敦慡㤵昲㍤㕥㑤㔰搷㘲㑡㌹㝢戶攵捤搳挱戲搷㑥㠲㤷挸㑤愴㘴㙥愴㕡㡢ㅢ㝦晢㤵㤶㑦〹ㄵ㐸㝦ㄷ㌷㈶挵㑢攳㐶摣昸㈸㍥㈵㤳㌶㐲昶㉣晤㌰㙥㑣捥㤰挶㕥摣昸摦㡦ㅥ㙡㌶㡥ㄹ㐳㑦愳㑣慥㈸攳㔷㉡攷㐸挰㈹㤶扢㥣㘵ㄲ㕦㤸搳㐵㤰戳㘹つっ摡ㅡ㑣㍤㈰攱敦扡搸〳㐳戸搰攲攳ㅢ敦㔹摣捦挲㌵ㄶ愸っ晤扦㝡㤸挱扤慤㘹㌳㌴昱〹昷〶〲收扥㈱㑦散㥣户攷㝣〰〶散㤹〰㈷挴摡慥愲ㄶㄸ㌷晤㤴㌰ㄱ搱㘴扢㔲㑤㡡㈱摣摡㡦㌸搰㤷攵㍤㤸摥㔴愱〴㠷晡㔵㍤㐶㜲收㠵ㄶ昹ㄸ扦㡥㜹㠲挸㘴扥㔰㜹扦㠱㠲づ㈶ㅤ㈰愸㑣搹㐴攳捥昸㉤㘴愵扥㌲愵㤲愶〲㐵㔱㐴㑡挸扦㠴㙣㌸晥㕦㙤㡣㙥㠸晦㈷慢散昸㜵㐹㥡㌲扥捡づ㉦㈳敢㠳昳㔹改㙤挲㙢扦〶㐸攲戵㌹㡡戵㡦㜶户慦㜹㝣㡥㍦晦㐷㔰戴敤㍢晦㔳昸㙥㝦㤳〳昷攱㝦㕢㤲㤳挳㐰㝦昶㘷㝡ㅢ㡢愴㐶㍢㕥㝥㈶ㄶ昴ㄶ挶攱ㄶ户散㔲㡥㈸㑡㔳㔱㜸㜳戹敡ち挶攷㍢㘸收ㄷㄵ挵戹㠰㤷㈲昰㐱〱㔳挰ぢ昸㌳ㄱ㤸昷㈴㡡敡㠵ㄸ晣改〸晣㤰㠰㍦ㄷ㠳㥦㡥挰㜴捤ㄴㄵ㜵㠱っ昲愹〸慣㘷㐲敤㈰攰㑦㐶㘰㍤ㄳ敡ぢ〱㍦ㄵ㠱昵㑣扥㄰㠳㍦ㄱ㠱昵㑣愸㔳愴昵攵〸慣㘷㐲㉤㈳攰㑢ㄱ㔸捦㠴捡㐶挰ㄷ㈳戰㥥〹搵㡦㠰ㄷ㈳戰㥥〹ㄵ㤲㠰ㄷ㈲戰㥥〹㔵㤴㠰㉦㐴㘰㍤ㄳ㉡㉤〱㍦ㄹ㠱昵㑣愸挶〴㍣ㅦ㠱㘵㈶㘵㙡㌳㈱昴㙦愳㔰敡换㤱㉦㜶捣愰挴㙤㡦㈶摦ㅦ愲慢㈲搷㜱っ攳㡦愲〲ㅦㄴ㔹㑥㘶㍡ㅢ捤昴㈴㥢晣㌱慢挸㐶㥣愱昱ち㥦挸㍤搲晤搵愸㈰摤戹㄰改づ搵㈲㠴㈵摤㕦㘳ㄳ㜹㈹ち挶㜷㤰挵愹捣㤷换ㄶ晣㈹ち愵扥㘱扥改㌲㝥搹ㅢ慡㝡愵㜶攵捡㡦㠷晢㐷敦敡晦挴攳㐳㉦晤昰㙦㝦昴攲て㥥㍥昱㙦㍦㜹昹攵ㅦ晣换㡢㙦晣攴昵攵ㄳ㝦晤㡤㙦晣攵挷㝦攷㡤ㅦ敤户扦㥥㝤攵挷戳㕦㝦㙥晣敡㜳搷散㡢て㥦㜹敥愹㘷㥥ㅣ㥦扦㙤慣慦㙦㘰攰〳㈳㝦㜳攷㐳攵ㄷ慥晤㠹晡㡢㝦扣挳㔳㌲㜹扣挰㜸ㅤ㔹㥣捡㕣㠴㑣攳扢㈸㘰ㅡ㥣昱㍢㌹㡤㌲㌷㈱㤲㘹㕣戹散搹㘴戴㘷㤳〰ㄴ㔴愶捣ㄹ㐶㙤㌸㉤㘹㌳搱摥㘶昰㝦〰扡愸㌳〷</t>
  </si>
  <si>
    <t>㜸〱捤㔸捤㙦ㅢ㐵ㄴ昷慥扤敢㕤㝦㌴愶㑤㑢扦㈸ㄶ慡愰㙤㡡ㅢ户〹戴㐵㔵敢㡦㌸㡤㘸攳㔰扢捤〱愱搵摡㍢ㅢ㙦戳ㅦ㘶㘶㥤挴攵〶〸愹ㄲ〷㈴㠴〴㐲攲捡つ㈴づㅣち攲挰㠱〳㠲晥〳攵愳㍤㜰㐰㠲〳ㄷ㙥〸摥㥢戵搳戵攳搲㌶〴愹㤳㜸㍣㌳㙦收捤㥢㌷敦晤摥ㅢ㐷㠴㐸㈴昲㌷ㄴ晣挶ㄲ挳挶晥㕡㤷昹挴挹㤵㍣摢㈶㑤摦昲㕣㤶㉢㔰慡㜷㉦㔸捣㡦挲〴㔹戳㠰捥㈴㡤㔹搷㠸愲慤㄰捡㘰㤲ㄴ㠹㈸㡡㉡〲ㅤ㤹攰㈷搳敦愸戸㉡ㄵ㠳慡㕥㉡㔶ㅢ㔷㠱㙢捤昷㈸㌹㥡扤ㄲ慣㍤㤳捦攷昲戹愹挹㤳捦攵㈶㡦㘶㑢ㅤ摢敦㔰㜲挶㈵ㅤ㥦敡昶搱散㐲愷㘱㕢捤ㄷ㐹户敥㉤ㄳ昷っ㘹㑣㥥㘸攸㔳㈷昳㔳搳搳收愹㔳㈷㔳戰㜵㘴愱㔴㍣㑦散㌶昰摢㉡慥㌲㜰㥤㉦ㄵㄷ㈸㌱户㡡愷㠴㡡挸㤷㐹搳㐲㡤ㄱ㐲㉤㜷㈹㔷㉡挲㝦㐸㉢搰㝢㍥㔷慤搵㠸换㉣摦㕡戱晣㉥㥥㑦㜵慡捤挶ㄵ摤敥㄰搹攱㈲㈹捥ㄵ㥤捥敢づ㐹㍢㤷ㄹ戹愴扢㑢〴㝢㤲㌳摢戱㡣ㄸ摣㘴昴昰愸㡤㝡㑡捡㔵㑢挵㔲㑢愷㍥㘷㠹ㅢㅣㅢ㌵㥢敦㤴ぢ㠹挲搷昰㔱㔴㡦㤰散搹ち摦ㄳ愵㡣㘳愵㐰㈵慢㔰敤〸慤捣昲愵搹扣㄰晢ㄳ㉣㉥扣㌰〹㌳㐵㑤ㄷ戵㠶愸㌵㐵捤㄰㌵㈲㙡愶愸㉤㠹㕡㑢搴㉣㔱扢㉡㙡换㌰愷㕦㤴㜸㕣散㤵户ぢ㘵改昳㠴㌱昳攱㡦挷昵㕢晢晦晣㉡㠵扣收攱㙣戹㜹攲㙦㤱㈱㐸㜸愶〷搷㘵ち㘶㑢㑥㜰ㄵ㘵挲㥡㉡摥搳㥣㙢㤰㌵ㄹ㕡㜰㝦㈹愷攴戹㍥㔹昳换扡慦挷㥤〵㥤ㄲ搷㔷㘱搲〴㕦ㄵ戴㜰㘵㥡㡦昵㔷㈷㝡㍤攰㤰攱捤㄰㤷㈴ㅦ〸㌸〹攰㝡搱㔸㔰㉢昲㈸㘷㍥慦戳㤶慦㌷㙣㜲㜰攸捡㔱㙦㘰㘵㤷㝤换㘶㌹㘰㌹㑢扤㑥ㅢ㌵扡㔵㝣戸㈱愳㘱挸㘹愸㌸昴攰㌷㙣㜰㑥摤〶㕦〹ㄵ㠹㉡ㄲㄱ㤶攰ぢ㑡㥦㤶摡づㅤ㄰戱散㌹扡攵㙥搱攵愶㜶〰搳㤷㝡㔶㕣愶晡㉡㜸攴㕤搶挷㜳㤳昸㜷㝦㐸〲㐴㌲愷捤攷捤㝣摥㤸㥥搴㑦攸ㄲ扡挰挳㝡搴㌸慣㐹㌹㡢㤶㙢㜸慢摣挵戶㍢攰㍦摣㙤敡摤㌶攱㐳㈹戳慥搳㈵〲㙥㑢攷捡攳㘶挹愳㤴搸扡㑦っ㍥㠰〸晤昸攰㈰慢㔰捦挱昱晤㐵㥤㤱扢敥㍢㘱〶ㅢㄵ扤㡥㙢戰㝤愳㠹㌵ㅦ㔸敦ㅤ愶摤㘵戲㘱㔹つ㈰㡤㌰㉥改㠱攱㘵摣昸ぢ㙢㔶㐰㝥㘲㠸っ愰收㌵敥㑤慤㔰昲敡㍡㜵㠳㐴〵〸㔳㉢〴改ㅢ㑥ㄹ㤰〲戹〰㠲㍣㐶㕣㉥摥㠴戳㘰㌵㤷〹慤ㄱっ㜲挴攰㐷摤㠹㈴〲晥搸㈴㙣愲㡡慡〷㔴㌵㥥ち㡦㥡㌳㙢㍥〱㙦㌶㐰㕥㠸㌶㝥户㡥㥥戴㙢㘰㑡戰㈷㄰昶っっ㔷扣㘶㠷愱搷㔲捦ㅥ愴ㄴ㡣ㄵㅤ昶㌴㉥㝡〶㠹挵挴㘸㈴ㄶ㠹㘱㠱㌰ㅡ㡤㠲㉢㑦づ㌹㉡てㄹ挸㥢㠵戱㌹㘴㌹〸捥㈷ㅥ㘸搱愰㜹攱扡㔱㤰戱ㅥ晦㠵摤㠳扥㤲扢〴摡〳㉤搹〴ㅤ㐹ㅣ㐶㤴㤰愰㜷慤〶㌷ㄹ㠹愷挱㠹㐲㍡㐳扢挵搹㠷敥㝤ㄴ捥㜶摤㌲晥摦挹愲戸愳㜷晡㤹ㄵ挰散昳扡㙢搸㠴晥扢扥㔰㈲ㄵ㍤㕢摤㠹搵㉥愸ㄲㄱ改㔷㐰户㝢㙡ㄲㄳ㈵㘱㑤攸㑡慢㤶攱户攴ㄶ戱㤶㕡㍥㡣㐱㝥愵㈸愸收敦㈰戱㝡〷㘰晥㙢昸ㅣ挱㈴㑢摤㡤搵ㅥ愸ㄲ㠹㐴㠰㥦㜲㐲摤〷㝤㜹㍦㔴摢挳㘱㌸戰㤲㠴㄰㐳挰ㅤ㈵晢㝡㜸挰戸㤷戸攰改㐶㐵㙦㐲扡ㄶ敦㈵㙢㑡挹㜳摡㄰戴㘸〶㘷㤶挰㘴挱ㄵ㔶㉣㠳㔰〵〷㙡㤰ㄴ挶㈰㔷㘳㌲㜷㜸〶搱㈸ㅡ㤱愴愴㌲㙡慦戹㍥慦㠳㍤挵㠶㤳捥戹つ晣㝦㝢改攴㔹㍣㙦㈲㠱㠹㤴晡〴㔶〷愰㤲㔰挱て敤㈴㘳戰㘸㤷㔳㙢㜹慢攷㐱挳㠴〵戹㄰㉢㔱换㝦㝣攳㌰㐴㔷摤搹挳挷㘷㈹〱㕣愴㜵㠰〷㝥㐶㕣戱㜷㈴㠵㉦摡换㙤㌴攴㥤ㄳ收ㄵ㡢慣㈲愶㍦戹㤱〴挹㕣愹挳㝣㡦㈷〳〷㌶搲换摥扣攷㤷㉤搶戶昵敥挱ㄱ攴㠰戲搸㈲㉥㐰ㅡ〵㘴扢摦㈴慦摤㈶挶〸ㄹ㙢㕥㠷㌶挹㕣昹㔱〰㐵戸愹愰〸ㅣて〵㐵㤰㐵〱捡收晣㔱㐰㑦㠹扣㌶晥挹散㥤㙢㙦㥥㐵てㄵ挰㙦挰㜳㈴昴搱捤攰㈶愶㉤改㠱㘸扤ㄳ戳昲㡢昰㤲戱摡㌶㈹敡ㄴっ摢愳㑣㜵晡捤挰昰㐲㡥ㄹ㜸换愳愰㙣〸㍥㐱搸挹摤ㅢ㜶㐳㠲㜳ㅢ㐴㘳收㡡ㅣㅦ㡡て晣摣〸㕡㥢扣㉢改づ㐰攵㐳ち㠲㡦捦昸ち收摡㥡〶戹㉢昴戰〸搲㙤㘰㌵㔲㍥㐴摣㤸㡢慦㈷扥㉡戱散㝡慢㉥㤷㕣㘲㤸〲㈱㐳㌵ㅥ挷㘳㈴攰挳换㌴〴㘷㙥㌶ㄱ〹㐱㝤㘲㤴慥㠲㔴㜵晤㜹㌷㘷㐰搴攸扤攷㔲昸㥥慢㔳挲ㅦ㙤ち敦㠰ち搳捥愲㐷㤷ㅢ㥥户㡣て㠸㙤扣挷㕡㠴昸昸挰㑡㍡挱㉢ㄱ摢㘰晢搱攸挰㈳慡愷㜷㈴㘲愲捣㤳㘸昹㈹㘸㐵㉢戴挹㝢挲て㜰㝥㝣㝣㉤㝦昶扢㜹昱㡤摢㌳㕦晣昱改㑦敥挷ㅦ㑤〹户㝡㠴〳扢扦戹晥昳晢挷慡㕦㝣摢㝡晤攵愹户慥㑢ㄸ㔷ㅥ㈸愶㘷㘰攲㤸戹㡥㕤㜵换户㐹搲っ㑣〳摢㡡〹㘸〴昹㤶ㄱ㌷敢㉤㌸㜵㌹㙤捥㔲换戰㉤㤷愰改㐰㈶㡢㡦搱ぢ㘴〹㜲慢〵てㅦ扥㥥㥢㌶敢㔴㜷ㄹ挶ㅡ户搹摤㍥搰攳摥㈲㤹㐵换㘵戰つ挷㑢㙣㡦㤹〸攷㜰㜳ㅤ挷㥤搵摢散㔱㜰㈷晥㕢〸愸〷㑡〰㕥愲㈰㡡㠲㈲㉡㥢昴㠸㠸晣㌴戰㍡ㄲ昲挰搳搹捡㠵敡㘲昶㔲愱㍥㤳慤㔴㉦捤㤴ち戵㝡昶㤰㘳㘷㡦㘵ㄹ㘹ㅥ㠶扣㑣攴㤰㈷ㅥ㐷㈱〲愴㐳〸㝣昰㈴っㅤ㈰挵㝦㜷攸㘵挷搱㔱搱㝣㍤㑢㐴㤷㔳㥦㠱㑡挰ㅣ㠴㝢捦愱㕥〳㍢ㄹっ摣ㄸ挷㘵㤰㉤戲慤㔴搴㐲㌹㥦㝣〴挶ㅥ㠳戱挰搸晢㍥㤳挱㌸捦㜳ㅤ㝣㕡愹㐷愱ㄲ昸づ搸㝢ㄶ慡㝥挹攰㑥㘸㡥㙡づ慡昴㤸㠰㔳搱㐳攵㘳搸㉦搸㜶戶敦㘳㑣㥥挴愱㠱㥦㐲攴㍣っ㡤㤷㉢戵㕡戶㘲㠳㉦挱㡦㑦㑥㍢户㘶戳㌵攱㘶捦㑢挶慡㡢扦扣㝢㝤㘷昱㍤敤㘶㉣昱攵㡤㐵攱晢ㅥ㘱昸搷㠸っ捡㠵愲愴㌳ㄲち昳挲㈸㡣搸㤰昴㑥っ扦㌰㘶攰挵搰挵愳㐷㈱慤㤲戸攵挷挴搳㥢攳搵挷㘹扣㈱改㍢㤰晢㍦昰挱慢ㅣ㠴搹㈷㘱㐴㥤㐶搶㔸つ㐳㉤㘶㠶ㄵ㍣挷㔰㘲㥢㑣㈲戰搶㍦戸㜱敥慦ㄳ慦ㄴ㤲晦〰㔰戴㠳㝦</t>
  </si>
  <si>
    <t>㜸〱敤㔸㑤㙣ㅢ㐵ㄴ昶晡㘷扤攳㈴慤愱ㄴ㔵㙡㘹㕤搱㑡㐰㡢㙢挷㜶㙡㈳㔲㜰㥣愴㠴㌶㜱㠹搳㠶ㅦ㤵㘵敤ㅤ㈷㑢㜶扤敥敥㍡㙡㈰㕣愸㠴搴ㅢㄲ㐲愲ㄲ㜰㐰晣ㅣ㐰㉡慡戸昰㈷㙥ㅣ㌸㜰攴〸㕣㄰〷㐰晣ㅣ㄰户昲扥戱搷㜱㤳搴㠱慡ㄲ㐲㌰㤲㥦㘷摥㝢昳㘶收晤捤㥢つ㐸㠱㐰攰㉡㌵晣愳㠵搱搹㔳㔹㜱㍤㙥㈵㑢戶㘹昲㥡㘷搸つ㌷㔹㜴ㅣ㙤攵愴攱㝡㈱㘲㤰㔵㠳攸㙥㐴㜵㡤㘷戸愲㉥㜳挷㈵愶㐸㈰愰㈸㉣㐸㜴晦ㄷ昷㍢っ戳㔸㤸挰㈰㜱〵收㑡㘳攵敡搳㈴扡攲搹づ㍦㥣㌸搳ㄶ㌰㥡㑥㈷搳挹㙣㉡㍦㤲㑣ㅤ㑥㤴㕡愶搷㜲昸㘸㠳户㍣㐷㌳て㈷㑥戵慡愶㔱㍢挱㔷收散㈵摥ㄸ攵搵㔴愶慡㘵昳改㙣㉥㔷㉦ㄴ昲㠳㌲㐹㥥㈹㤷挶㤲㌳摣扢㐹㌲㈳搸昷㤱㜱㕥㌳㜰㐰捥ㅤ愳戱㤰愴ㄵ慥搹㝦戲摣昴㤲攵㑡晢㐴挶㌲㡦攲㤸敡㈹㠷搷戹挳ㅢ㌵敥㙥㔳㈷捥搷戸㔹攲愶㌹换敢敥㠰㝡摣戱㕢捤愹㠶捥捦㠷搵㌳㥡愳愸挷㕢㠶㍥慤㌵㠷慣搳㉥㥦搵ㅡぢ㝣㐶戳㜸挴〲㍡ㄸづ㠴㐳㠱㔰㝡慢㑤㤴挶㡥㈶慦㔹〶㡡㔶ㄲ敢愶㐱㍤戴摤ㄳ摣㘹㜰㌳㐹㕢㠶搲㌶戳昷㐳㥡扢攸㘹㔵㤳㑢〳ㅤ㙦挰㘶㈰㌳挶㜰㐰㌴愶〰㌰〲㔲昸㜷㜲愲㕥捥〱挲〶㔵㉤愸㔶㠳㙡㉤愸敡㐱㤵〷搵㝡㔰㕤〸慡㡢㐱搵〸慡㑦〷搵㈵攲昱㥢ㄲ㡤〶㍢㙤搷〵改搲搹て扦㍡昹㔹㑥㉦㔵ぢ摦攴㈳昰㥢㉤捦摦㌶挲㉣㍦搷㌲ㅣ㙥昱㠶昷敦㌱〳㙤晡㐶捣〰ㄵ愳戱㐱㠰㈱〲㤲昴ㅢ㤹〱愶㜸昱捡て㈳愷㥢慤㤳敦㍥㥥挸㍤昹晤〷㌳ㄱ㘸㘳㑢ㅤ㙥昰㈱挴㉦ㄳ㙥㐸㘱攷㐶慣㐹摢㜱㐳愱扥晥搲㤷〸晦㘱摢〱攲〴㈲昰㥦㉤㍤昴㜶㘲㤲㌴愹ㅡ戵挸挴搳ぢ㑥挴㙡〷挷㌸㜷㙢捣愲昰ㄱ㠱㈴㔳捦㙣昱㐱慢㘴㌷㍣㝥摥ㅢ搷㍣㉤㙡㥤搲㈸〲扤㙤㌴㤱昸づ㜵〴っ晡㐳挸改づ㈰㉥敥㔳㝣愹㐳㙢〸ㄲ扥挳ㅦ昵慣搱㤵摤㕥㡡㠹㜵㈰戸摤㠳搴㈱㠱昳㐵挶㍡㈳㤲ㄷㄷ摤ㅥ㘱〳〲搱㤶ㄴづ㠷㈵㑡挶㈱晦慦㍤戸㝢慢㜸㐶扥㕥收㤳慤〶㍣敡搰㕦攳㥥㕢㘹㜲ㄷ晣㜷昶攷ㄷ敡〷㥦㈲昷戵昲㠱捤挴搴慡愷㍤挳㜴㤳㜴㐴㤱晥晥㠹昵㙥搶扥戱昷㔸攴㘷㡡戳扦愳㘱㕣慤搱㘵㜸愹慡㤲ち㘹㠴昰㡡挹户ㄲㅣ攸戹㍦攴ㅤ㠴㄰户㌲晥搱搸㙤〴㘲㌱〶㑥〶㉡慤㝣㤵晥㐴㙢ㄳ晢搱挲㐸搱㝤㉤㠶散㄰㍢㘹㙢晡愴㔶愳㉢㌹摡戹㤰㤵㤲㙤㌵㈹㠴㥣㌸慥㠳㤲慤昳㔳㡥扤㙣攸摣㔱㠰愸搰敤ㅦ㐶㘲㤰㐵散戹攴慤愱㐰㈴㌲愰㙣戶搶㤴㉦敢挰㈶搵挵搴〶昹㍦㍥㤲㝦〰㤷㙦㉣㠶㌴挷㜶〳散㈱㈰㘱㠸敤戲㍢〰昶ㄲ㠸㈰晦昵㑦㈳㤴㘱晦愳㘹〴㈵摤挶㌴㈲换晦㠷晡㌵㌵㥤愸㡢㌶㑢㔱〸搳㜶晢愳ㄳ㜱㝦㕣㡤挹晢〸㌵㔴慥昴㔴ㅢㅢ挳㜲㍦昱㔰捣㠲昵㍡挴㝥㌴〹昷㌹攲㜶㕤㈰摣〵昴摤〴㈴㜱㡤㜶ㄸ㤰㕡㍡㤱㜲てㄸづ㠱〱㔷慣㉦愱㠷攱㌰搰昷㠲〱㔹挵㘷㐰㔸㜵㈴㈴㠱㍥㐲㈰㡥愸挳㑣〵ㄷ㜵㈰㉥攲㡦㍡㉣㐵㐰ㄲ昱㐷ㅤ㙣戰㐷㝣ㅡっ挳㘰㐰㙣晡攲㝢ㄸ㌲㐰㘷挱戰扦㠷〱㉢㜴搶捦〱㍤㐲㈰㡥挳昶慣㉦㡥つ攲㔱㄰㜱㔰㄰攵㍣㠱㠳愵戱搲慣㥡慦愵慡㠵㤱㕡㐱搷㐷㜲搹攱摣㔱㉤捦㐷慡㐷昳㜵扤㥥攷〵㉤㤷㠹ぢ扤㄰㍢㉢㄰㠸㐳ㄳ㤰挰敥挳㐸愸〴㈳㐱㠳ㄲ㔰㜷捡昷ㄳ㠸慡ㄳ攷㈸昳㌵攵㔱ㅡ摣㔲ㅡ㔳摢戵晥㤴㑥挵㠵攱慤挸挷〸扤つ攸愶㔷愱〲ㄴ㐵扦晣〰攱㠶摡戸愲扥㕣昱㌴㉦づ㥤ち㤹て㔲㈷昷散敡慣㙤㝢慢㔴㔲昱㥡收㝡敥敡昸㘴愵㤲㤸㌴愹捣愶愷㡥搵㑣㥥㌷摤搵㘹捡戹收敡攸挳挳戹攴昴㐴㜱收㌹㔶愴愹㡡㈲㜶㡤㡢㈰ち㔳㠸㐳攰㉥〹昵㔶攰搲愷㜴㐹愰ㄶ摣户敢愹㉢扦摤昵换搴愵捣㥢㕦捦ㅢ㑤㕤晡愴㐳㔸扡昲㔳㝤晡挲户ㄳㅦ晦㝡昹敢挶㍢慦㘷攳戰㥤㔰改〴㜵摡㉡㑤㘷㌳摡㜰戵㥥慡收㌳㤹㙣慥㍥㕣搰㙢㈳㤹攱㙣㌶愳て㘷戵扡㕥㠸ぢ㔳ㄳ㍢㥢㈴㄰㠷㜱挵收㡥㘳㈴慣摣愵挱慥㌸㍥㠳ㄶㄹ㜴挶愰㈴〶つ挷㘱㙦㐱㥣愶㑥捦〱攵㌲㡤ぢ㝦㑦㔷㤹攴攳㤵戹攷ㄲ挷㐶ㄳ㤹㈸㕣攵㍡晡㜹扦愳㠶扤扢㍥扦昸捤㉢㐷捡ㅦ㝦戱昸晣ㄳ搹ㄷ㉥㑡㤷慦愳㥦〸㍣㈳戵慥戸搹昰ㅡ㕣㕦㐴㈳㠳散戴愶㕣㝡晡搱㌳㜷捥㉥㜶ㅦ㜸户㠸㙢㤳昰㠷晣ㄲ晢攰ㅡ愶㔸㜵㙤戳攵㜱㝦㕡搹改捥愳㠲㤲㡡〸㌱㡦扣㘷攷摡愸愷㤴摣扤㠶㥤㙡戸摣昱戸敥㑢㜴改㥤㄰づ㠶愴摣㔶㈷㈱㜷挶扢戶㕤㍣晢慦㔷㤴昰扢㌷戹挲挷っ㑦㝣㈳〰㕤㘲㠸㐹戹㐲㠰㡤ㅥ㈸ㅥ㐸愷㔲愹㜴攴㍤㔲敢㡤慤〹㡦㕡慢㥣戰〲㕡㡣㥤㈶㈸㈱㜸㈱ㅡ愸挱㌳〴㈸㤷㡦摢㤶㘶㌴㙥搶㐷㠰㈲〹㕤㕦攸〹戳户㤷改㝥つ昰昳〱㌶㌸㘸㤵㙢搵㌹㠷㡢㤷扣㈲〶㔴㘵て㔹昳戶戳㔴戵敤㈵㍣ㄱ戶㠹㤱扢挸戹㠷挷昵㠰搵㑥㉢攸㑢㤲ㄴ扡㈶㥡㝢㈳ㅢ㠷㤴攷〹っㄵ㑤㌳攱㑢㜴攵㐷〹ㄵ挲㥢晥㌱敡散搸㈴㥤㐸㙦㜷㍣㝢㝢㜹晥扢㤷㉥敥ㅣ㝢㔹晤㌲ㅣ晢攴愳㜹改慤づ㘱晤摢㕢㐲㔴挳敤㈵㌶㐱㔰㍥㑢愰㙢搲㘱改つ㥡收敢㍥挶㔴昰㈱昰㝤㤴㠴㘰㠶昶ㄸ㜶㉢㙢〴㐲㜴㘷㌲散㑦㝡敤㝡㝢㜹戵㐳㔸晦㠶つ挳摣晤㕣て昵㘲搴㔲㌵㝣慡㔲㉣搵攴㡤〵㙦戱晢㜹㡡㡡㐶㠵扥㑦㜱㘲㐲慥㐴㤳戰㘳㐸㘵㜵〲㍥㜶㍢㔸攰㜲攲搶摢づ㔲㜷㌴昰㈷㕤扡㜲慣</t>
  </si>
  <si>
    <t>㜸〱敤㝤〹㤸㕣㔵戵㙥敤敡慥搳戵慢扢搳〵〱㐵㐰㘸㐲㠰㐰戰愹戱慢㑡㡣改㈹㐳㐳㐳㠷㜴㈷㐱〵㥢㔳㔵愷㤲㈲㌵㠴慡敡っ㡡㈶㄰㐴㐰㄰㐵㈵㡣㈲㠳㈲挸㈰挸㔵㄰㐴㐰ㄴ㔴搴敢㜴扤敡㔵ㄱ戸㈲㈲㠸攳攳晡攴晡晥㝦㥦㜳慡㑥つ摤ㄹ㡣敦攵㝤摦㍤愴㔷敤扤搶扦愷戵搷㥥昷㌹戸㠴换攵晡㍢ㅥ晥昲㘹愷攳搰㠹㉤攵㡡㤱敦ㅢ㉥收㜲㐶慡㤲㉤ㄶ捡㝤㠳愵㤲扥㘵㉣㕢慥戴〱愰㑤㘵㈱㉦㝢愶捡搹㜷ㄹ摥愹㡤㐶愹っ㤰挷攵昲㝡愵ㅢ昲㉥敢捦㙦㝢㈴㐳挹㜶ㄲ愰㕣㔲㈳改㈰昱㤲㐸ㄲㅦ㐹㈷〹㠳换㙥㤲㌹㈰㕤㍤㈰㤳挳㐳攳挹戳㤱㤹㠹㑡戱㘴ㅣ摦扢摡㑣㜲㔱㌰搸ㄷ散㡢〴攲晤㝤㠱攳㝢㠷愷㜳㤵改㤲戱愸㘰㑣㔷㑡㝡敥昸摥ㄵ搳挹㕣㌶㜵戲戱㘵戲戸摥㈸㉣㌲㤲㠱㜰㔲㡦挴㠳㤱㘸㌴㤳㐸挴扢晣㠸昹搴攱愱ㄵ㈵㈳㔳摥㕢㜱敥挷㌸挷㠷㠷晡㑥㌵㉡㝢㉢捥晤ㄱ㈷愲ㅣ㈹收昵㙣㘱㉦㐵敡㘱㤵〴㐷㡣㔴㤶㜵㘷ㄸ愵㙣㘱㙤ㅦ戲㕤愷㘸昸㘲㝤挰慣搶㑢挳㐶㉥户搲挸戰扥收攴㔷㤵㡤攱改㜲愵㤸㍦㔵捦ㅢ㕤㜹㉡搰㈸ㄹ㠵㤴㔱㥥㤳㕦戲㌹㘵攴㉣㜴搹㥢㐷㔰㠲摡改攸挹㥢㤵㌸㥡㌶ち㤵㙣㘵㑢㌷㈳㕡愹ㄷ搶ㅡ㠴㜸昲换愶戳㘹㔷㝢扢㘸㙦㜷戵㠹愳㕡攵㑤㔵㤵㤵㈳攵㘶ㄵ敥㔲㈹敡戲㐵㤳㍡戲㈱㝥搶搹昸㠶捡挹㐶愹㘰攴慣㈴㔸㤹ぢㅢ㜰㑡㐷㘶㔵㔴㤵㘵ㄷ㠸ㄵ㈵㍡慤收挳搲㌰㈱㈱攷㠲捡〳㐰戴〳㐱扡㑥㈹挲㠸㝢㤱ㄶㄴ㉦㕦㐷搹敢㐱㐴晢慦搱㄰㥤㠱搹ㄸ摣㔳扡㝢㉡改㥥㑡戹愷搲敥㈹挳㍤㤵㜱㑦慤㜵㑦慤㜳㑦㘵摤㔳㘷扢愷搶〳㘳㍦摥㡥づ户昵㕣戹昶昶㥦ㅣ㕢㝥㜱攴㌳㘷つ晦收㔳昷㕣戰㐰戰敤戱挶㠵㝣〳愸㍣ㄸ㐴㍢〴攴昵攳㉢㈶㝢㔷愰㕤ㄷぢ扤㉢昵㜴㜶扡摣㍢㔱ㄹ㌱㌶捡㐳〹㝢㈳㠸㄰捦㈰㕦捣摢敤捦㝦昳挲㜷㘷慦ㅥ扡攸㐷昹㝢慦散晤攸昷㍣㙣换攱㔶敡㜱戴㔵㘵㐲㑢搱㘸㔳㝡戹㘲㤹〵㕢晥摥戵ㅡ换㘸㡥㘹㤵ㄹ搳㘶㤶㤶㔲挳敢昴㔲攵ㅦ戴㥡摥㠶ㄴ㘸㌵ㄳ搹扣㘵㌵㐸㘴慦㤸㡣㍣㥣摡敦〵搱㡥〰㘹㕦㜴㔲㈸㉡攷㤱㜷㈴㠸㄰晦㘱搵挸攱〷㥤㜵敦ㅦㄶ扣㌲㝡㜵昸㤶㥦慦挹㙥㐸㝢搸戱㐶ㅢ戲搸戲㔱て㤶换搳㜹㘵㠱㡥㠶㉤昳㈳攵捡ち扤㤴㉦敦摤摡㐱㠳㔶㙤㝡㤶敡ㄹ㉣攷晦昹搵㠳㐴昶㑡昵㘸㐷㐱捤㠷㥥㕡㉣攵㌱捡㥣㘲攸㠵㐵㠱扥攸昱ㄳ㤵㌴ㅡづ㥣㠱㘰㔴ㅥ捤捡㍡〶㐴㕢〰搲扥㘸㈸ㄴ㤴挷㤲㜷ㅣ㠸㄰㍦戴㉡昰㜷㕦扤㈲㝢搱㥦㉥ㅦ搹昱㘲挷挲摥摦㡤ㄴ〵㥢㠶搹㑥㡦㈷晡㑤㈰㕡ㅦ挸㝥㑤敤㔴㥥㐰㐰〰㐴㠸敦㔸搱㡤㥥ㅤ㍥昶㠵㤷㥥ㅡ摣昱搲ㅦ攴戳敤ㄳ㌷ぢ㜶搷戴〹㉤〴昲㐶㘷㡥挳㡥っ㠷昹挸㌰㈰㌲㐲㜰ㄴ〴㔹づ㈶㘴㍦㜹㌱㄰㈱㥥戴搲㌸昶攱㡦晣㜱昵ぢ㡦て㝥收晥愷㕤敦㝡攰㤸挳〵㐷㙦㤵㐶〲㡥晡㌴〲㌵愵㤸㘹扣㤹昱㥤挸〰㙦〱㘱ㅡ㜱戹㠸扣户㠲〸昱愸㤵挶ㄹ换搷摥㜳搳扤户㉤扢晢摥㔷㈷ㅦ㜸晦㥦㑥ㄷ㥣ㅣ㤸㙡ㄹ㈰㝡㄰㐴ㅢ〲㔱摤搷㐴愵㠴昱扤㜷捣㈸慣慤慣戳扡慦㘱挲㐶㐰㠴㜸搰㡡㜴挷㠹て晦戸敦㥣㈳㐶㙥扣㔳扢挸㜷摦搲㘹挱晥㔵㘵㝣㈹ㅣ〷搷㈹挷㤱昱㔰㐴㉥㘳㘴换㠹ㅥ〵㘱㘵〶攴㐹攴㥤っ㈲挴㝤㔶〲㜷扤昳㐷户㝦改捡㌵㘳搷㍣晡捡㐵〷㕣㔰散ㄳ㥣挸㤸戹㍥㠵攸㔳㐱戴㜱㄰㔵㤹㜵戹㤶㉢〸㌸つ㐴㠸扢慣攸捥扢昳昷摦晦收㡥攰攸㐷㍦戸改愰㌳晤ㄷ㙦ㄶ㥣ㄲ㤹搱㑤㄰㍤〹愲慤〲㌹㜰㐸㑦慤捦攴㡡㥢㝡㔷敢戹㡤㠶㍤戲慣㈶㘸つ㠸㄰㥦戶愲晣挰搸愵㡦㙥㝦昱慥㤳慦㝤攷㈵㥥攳㔶捣㝦㔴㜰㠲愵㘶㘴㙦㈳昸敤㈰摡㍢㐰搸攱㠴攵ㄹ攴㥤〹㈲挴㑤㔶〴㠷ㅤ昴戵㡢㝦㜱搵〹攳て㝥㘳摤昹敦㠸㕣㜸戱㠷㐳摢慥㡤搴搴㜴敦昰扡㘲搹㈸愸㍥㜸㘱㝥㐵㌶戵摥㈸㑤ㄸ㥣㘴ㅡ改㠹㡡㕥㌱づ愴挸㥡㑡㉣ㅣ㉦愰㑢挰攴㈰㍤捦挹捤㉣搹㕣㌱ち㘹㈳扤愲㔴摣㘰㤴㉡㕢㈶昵㘴捥㜸㕤ㅤ㘴㄰戳搶㡤〶〴㙦愸㘳㉦㉤愶愶换挳挵〲散㈵㔷㉦ㄹ㑣㙦搴㌱㝤㐹㥦㔲㑣ㅢ慥戶㌶㈱㕣敥戹搶㌰扥㘴㈳㈶㉢换昵㐲㍡㘷㤴㘶㥤ㄹぢ捥㐵㌴ㅦㅥ㤷㠷㠳晤敥㑦㑢㌸㕤㤶㙡ㄶ㠴㌹㙢搹㤳挷戰㔹㙥㙢㙢㤵攸㜲扤扣慥挲㜲捦㉡攴散㐳㑥㤱㥣〵攲攱㔴㘳㔷㘶㍤㥣㈱〸㕤㈴㐵㑡愴㠵搱㤱挷㑣攵㤴戵㈵㡦㥡散㜹昲㈳㐶㌹㈵㌹㥢ㅢ㐵㈵㙣搶攰捡㑤㘳づ㐸戵ㅡ㥢㉢㈳㝡㐵敦挸㘳っ㠱搲收㈰㈰㜰ぢ慤〸扡㙣慦㥡㌴摡ㅥ㐶攷户㍤㜶慣摤㌵〶㈲㥦㙢晢ㅣ㘹㔴攳㌶㤳㤲㉡ㅤ㐶㙣扡ㄸ㙢户攲搹㔱晡㉣ㅦ攲昳㉢愷㈳戲㑥挵㌰㘳㐲搹㘱晦㌰〰㔷ㅢ㐶㉤昵㘳㔲㡤捦散敡㐳㍥愱㈸づ㌱㕥㙤搶㡡㤹摦㌰㐴慢戹㘷㉡戹慡㤲捤㤵晢㤰㤹㘵愵攲昴〶挶昳㝦㍢扤扤㤵㙦收摤㝣㕥㔹㙣晥㝡〷捣摦㜹搶慦捤㍦㘰挰愷改㄰搵捤㡡戵愴〹慥㔱㤹㠲摢攷㤳㠴捡㐶愹㈹㥣㑤收攱っ㝢㜷㘶昲散ㄴ扢昲攳愹攴㘴挹㔰慢ㄳ慦昲㙣搹㘰㜴攷搷ㄴ㑢敢㤳挵攲㝡㥡摢ㅣ攵㉢慦㌳㡣ち攷晢㥤搶ち㠷㙥㈱㐴㕢㕢摤㝣摥戱㌰攰㑡㐱㍢ㅢ愴㝢㌰㤷敢戵㘳㉣㙢㥣捦㙢戰づㄸ㠱㤶㠳晢㠰㤱愵ㄳㄳ扤㑢㜳㠸て换搹晣㠶扥捤戹昲㘶昱ㄱ慢㍢㕥㝦敦㑢㤹㔳戶㍦扤攴挱摦摦晤昳挲慤ㅦ㡦㠸㉢㉣㐱搳晣㥦㙤㥡㝤戵搹㍦〹捥晦搹㐷挹㈲挹〶㄰挱〹㍦㝢㠸㙢慥收昳挰攲㠷㙦〹扥㝤搹慡ㅦ㔶㝦㈱㔲捦晣捥慢ㅥ戹昳挱㙦㉥昶㘹攷挰㍦攳晡愱愹㡥捡㐰愳〲ㄹ愸戹〲㤵㜰㌶㤹攰㔲㠴㤵㈸愹㌴㐹㌵㐹敡㐷㙣㥦㐹ㄵ攷㕢㠲挶㔵㑢搷㔶〴㍢捤慡㡡㤱㤲扥〹ぢ摦摡㥡㍡搴㠷昹摢慥㙣㈶㘰㉦㈱ㄳ捤挴㌲挱㘰㍡ㅡ搰挳扡攷㜰㐴㍢换〴户㙥晤㐱搵㜷㘵搶㘴ぢ改攲㈶㡥㔰攵慥捣搲㙣慥㘲㤴㤴愷㈷㠳ㅦ㜳㕤慥晣摤ㅣ昲㑡㝡捡㕣扢ㅣ㤰ㄹ挶愸㠷㡤㠰捡㤶摡㡣昹搰㈱ㅤ㑢昲敡晡㘶愱ㄵ昷㔰㜱扡㤰㉥ㅦ搲㕡愸〶摣㠳ㅢ㘵戵㐸㥡㠲㑤㘰㤳挰㈸慢㉣ㅤ搶ㄸ㑣㡤〲㠳㥢戳愶昸㡤つ㘲散㄰ㄴ㤳㌳㑢㤷㤶㡣㜳慡搲愶ㅣ㤹㠳㌹攵㑤愵㌴㐵㘶扥晥扦㤸㕢戴慢〷㝢ㅣ㜸㕣挲㥣㘹㉣㘸ㄸっ搴㝡㑤㘹戹て㐶攳㌰ㄲ捥㉦㘶〷㍢㡣㠸攰㤶ㅤ㕥㌵㘶㌸ㅣ㐶㐶晣戱戳收挴㘹㠴㐴〷㘶㐵户㌰㔲〶㍡愸扥攱昵慤挴摣て㜳扣㥣挱㔶改㙥ㅣㄷㅤ慡愸搹攵㑥㜲捡昲㔹㌳㐸敥㔷ㄲ㍤㡢搲㔴戴㔵摢晢攷㠲摤㝢㌸愷㤴摢㔰〶㜹ㅥ挹昹㈴摢㐹㉥〰昱扣ㅢ㝤摣㡣ㅡ攵㤶㡦搸㉣戶㜸㌶㘵搳㤵㜵摡㍡㈳扢㜶㕤〵㍣散搲㝡扤㔴昷㐲晣晤〵㌳㥣戲摢攵晡ち㝥㕤昲㐲㤲昷㤳㕣〴㠲㠹慣敡愹㌵㥦扣〴㕥敤〳㈰㥥㕥㉡换㈷㐴㉦㍣㙡〴戹ㄴづ㜹ㄹ㐸搷〷㐱㑥㕤㙥攴㌰㉢摦㕢摢愹㥥㜹㠸㜳愷㝢㉥ㅣ㑣㕦㤷㥦搸㔲㐸慤㉢ㄵぢ搸㤳收㉣㜴㌰㠵敤挸戲搰戵晣㔸㜱㜸扡愲攵㤷㘷昱搳㤵㕦㘹㙣㌰昴捡㌰㝡挶㑡㜷㝥っ㥢㔲慡敢ㅡ㑤㙦摥晤〹敥㕥㥣㜵戲戲戰捥攲慣搳愲㡤㐶㙢㑥づ㉤昵昶㡤ㄴ戱户㙤愸㕤㜹慡㕤搳㔰愷㝢㘹捥戹户攲㔱㜳㐰㜹㌹㜲㜷挳敦㙦㍦昱愸敢敦晥扢昵扢ㄵ㔶慢ㅥ敤㐳㄰㥡㥢㕢㥣㉥㤰㠷ㅦ昵挸㉢昰攳㤳〴㈸ㅢ㙣㤶㠹㈳㈱慢捥〸戴ㅤ昰戵愱扦㌴㘷〵㙢㠱攷㤶㘵搳〴㈹㘳〹㥡㜶捥㡥㐶昸㔹㠶敦愶晤愹扡攱扢㘹㘰㌲㝢敤晦ㄹ㝥昷戱愵㍤〶摤扡愱昷戸㤹㠷㌰㌵㌰㌴っ扥㌳㜶戵晦㌳㜸戵㍡㉡㔴ㅢ㈲昲㕡㌴㉣㤱㐶戳攳㘰〵㜷晤㈳慦㠷㕦㝥㥣攴〶㤰摡㤰挳㙤ㄴ挱つ㔴㌵挸摣㐸挰㑤㈰ㅥ㙥愲捥㍥㈰愰愹㜲攳愳㥤㥢搹摤搸慥挸攸㌸ㄷ㔴㥤扣搰晦㕦昶昱戰㍤㘷〷㍦㝢㈱㤰㜷昶㥦㕡攳㤴慣晥扣〱㘷㘷改㘵㐶㘱ㄲ换搲㌲攱㝢慢敢摥㕢昱㌰㑦昲㘶㄰晢昱㥣〱㈳搸昵㌲㜱㔲搲戱㤱ㅢ㑣㔳㔳㉥㉦㘳㈳㐷㜲㑢扤㜹㔴戸ㄵ㕣摦㙣㌲㜱ㅣ㄰戵ㄱ攳づ昸摡㘰㉣收㠸戱搲ㅡㄸ㥡㐶㡣搳㉣㐱搳㔶晤昱〸敦㔸㔲扦〹㕥㘵慢㥦㠵㐳摥〳㈲㑥〰攱㤲摡㝣ㄲ〳收敦㕢慤摦㔱敢搷攴扡ㅥㄹ挲㑥挸扤昰戴搸敡攷攸攸㝣攴㝤昰㘱㌱㑤㜸昳㘲㕡〹㘷㤳㠹〰挲㔵ㄵ攱㔸㑣て捤愴㠴㐱㑢搰㜴挰㄰㐶㑣ㅣ㍡攵㈳㈰㘲㌱㘰慤㥢昹㘳挴㝣㠵攴㜱㤰㠶㘶ㅥ〱㑢愹敥㙢〴㍣〱㈲晡㐱搴㜹挹㤳㜰搸㡦㠸㈱㝥㕡㤰戲〲㥥㔲㌴㕢挱㔳攰晡攴㉣㌲ㄱ〳愲㔶㜸㕡㠱㘹〱㙦㐲挴㉤攷っ挷㕢㠲愶㤳て㥥㘶愸挲晦㄰づ㜱ㅣ㘰慤ぢ晦㈳愶昱敦㈴㍦〶㘹㈸㍣㑦㐳㔴攱㝦㑡挰㝦㠰〸㥥㠸愸挲晦っづ晢ㄱ昳㄰扦㕤㜸敤ㄷ㘰㥢挷㈷戴つ㐸慡㕤慢晣㈵ㄸ㍥㐹㐰戳㜶㤴㑣昰戰愵㤵〶づ㐲㌴㉤㌵昰㝡㑢搰㜴㉥㌳㠰㤸ㅣ㙤㘰㄰㕥㔵㤶摦挰㈱㕦〴ㄱ挳㈰扢户慤昴㕢㠴㤸昱㕣愷愹㈵扣っ㌴㕡〲〳㌵户〴㈵㥣㑤㈶㐶㤸ㄸ挳㌶㙣㉢㜹㘷㔲㐵㠷㈵㘸㍡㑤㕡㠶㔸㤴㌱晣ㄵづ攱〱慣戵㌱晣㡤愹扤㐶昲摦㈰つ挶挰㐳㈶愵㐰㜶㜴㤲挳㠵㌸〹㉣㘵っ㙥昸散㐷扣昶摦㌵㘳㤰愳㘰㌷搷戵〶扣㙦㌶㤹㌸ㄹ攱㙡㠵慦戵㠴㍦㈲昲㤶㜶昰〷㑢搰㜴搲㜵ち㘲㜲搸挱愹昰慡㘲昴戰ㄸ㝥ㄶ㘳〵㔸㑤㝤攱戶挱〱戰昱扣㙤㐰晤搸㘴㘰ㅣ㝤攱㝥〸搶攲愴慣挹〲收戲㥣㍥㐹㜸戳〵㈸攱㙣㌲㜱ㅡㄲ慤㈹㘱㍤㝣㘶㜷昰散㑣㑡㜸挶ㄲ㌴㥤捦㑤㈰慣㐳〹㤳昰㉡㈵ㅣ捥㥣昵㠲㠸搵㘰搵㤴㘰㙦㠱捦ㅢ〰ㅢ捦扣〱㔲㤷换收㜳㙢晣〸〴㥢攱㝣慦㐹ㄱ㐷〲ぢ㐵㌰㐸戳㈲㤴㜰㌶㤹㔸㠳愴㕢㈹攲晢㌳㈹攲㝢㤶愰改㔴㤱㠷㠹㠷攳㑦㥥挰慣〴㐸㠲㈴㈱㤲㌰㠸㜸ち㐱搹㍣㡥〷㡡ㅤ攰ㄷ摡㕣慥㘷㈱㜰挹㈸㌱晤㈴㌱㄰㌴て㉤㡥摦㉥慣散戸㑢㌸㡤㑢㐶㕢戰ㅦ㤱〰㑦㝢㌳〱㙡㥥摥换ㄹ㄰㌶㈵㜸㠰愹㔴㝥㈲㐴昲㉤㈰攲っ戰收攱捦㈵ㄷ挱㍢攳㑡昴慤㄰㥡愷㥥㔴㉢㜲㔶敢㑦〷㈰昲㐹〲㥡摢㤸㤲㠹㌳ㄱ愴愶戹ㅤ㑣㉣〷㈲ㅥ㤸㐹㜳昷㕢㠲挶攳搴昶㈹〴㥢昵攴愸〳〰摦㔸㔱㑦㉦挵㝥㜰戱搴㘱㕤㠴昳づㄷ昳ㅢ㜰攸㔶昲昳㘴㜰ㄸ愷㤸搸㜱摤㤸㑤ㅢ㈵㉦ㄹㄳ搸ㄳ㘹攷㤹愲愶收挱㘵㑣㝣摡㕣ㅥ㑦愷户㔵㕡愳㜶㕣昳慤扤㍡攷㍤挰搱愶昸㝦㝢㕡㝣㌱㌲㠵慡敡〴㤵愳搴搳㐹㈰攲㉣㜸㔹㥥〶挰挹〴㡣ㄱ㤰㜲〰㘸〸㔶っ愷㄰㜰㉡〱㐵〷㠰捤挶〲㡣ㄳ戰㠲㠰つ慤〱愷ㄱ戰㤲〰㤴戴㥡〷㜶捥㔶っㄳ〴㑣㠲㜸戶㠱搹戸搳攲搸㜵慣摦㠰㥤〳戰㤶㔹㔵挸㔶捡㥤㤹挱改㑡㜱㘹戶㠲㠹㝡㔷〶〴㑥戵戳㝡㜰攳挲㜱㘱㘶㜵搶搸㐴〳㍤扣㔹㔴㜷㤱敥戰㘶昹㐸昱搴㘲㘵㈴㕢摥㤰搳户捣㙦㈱㌶㈵㙢搶ㄹ〵散收㤷㜰㡡扥㌳㔰㜱挳〶㈳摤㈲㡦ㄳ挵改㔲捡ㄸㅤ搹ㄷづ攰㠵㑢敤㠶戹㜰㝣㠶ㄱ㜰搶㡢㠰㌵扤晢㔱㌷㙥ㅣ戹㠹㍤㍣户㕦㐵㜳㤹敦㤲慢昱敢㐲慡㌰ㄵ戹〶㙥昴㐰㥥昳㜶㙡㈴㡥㡤㜷戶〲㕦〶ㄵ㙢昲扡慤㤳㥤搱㐲ㄹ捤搱㘷昹㑥挹ㄶ收㔸捥昱改㑡㥤㐴摦㍣搷㤲攰㘴㜰扣㠰捡㑦改愵昴扥㔰㉦㈸ㄸㅥ戳㔲㠴㠶晦昶㑣搵搰慤㝡㕥戱扢搸㔷戶ち昳搶挴昹攰敦捥㤹〵㤷昹摤㔴㜵昵㈸挳㑢ㅦ㙦㘴愹ㅡ㌰㙦㘴捤㔱〸〳收㡤㑢愷㌹㘳㙥扤㔷㜵㠸㌲㌳㤸㉣ㄷ㜳搳ㄵ㘳㑥搵愵㥡戹捣慣㌴㜲㍡㉦㤳㜴㔵㕤㉢㔲ㄵ㥣搰㔵攳攳㌱摡扥㔳㍢搰㐸扢㔵㐳㐲搵㤱㌶㑢敦㔶㕦〸戶愰㍤慦搱㡣㝡㕥㕥㉣㑥㉣つ摤㜱昷搸㜳㡢慤㠳攴摢ㄶ戳㙥搱㠸戶㈳晡挶㤵㝦㝤㑦敢㍣㘰㘲㉢㥡㙢㥦㝢㥡晤㥢敡扡扡㙣ㅥ捦㜶扡㌳慡搷挳〱㉥㉦㌱昶戰搹攴㌰㈰㔶戲㈹㍤㤷摢㌲㈷㌳㕡㐸攵愶搳挶㤸㥥㌴㜲㜶㡦捤㑢㝢晢㐶㝤愹扢昶㘶㕤捤愲ㄷ㑢㈹愳戸㜰㙦ㅦ㘷敤㜱㈷攷㤲愷愳敤愹㔹っ攲昰挹户㕢晤摢〵㔰昶㙥㥦收昹㄰㘸晦摡㔹戴扡挶㡤㙥慤㠹挵晥㡣挷㉣搵〳㐱搵攲ㅣ戰戱攲㔸ㄱㄷ挱搲づ搶昲慣挹摡㘷摡㤵慡㈶摣晦搹搳攱〵扡挲㘳昷㜸慦㙣戵晣㤸㌸㤹㡤攳㐲㌰㜶昹昰戳㠷㍤㤸㜹晦㝥㌲㕢挹ㄹ㥤ㄹ㌵㌳㔰㙥㉦㥢〴戵搹㤱㤹㕣㠷慢㉢㈳摤㤹㘵愵㙣㍡㤷㉤ㄸ㥣㠲攰昲〰㉦〹㡣ㄹ㙢㜱㠵㙥㐵戱㥣攵ㅤ昴敥捣㘴㐹㉦㤴㌹㝦挴散㝡晦㍡㥦慡㉣㑦㘶㈸㕢㐰〳㌲搳愴扢㈷㌳戱慥戸〹ㄳ挳改㝣㘱㤹扥愱扣㑦㔴㤴㌵慥㐰㤵㘶慢㜲ぢ户㕢㜸摤摥㍤ㅤ愷戴㜷㈰挶搷㑦㡥㑦づ㡥昵づ㡦㑦㑣昶㉥ㅤ㕦戹㘴㜸㄰㡥〵昳戱㈲㠷㌰㠴戴摣㈴㔶㌵扥ㅦ慥㔹摡㜲挳搱㌴昳㕢㜷搱扡攵㔵扦敡㥢㌷散㥦攵ㄹ〸搴㜵㈶挸㐹换㔶㡤搶慥慤晣㐳敦挱㜸㜸搸㍢换㌰愱㑣愶㝡㐶㝥㈰挰㜳㑣㌳㈲㡦㔶㈵㤵㌵搰搷㘸㥡扥㡣挲搰㑡㌱戲ㄲ㑥攷㔲摣ㄵ散㐲愷㠰㙥ㄹ㔷ㅣ搱ㅦ捦㌱㍤㍣㡤挱㤵㙡摣㠶㔱㌲慣㐳昲㍡捤㡥㈶㍢㠱㍥摤昰慡㔹㌷㝡ㄹ㤹〱㔱戶㘹戱昴捤㘰改㥢ㄵぢ㐳㌵敦扤㈸㌷攳㉡慥搵㑢搹捡扡㝣㌶攵愵㠷㜷㔳昶〹㝢㠵〹㤹ㄳ㕤㘸ㄴ㡦㌲㕡㑣㘱ㅢて〶捣㠳㕦㔴㜷ㅦ㡥愳愸㍡㔶㍦慣摡慤挶㜷戱㠷㤷ち㘰扥㤲㜳㕥㌹〵攲㔱昹挰㘴㕢㍤慦搸慦㠳㘱㘲㘶㔹戶戸〴ㄲ㡡攵㔹愰㜴愸扦㑢攱戰㤷㜸㙡摥㙢慥〱㜵〸㘵㤲㐰摥ぢ㘸〱㐸ㄱ㤰〶昱㕣づ㐰愳改捤㜸搲㡤㑤〲ㄷ㉥愰攲㜰摦㥢攷㤲ㄶ攳扢㠶㡢愷㌸挹挷戲㔸敢昴㝥㄰㜲㘹㈰摡㙦㍤昵ㄴ昷㔰㕤攲ち㄰㍢㝤㙥っ㔸敢扦っ搳㕦换昴慦〵㜳㌷㑥〱搵ㄲ户扡愰㔳㌳换摡㡢㔰摤ㄹ攷㜲㙤㙥挶㕡户㌹㔶㘷つ㍣㌵愳㐱攳搹㠷搶㕥㔰〷搴㘶㥢攲ㅥて㜷㤸㕥愸㉥ㄱ㘷㜸搷㈳㐲づ㙦㉥㑥ㄸ捣㉥戳扤搶㘵ちㅥ晤戱摢㤴敢㔰ㅤ攲〶戸搸ㅢ攱㉡㠴㥡愶挸戳㔹㐹㙥挵㠰㡢㑦㉢敢扣ㄱ㝣扢㥡㡦㠰摢慡收昵〸㈲㜳㈰攲愶搶㠰㍣〱〵㄰捦捤〰㌴㌶扣晡戳㌶慣昱㈵㐰敤扣昵搹捥晢挵㕥摣搱㔴㜷愰㍤慡愷改㜴㕣㈸搶捣扢挴㕥㠴㠱㉢㕦搶㈶搰㠵ㄹ㘹㥦㘹㉢㌴㘰戶㌵户扢ㅤ敤㔸㙢扣㜵搰㤴㉣愳㤸㌰搴㜹愰攰ㄹ㤸㔶㐴攰㉥敥㍦㈰晥㈹昵㙡㐹ㄲ㙣攷愶ㄵㄶ慦攷〰攴昲㠹㕢㐱㙤搵ㅣ㐴㡥搹㐴㑢㤰捡㌲㠸昸慣〳攰搸㘴愹㄰㌰㑤〰㡦戲散ㄸㅣ㠰㡤〴㙣㈲攰㍥〷挰戱挹戲㤹㠰㉤〴㍣〲〰ㅢㅡ㙡戵㙡ㄶ㡦挱㍢㡢㔹㝣〵㘲㘵ㄶ敦㘲〴㡦挳㔷㘷ㄶ攷㠲扢㜳戳昸ㅡ㠲搹㌹㍦〲㙥慢散敦㐱㘰昹㕥挶晢㐴㙢〰扢㍤戹㡤㠰㈷〱愰㘹㘸攷挱攷㔰㌹㕥㡤㘹愱昲敤〰㐱攵㑦㌹㘲攵㐵㕢㉢搹ぢㄸ敢晢ㄸ㉢㡦㡢ㅡ昵昱㈳昰㘶搱〷㑦㡦㤴㍥㉥㘴〴㍣㐶慡搳挷㐵攰敥㕣ㅦ㍦㐵戰ㄶ晡戸㤸ㄹ扢㠴昱昲昴愹〵攰〳〴㕣㑡挰捦〰㔰晡戸っ㍥愷㍥攲慤昴㜱㌹㐰搰挷㉦ㅤ戱昲ㅥ戲愵㡦て㐱㉡㍦っ㈲㝥攳〰㌸㉣散ち〲㍥㐲挰㡢慤〱ㅦ㈵攰㘳〴昰愰挷捥戸挳〴慦㈴㘰〷〱㍣㤴㘹㔴㌹㑦㘲㘶㔱昹㙢㄰㉢㤵㕦挵〸㜸㔸㔳愷昲㙢挰摤戹捡㌹㑥摡ㄹ㍢〲㔱㔸㘵扦ㄶ㙣㜹ㅤ〸㕢㐴㉢挰昵〴㝣㥣〰ㅥ晢㈸㤵摦〰㠷㐳攵㜸〷愹㠵〹摥〸㄰㔴捥戳ㅦ㍢㔹㐷慢扦〹㙣㜹㌳㠸攸㜱〰ㅣ㉡扦㠵㠰㑦ㄲ挰㐳ㅢ㍢〶〷攰㔳〴摣㑡挰㕣〷㘰㐱慤㘴㥦㈶攰㌶〲づ㜷〰㈰户㡢㝥㍢〱㥦㈱愰户㌵攰づ〲敥㈴攰㐸〷挰戱㐱㝣ㄷ〱㜷ㄳ㜰〲挸㌶㐴慤㝤ㄶづ㙦㍥搷㝢㐲㙦搹㐸攱昴ㅤ㕥㘸㕥㙤攲摤ぢ㌷昶ㅦ㐴〰扦攷㠱捤ㅡ攱㘳㉦挶㕣摣㝥㤲㥦戳㔰㐱晣㥥㑦㌱㝥慢㕢ㅡ昴扢㕣㑦㌷㙥㘹㠸㄰㐰摢㈹㤲昷挱愵慡〳昵改㤳㥦㠷㡦㐹㠶昱㝢〱挴敦戹敢昳挹慤㌷㉥ㅢ㌸㜱挳户㉦晡摥㕦㑥ㅡ昸捡㡥㜷㔷㉥㍡ㅦ㝢㈵收扥㤷㠸〲愷っ㔱晢〲㕣㙦㕣㍡㌶扥愶㜷攵攰攴ㄲ挷㠲挳㉥㕢换㜵㠷攸㐷㌰㘵慡昷挳㈱㘲㈰愶愹扡㈴ㄵ㈳扦〸戲昳㈹ㅥ捦㔴昰捦㈵ㅦ㈴ㅣづ晥〹㥥愴搸㜶挰晤㙦换㠰ㅦ〲㕢㝥〹㐴扣愵㌵攰㘱〲扥㑣挰㈲㄰㑥昳攴㈳㜰㔴㘷㘶〳昰搸昱㍡㍡㠵㐷挱㤶㡦㠱昸㜹㤰挰挷捦挳〴攵攰挹㠱㜲昰昴㐰㌹㜸㔴愰挱愵㝤〵づ晦昰搰㔴㜵㘱捣㔱㕡㝢ㅣ摣敥㈹㜳搰㌵㔷〳摡㔷挱摡て挰晡ㄷ搱戵慦㠱摤〵戶㐲慤挴㠵㝣敤〹㜰收㠰攳㔸戳㘹㑦㠲搷㌹㠵㔵ち㐶㝥慥㝢晣㍣愵㘰晡㕥搶晡搷攱㔱㙦㜹慢昷扤扤摥㌶〸晣攳㘰扡㤹挳愷攰㌸㙡㜸㘸㜸攵㔴㈸ㄶ㠹愵昴晥㐰㉣ㅥ㡢攰㑢〴晤挹〸㕥㈱㠸㈷㘳㝡㕡て〵〲挱㠴昶慤㉡㌴㥡㠹ㄸ愱㑣㈴ㄹ㠹㈷〲㤱㐴扦㤱㑣〶㔲㜱㈳ㅡ搲㘳㠰昷挷晡晤㉢慣攸攵户攱㤰摦〱昱㥦㘶戳晥㤵慣敦㤲戵搲㘶搵㔰ㄳ㘰㌱攷㤲㥡搳㝥〸㔲慦㈸㐹㐵㐹慡㐵㔲ㄳ㤲㐵昷昳挴愴㕡摣㥦㤰捤攱㑤扤㔱敥昵挲攵昲慣〶㜳戶搷〱㙢晢昵ㅤ㠰晢ㅤ㠷㈸搴㘷㜹扦捣㘹搳㝡づ㕦〶ㄸ挷㕥㕥㠵慣㝤㘱愱搶㙥敥愸敥㜴㥥愶㡡昰㡥㌳㌹㐵㙢搴㐱晤㥣捥㉡㥢扡戲戵㘷㍢慥㍥捦㤱㌸㐲摣戵㔴㔰㈵つ㤷愸㘸㤹㍥昹㜳〸搸㑢慤挱㉦㌱昲ㄷ愴搶攳攱㑥攱㉣㕢ㄹつ摢㤲っ㌹户㜶㑥挸㈵昶挲ㅣ扦ㄶ搲敡㠰戱㝥㐷攳㘹㠴ㄵ㙦㈷㐱ㅣ㜵㜹㄰㘷搸摣㘷㉣〷㤷愹㥥㈹㜸ㅡ愷敡㑤㙢㘴㈲㜱搸㠲搵昲㐴㘵㑢づ㍢ㄴ㜴慡昷〳㑤㈶㔶㡦愶ㄸ㤹㉥㤶摡㜱攴搴㜸戹戳ㅡ㜶㉢愲敡㍣愰攱扤〵ㄵ㡣㤲㌳㤱ㅢ捦ㅢ㔱ㄹ㌳㠶〷挰愱㝦㠶攱愳㍤〷晥〱愷㘴㔳愵㘲戹㤸愹昴㑥㘰〷慥㤷㙦戲㘴戰ㄷ㍢攸㌹〴㌱戶㑣㤳〵㙢㉦愰㜷昳㙣攴扤㌸摦晡㐲㜱㔳㐱攵挶㔳收ㅢ戴㑣㑤㜶㜴㌰ㄹ㜳挱〵挷㤱搰慤晦㉣㐸搴ㄶ搲慦攰攸敥昱敢昸㈱㔸㝢ㅥ搴散㤹㡣㐴㈴ㄹ搷㤳㝡㈶㤵㐰捦㘴愴ㄳ挹晥戰㥥㡥愴〲㤹㜸㈶ㅤ㠹敢晥愴ㄵ㐶晥ㅡづ㝦捡昶扤㐰㕦摡昶㔱搶挳㝣㌰㝤㜶ㄷ㝢昵昱㘷㄰㌳つ戸愱㠷昲慦戵昹㉦挳㈱㝢㠹㌸ㅣ㐴慣㠳ㄷ晦㕣昲昷㤶㠳㠱〵搷㤵㌴㈴㌱〷㡡㘶昵㠱改搲晥〸捥㡣㜵㈲扡〰㘳扤搴敢㤵㡢㑣㐶愹晤ㄹづ㔳㡦㝡㍣㥥㡡㠶㔳㤱㔰㌴㤹㡣攸挹㜴ㅣㅤ㜶㈰ㄵ㌱愲㠱㐴㉣㥣㠹敢摡㕦慡搰㔸扣㍦㤶㐹改愱㐴㈴ㄵ㡥昴㠷㌲㝡㔴㐷㍦㥦敡㡦㐵挲愱㜴㈲㄰搵晥㔷ㄵㅡ㐹愴㠳㐱㡣ㄲ㐶㈰愴㐷愲ㄱ㐳㡦ㅡ㌱昰㈲愹㘰㍣㥣㐹愴㐳晥㥣㤵ㄳ昹㉡ㅣ昲扦㐸晥ち攲捦摢晣晦㑤搶摦㐸㕥㈳扦㘰昳ㄵ㥥㔰ㄵ挸㜳づ㕣㍢敤散慣㐵㈹捤搱㝥㔳戸扤愳愳改戰戶扥攳挳㝡搵散攷愹㉦㡤ㅤ愵攷敦慦敤慣ㅦ戳〳㈱㔷㡥㜶挴挰捡っ摣ㄸ㕥㘵ㅢ㠸捦㕦〲㠴ㄹ㔲愶愱㜱㜲扥㍦㐶㜰㕣昱戴摦慦㔴ㅤ㐰㜵㔰昳㤷㙤扣㤷㜱攴ㄸ昲ㄸ㤲愳㐱晣㕣〰㠳敤搲扡㐰捤㝡つ攸戱戴㤱㐹挵ㄳ㤱㜸㝦㈴愸㐷ㄲ搱晥㔴ㅣ晥ㄴ敡㈰ㄴ㑥ㅡ㕡㜷ㄵㅡ㑣㘲摣捥㠴愲㤹㝥ㅤ攳㌷㙡㌸ㄳ㑦挶愳㝡㈸ㄵ㡣挶挳搱㜴搸㍦㙤㐵㉦攷㌰敤ㅥ㄰晦㐶㥢挵敦㈶挹晤挸摡㘴戳〸㔰㔰晦㘶戰搸慡搴挸㉤㌹㜲㌷戴〴㜳慣收挲㥢㌰㌵㌵㌹㤸愱㜹㐱㔵㜲ㅡ㙤㡥搵攲㕤㐰攰ㅦ扥昲〲㈹ㅤ慡㘱㥣ぢ㤷㙡ㄸ捦愰㘲散㠶㈱搹㌰搸㉦㠹愷挱㙤㙥〳敦㠱㔸戵㠱㈳㄰㤵愵慢㤴ㄱ㑤㠵〳㝡㌴㤱っ㐷昴㡣㡥敦㉥㘵晡㌳挹㔰㈸ㄶ㡥愷㈳㐶㕣㥢㔷㠵敡㐶㌲摥慦㈷晢〳㤹㑣㌰ㄲ㐸挴㤳搱㘰㈲㘶ㄸ〹㈳ㅥ㐹㠶㠲㐶㐰㍢戲〶捤挴㔲㐱㍤㤹ち㠵㔲㠱㐸㍡愶㐳愷㔰㌰㘶㐹㐹㠳搳慡㝥㍦㤷昵捡㉣收㈳㡣㍣㡡攴㘸㄰晦㔶㥢㝦っ㔹ぢ㐸㡥㈵㝦㥢捤㔷㜸㐲㔵㈰戱ㅤ㝣戶〳昱㝤ㄴ㤸㌶慡㈲敤愳晣〴㄰㥦晦〲〸慢戶㈶㘹㙢戵搹㤲晦㝤戶㌰㐲扥㌲慣〸㌵ㅤ〶ㄱㄷ㌲㕡晡攲㄰搲愱晥㉥〲㔵㝡㝦愲愵摥扦摡㔲敦ㄷ㈳㤰搲晢㕢㄰㤵搵昷㠴攳㠱㘰㌲㥤㡣挶愳攱㐸㈶ㄹ㐸㠶攲㠱㐸㌰㤱㐹挶㌰㤵㑣㘵㠲摡愲ㅡ搴㠸挷㔰㍤㝡㉡ㄶ㐵㐷ㄲ㑢挵㈳〱㈸ㄶ㕤㔴㝦㉡愰㘳ㅣ搰摥㕡㠵㠶攲㐶㈲㥥㡥〷昴ㄴ愶愴㤱㤸愱愷㐲戱㘰挰〸愶搳㐶㌲ㄶ㡤攸㝥㙥ㅦ㈸ㄵ㉤㐶ㄸ㌹㐰㌲〸攲攷搶㠱攲て㤱㌵㑣㌲㐲晥愵㌶㥦㈸ㄳ捦㤰攲㜲昰㤵摥敦㜷敡㝤㤴愰㤳㐰㝣晥て〱㌰愳摥㍦㙣ぢ挷ㄹ㐰改晤㐴㙡晡捤㈰晥㉢㈰〴摢愵㑤㠰㥡捡ち愶㈳㌱㍤ㄲ〸挶㔲ㄸ晡㘰愸㜸㡦㌷ㅥ搳つㄸ㔴㝦㔴て敡〹㙤戲ち㑤愶㠳晤昱㜸㈰㤶㡥愷㌳㤱〴っ㉦ㄴ㑣愵㈲㘹㈳搱て㔵㈷晢搳晥㡦㔸搱换㔵㑣㝢㌵㠸㥦晢ㄳ昸挵㔷㌸挸㍡㥤慣㡦搹慣ㅡ敡㑡戰㜶愱㐱敦戰㘰慡㐱敢㡣㜰㤰㔱て㠰㔸つ晡㉡㈰昰て㍢敢㤰搲㐱挵㡢㙢攰㔲㠶㜵㙤㑢挳扡扡愵㘱㜱㝦㐲ㄹ搶㍡㐴㘵敡㉡㡣㠶㤷㡡挶㘱㐲愱〰㉣〰ㄳ㠳晥㄰㔶㉥愹㈴㠶㌵㈳㤹㐹㙡搹㉡㌴ㄸ㑡愴搰㌶㐳㝡㌴搴ㅦ㠱㠹㘱㜸㐳ㅦㄹ㡥㠷攲改㔰慣㍦ㅥ搳捥慥㐲㐳㌰愴㐸㍣ㄹ㌲㤲挱㘰㈴愵挷㤳愹戴ㄱ搵㡤㐸㌸ㄱ㠳扤㠵愳晥敢慣㥣挸昵〸㈳㜳㈴㜹㄰晦昵㌶扦㐰㔶㤱㘴〳昹摣㌳㔱〶㔷㡦ㄷ摣ㄸ㔱㠶㜵愹搳戰愶ㄹ㙥㈳㠸捦捦扤㤱ㄹつ敢㘶㕢昸㙥〶㔰㠶戵㥣㥡㕥〶攲扦〵㐲戰㕤摡㔶㔰㔳㔹ㄱ㑣愰〲㤱〸愷㔰㝡㈴ㄴ敡㠷㙤㠵㌳㘸㍢㠹㜸㌸㤶愴㘱㙤慢㐲㠳挹㔴㔲て㈵挳戱愰ㄱ㡡㘴愲愹㘴㌲ㄳ㑤愲攷㡣〶㔲㐶㝦㌰ㄹ昱㝦搲㡡㕥㥥挷戴捦〷昱㝦捡㘶㙤㈷敢〲戲㙥戵㔹〴㈸愸晦搳㘰敤㠲㘱摤㘶挱㤴㘱㕤挶搰愷戲㘸扣搲㙢ㅡ㤶㥦㕢㌶㝣晣㥦戱ㅤ㜷搸づ敥搳㈸搱㕤㜰搴ㄲ㝢ㅣ扥㤶挳搲摤ㄶ㑣㈵㜶㈵ㄳ㥢㐴㜰㌹〱㘲慥㤸挵㍤㐰㜰ㄹ改ㄳ㙢㔱㔳㕣收戰㍡㝤昲ㅡ㠰戹㕣戹ㄷ㌲晣㜳挹㙢挱挰㍦㤵慡昸㥣捤扤㡥㉣敢ㄱ摣㤶㌹ㅤ㝦昲㝡㜰挵攷㙤捣挷慤㤰㠴㡡晢㙤敥つ挴㠰挳㕤㝥昱㐵戸㔴慢㌹换搹㙡㥥愳㥣挳攰㍢㕢戶ㅡ㙥㥣愸㈹昶捤㠸㑡摥㐲昲㐹㤲㑦㤱摣ち搲摤改㝦〸ㄸ㥡㤹昶㘹昸㑤㘳㐹挴攳㍡ㅢ㔱㌰搳ㅦ㡦㈴㌰㔱挰㜰㤸ち㈴㤲挹㘸㈸㥥㡡敢㌱敤戶㉡㌴ㄳ㑥攳㤳〳㈹㕤て愴搰㜵愵㠲㠹㔰㍣ㅡ㡦㈵攲晤晤㘱愳㍦搲㙦㘸户㔷愱愱㌰挶㕥㍤ㅣ挴晣㌲ㄲ改㡦ㄸ㠹ㄸ㍡㍡摤〸愵㌳攸攱攳搱愸昶㤹ㅡㄴ㤳ㅡ㝣挴㈰ㄱ㑤〴ㄲ㤱㜴㉡ㄳ㑦㈵晡ㄳ㠶慥㈳㈳〶摣〹晦㤷慣㑣换㍢㄰㐶摥㐹㜲ㄷ挹摤㈰㝥敥昴愸㠶昳㔹戲敥㈱戹㤷攴㜳ㄴ㝥搹ㄶ慡㤰搵㐰㉡㡥㥥㐷㈰晣攷㉣ㄲ戸㡤㐴㙢搴敥㐷㈶㍡愶㈶昵搲㕡愳愲㍤〰㑦晢搴搸挴㤸昶㐵攵㕡㌵㌱㔶ㅢ戴㤵戹晡戹昵挴㠰㕥敤㡣换ㅦ晢昳㠲戱搱〱慦㘶㙦摦㜹㌵㝢〳㑦㝤㈹㐹昲㥡戳㝣〴㌱〹㙥晤搴㉥〰慦㈷㥦㝤㠴㜸ぢ捣愴攵㐵晡ㄳ㉤㐱攳㜷㍡㍣摣愱㘹㜹ㄵ愷昱㤳㝡捥敦ㄹ㌲挳〷收㐷换搸戸挲慢搷㤳挵挱敡㌷ㄵ昷戳㌷戴ㄶ摡㥦ㄵ㍡慡挶戱敦扣搹挱挶㑢搵㜰昸㜶づㄶ㤷㄰㉣攴㐷㠸づ慣昹ㅣ㠷㕣㠷搴戸戸摣㠸㙢㔷㐶摡㡥戱㡣㝤敤㜶㜷㥢㜸㔳慢昷㉢慤㙦㈷㥡摢㘸㜶ㅣ㑢ち搳昹晤㔱㡣㐳㕡摣㌹ㅥ捡㔶搴㤶〱慦晢〹挹㡤㌴敤〹㘸㕤㕢㌴㝦㜴㝥㌰敥㠹㐳㤷扢㤷㄰㘲㜰慣㈴㤸㉣愲㐳ㄷ昳㜵搶㈵㌷搱㔸ぢ㐲㜲ㅦ㑥晢愶㤹搲㌲愴㈴㈲㐸㠹愹㌱扣㑦㝥㡢㘸㙥戲㤱挵〸挴㜷㉤て攵攲㈷愰慤㙣攲〴愰㕢摡㐴㥦㈵㘸晣㘰㠹攰㐶つ愳㤴摦㘷㡡㡣ㅢ㝦晥㕦㤰攲ㄱ㑦挳㐱户晣〱㌳㠱㐷㠹戹㘵愲晡愲ㅦ㠲摢摤攳昹ㄵ晣㈷戶慡づ㜵㙢戹捦戱捤戹㄰㝢㍢㜵ㅦ搸㕡㠲て㘶㙤㘱摣㙤戸㐲㙥ㅥ㜶戶扢摦扣㘷㜱㜱昹挷㙣昱捦㜳ㅣ㑡晣て挴挳㜲搶摥づ㘴㡣㕣昰换ㅦ㔱㑢摣㠴㌰㙢㤱摢ㅢ摡㡦挱㠳扤㥣㌴㍦ㄴ昵ㅣ㡤㔴㕢ㅥ昹㕢㠶㠹㍢摦㑥慢慣㑦㠵挶挲挷㈷㝦捡㘴戸昳挱昸挸ㄲ㉦挳㔳慢昱ㅤ㘰㤹扤挰ㄱ㔶挵㌶扤㕡搸㙢〹ㅡ㕦㐶昷晦ㅥ㌱愹捡晢㈵ㄲ改敥ㄱ慦挲㙦㤶㠶㥢っ摡戳㘶㘹㤶捦て〵㍤㠷㈲㡥挶ぢㄴ敡㕡愵㔵ㅡ慥搳搹㘸昱挹戳搱㌴〲㍢㌴挶戲㤸㘳敢㝦戲㉣摣㌰㌰ㄳ昹ぢㄳ㜹摥㑣㘴㠸㠹ㅣ㠴㐴㘶㔳ㄹ㤶搸扢愲戲ㄷ㤸捣㕦慢挹㜰㙢㐳㝢搱㑣㘶〹㤲ㄱ〷㈰ㄹ㤶〷㉣㈸昸㈵愲戹㘵㐱ㄶ昳㈹戸㜵㘱换〵户㌰㤸㉦〸㕣㍤㙥㘰㜹㕣挱㥥搰昱搸㙦搲戸〶㑣愶搷晡昵て昴戴搹㈱捥ㄴ㐷㕣㌱攸㜹㝡㙢攳慢㈱㘶㠸愷ㄷ摦㝦搸晢㕥㍣敤晥て㉥挶㑤㌲㘷昵摥〱戹㔹扤㍤挸㐴换〶㍤挷ㄲ㌴扤㌹㍡〷㌱㤹㥡收摥㠲昶㈷㤲㐵昳㐷搸挵㜴㈲㑣慤㡢昹ぢ㈴愲愷㡡敥㈶昰㔵ㄳ扤㤴攸づぢつㄶㄴ昶㔷晣〸敥ㅤ㔴㍢㈴敥㈱搸戱〹㙥〲搴捣戳㌶㐸戹㘷捡扦戰〴㡤㉦㝤晡戹㘱愰捣㤳收〳昳㥣て扦㔹㥥㈳攰搲摣攰愲㍣换攷〷ㄳ攲戵扦㤹㔵㙡摡㔹㍢㝥〴ㄷ攵㈶㝡ㅥ搱㥡㠹ㅥ㈲晡扦㠰戶敢搴㈷㜹㠲㈲戸㈴㌷搱㐷ㄲ敤㌳搱㑢㠸晥戳ㄵ㌷昸㈸㝤ㄷ搱㕣摤㔷捤㠵慢晣慡戹ㅣぢ㡦ㅤ㜵㑦ㅦ㍣扢㘷㉥㈷搸㈱㘶㌵ㄷ扣捦㘶㝦㌶㑢㜰改㕦㔳㜷捤㕣㕥㐱慥㕢㥡换敦㉣㐱攳㙢愶㝥敥ㄳ㈸㜵敦㡦㈲㐲摤㡢攱㌷㔵挲㘵扦㜶㠰愹ㄲ㈸㌰㉥㕥慣㔳攰敢愸㤲㠱㉡㥡㉢㝦敤㈰ㄳつ〵挶挵昳㜵ち㍣㤸攸挱㉡㥡㡢㝦敤㔰ㄳ㡤慡㡣㡢㘷㉤㌴㔸㔰昷㘱㐴て〱㔳㔵昷戰攵挱㡦㑢㡣㠰㔶搵㍤ち捦敥愹㥢㙢㝤ㄵ㘲㔶㜵扢摥㕡㔳昷㌸㐲戴㔲昷捦㉤慤㌶㜵扥㍦戳〴㑤敦戴㜲㘵㙥慡㤷ㅢ〵摡㔱愶ち㌰搵㐸㠸㥦㈰っ摢ㄳ昸㔰挱㌱㔴〱ㄷ晡㈶㥡㝢〵摡戱㈶ㅡ搳㠵㠴昸㌷ぢ㡤㡥ち攸㠵㐴㜳㈳挰㡥㐰㜰㐳㠰ㅥ捡㠵づ㑦㉤晦戵搶昹摤㤹昲晦慦㤶愰昱㐵㔴㝦ㅡ㌱㈹㜳〹㈲㐵㤸ぢㄷ挲㘶づ戹㤸搷挲㘶づ㌱㜸〴挴㔳㠸挳慥㍦扣㌴捤ㅣ㜲㠵㙤愲戳㐴挷㑣㌴扡攷㠰㜸搲㐲㠳㡦昲㈴㠸捥㔷搱㕣搲㙢㈷㥡㘸㡣ㄹ〱昱㌸搰戶〵昸攴㈲愲ぢ挰搸挹㠹愲攵挱て㕥攴〲戵挱㍤㕣㤴敦㥥戹㜰〵扦㑢收㘲㜶收摦㕥㉣戸㡥慦愹扢搶㍡扦㙣㘹戵挹㕣ㅥ戶〴㑤慦扥㥥㠷㤸㑣㠵㙤㠵㑢ㅢ㌱㔵㠰捥㍣㈱ㅥ㐴ㄸ扢㠲㝤㜲㈹㔵挰搵戹㠹摥㐶昴㜲ㄳ㡤捥㍣㈱扥㘰愱挱㠷㝡㑦㈲㝡㍢摣㡣㠰㉣㜱㠱攵㔱收㜲ㄹ㍣戵晣搷捣攵摥㤹昲㝦㡦㈵㘸㝡㙢㤵㡢昰㔶㌱摤㌹㔳㑣㜷㔸㠲愶搷㍥戹㐲㘷收攴㉡收㥤㔹挶㥦㥦换㜴㘵㡥慢挱㤵㙢㐰扡攷昸敤㔵扡㔰ぢ㜳㠶㌹ㅤ〲㍥㕤昸昳㜳㠱慥挲扣㡤㘱摥㙥㠶戹挱㘶扥㠳晥ㅥ㜱㌳晣㥣搵㡡㕢㤰㈱㑥㈵て㐳㔰㉦㙥㝤摣㘲ぢ㙥戶〴扣户㔰㕢挶〹慥挹㔵挰㥢㉣㌹ㄷㄶ戵挵㥤攰㜲㕤挹㙦戴攴㠷㈸戹扤㈰ㄴ㕣挹㉢昹㈷㉣戹㥡㜶敡挸㤵攰㉡搷慣㕥㉥敦戵ㄴ㜸ㄸ〹搱㝡挲攲㍡㠰㌹㔵攴㔲搹㈷つ愲敦慣愲㙦㈳㝡慤㠹挶㈴㌵㉣慥戲搰〰〳㥤㈵㥡㡢㘷㌳㙥㉥昲戵昵搵戸愳攲愳ㄶㅡ㉣愰昳㐴摦㕤㐵㜳㥤慦ㄵ慢攸㠸昸㤰㠵〶ㅦ攸㜳㠸收搲摤捥㥣攰ㄲ㥥ㅥ挶㈶戸㤴愷㠷㘰挱㈵㍤㍤㜰攳㔶ㅦ㍣㌵挳搹〱㤶㌹ㅦ晡〰愲㙦㌹挰㕤㘲〹㥡摥㝡晤㍡㘲㥡㙤攱挷㡣㜴攴愷㜴晥㍦㈸扣昹愹㥣晡搰㜳昵晦㍢㠱㥢〴昸昸㤵摣〴ㄴ㌳挹㍦昱㉤㔰挶㉡㌷㍢戸㝥慥㥦搴㑥挵ㄶ㜰扢摢晣㕣㌰搱捣扡晤ㅥ慥㤲㕡捥㜰捤攵㤱㜹〵扤昶晤㐳㕡㡣㈷挳攳愴捥㡣昹昹㐱㉥㙣搴摢㝤㌹㜵ㄸ摢㠵摢攸㈵㝣摤㜸っ㉦㕥攰づ㍡㍥ㄱ㙦摤㌸挱ぢㄹ扣晦㘹扦㥥㉢㤵㡦㠱戵捣㜸〹敦敢㜶㘴㐶换戸挵㤲昶攲㈳扡ㄵ㝣ㄱ戲戰㉦摣㠰挰昱㜸㍢ㄴ㠴挷扣ㄹ摣昲㘴㝡㉢挴㉤㔷㈲愶ち㙢晡戰摦㘳㜲昳ㄲ晢㥥摤㝦搰摥㠵ㅡ散戱晦户〲扤ㅢ戹㕢㔱㜶㡢昷挱挲搴改搴㡢愱㌷㈸㈳愵㌹挸㜳㠱㤵戴㑦愱捡㠰㕢㘱昲扤㘴㈵挱㔲挴攵攱㥡戱戱㔰扣㘱扥㤴㈱ㅡ㍥愰搷搹挹㤲㑥㕥晤挵㠱搷挲㘷づち慥〳㤵愹㙤㐳㥣㠴昳㑦晣ㄲ㤴㌶愵攲㙦ㄷ敦戵㌳收摡收慡㘵㙣㍢㐲㘰㐷ㄳ㜸㄰㥦扣愰㍥㔳㠲慢㌲ㄵ昳㠵捥㤸㕦戰戹敦㜷㜲㕦戲戹ㄷ㌹戹㕣㍦愸ㄸ㉥㜶㜲戹㑥㔰摣㑢㥣㕣捥攵ㅤ㌹慥戴捣昱㘵〰㌹㜲晣㐱㜸ㅤ㙡ㄴ㥣摦慢㤸㍦〴〷㔲㌱㜵挱㜹扣攲㝥搸挹攵㝣㕤㜱慦㜰㜲㌹挵㜵攴㈲搷㌲ㄷㅦ〳挸㤱㡢㉢攱㜵收㠲搳㕥ㄵ昳㔵㜰㔴㜳挱改慤攲㕥敤攴㜲ㅡ慢戸搷㌸戹㥣搹㈹敥戵㑥㉥㘷㜰㡡㝢㥤㤳换㔹㤶㈳挷挹㤶㌹扥〱㈰㐷㡥㍦〱慦㌳挷㥣㜹愹㤸㙦㠲愳㥡㘳捥戰ㄴ昷㘶㈷㤷㌳㈹挵扤挵挹攵攴㐲㜱㍦改攴㜲ㄲ愱戸㥦㜲㜰晤ㅣ㥥㔵㌷㜸㉢ㅣ摤㙤㠲〳戳ㅡ捦㑥㐷摥㌹㤰㉥㐰捤㘱㠳㕥㜰戰㔶㠲㌵㤶〰户て㕤昲㜶㜰晤ㅣ慥捤慥㔳㜰㡣㔶愸㔵ㄶ㡡搷㐵㌹づ㜳摣㔶㠲㐹㑢挰搱挲敢攵㍤㜵挱㌱㕣㘹㡤つ搹㉤㔶〲搱摣㜰敦㠶慣愱攱摥㐳㔶㤲搹㈰挱戴ㄹ㝥㌶摥㙡㜳攴挰慡㡡晣㌹㌸慡慡攴〰慡戸昷㌹戹ㅣ㈸ㄵ昷㕦㥣㕣づ㠸㡡晢㜹〷户㠷挳ぢ㕢㉡㡤搹搵挳㘱愵敡ㄳㅣ㑥㔴㐱㐷慤㠲㉥〶㐶摥て慥㠷㝤捦㉥㜷㡡㡣㜱て㙦㔱㍤挰っ戱㔷㘳ㅣ昲㡢㜰搸㘵敦㘱扦㔴换㉢晢ㅣ搵㈱㍥㐸㌶扢ㅣㄵ攲㈱换㐱㑦て晢㥢㙡㠸ㅥ昶㌳㌵ㅦ晢㤷㥡㡦晤㑡捤挷晥愴敡ㄳ散㉢㔴㑡㕦㈲㥢㕤〵㘵昲㘱换㐱㑦て晢㠹㙡㠸ㅥ昶て㌵ㅦ晢㠵慡㑦戰捤慢搸扥㑣㌶㥢㍣㘵昲ㄱ换㐱㑦て摢㝢㌵㐴捦搵㜵㍥戶敦㥡㡣敤扡收扢捥改ㄳ㙣慢㉡愵㐷挹㘶㔳㈵㔲㍥㘶㌹攸改㘱㍢慤㠵㘷晢慣昹搸㉥㙢㍥戶挷㥡㡦敤戰敡ㄳ㙣㝦捡㙥ㄶ㌹敤收㜱㜰㝢搸挸㌸ㄵ敥昸慥㕢攰敢㈸捦㡡挷摤捦㘲挶晢㡡㡢㤷㝣㜲昸晦㌶〸㌶づ㤵捤慦挲㈱搸㉥ㄸ戱晣ㅡㅣ搵慡㘷ㅢ愸㈶搷㐳摢慦昹㘸昳㌵ㅦ㙤扤收愳改慥㐱㙣敥捤㈲㜵㔶晡慣戳㕥敤㘹敦㍤戸晤昴㠱慥慢㥦晥挶㌳㔷晣攰㡣㐵捦晦敤扡敢㝥昰摣ㄵ㑦晤敤愱攴愲㈷㙥扡改昱㤳㙥㜸敡㤹晤㌳㥦㜰㝦晥搵戱㑦㥣ㅢ㕣㝦敥㌹㤹㔵挷㉤㍢昷㙤㘷㥦ㄶ㕣戱摦挲戶戶㡥㡥㘳收㍥㜹搰〲晦戶㜳敥ㄷ㡦晥昸昵〵愱捣㤵搹㝤〲㈹昱㘱摡㝥㥡慤敡㤸㥥㠴㐳㝥ㅤ愴摢㉤㤴㥤㐲㉡扦㘱㐱〹昷㍦㘴㐳扦㐹㔴㥢㔰㌶搶㠴愲慤愹〸扦㘵愲㤴敤㌴愱㘸㐳ち昵ㅤㄳ愵敡扤〹挵晡㔷愸敦㉡㔴て慢改㥦慡㈳㔵慦捣挶昷㤰ㄲㅦ㔶慢㥦昵慢戲昱㝤㌸攴て㐰扡摤晥慡ㄶ愹㌸㘵㔱ぢ㉤㡢㔲慢愸㝦〳㔷㔰㥤㑡㜴慣㈵ㅡ㐲㜴攸愶晤戶㕥〵㔵愹㄰ぢ敡ㄱ㠲摡㔳㠲㘳ㅡ〴㔴㤸ㄲㅣ摤㈰愰㡥㤴攰愸㝡㠱㥦㘵㘱昶扢摢〵ぢ愰㌰昳㉤㡣捡敢捦挰ㄵ㉣㤶ㄲ捤慢て㉥㔸ㄲ㘵昴扦㈰㡣㔸攵㝢㥡㍥挵㐲搴㜵㌶㈵㤴㠸摣㘷㠸㠱㠳㕢挴㝥㝡㔴㜲捦挲㠱搳ㄱ晥捣昲晥㜵㙤敥捡㙢捥㌲捦㙦㍥㜰ㄶ敢换昳摣㑡㙤㝤㙢㜹扥ㄱ㕤搸捦扡ㄸ扢戰㡡搹扦捡愹㘲攷㔴㔹㉡捣ㅢ捣て敥昰㝦攷㐱挸挲㕡愴〷㌶㑡ㄴㅥ晡愳ち㕤昳㘶㍥㠲戱㌳挸㌲㝡挵㉥〳扤收㈷㍢㥦㠳㌶搴㈹戸慣戹㄰㤱昰搰扢ぢ㤱㔱捤㝢㌸㡥晤㈷㔲㄰㡡㈰づ昹㉢昸昰㑦晤昹改㔱㤶晦㍣ㅣ昲搷㈴㉦㠰昸㍣昴㌷晥㡦㌲ㅣ㕦㤶㔰搵㐳㠵㜴㈲㈶㝣つ㥡慦ㅤ㜷攷㥤㙦〵㜸㔴㘵㌵㔷收晥っ戵戰づ敡㌳㔹愴㍤愶戳㕡慢㥤㤶㠸㘶戰扢㔵㉡㍡㔰㌲晥㈱㠷㠷捤㕥慤㘶㤵敥ㅡ捡慣㑦敤㌷㔰㔰ㅢ㡥扤攵㡢搴ㄷㄳㄱづ愷昲ぢ敡㤳㡡搴㝥㑢㌰㑦挶㕦慡㠱㙢㑥ㄳ㑣扤㉢昰换っ㌱㌹戸㜲搹㤲㐹昹扢ㅡ扥收㔴昸ㅥ愶㙢户㍤㜲㕣㍤㡣戱㥥挳㌰㜵㥣捥晦〳㌲㔷扥㡣</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</si>
</sst>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
    <numFmt numFmtId="165" formatCode="0.00000"/>
    <numFmt numFmtId="166" formatCode="0.0"/>
    <numFmt numFmtId="167" formatCode="0.000000"/>
    <numFmt numFmtId="168" formatCode="&quot;$&quot;#,##0.00"/>
  </numFmts>
  <fonts count="20" x14ac:knownFonts="1">
    <font>
      <sz val="10"/>
      <name val="Arial"/>
    </font>
    <font>
      <sz val="10"/>
      <name val="Arial"/>
      <family val="2"/>
    </font>
    <font>
      <sz val="8"/>
      <name val="Arial"/>
      <family val="2"/>
    </font>
    <font>
      <sz val="9"/>
      <color indexed="81"/>
      <name val="Tahoma"/>
      <family val="2"/>
    </font>
    <font>
      <sz val="10"/>
      <name val="MS Sans Serif"/>
      <family val="2"/>
    </font>
    <font>
      <sz val="8"/>
      <color indexed="81"/>
      <name val="Tahoma"/>
      <family val="2"/>
    </font>
    <font>
      <b/>
      <sz val="8"/>
      <color indexed="81"/>
      <name val="Tahoma"/>
      <family val="2"/>
    </font>
    <font>
      <sz val="11"/>
      <name val="Calibri"/>
      <family val="2"/>
      <scheme val="minor"/>
    </font>
    <font>
      <b/>
      <sz val="11"/>
      <name val="Calibri"/>
      <family val="2"/>
      <scheme val="minor"/>
    </font>
    <font>
      <sz val="11"/>
      <color indexed="16"/>
      <name val="Calibri"/>
      <family val="2"/>
      <scheme val="minor"/>
    </font>
    <font>
      <b/>
      <sz val="11"/>
      <color indexed="16"/>
      <name val="Calibri"/>
      <family val="2"/>
      <scheme val="minor"/>
    </font>
    <font>
      <sz val="18"/>
      <color rgb="FF1F497D"/>
      <name val="Cambria"/>
      <family val="1"/>
      <scheme val="major"/>
    </font>
    <font>
      <b/>
      <sz val="18"/>
      <color rgb="FF1F497D"/>
      <name val="Cambria"/>
      <family val="1"/>
      <scheme val="major"/>
    </font>
    <font>
      <b/>
      <sz val="10"/>
      <name val="Arial"/>
      <family val="2"/>
    </font>
    <font>
      <u/>
      <sz val="10"/>
      <color theme="10"/>
      <name val="MS Sans Serif"/>
      <family val="2"/>
    </font>
    <font>
      <u/>
      <sz val="10"/>
      <color rgb="FFFF0000"/>
      <name val="Calibri"/>
      <family val="2"/>
      <scheme val="minor"/>
    </font>
    <font>
      <b/>
      <sz val="11"/>
      <color rgb="FFFA7D00"/>
      <name val="Calibri"/>
      <family val="2"/>
      <scheme val="minor"/>
    </font>
    <font>
      <sz val="11"/>
      <color theme="1" tint="0.249977111117893"/>
      <name val="Calibri"/>
      <family val="2"/>
      <scheme val="minor"/>
    </font>
    <font>
      <b/>
      <sz val="11"/>
      <color theme="1" tint="0.249977111117893"/>
      <name val="Calibri"/>
      <family val="2"/>
      <scheme val="minor"/>
    </font>
    <font>
      <sz val="18"/>
      <name val="Calibri"/>
      <family val="2"/>
      <scheme val="minor"/>
    </font>
  </fonts>
  <fills count="9">
    <fill>
      <patternFill patternType="none"/>
    </fill>
    <fill>
      <patternFill patternType="gray125"/>
    </fill>
    <fill>
      <patternFill patternType="solid">
        <fgColor indexed="13"/>
        <bgColor indexed="64"/>
      </patternFill>
    </fill>
    <fill>
      <patternFill patternType="solid">
        <fgColor indexed="15"/>
        <bgColor indexed="64"/>
      </patternFill>
    </fill>
    <fill>
      <patternFill patternType="solid">
        <fgColor indexed="11"/>
        <bgColor indexed="64"/>
      </patternFill>
    </fill>
    <fill>
      <patternFill patternType="solid">
        <fgColor rgb="FFF2F2F2"/>
      </patternFill>
    </fill>
    <fill>
      <patternFill patternType="solid">
        <fgColor rgb="FF76C5F0"/>
        <bgColor indexed="64"/>
      </patternFill>
    </fill>
    <fill>
      <patternFill patternType="solid">
        <fgColor rgb="FFCBE9F9"/>
        <bgColor indexed="64"/>
      </patternFill>
    </fill>
    <fill>
      <patternFill patternType="solid">
        <fgColor theme="0" tint="-4.9989318521683403E-2"/>
        <bgColor indexed="64"/>
      </patternFill>
    </fill>
  </fills>
  <borders count="30">
    <border>
      <left/>
      <right/>
      <top/>
      <bottom/>
      <diagonal/>
    </border>
    <border>
      <left style="thin">
        <color rgb="FF7F7F7F"/>
      </left>
      <right style="thin">
        <color rgb="FF7F7F7F"/>
      </right>
      <top style="thin">
        <color rgb="FF7F7F7F"/>
      </top>
      <bottom style="thin">
        <color rgb="FF7F7F7F"/>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bottom style="thin">
        <color theme="0" tint="-0.24994659260841701"/>
      </bottom>
      <diagonal/>
    </border>
    <border>
      <left/>
      <right style="thin">
        <color theme="1" tint="0.499984740745262"/>
      </right>
      <top/>
      <bottom style="thin">
        <color theme="0" tint="-0.24994659260841701"/>
      </bottom>
      <diagonal/>
    </border>
    <border>
      <left style="thin">
        <color theme="0" tint="-0.24994659260841701"/>
      </left>
      <right/>
      <top style="thin">
        <color theme="1" tint="0.499984740745262"/>
      </top>
      <bottom/>
      <diagonal/>
    </border>
    <border>
      <left/>
      <right style="thin">
        <color theme="0" tint="-0.24994659260841701"/>
      </right>
      <top style="thin">
        <color theme="1" tint="0.499984740745262"/>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top style="dotted">
        <color theme="0" tint="-0.24994659260841701"/>
      </top>
      <bottom/>
      <diagonal/>
    </border>
    <border>
      <left/>
      <right/>
      <top style="dotted">
        <color theme="0" tint="-0.24994659260841701"/>
      </top>
      <bottom/>
      <diagonal/>
    </border>
    <border>
      <left/>
      <right style="thin">
        <color theme="0" tint="-0.24994659260841701"/>
      </right>
      <top style="dotted">
        <color theme="0" tint="-0.24994659260841701"/>
      </top>
      <bottom/>
      <diagonal/>
    </border>
    <border>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5">
    <xf numFmtId="0" fontId="0" fillId="0" borderId="0"/>
    <xf numFmtId="0" fontId="1" fillId="0" borderId="0" applyFont="0" applyFill="0" applyBorder="0" applyAlignment="0" applyProtection="0"/>
    <xf numFmtId="0" fontId="4" fillId="0" borderId="0"/>
    <xf numFmtId="0" fontId="14" fillId="0" borderId="0" applyNumberFormat="0" applyFill="0" applyBorder="0" applyAlignment="0" applyProtection="0"/>
    <xf numFmtId="0" fontId="16" fillId="5" borderId="1" applyNumberFormat="0" applyAlignment="0" applyProtection="0"/>
  </cellStyleXfs>
  <cellXfs count="114">
    <xf numFmtId="0" fontId="0" fillId="0" borderId="0" xfId="0"/>
    <xf numFmtId="0" fontId="7" fillId="0" borderId="0" xfId="0" applyFont="1"/>
    <xf numFmtId="0" fontId="8" fillId="0" borderId="0" xfId="0" applyFont="1"/>
    <xf numFmtId="0" fontId="9" fillId="0" borderId="0" xfId="0" applyFont="1" applyFill="1" applyBorder="1"/>
    <xf numFmtId="0" fontId="7" fillId="0" borderId="0" xfId="0" applyFont="1" applyBorder="1"/>
    <xf numFmtId="0" fontId="10" fillId="0" borderId="0" xfId="0" applyFont="1" applyFill="1" applyBorder="1" applyAlignment="1">
      <alignment horizontal="left" indent="1"/>
    </xf>
    <xf numFmtId="0" fontId="7" fillId="0" borderId="0" xfId="0" applyFont="1" applyAlignment="1">
      <alignment horizontal="left" indent="1"/>
    </xf>
    <xf numFmtId="167" fontId="7" fillId="0" borderId="0" xfId="0" applyNumberFormat="1" applyFont="1"/>
    <xf numFmtId="168" fontId="7" fillId="0" borderId="0" xfId="0" applyNumberFormat="1" applyFont="1" applyBorder="1" applyAlignment="1">
      <alignment horizontal="center"/>
    </xf>
    <xf numFmtId="164" fontId="7" fillId="3" borderId="0" xfId="0" applyNumberFormat="1" applyFont="1" applyFill="1" applyAlignment="1">
      <alignment horizontal="center"/>
    </xf>
    <xf numFmtId="0" fontId="7" fillId="0" borderId="0" xfId="0" applyFont="1" applyBorder="1" applyAlignment="1">
      <alignment horizontal="left"/>
    </xf>
    <xf numFmtId="168" fontId="7" fillId="3" borderId="0" xfId="0" applyNumberFormat="1" applyFont="1" applyFill="1" applyAlignment="1">
      <alignment horizontal="center"/>
    </xf>
    <xf numFmtId="0" fontId="11" fillId="0" borderId="0" xfId="0" applyFont="1"/>
    <xf numFmtId="0" fontId="12" fillId="0" borderId="0" xfId="0" applyFont="1"/>
    <xf numFmtId="0" fontId="13" fillId="0" borderId="0" xfId="0" applyFont="1"/>
    <xf numFmtId="0" fontId="0" fillId="0" borderId="0" xfId="0" quotePrefix="1"/>
    <xf numFmtId="0" fontId="8" fillId="0" borderId="0" xfId="0" applyFont="1" applyAlignment="1">
      <alignment horizontal="right"/>
    </xf>
    <xf numFmtId="0" fontId="8" fillId="0" borderId="0" xfId="2" applyFont="1" applyAlignment="1">
      <alignment wrapText="1"/>
    </xf>
    <xf numFmtId="0" fontId="7" fillId="0" borderId="0" xfId="2" applyFont="1"/>
    <xf numFmtId="0" fontId="7" fillId="0" borderId="0" xfId="2" applyFont="1" applyAlignment="1">
      <alignment wrapText="1"/>
    </xf>
    <xf numFmtId="0" fontId="7" fillId="0" borderId="0" xfId="2" quotePrefix="1" applyFont="1" applyAlignment="1">
      <alignment wrapText="1"/>
    </xf>
    <xf numFmtId="0" fontId="7" fillId="0" borderId="0" xfId="2" applyFont="1" applyAlignment="1">
      <alignment horizontal="left" wrapText="1" indent="7"/>
    </xf>
    <xf numFmtId="0" fontId="7" fillId="0" borderId="0" xfId="2" applyNumberFormat="1" applyFont="1" applyAlignment="1">
      <alignment wrapText="1"/>
    </xf>
    <xf numFmtId="0" fontId="12" fillId="0" borderId="0" xfId="2" applyFont="1" applyAlignment="1">
      <alignment wrapText="1"/>
    </xf>
    <xf numFmtId="0" fontId="11" fillId="0" borderId="0" xfId="2" applyFont="1"/>
    <xf numFmtId="0" fontId="15" fillId="0" borderId="0" xfId="3" applyFont="1" applyAlignment="1">
      <alignment horizontal="center" vertical="center"/>
    </xf>
    <xf numFmtId="0" fontId="18" fillId="6" borderId="0" xfId="0" applyFont="1" applyFill="1" applyBorder="1" applyAlignment="1">
      <alignment horizontal="center"/>
    </xf>
    <xf numFmtId="2" fontId="7" fillId="0" borderId="0" xfId="0" applyNumberFormat="1" applyFont="1" applyBorder="1" applyAlignment="1">
      <alignment horizontal="center"/>
    </xf>
    <xf numFmtId="11" fontId="7" fillId="0" borderId="0" xfId="0" applyNumberFormat="1" applyFont="1" applyBorder="1"/>
    <xf numFmtId="0" fontId="17" fillId="0" borderId="0" xfId="0" applyFont="1" applyBorder="1"/>
    <xf numFmtId="166" fontId="7" fillId="0" borderId="0" xfId="0" applyNumberFormat="1" applyFont="1" applyBorder="1" applyAlignment="1">
      <alignment horizontal="center"/>
    </xf>
    <xf numFmtId="0" fontId="18" fillId="7" borderId="0" xfId="0" applyFont="1" applyFill="1" applyBorder="1" applyAlignment="1">
      <alignment horizontal="center"/>
    </xf>
    <xf numFmtId="0" fontId="18" fillId="6" borderId="2" xfId="0" applyFont="1" applyFill="1" applyBorder="1"/>
    <xf numFmtId="0" fontId="18" fillId="6" borderId="5" xfId="0" applyFont="1" applyFill="1" applyBorder="1" applyAlignment="1">
      <alignment horizontal="center"/>
    </xf>
    <xf numFmtId="0" fontId="18" fillId="6" borderId="6" xfId="0" applyFont="1" applyFill="1" applyBorder="1" applyAlignment="1">
      <alignment horizontal="center"/>
    </xf>
    <xf numFmtId="0" fontId="18" fillId="6" borderId="7" xfId="0" applyFont="1" applyFill="1" applyBorder="1"/>
    <xf numFmtId="0" fontId="18" fillId="7" borderId="8" xfId="0" applyFont="1" applyFill="1" applyBorder="1"/>
    <xf numFmtId="0" fontId="18" fillId="6" borderId="8" xfId="0" applyFont="1" applyFill="1" applyBorder="1"/>
    <xf numFmtId="0" fontId="18" fillId="6" borderId="9" xfId="0" applyFont="1" applyFill="1" applyBorder="1"/>
    <xf numFmtId="0" fontId="18" fillId="6" borderId="3" xfId="0" applyFont="1" applyFill="1" applyBorder="1"/>
    <xf numFmtId="0" fontId="18" fillId="6" borderId="4" xfId="0" applyFont="1" applyFill="1" applyBorder="1"/>
    <xf numFmtId="0" fontId="7" fillId="0" borderId="5" xfId="0" applyFont="1" applyBorder="1"/>
    <xf numFmtId="0" fontId="7" fillId="0" borderId="7" xfId="0" applyFont="1" applyBorder="1"/>
    <xf numFmtId="0" fontId="7" fillId="0" borderId="8" xfId="0" applyFont="1" applyBorder="1"/>
    <xf numFmtId="0" fontId="7" fillId="0" borderId="2" xfId="0" applyFont="1" applyBorder="1"/>
    <xf numFmtId="0" fontId="7" fillId="0" borderId="3" xfId="0" applyFont="1" applyBorder="1"/>
    <xf numFmtId="0" fontId="7" fillId="0" borderId="5" xfId="0" applyFont="1" applyBorder="1" applyAlignment="1">
      <alignment horizontal="left"/>
    </xf>
    <xf numFmtId="0" fontId="7" fillId="0" borderId="7" xfId="0" applyFont="1" applyBorder="1" applyAlignment="1">
      <alignment horizontal="left"/>
    </xf>
    <xf numFmtId="2" fontId="7" fillId="0" borderId="8" xfId="0" applyNumberFormat="1" applyFont="1" applyBorder="1" applyAlignment="1">
      <alignment horizontal="center"/>
    </xf>
    <xf numFmtId="0" fontId="17" fillId="0" borderId="5" xfId="0" applyFont="1" applyBorder="1"/>
    <xf numFmtId="165" fontId="7" fillId="0" borderId="6" xfId="0" applyNumberFormat="1" applyFont="1" applyBorder="1" applyAlignment="1">
      <alignment horizontal="center"/>
    </xf>
    <xf numFmtId="0" fontId="17" fillId="0" borderId="8" xfId="0" applyFont="1" applyBorder="1"/>
    <xf numFmtId="168" fontId="7" fillId="0" borderId="8" xfId="0" applyNumberFormat="1" applyFont="1" applyBorder="1" applyAlignment="1">
      <alignment horizontal="center"/>
    </xf>
    <xf numFmtId="165" fontId="7" fillId="0" borderId="9" xfId="0" applyNumberFormat="1" applyFont="1" applyBorder="1" applyAlignment="1">
      <alignment horizontal="center"/>
    </xf>
    <xf numFmtId="0" fontId="18" fillId="7" borderId="10" xfId="0" applyFont="1" applyFill="1" applyBorder="1" applyAlignment="1">
      <alignment horizontal="center"/>
    </xf>
    <xf numFmtId="0" fontId="18" fillId="7" borderId="11" xfId="0" applyFont="1" applyFill="1" applyBorder="1" applyAlignment="1">
      <alignment horizontal="center"/>
    </xf>
    <xf numFmtId="0" fontId="18" fillId="7" borderId="12" xfId="0" applyFont="1" applyFill="1" applyBorder="1" applyAlignment="1">
      <alignment horizontal="center"/>
    </xf>
    <xf numFmtId="0" fontId="18" fillId="7" borderId="16" xfId="0" applyFont="1" applyFill="1" applyBorder="1" applyAlignment="1">
      <alignment horizontal="center"/>
    </xf>
    <xf numFmtId="0" fontId="18" fillId="7" borderId="17" xfId="0" applyFont="1" applyFill="1" applyBorder="1" applyAlignment="1">
      <alignment horizontal="center"/>
    </xf>
    <xf numFmtId="0" fontId="18" fillId="7" borderId="18" xfId="0" applyFont="1" applyFill="1" applyBorder="1"/>
    <xf numFmtId="0" fontId="18" fillId="7" borderId="19" xfId="0" applyFont="1" applyFill="1" applyBorder="1"/>
    <xf numFmtId="0" fontId="18" fillId="7" borderId="8" xfId="0" applyFont="1" applyFill="1" applyBorder="1" applyAlignment="1">
      <alignment horizontal="center"/>
    </xf>
    <xf numFmtId="0" fontId="18" fillId="7" borderId="20" xfId="0" applyFont="1" applyFill="1" applyBorder="1" applyAlignment="1">
      <alignment horizontal="center"/>
    </xf>
    <xf numFmtId="0" fontId="18" fillId="7" borderId="21" xfId="0" applyFont="1" applyFill="1" applyBorder="1" applyAlignment="1">
      <alignment horizontal="center"/>
    </xf>
    <xf numFmtId="0" fontId="18" fillId="7" borderId="7" xfId="0" applyFont="1" applyFill="1" applyBorder="1" applyAlignment="1">
      <alignment horizontal="center"/>
    </xf>
    <xf numFmtId="0" fontId="18" fillId="7" borderId="9" xfId="0" applyFont="1" applyFill="1" applyBorder="1" applyAlignment="1">
      <alignment horizontal="center"/>
    </xf>
    <xf numFmtId="0" fontId="7" fillId="8" borderId="0" xfId="0" applyFont="1" applyFill="1" applyBorder="1" applyAlignment="1">
      <alignment horizontal="left" indent="1"/>
    </xf>
    <xf numFmtId="0" fontId="7" fillId="0" borderId="6" xfId="0" applyFont="1" applyBorder="1" applyAlignment="1">
      <alignment horizontal="left" indent="1"/>
    </xf>
    <xf numFmtId="0" fontId="7" fillId="0" borderId="6" xfId="0" applyFont="1" applyBorder="1"/>
    <xf numFmtId="0" fontId="7" fillId="0" borderId="6" xfId="0" applyFont="1" applyBorder="1" applyAlignment="1">
      <alignment horizontal="left"/>
    </xf>
    <xf numFmtId="0" fontId="7" fillId="0" borderId="9" xfId="0" applyFont="1" applyBorder="1"/>
    <xf numFmtId="0" fontId="16" fillId="5" borderId="23" xfId="4" applyBorder="1"/>
    <xf numFmtId="11" fontId="16" fillId="5" borderId="24" xfId="4" applyNumberFormat="1" applyBorder="1"/>
    <xf numFmtId="0" fontId="16" fillId="5" borderId="24" xfId="4" applyBorder="1"/>
    <xf numFmtId="11" fontId="16" fillId="5" borderId="22" xfId="4" applyNumberFormat="1" applyBorder="1"/>
    <xf numFmtId="164" fontId="16" fillId="5" borderId="23" xfId="4" applyNumberFormat="1" applyBorder="1" applyAlignment="1">
      <alignment horizontal="center"/>
    </xf>
    <xf numFmtId="164" fontId="16" fillId="5" borderId="24" xfId="4" applyNumberFormat="1" applyBorder="1" applyAlignment="1">
      <alignment horizontal="center"/>
    </xf>
    <xf numFmtId="164" fontId="16" fillId="5" borderId="22" xfId="4" applyNumberFormat="1" applyBorder="1" applyAlignment="1">
      <alignment horizontal="center"/>
    </xf>
    <xf numFmtId="0" fontId="7" fillId="8" borderId="10" xfId="0" applyFont="1" applyFill="1" applyBorder="1" applyAlignment="1">
      <alignment horizontal="left" indent="1"/>
    </xf>
    <xf numFmtId="0" fontId="7" fillId="8" borderId="11" xfId="0" applyFont="1" applyFill="1" applyBorder="1" applyAlignment="1">
      <alignment horizontal="left" indent="1"/>
    </xf>
    <xf numFmtId="0" fontId="7" fillId="8" borderId="12" xfId="0" applyFont="1" applyFill="1" applyBorder="1"/>
    <xf numFmtId="0" fontId="7" fillId="8" borderId="16" xfId="0" applyFont="1" applyFill="1" applyBorder="1" applyAlignment="1">
      <alignment horizontal="left" indent="1"/>
    </xf>
    <xf numFmtId="0" fontId="17" fillId="8" borderId="17" xfId="0" applyFont="1" applyFill="1" applyBorder="1"/>
    <xf numFmtId="0" fontId="7" fillId="8" borderId="13" xfId="0" applyFont="1" applyFill="1" applyBorder="1" applyAlignment="1">
      <alignment horizontal="left" indent="1"/>
    </xf>
    <xf numFmtId="0" fontId="7" fillId="8" borderId="14" xfId="0" applyFont="1" applyFill="1" applyBorder="1" applyAlignment="1">
      <alignment horizontal="left" indent="1"/>
    </xf>
    <xf numFmtId="0" fontId="7" fillId="8" borderId="15" xfId="0" applyFont="1" applyFill="1" applyBorder="1"/>
    <xf numFmtId="0" fontId="18" fillId="0" borderId="0" xfId="0" applyFont="1" applyBorder="1"/>
    <xf numFmtId="0" fontId="17" fillId="0" borderId="25" xfId="0" applyFont="1" applyBorder="1"/>
    <xf numFmtId="0" fontId="17" fillId="0" borderId="26" xfId="0" applyFont="1" applyBorder="1"/>
    <xf numFmtId="168" fontId="7" fillId="0" borderId="26" xfId="0" applyNumberFormat="1" applyFont="1" applyBorder="1" applyAlignment="1">
      <alignment horizontal="center"/>
    </xf>
    <xf numFmtId="2" fontId="7" fillId="0" borderId="26" xfId="0" applyNumberFormat="1" applyFont="1" applyBorder="1" applyAlignment="1">
      <alignment horizontal="center"/>
    </xf>
    <xf numFmtId="165" fontId="7" fillId="0" borderId="27" xfId="0" applyNumberFormat="1" applyFont="1" applyBorder="1" applyAlignment="1">
      <alignment horizontal="center"/>
    </xf>
    <xf numFmtId="164" fontId="7" fillId="0" borderId="28" xfId="0" applyNumberFormat="1" applyFont="1" applyFill="1" applyBorder="1" applyAlignment="1">
      <alignment horizontal="center"/>
    </xf>
    <xf numFmtId="164" fontId="7" fillId="2" borderId="28" xfId="0" applyNumberFormat="1" applyFont="1" applyFill="1" applyBorder="1" applyAlignment="1">
      <alignment horizontal="center"/>
    </xf>
    <xf numFmtId="165" fontId="7" fillId="0" borderId="28" xfId="0" applyNumberFormat="1" applyFont="1" applyFill="1" applyBorder="1" applyAlignment="1">
      <alignment horizontal="center"/>
    </xf>
    <xf numFmtId="165" fontId="7" fillId="2" borderId="28" xfId="0" applyNumberFormat="1" applyFont="1" applyFill="1" applyBorder="1" applyAlignment="1">
      <alignment horizontal="center"/>
    </xf>
    <xf numFmtId="165" fontId="7" fillId="0" borderId="28" xfId="0" applyNumberFormat="1" applyFont="1" applyBorder="1" applyAlignment="1">
      <alignment horizontal="center"/>
    </xf>
    <xf numFmtId="168" fontId="7" fillId="0" borderId="28" xfId="0" applyNumberFormat="1" applyFont="1" applyBorder="1" applyAlignment="1">
      <alignment horizontal="center"/>
    </xf>
    <xf numFmtId="164" fontId="7" fillId="4" borderId="28" xfId="0" applyNumberFormat="1" applyFont="1" applyFill="1" applyBorder="1" applyAlignment="1">
      <alignment horizontal="center"/>
    </xf>
    <xf numFmtId="166" fontId="7" fillId="0" borderId="28" xfId="0" applyNumberFormat="1" applyFont="1" applyFill="1" applyBorder="1" applyAlignment="1">
      <alignment horizontal="center"/>
    </xf>
    <xf numFmtId="2" fontId="7" fillId="0" borderId="28" xfId="0" applyNumberFormat="1" applyFont="1" applyFill="1" applyBorder="1" applyAlignment="1">
      <alignment horizontal="center"/>
    </xf>
    <xf numFmtId="0" fontId="7" fillId="8" borderId="29" xfId="0" applyFont="1" applyFill="1" applyBorder="1" applyAlignment="1">
      <alignment horizontal="left"/>
    </xf>
    <xf numFmtId="0" fontId="7" fillId="2" borderId="29" xfId="0" applyFont="1" applyFill="1" applyBorder="1" applyAlignment="1">
      <alignment horizontal="center"/>
    </xf>
    <xf numFmtId="0" fontId="18" fillId="6" borderId="3" xfId="0" applyFont="1" applyFill="1" applyBorder="1" applyAlignment="1">
      <alignment horizontal="center"/>
    </xf>
    <xf numFmtId="0" fontId="18" fillId="6" borderId="4" xfId="0" applyFont="1" applyFill="1" applyBorder="1" applyAlignment="1">
      <alignment horizontal="center"/>
    </xf>
    <xf numFmtId="0" fontId="19" fillId="8" borderId="10" xfId="0" applyFont="1" applyFill="1" applyBorder="1" applyAlignment="1">
      <alignment horizontal="center" vertical="center" wrapText="1"/>
    </xf>
    <xf numFmtId="0" fontId="19" fillId="8" borderId="11" xfId="0" applyFont="1" applyFill="1" applyBorder="1" applyAlignment="1">
      <alignment horizontal="center" vertical="center" wrapText="1"/>
    </xf>
    <xf numFmtId="0" fontId="19" fillId="8" borderId="12" xfId="0" applyFont="1" applyFill="1" applyBorder="1" applyAlignment="1">
      <alignment horizontal="center" vertical="center" wrapText="1"/>
    </xf>
    <xf numFmtId="0" fontId="19" fillId="8" borderId="16" xfId="0" applyFont="1" applyFill="1" applyBorder="1" applyAlignment="1">
      <alignment horizontal="center" vertical="center" wrapText="1"/>
    </xf>
    <xf numFmtId="0" fontId="19" fillId="8" borderId="0" xfId="0" applyFont="1" applyFill="1" applyBorder="1" applyAlignment="1">
      <alignment horizontal="center" vertical="center" wrapText="1"/>
    </xf>
    <xf numFmtId="0" fontId="19" fillId="8" borderId="17" xfId="0" applyFont="1" applyFill="1" applyBorder="1" applyAlignment="1">
      <alignment horizontal="center" vertical="center" wrapText="1"/>
    </xf>
    <xf numFmtId="0" fontId="19" fillId="8" borderId="13" xfId="0" applyFont="1" applyFill="1" applyBorder="1" applyAlignment="1">
      <alignment horizontal="center" vertical="center" wrapText="1"/>
    </xf>
    <xf numFmtId="0" fontId="19" fillId="8" borderId="14" xfId="0" applyFont="1" applyFill="1" applyBorder="1" applyAlignment="1">
      <alignment horizontal="center" vertical="center" wrapText="1"/>
    </xf>
    <xf numFmtId="0" fontId="19" fillId="8" borderId="15" xfId="0" applyFont="1" applyFill="1" applyBorder="1" applyAlignment="1">
      <alignment horizontal="center" vertical="center" wrapText="1"/>
    </xf>
  </cellXfs>
  <cellStyles count="5">
    <cellStyle name="Calculation" xfId="4" builtinId="22"/>
    <cellStyle name="Euro" xfId="1"/>
    <cellStyle name="Hyperlink" xfId="3" builtinId="8"/>
    <cellStyle name="Normal" xfId="0" builtinId="0"/>
    <cellStyle name="Normal_Reliability" xfId="2"/>
  </cellStyles>
  <dxfs count="0"/>
  <tableStyles count="0" defaultTableStyle="TableStyleMedium9" defaultPivotStyle="PivotStyleLight16"/>
  <colors>
    <mruColors>
      <color rgb="FFCBE9F9"/>
      <color rgb="FFB3DFF7"/>
      <color rgb="FF76C5F0"/>
      <color rgb="FF00A1E2"/>
      <color rgb="FFC4F9FC"/>
      <color rgb="FF8BF4F9"/>
      <color rgb="FF0096D2"/>
      <color rgb="FF00ADF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828675</xdr:colOff>
      <xdr:row>15</xdr:row>
      <xdr:rowOff>104775</xdr:rowOff>
    </xdr:from>
    <xdr:to>
      <xdr:col>1</xdr:col>
      <xdr:colOff>2133600</xdr:colOff>
      <xdr:row>16</xdr:row>
      <xdr:rowOff>142875</xdr:rowOff>
    </xdr:to>
    <xdr:pic>
      <xdr:nvPicPr>
        <xdr:cNvPr id="4122" name="Picture 5" descr="F equals paren K pi R squared L minus B paren 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8675" y="6172200"/>
          <a:ext cx="13049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429658</xdr:colOff>
      <xdr:row>0</xdr:row>
      <xdr:rowOff>334422</xdr:rowOff>
    </xdr:from>
    <xdr:to>
      <xdr:col>10</xdr:col>
      <xdr:colOff>306885</xdr:colOff>
      <xdr:row>12</xdr:row>
      <xdr:rowOff>46654</xdr:rowOff>
    </xdr:to>
    <xdr:pic>
      <xdr:nvPicPr>
        <xdr:cNvPr id="1254" name="Picture 196" descr="Graphic of reservoir with inflow tube to piston. Outflow tube from piston to ja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99075" y="334422"/>
          <a:ext cx="3750727" cy="24109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0" tIns="0" rIns="0" bIns="0" upright="1"/>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0"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10002"/>
  <sheetViews>
    <sheetView workbookViewId="0"/>
  </sheetViews>
  <sheetFormatPr defaultRowHeight="12.75" x14ac:dyDescent="0.2"/>
  <cols>
    <col min="1" max="2" width="36.7109375" customWidth="1"/>
  </cols>
  <sheetData>
    <row r="1" spans="1:3" x14ac:dyDescent="0.2">
      <c r="A1" s="14" t="s">
        <v>77</v>
      </c>
    </row>
    <row r="3" spans="1:3" x14ac:dyDescent="0.2">
      <c r="A3" t="s">
        <v>78</v>
      </c>
      <c r="B3" t="s">
        <v>79</v>
      </c>
      <c r="C3">
        <v>0</v>
      </c>
    </row>
    <row r="4" spans="1:3" x14ac:dyDescent="0.2">
      <c r="A4" t="s">
        <v>80</v>
      </c>
    </row>
    <row r="5" spans="1:3" x14ac:dyDescent="0.2">
      <c r="A5" t="s">
        <v>81</v>
      </c>
    </row>
    <row r="7" spans="1:3" x14ac:dyDescent="0.2">
      <c r="A7" s="14" t="s">
        <v>82</v>
      </c>
      <c r="B7" t="s">
        <v>83</v>
      </c>
    </row>
    <row r="8" spans="1:3" x14ac:dyDescent="0.2">
      <c r="B8">
        <v>2</v>
      </c>
    </row>
    <row r="10" spans="1:3" x14ac:dyDescent="0.2">
      <c r="A10" t="s">
        <v>84</v>
      </c>
    </row>
    <row r="11" spans="1:3" x14ac:dyDescent="0.2">
      <c r="A11" t="e">
        <f>CB_DATA_!#REF!</f>
        <v>#REF!</v>
      </c>
      <c r="B11" t="e">
        <f>Model!#REF!</f>
        <v>#REF!</v>
      </c>
    </row>
    <row r="13" spans="1:3" x14ac:dyDescent="0.2">
      <c r="A13" t="s">
        <v>85</v>
      </c>
    </row>
    <row r="14" spans="1:3" x14ac:dyDescent="0.2">
      <c r="A14" t="s">
        <v>93</v>
      </c>
      <c r="B14" t="s">
        <v>89</v>
      </c>
    </row>
    <row r="16" spans="1:3" x14ac:dyDescent="0.2">
      <c r="A16" t="s">
        <v>86</v>
      </c>
    </row>
    <row r="19" spans="1:2" x14ac:dyDescent="0.2">
      <c r="A19" t="s">
        <v>87</v>
      </c>
    </row>
    <row r="20" spans="1:2" x14ac:dyDescent="0.2">
      <c r="A20">
        <v>34</v>
      </c>
      <c r="B20">
        <v>31</v>
      </c>
    </row>
    <row r="25" spans="1:2" x14ac:dyDescent="0.2">
      <c r="A25" s="14" t="s">
        <v>88</v>
      </c>
    </row>
    <row r="26" spans="1:2" x14ac:dyDescent="0.2">
      <c r="A26" s="15" t="s">
        <v>90</v>
      </c>
      <c r="B26" s="15" t="s">
        <v>90</v>
      </c>
    </row>
    <row r="27" spans="1:2" x14ac:dyDescent="0.2">
      <c r="A27" t="s">
        <v>106</v>
      </c>
      <c r="B27" t="s">
        <v>107</v>
      </c>
    </row>
    <row r="28" spans="1:2" x14ac:dyDescent="0.2">
      <c r="A28" s="15" t="s">
        <v>91</v>
      </c>
      <c r="B28" s="15" t="s">
        <v>91</v>
      </c>
    </row>
    <row r="29" spans="1:2" x14ac:dyDescent="0.2">
      <c r="A29" s="15" t="s">
        <v>94</v>
      </c>
      <c r="B29" s="15" t="s">
        <v>92</v>
      </c>
    </row>
    <row r="30" spans="1:2" x14ac:dyDescent="0.2">
      <c r="A30" t="s">
        <v>108</v>
      </c>
      <c r="B30" t="s">
        <v>110</v>
      </c>
    </row>
    <row r="31" spans="1:2" x14ac:dyDescent="0.2">
      <c r="A31" s="15" t="s">
        <v>91</v>
      </c>
      <c r="B31" s="15" t="s">
        <v>91</v>
      </c>
    </row>
    <row r="32" spans="1:2" x14ac:dyDescent="0.2">
      <c r="A32" s="15" t="s">
        <v>95</v>
      </c>
    </row>
    <row r="33" spans="1:1" x14ac:dyDescent="0.2">
      <c r="A33" t="s">
        <v>109</v>
      </c>
    </row>
    <row r="34" spans="1:1" x14ac:dyDescent="0.2">
      <c r="A34" s="15" t="s">
        <v>96</v>
      </c>
    </row>
    <row r="10000" spans="1:1" x14ac:dyDescent="0.2">
      <c r="A10000" t="s">
        <v>50</v>
      </c>
    </row>
    <row r="10001" spans="1:1" x14ac:dyDescent="0.2">
      <c r="A10001" t="str">
        <f>"{0.MEAN}"</f>
        <v>{0.MEAN}</v>
      </c>
    </row>
    <row r="10002" spans="1:1" x14ac:dyDescent="0.2">
      <c r="A10002" t="b">
        <f>"{0.ZST}" &gt;= 3</f>
        <v>1</v>
      </c>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B1:C57"/>
  <sheetViews>
    <sheetView showGridLines="0" showRowColHeaders="0" zoomScaleNormal="100" workbookViewId="0"/>
  </sheetViews>
  <sheetFormatPr defaultRowHeight="15" x14ac:dyDescent="0.25"/>
  <cols>
    <col min="1" max="1" width="9.140625" style="18"/>
    <col min="2" max="2" width="91.85546875" style="19" customWidth="1"/>
    <col min="3" max="16384" width="9.140625" style="18"/>
  </cols>
  <sheetData>
    <row r="1" spans="2:3" ht="22.5" x14ac:dyDescent="0.3">
      <c r="B1" s="23" t="s">
        <v>51</v>
      </c>
      <c r="C1" s="24"/>
    </row>
    <row r="2" spans="2:3" ht="22.5" x14ac:dyDescent="0.3">
      <c r="B2" s="23"/>
      <c r="C2" s="24"/>
    </row>
    <row r="3" spans="2:3" ht="30" x14ac:dyDescent="0.25">
      <c r="B3" s="17" t="s">
        <v>105</v>
      </c>
    </row>
    <row r="4" spans="2:3" x14ac:dyDescent="0.25">
      <c r="B4" s="17"/>
    </row>
    <row r="5" spans="2:3" ht="153" customHeight="1" x14ac:dyDescent="0.25">
      <c r="B5" s="17" t="s">
        <v>98</v>
      </c>
    </row>
    <row r="6" spans="2:3" x14ac:dyDescent="0.25">
      <c r="B6" s="17"/>
    </row>
    <row r="7" spans="2:3" ht="30" x14ac:dyDescent="0.25">
      <c r="B7" s="17" t="s">
        <v>99</v>
      </c>
    </row>
    <row r="8" spans="2:3" x14ac:dyDescent="0.25">
      <c r="B8" s="17"/>
    </row>
    <row r="9" spans="2:3" ht="90" x14ac:dyDescent="0.25">
      <c r="B9" s="17" t="s">
        <v>100</v>
      </c>
    </row>
    <row r="10" spans="2:3" x14ac:dyDescent="0.25">
      <c r="B10" s="17"/>
    </row>
    <row r="11" spans="2:3" ht="75" x14ac:dyDescent="0.25">
      <c r="B11" s="19" t="s">
        <v>52</v>
      </c>
    </row>
    <row r="12" spans="2:3" ht="45" x14ac:dyDescent="0.25">
      <c r="B12" s="20" t="s">
        <v>53</v>
      </c>
    </row>
    <row r="13" spans="2:3" x14ac:dyDescent="0.25">
      <c r="B13" s="20"/>
    </row>
    <row r="14" spans="2:3" ht="45" x14ac:dyDescent="0.25">
      <c r="B14" s="19" t="s">
        <v>54</v>
      </c>
    </row>
    <row r="15" spans="2:3" x14ac:dyDescent="0.25">
      <c r="B15" s="19" t="s">
        <v>55</v>
      </c>
    </row>
    <row r="17" spans="2:2" ht="97.5" customHeight="1" x14ac:dyDescent="0.25">
      <c r="B17" s="21" t="s">
        <v>56</v>
      </c>
    </row>
    <row r="18" spans="2:2" x14ac:dyDescent="0.25">
      <c r="B18" s="21"/>
    </row>
    <row r="19" spans="2:2" ht="95.25" customHeight="1" x14ac:dyDescent="0.25">
      <c r="B19" s="22" t="s">
        <v>57</v>
      </c>
    </row>
    <row r="20" spans="2:2" x14ac:dyDescent="0.25">
      <c r="B20" s="22"/>
    </row>
    <row r="21" spans="2:2" ht="29.25" customHeight="1" x14ac:dyDescent="0.25">
      <c r="B21" s="19" t="s">
        <v>58</v>
      </c>
    </row>
    <row r="23" spans="2:2" x14ac:dyDescent="0.25">
      <c r="B23" s="17" t="s">
        <v>59</v>
      </c>
    </row>
    <row r="24" spans="2:2" ht="135" x14ac:dyDescent="0.25">
      <c r="B24" s="22" t="s">
        <v>60</v>
      </c>
    </row>
    <row r="25" spans="2:2" x14ac:dyDescent="0.25">
      <c r="B25" s="22"/>
    </row>
    <row r="26" spans="2:2" ht="117" customHeight="1" x14ac:dyDescent="0.25">
      <c r="B26" s="22" t="s">
        <v>61</v>
      </c>
    </row>
    <row r="27" spans="2:2" x14ac:dyDescent="0.25">
      <c r="B27" s="22"/>
    </row>
    <row r="28" spans="2:2" ht="60" x14ac:dyDescent="0.25">
      <c r="B28" s="22" t="s">
        <v>62</v>
      </c>
    </row>
    <row r="29" spans="2:2" x14ac:dyDescent="0.25">
      <c r="B29" s="22"/>
    </row>
    <row r="30" spans="2:2" ht="45" x14ac:dyDescent="0.25">
      <c r="B30" s="22" t="s">
        <v>63</v>
      </c>
    </row>
    <row r="31" spans="2:2" x14ac:dyDescent="0.25">
      <c r="B31" s="22"/>
    </row>
    <row r="32" spans="2:2" ht="105" x14ac:dyDescent="0.25">
      <c r="B32" s="22" t="s">
        <v>64</v>
      </c>
    </row>
    <row r="33" spans="2:2" x14ac:dyDescent="0.25">
      <c r="B33" s="22"/>
    </row>
    <row r="34" spans="2:2" ht="45" x14ac:dyDescent="0.25">
      <c r="B34" s="22" t="s">
        <v>65</v>
      </c>
    </row>
    <row r="35" spans="2:2" x14ac:dyDescent="0.25">
      <c r="B35" s="22"/>
    </row>
    <row r="36" spans="2:2" ht="90" x14ac:dyDescent="0.25">
      <c r="B36" s="22" t="s">
        <v>66</v>
      </c>
    </row>
    <row r="37" spans="2:2" x14ac:dyDescent="0.25">
      <c r="B37" s="22"/>
    </row>
    <row r="38" spans="2:2" ht="75.75" customHeight="1" x14ac:dyDescent="0.25">
      <c r="B38" s="22" t="s">
        <v>67</v>
      </c>
    </row>
    <row r="39" spans="2:2" x14ac:dyDescent="0.25">
      <c r="B39" s="22"/>
    </row>
    <row r="40" spans="2:2" ht="45" x14ac:dyDescent="0.25">
      <c r="B40" s="22" t="s">
        <v>68</v>
      </c>
    </row>
    <row r="41" spans="2:2" x14ac:dyDescent="0.25">
      <c r="B41" s="22"/>
    </row>
    <row r="42" spans="2:2" x14ac:dyDescent="0.25">
      <c r="B42" s="17" t="s">
        <v>69</v>
      </c>
    </row>
    <row r="43" spans="2:2" ht="45" x14ac:dyDescent="0.25">
      <c r="B43" s="22" t="s">
        <v>70</v>
      </c>
    </row>
    <row r="44" spans="2:2" x14ac:dyDescent="0.25">
      <c r="B44" s="22"/>
    </row>
    <row r="45" spans="2:2" ht="60" x14ac:dyDescent="0.25">
      <c r="B45" s="22" t="s">
        <v>71</v>
      </c>
    </row>
    <row r="46" spans="2:2" x14ac:dyDescent="0.25">
      <c r="B46" s="22"/>
    </row>
    <row r="47" spans="2:2" ht="105" x14ac:dyDescent="0.25">
      <c r="B47" s="22" t="s">
        <v>72</v>
      </c>
    </row>
    <row r="48" spans="2:2" x14ac:dyDescent="0.25">
      <c r="B48" s="22"/>
    </row>
    <row r="49" spans="2:2" ht="75" x14ac:dyDescent="0.25">
      <c r="B49" s="22" t="s">
        <v>73</v>
      </c>
    </row>
    <row r="50" spans="2:2" x14ac:dyDescent="0.25">
      <c r="B50" s="22"/>
    </row>
    <row r="51" spans="2:2" ht="73.5" customHeight="1" x14ac:dyDescent="0.25">
      <c r="B51" s="22" t="s">
        <v>74</v>
      </c>
    </row>
    <row r="52" spans="2:2" x14ac:dyDescent="0.25">
      <c r="B52" s="22"/>
    </row>
    <row r="53" spans="2:2" ht="45" x14ac:dyDescent="0.25">
      <c r="B53" s="22" t="s">
        <v>75</v>
      </c>
    </row>
    <row r="54" spans="2:2" x14ac:dyDescent="0.25">
      <c r="B54" s="22"/>
    </row>
    <row r="55" spans="2:2" ht="90" x14ac:dyDescent="0.25">
      <c r="B55" s="22" t="s">
        <v>76</v>
      </c>
    </row>
    <row r="56" spans="2:2" x14ac:dyDescent="0.25">
      <c r="B56" s="22"/>
    </row>
    <row r="57" spans="2:2" ht="75" x14ac:dyDescent="0.25">
      <c r="B57" s="17" t="s">
        <v>101</v>
      </c>
    </row>
  </sheetData>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K54"/>
  <sheetViews>
    <sheetView showGridLines="0" tabSelected="1" zoomScale="90" zoomScaleNormal="90" workbookViewId="0"/>
  </sheetViews>
  <sheetFormatPr defaultRowHeight="15" x14ac:dyDescent="0.25"/>
  <cols>
    <col min="1" max="1" width="6" style="1" customWidth="1"/>
    <col min="2" max="2" width="33.28515625" style="1" customWidth="1"/>
    <col min="3" max="3" width="14" style="1" customWidth="1"/>
    <col min="4" max="4" width="11" style="1" customWidth="1"/>
    <col min="5" max="5" width="11.7109375" style="1" customWidth="1"/>
    <col min="6" max="7" width="11" style="1" customWidth="1"/>
    <col min="8" max="9" width="11.5703125" style="1" customWidth="1"/>
    <col min="10" max="10" width="13" style="1" customWidth="1"/>
    <col min="11" max="11" width="16.85546875" style="1" customWidth="1"/>
    <col min="12" max="16384" width="9.140625" style="1"/>
  </cols>
  <sheetData>
    <row r="1" spans="1:11" ht="29.25" customHeight="1" x14ac:dyDescent="0.3">
      <c r="A1" s="12"/>
      <c r="B1" s="13" t="s">
        <v>49</v>
      </c>
      <c r="K1" s="25" t="s">
        <v>102</v>
      </c>
    </row>
    <row r="2" spans="1:11" ht="33" customHeight="1" x14ac:dyDescent="0.25">
      <c r="A2" s="4"/>
      <c r="B2" s="86" t="s">
        <v>104</v>
      </c>
      <c r="C2" s="4"/>
    </row>
    <row r="3" spans="1:11" x14ac:dyDescent="0.25">
      <c r="A3" s="4"/>
      <c r="B3" s="105" t="s">
        <v>103</v>
      </c>
      <c r="C3" s="106"/>
      <c r="D3" s="107"/>
    </row>
    <row r="4" spans="1:11" x14ac:dyDescent="0.25">
      <c r="A4" s="4"/>
      <c r="B4" s="108"/>
      <c r="C4" s="109"/>
      <c r="D4" s="110"/>
      <c r="E4" s="4"/>
      <c r="F4" s="4"/>
      <c r="G4" s="4"/>
      <c r="I4" s="3"/>
    </row>
    <row r="5" spans="1:11" x14ac:dyDescent="0.25">
      <c r="A5" s="4"/>
      <c r="B5" s="111"/>
      <c r="C5" s="112"/>
      <c r="D5" s="113"/>
      <c r="E5" s="4"/>
      <c r="F5" s="4"/>
      <c r="G5" s="4"/>
      <c r="I5" s="5"/>
    </row>
    <row r="6" spans="1:11" x14ac:dyDescent="0.25">
      <c r="A6" s="4"/>
      <c r="B6" s="4"/>
      <c r="C6" s="4"/>
    </row>
    <row r="7" spans="1:11" x14ac:dyDescent="0.25">
      <c r="A7" s="4"/>
      <c r="B7" s="86" t="s">
        <v>97</v>
      </c>
      <c r="C7" s="4"/>
    </row>
    <row r="8" spans="1:11" x14ac:dyDescent="0.25">
      <c r="B8" s="78" t="s">
        <v>42</v>
      </c>
      <c r="C8" s="79" t="s">
        <v>44</v>
      </c>
      <c r="D8" s="80"/>
      <c r="E8" s="7"/>
    </row>
    <row r="9" spans="1:11" x14ac:dyDescent="0.25">
      <c r="B9" s="81" t="s">
        <v>39</v>
      </c>
      <c r="C9" s="66" t="s">
        <v>0</v>
      </c>
      <c r="D9" s="82"/>
      <c r="E9" s="7"/>
    </row>
    <row r="10" spans="1:11" ht="15" customHeight="1" x14ac:dyDescent="0.25">
      <c r="B10" s="83" t="s">
        <v>43</v>
      </c>
      <c r="C10" s="84" t="s">
        <v>1</v>
      </c>
      <c r="D10" s="85"/>
    </row>
    <row r="11" spans="1:11" ht="15" customHeight="1" x14ac:dyDescent="0.25">
      <c r="C11" s="6"/>
    </row>
    <row r="12" spans="1:11" ht="15" customHeight="1" x14ac:dyDescent="0.25">
      <c r="C12" s="6"/>
    </row>
    <row r="13" spans="1:11" x14ac:dyDescent="0.25">
      <c r="C13" s="6"/>
    </row>
    <row r="14" spans="1:11" x14ac:dyDescent="0.25">
      <c r="B14" s="67"/>
      <c r="C14" s="32"/>
      <c r="D14" s="103" t="s">
        <v>11</v>
      </c>
      <c r="E14" s="103"/>
      <c r="F14" s="103"/>
      <c r="G14" s="103" t="s">
        <v>3</v>
      </c>
      <c r="H14" s="103"/>
      <c r="I14" s="103"/>
      <c r="J14" s="103" t="s">
        <v>13</v>
      </c>
      <c r="K14" s="104"/>
    </row>
    <row r="15" spans="1:11" x14ac:dyDescent="0.25">
      <c r="B15" s="68"/>
      <c r="C15" s="33" t="s">
        <v>13</v>
      </c>
      <c r="D15" s="54" t="s">
        <v>8</v>
      </c>
      <c r="E15" s="55" t="s">
        <v>2</v>
      </c>
      <c r="F15" s="55" t="s">
        <v>10</v>
      </c>
      <c r="G15" s="55" t="s">
        <v>8</v>
      </c>
      <c r="H15" s="55" t="s">
        <v>2</v>
      </c>
      <c r="I15" s="56" t="s">
        <v>10</v>
      </c>
      <c r="J15" s="26" t="s">
        <v>12</v>
      </c>
      <c r="K15" s="34" t="s">
        <v>4</v>
      </c>
    </row>
    <row r="16" spans="1:11" x14ac:dyDescent="0.25">
      <c r="B16" s="69"/>
      <c r="C16" s="33" t="s">
        <v>20</v>
      </c>
      <c r="D16" s="57" t="s">
        <v>9</v>
      </c>
      <c r="E16" s="31" t="s">
        <v>5</v>
      </c>
      <c r="F16" s="31" t="s">
        <v>9</v>
      </c>
      <c r="G16" s="31" t="s">
        <v>9</v>
      </c>
      <c r="H16" s="31" t="s">
        <v>5</v>
      </c>
      <c r="I16" s="58" t="s">
        <v>9</v>
      </c>
      <c r="J16" s="26" t="s">
        <v>14</v>
      </c>
      <c r="K16" s="34" t="s">
        <v>5</v>
      </c>
    </row>
    <row r="17" spans="2:11" ht="6" customHeight="1" x14ac:dyDescent="0.25">
      <c r="B17" s="70"/>
      <c r="C17" s="35"/>
      <c r="D17" s="59"/>
      <c r="E17" s="36"/>
      <c r="F17" s="36"/>
      <c r="G17" s="36"/>
      <c r="H17" s="36"/>
      <c r="I17" s="60"/>
      <c r="J17" s="37"/>
      <c r="K17" s="38"/>
    </row>
    <row r="18" spans="2:11" x14ac:dyDescent="0.25">
      <c r="B18" s="46" t="s">
        <v>45</v>
      </c>
      <c r="C18" s="101"/>
      <c r="D18" s="92">
        <v>25</v>
      </c>
      <c r="E18" s="93">
        <v>30</v>
      </c>
      <c r="F18" s="92">
        <v>50</v>
      </c>
      <c r="G18" s="94">
        <v>0.1</v>
      </c>
      <c r="H18" s="95">
        <v>0.33333000000000002</v>
      </c>
      <c r="I18" s="96">
        <v>0.33333000000000002</v>
      </c>
      <c r="J18" s="97">
        <f>$E$28*$E$18^2+$E$29/($H$18^2)</f>
        <v>8.3250225003375053</v>
      </c>
      <c r="K18" s="98">
        <v>30</v>
      </c>
    </row>
    <row r="19" spans="2:11" x14ac:dyDescent="0.25">
      <c r="B19" s="46" t="s">
        <v>46</v>
      </c>
      <c r="C19" s="101"/>
      <c r="D19" s="92">
        <v>25</v>
      </c>
      <c r="E19" s="93">
        <v>35</v>
      </c>
      <c r="F19" s="92">
        <v>100</v>
      </c>
      <c r="G19" s="94">
        <v>0.1</v>
      </c>
      <c r="H19" s="95">
        <v>0.33333000000000002</v>
      </c>
      <c r="I19" s="96">
        <v>0.33333000000000002</v>
      </c>
      <c r="J19" s="97">
        <f>$E$30*$E$18^2*$E$19+$E$31/($H$18^2)+$E$32/($H$19^2)</f>
        <v>14.85004500067501</v>
      </c>
      <c r="K19" s="98">
        <v>36</v>
      </c>
    </row>
    <row r="20" spans="2:11" x14ac:dyDescent="0.25">
      <c r="B20" s="46" t="s">
        <v>6</v>
      </c>
      <c r="C20" s="102">
        <v>3</v>
      </c>
      <c r="D20" s="99">
        <v>30</v>
      </c>
      <c r="E20" s="96">
        <f>IF($C$20=1,$F$37,0)+IF($C$20=2,$F$38,0)+IF($C$20=3,$F$39,0)+IF($C$20=4,$F$40,0)+IF($C$20=5,$F$41,0)+IF($C$20=6,$F$42,0)+IF($C$20=7,$F$43,0)+IF($C$20=8,$F$44,0)+IF($C$20=9,$F$45,0)</f>
        <v>30</v>
      </c>
      <c r="F20" s="99">
        <v>40</v>
      </c>
      <c r="G20" s="94">
        <v>0.1</v>
      </c>
      <c r="H20" s="96">
        <f>IF($C$20=1,$G$37,0)+IF($C$20=2,$G$38,0)+IF($C$20=3,$G$39,0)+IF($C$20=4,$G$40,0)+IF($C$20=5,$G$41,0)+IF($C$20=6,$G$42,0)+IF($C$20=7,$G$43,0)+IF($C$20=8,$G$44,0)+IF($C$20=9,$G$45,0)</f>
        <v>0.24</v>
      </c>
      <c r="I20" s="96">
        <v>0.24</v>
      </c>
      <c r="J20" s="97">
        <f>IF($C$20=1,$E$37,0)+IF($C$20=2,$E$38,0)+IF($C$20=3,$E$39,0)+IF($C$20=4,$E$40,0)+IF($C$20=5,$E$41,0)+IF($C$20=6,$E$42,0)+IF($C$20=7,$E$43,0)+IF($C$20=8,$E$44,0)+IF($C$20=9,$E$45,0)</f>
        <v>3.25</v>
      </c>
      <c r="K20" s="98">
        <v>30</v>
      </c>
    </row>
    <row r="21" spans="2:11" x14ac:dyDescent="0.25">
      <c r="B21" s="47" t="s">
        <v>7</v>
      </c>
      <c r="C21" s="102">
        <v>9</v>
      </c>
      <c r="D21" s="100">
        <v>0.1</v>
      </c>
      <c r="E21" s="96">
        <f>IF($C$21=1,$F$46,0)+IF($C$21=2,$F$47,0)+IF($C$21=3,$F$48,0)+IF($C$21=4,$F$49,0)+IF($C$21=5,$F$50,0)+IF($C$21=6,$F$51,0)+IF($C$21=7,$F$52,0)+IF($C$21=8,$F$53,0)+IF($C$21=9,$F$54,0)</f>
        <v>0.5</v>
      </c>
      <c r="F21" s="100">
        <v>0.5</v>
      </c>
      <c r="G21" s="96">
        <v>2.5000000000000001E-3</v>
      </c>
      <c r="H21" s="96">
        <f>IF($C$21=1,$G$46,0)+IF($C$21=2,$G$47,0)+IF($C$21=3,$G$48,0)+IF($C$21=4,$G$49,0)+IF($C$21=5,$G$50,0)+IF($C$21=6,$G$51,0)+IF($C$21=7,$G$52,0)+IF($C$21=8,$G$53,0)+IF($C$21=9,$G$54,0)</f>
        <v>1.4999999999999999E-2</v>
      </c>
      <c r="I21" s="96">
        <v>0.01</v>
      </c>
      <c r="J21" s="97">
        <f>IF($C$21=1,$E$46,0)+IF($C$21=2,$E$47,0)+IF($C$21=3,$E$48,0)+IF($C$21=4,$E$49,)+IF($C$21=5,$E$50,0)+IF($C$21=6,$E$51,0)+IF($C$21=7,$E$52,0)+IF($C$21=8,$E$53,0)+IF($C$21=9,$E$54,0)</f>
        <v>0.3</v>
      </c>
      <c r="K21" s="98">
        <v>0.5</v>
      </c>
    </row>
    <row r="23" spans="2:11" x14ac:dyDescent="0.25">
      <c r="B23" s="44" t="s">
        <v>29</v>
      </c>
      <c r="C23" s="45"/>
      <c r="D23" s="45"/>
      <c r="E23" s="75">
        <v>50.594999999999999</v>
      </c>
      <c r="F23" s="4"/>
      <c r="G23" s="4"/>
      <c r="H23" s="2"/>
      <c r="I23" s="2"/>
      <c r="J23" s="16" t="s">
        <v>40</v>
      </c>
      <c r="K23" s="9">
        <f>(0.001000057*PI()*K$18^2*K$19-K$21)*(K$20/60)</f>
        <v>50.64670193481097</v>
      </c>
    </row>
    <row r="24" spans="2:11" x14ac:dyDescent="0.25">
      <c r="B24" s="46" t="s">
        <v>47</v>
      </c>
      <c r="C24" s="10"/>
      <c r="D24" s="27"/>
      <c r="E24" s="76">
        <v>47.261699999999998</v>
      </c>
      <c r="F24" s="27"/>
      <c r="G24" s="27"/>
    </row>
    <row r="25" spans="2:11" x14ac:dyDescent="0.25">
      <c r="B25" s="47" t="s">
        <v>48</v>
      </c>
      <c r="C25" s="43"/>
      <c r="D25" s="48"/>
      <c r="E25" s="77">
        <v>53.9283</v>
      </c>
      <c r="F25" s="27"/>
      <c r="G25" s="27"/>
      <c r="H25" s="2"/>
      <c r="I25" s="2"/>
      <c r="J25" s="16" t="s">
        <v>41</v>
      </c>
      <c r="K25" s="11">
        <f>SUM(J18:J21)</f>
        <v>26.725067501012514</v>
      </c>
    </row>
    <row r="26" spans="2:11" x14ac:dyDescent="0.25">
      <c r="B26" s="4"/>
      <c r="C26" s="4"/>
      <c r="D26" s="4"/>
      <c r="E26" s="4"/>
      <c r="F26" s="4"/>
      <c r="G26" s="4"/>
    </row>
    <row r="27" spans="2:11" x14ac:dyDescent="0.25">
      <c r="B27" s="32" t="s">
        <v>31</v>
      </c>
      <c r="C27" s="39"/>
      <c r="D27" s="39"/>
      <c r="E27" s="40"/>
      <c r="F27" s="4"/>
      <c r="G27" s="4"/>
    </row>
    <row r="28" spans="2:11" x14ac:dyDescent="0.25">
      <c r="B28" s="41" t="s">
        <v>21</v>
      </c>
      <c r="C28" s="4"/>
      <c r="D28" s="4"/>
      <c r="E28" s="71">
        <v>8.0000000000000002E-3</v>
      </c>
      <c r="F28" s="4"/>
      <c r="G28" s="4"/>
    </row>
    <row r="29" spans="2:11" x14ac:dyDescent="0.25">
      <c r="B29" s="41" t="s">
        <v>22</v>
      </c>
      <c r="C29" s="4"/>
      <c r="D29" s="4"/>
      <c r="E29" s="72">
        <v>0.125</v>
      </c>
      <c r="F29" s="4"/>
      <c r="G29" s="4"/>
    </row>
    <row r="30" spans="2:11" x14ac:dyDescent="0.25">
      <c r="B30" s="41" t="s">
        <v>23</v>
      </c>
      <c r="C30" s="4"/>
      <c r="D30" s="4"/>
      <c r="E30" s="73">
        <v>4.0000000000000002E-4</v>
      </c>
      <c r="F30" s="4"/>
      <c r="G30" s="4"/>
    </row>
    <row r="31" spans="2:11" x14ac:dyDescent="0.25">
      <c r="B31" s="41" t="s">
        <v>27</v>
      </c>
      <c r="C31" s="4"/>
      <c r="D31" s="4"/>
      <c r="E31" s="72">
        <v>0.125</v>
      </c>
      <c r="F31" s="4"/>
      <c r="G31" s="4"/>
    </row>
    <row r="32" spans="2:11" x14ac:dyDescent="0.25">
      <c r="B32" s="42" t="s">
        <v>28</v>
      </c>
      <c r="C32" s="43"/>
      <c r="D32" s="43"/>
      <c r="E32" s="74">
        <v>0.125</v>
      </c>
      <c r="F32" s="4"/>
      <c r="G32" s="4"/>
    </row>
    <row r="33" spans="2:9" x14ac:dyDescent="0.25">
      <c r="B33" s="4"/>
      <c r="C33" s="4"/>
      <c r="D33" s="4"/>
      <c r="E33" s="28"/>
      <c r="F33" s="4"/>
      <c r="G33" s="4"/>
    </row>
    <row r="34" spans="2:9" x14ac:dyDescent="0.25">
      <c r="B34" s="32" t="s">
        <v>30</v>
      </c>
      <c r="C34" s="39"/>
      <c r="D34" s="39"/>
      <c r="E34" s="39"/>
      <c r="F34" s="39"/>
      <c r="G34" s="40"/>
    </row>
    <row r="35" spans="2:9" x14ac:dyDescent="0.25">
      <c r="B35" s="62"/>
      <c r="C35" s="55"/>
      <c r="D35" s="55"/>
      <c r="E35" s="55" t="s">
        <v>25</v>
      </c>
      <c r="F35" s="55" t="s">
        <v>25</v>
      </c>
      <c r="G35" s="63" t="s">
        <v>25</v>
      </c>
    </row>
    <row r="36" spans="2:9" x14ac:dyDescent="0.25">
      <c r="B36" s="64"/>
      <c r="C36" s="61"/>
      <c r="D36" s="61"/>
      <c r="E36" s="61" t="s">
        <v>26</v>
      </c>
      <c r="F36" s="61" t="s">
        <v>32</v>
      </c>
      <c r="G36" s="65" t="s">
        <v>24</v>
      </c>
    </row>
    <row r="37" spans="2:9" x14ac:dyDescent="0.25">
      <c r="B37" s="49" t="s">
        <v>15</v>
      </c>
      <c r="C37" s="29" t="s">
        <v>16</v>
      </c>
      <c r="D37" s="29"/>
      <c r="E37" s="8">
        <v>3.75</v>
      </c>
      <c r="F37" s="30">
        <v>30</v>
      </c>
      <c r="G37" s="50">
        <v>0.1</v>
      </c>
    </row>
    <row r="38" spans="2:9" x14ac:dyDescent="0.25">
      <c r="B38" s="41"/>
      <c r="C38" s="29" t="s">
        <v>17</v>
      </c>
      <c r="D38" s="29"/>
      <c r="E38" s="8">
        <v>3.5</v>
      </c>
      <c r="F38" s="30">
        <v>30</v>
      </c>
      <c r="G38" s="50">
        <v>0.17</v>
      </c>
    </row>
    <row r="39" spans="2:9" x14ac:dyDescent="0.25">
      <c r="B39" s="41"/>
      <c r="C39" s="29" t="s">
        <v>18</v>
      </c>
      <c r="D39" s="29"/>
      <c r="E39" s="8">
        <v>3.25</v>
      </c>
      <c r="F39" s="30">
        <v>30</v>
      </c>
      <c r="G39" s="50">
        <v>0.24</v>
      </c>
    </row>
    <row r="40" spans="2:9" x14ac:dyDescent="0.25">
      <c r="B40" s="41"/>
      <c r="C40" s="29" t="s">
        <v>33</v>
      </c>
      <c r="D40" s="29"/>
      <c r="E40" s="8">
        <v>5</v>
      </c>
      <c r="F40" s="30">
        <v>35</v>
      </c>
      <c r="G40" s="50">
        <v>0.1</v>
      </c>
    </row>
    <row r="41" spans="2:9" x14ac:dyDescent="0.25">
      <c r="B41" s="41"/>
      <c r="C41" s="29" t="s">
        <v>34</v>
      </c>
      <c r="D41" s="29"/>
      <c r="E41" s="8">
        <v>4.5</v>
      </c>
      <c r="F41" s="30">
        <v>35</v>
      </c>
      <c r="G41" s="50">
        <v>0.17</v>
      </c>
    </row>
    <row r="42" spans="2:9" x14ac:dyDescent="0.25">
      <c r="B42" s="41"/>
      <c r="C42" s="29" t="s">
        <v>35</v>
      </c>
      <c r="D42" s="29"/>
      <c r="E42" s="8">
        <v>4.25</v>
      </c>
      <c r="F42" s="30">
        <v>35</v>
      </c>
      <c r="G42" s="50">
        <v>0.24</v>
      </c>
      <c r="I42" s="8"/>
    </row>
    <row r="43" spans="2:9" x14ac:dyDescent="0.25">
      <c r="B43" s="41"/>
      <c r="C43" s="29" t="s">
        <v>36</v>
      </c>
      <c r="D43" s="29"/>
      <c r="E43" s="8">
        <v>6.75</v>
      </c>
      <c r="F43" s="30">
        <v>40</v>
      </c>
      <c r="G43" s="50">
        <v>0.1</v>
      </c>
      <c r="I43" s="8"/>
    </row>
    <row r="44" spans="2:9" x14ac:dyDescent="0.25">
      <c r="B44" s="41"/>
      <c r="C44" s="29" t="s">
        <v>37</v>
      </c>
      <c r="D44" s="29"/>
      <c r="E44" s="8">
        <v>6.25</v>
      </c>
      <c r="F44" s="30">
        <v>40</v>
      </c>
      <c r="G44" s="50">
        <v>0.17</v>
      </c>
      <c r="I44" s="8"/>
    </row>
    <row r="45" spans="2:9" x14ac:dyDescent="0.25">
      <c r="B45" s="41"/>
      <c r="C45" s="29" t="s">
        <v>38</v>
      </c>
      <c r="D45" s="29"/>
      <c r="E45" s="8">
        <v>6</v>
      </c>
      <c r="F45" s="30">
        <v>40</v>
      </c>
      <c r="G45" s="50">
        <v>0.24</v>
      </c>
    </row>
    <row r="46" spans="2:9" x14ac:dyDescent="0.25">
      <c r="B46" s="87" t="s">
        <v>19</v>
      </c>
      <c r="C46" s="88" t="s">
        <v>16</v>
      </c>
      <c r="D46" s="88"/>
      <c r="E46" s="89">
        <v>2.25</v>
      </c>
      <c r="F46" s="90">
        <v>0.1</v>
      </c>
      <c r="G46" s="91">
        <v>5.0000000000000001E-3</v>
      </c>
    </row>
    <row r="47" spans="2:9" x14ac:dyDescent="0.25">
      <c r="B47" s="41"/>
      <c r="C47" s="29" t="s">
        <v>17</v>
      </c>
      <c r="D47" s="29"/>
      <c r="E47" s="8">
        <v>2</v>
      </c>
      <c r="F47" s="27">
        <v>0.1</v>
      </c>
      <c r="G47" s="50">
        <v>0.01</v>
      </c>
    </row>
    <row r="48" spans="2:9" x14ac:dyDescent="0.25">
      <c r="B48" s="41"/>
      <c r="C48" s="29" t="s">
        <v>18</v>
      </c>
      <c r="D48" s="29"/>
      <c r="E48" s="8">
        <v>1.75</v>
      </c>
      <c r="F48" s="27">
        <v>0.1</v>
      </c>
      <c r="G48" s="50">
        <v>1.4999999999999999E-2</v>
      </c>
    </row>
    <row r="49" spans="2:7" x14ac:dyDescent="0.25">
      <c r="B49" s="41"/>
      <c r="C49" s="29" t="s">
        <v>33</v>
      </c>
      <c r="D49" s="29"/>
      <c r="E49" s="8">
        <v>1.25</v>
      </c>
      <c r="F49" s="27">
        <v>0.3</v>
      </c>
      <c r="G49" s="50">
        <v>5.0000000000000001E-3</v>
      </c>
    </row>
    <row r="50" spans="2:7" x14ac:dyDescent="0.25">
      <c r="B50" s="41"/>
      <c r="C50" s="29" t="s">
        <v>34</v>
      </c>
      <c r="D50" s="29"/>
      <c r="E50" s="8">
        <v>1</v>
      </c>
      <c r="F50" s="27">
        <v>0.3</v>
      </c>
      <c r="G50" s="50">
        <v>0.01</v>
      </c>
    </row>
    <row r="51" spans="2:7" x14ac:dyDescent="0.25">
      <c r="B51" s="41"/>
      <c r="C51" s="29" t="s">
        <v>35</v>
      </c>
      <c r="D51" s="29"/>
      <c r="E51" s="8">
        <v>0.75</v>
      </c>
      <c r="F51" s="27">
        <v>0.3</v>
      </c>
      <c r="G51" s="50">
        <v>1.4999999999999999E-2</v>
      </c>
    </row>
    <row r="52" spans="2:7" x14ac:dyDescent="0.25">
      <c r="B52" s="41"/>
      <c r="C52" s="29" t="s">
        <v>36</v>
      </c>
      <c r="D52" s="29"/>
      <c r="E52" s="8">
        <v>0.5</v>
      </c>
      <c r="F52" s="27">
        <v>0.5</v>
      </c>
      <c r="G52" s="50">
        <v>5.0000000000000001E-3</v>
      </c>
    </row>
    <row r="53" spans="2:7" x14ac:dyDescent="0.25">
      <c r="B53" s="41"/>
      <c r="C53" s="29" t="s">
        <v>37</v>
      </c>
      <c r="D53" s="29"/>
      <c r="E53" s="8">
        <v>0.4</v>
      </c>
      <c r="F53" s="27">
        <v>0.5</v>
      </c>
      <c r="G53" s="50">
        <v>0.01</v>
      </c>
    </row>
    <row r="54" spans="2:7" x14ac:dyDescent="0.25">
      <c r="B54" s="42"/>
      <c r="C54" s="51" t="s">
        <v>38</v>
      </c>
      <c r="D54" s="51"/>
      <c r="E54" s="52">
        <v>0.3</v>
      </c>
      <c r="F54" s="48">
        <v>0.5</v>
      </c>
      <c r="G54" s="53">
        <v>1.4999999999999999E-2</v>
      </c>
    </row>
  </sheetData>
  <mergeCells count="4">
    <mergeCell ref="D14:F14"/>
    <mergeCell ref="G14:I14"/>
    <mergeCell ref="J14:K14"/>
    <mergeCell ref="B3:D5"/>
  </mergeCells>
  <phoneticPr fontId="2" type="noConversion"/>
  <hyperlinks>
    <hyperlink ref="K1" location="Description!A1" display="Learn about model"/>
  </hyperlinks>
  <pageMargins left="0.75" right="0.75" top="1" bottom="1" header="0.5" footer="0.5"/>
  <pageSetup scale="45"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CB_DATA_</vt:lpstr>
      <vt:lpstr>Description</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Design for Six Sigma Fluid Pump Model</dc:title>
  <dc:creator>Crystal Ball</dc:creator>
  <cp:keywords>DFSS, pump design, manufacturing, flow rate, quality, cycle time, sigma level, Cpk, simulation, optimization</cp:keywords>
  <cp:lastModifiedBy>ewainwri</cp:lastModifiedBy>
  <cp:lastPrinted>2005-08-18T19:15:27Z</cp:lastPrinted>
  <dcterms:created xsi:type="dcterms:W3CDTF">2004-07-06T15:27:26Z</dcterms:created>
  <dcterms:modified xsi:type="dcterms:W3CDTF">2014-12-10T19:44:27Z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