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35" yWindow="120" windowWidth="12885" windowHeight="11100" activeTab="2"/>
  </bookViews>
  <sheets>
    <sheet name="Description" sheetId="1" r:id="rId1"/>
    <sheet name="CB_DATA_" sheetId="3" state="hidden" r:id="rId2"/>
    <sheet name="Model" sheetId="2" r:id="rId3"/>
  </sheets>
  <definedNames>
    <definedName name="CB_00dda43366fc46a8a6ed99f0460e41ed" localSheetId="2" hidden="1">Model!$D$14</definedName>
    <definedName name="CB_02bb591ffa444f3298bd7b7f38368ddf" localSheetId="2" hidden="1">Model!$D$13</definedName>
    <definedName name="CB_13cb6afaf93d40239d10a17651ecb80e" localSheetId="1" hidden="1">#N/A</definedName>
    <definedName name="CB_172d6bfe5938426daddf30495117a0c8" localSheetId="2" hidden="1">Model!$C$18</definedName>
    <definedName name="CB_1c35381e77324281af4c4931af1e8845" localSheetId="2" hidden="1">Model!$C$23</definedName>
    <definedName name="CB_252a9624909744efbbfd35ccdde582eb" localSheetId="2" hidden="1">Model!$D$3</definedName>
    <definedName name="CB_2c62ca4dd1b8462a8fda19970b2218f9" localSheetId="2" hidden="1">Model!$D$9</definedName>
    <definedName name="CB_3639f6b626f4494fb7aef24a09b8810f" localSheetId="2" hidden="1">Model!$D$18</definedName>
    <definedName name="CB_3e3339b514d44bd7b31e91e2376fe9ae" localSheetId="2" hidden="1">Model!$C$8</definedName>
    <definedName name="CB_511ecf9c4bf14b84929f0902eca52826" localSheetId="2" hidden="1">Model!$D$20</definedName>
    <definedName name="CB_6e03f0b25b3e4c96922091fa6c238751" localSheetId="2" hidden="1">Model!$D$8</definedName>
    <definedName name="CB_7386772b48fd4577a3b147a0d1a7a350" localSheetId="2" hidden="1">Model!$C$22</definedName>
    <definedName name="CB_759c5050b69a49a58a06e35068b48724" localSheetId="1" hidden="1">#N/A</definedName>
    <definedName name="CB_8b2e7506716d48b283b27e36dc62b3d9" localSheetId="2" hidden="1">Model!$C$25</definedName>
    <definedName name="CB_a0f75653575b46e8b44cd0c4016245bd" localSheetId="2" hidden="1">Model!$C$20</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"'635316029632937619"</definedName>
    <definedName name="CB_Block_00000000000000000000000000000001" localSheetId="2" hidden="1">"'635316029633257638"</definedName>
    <definedName name="CB_Block_00000000000000000000000000000003" localSheetId="1" hidden="1">"'11.1.3869.0"</definedName>
    <definedName name="CB_Block_00000000000000000000000000000003" localSheetId="2" hidden="1">"'11.1.3869.0"</definedName>
    <definedName name="CB_BlockExt_00000000000000000000000000000003" localSheetId="1" hidden="1">"'11.1.2.4.000"</definedName>
    <definedName name="CB_BlockExt_00000000000000000000000000000003" localSheetId="2" hidden="1">"'11.1.2.4.000"</definedName>
    <definedName name="CB_c5aa02cc3a534f3089a3286d58caf164" localSheetId="2" hidden="1">Model!$C$9</definedName>
    <definedName name="CB_caf64d8ccdc04a2db117304ed143fc17" localSheetId="2" hidden="1">Model!$C$19</definedName>
    <definedName name="CB_db1fd92ee6e44ed7bb6f74a5fe159a9a" localSheetId="2" hidden="1">Model!$D$19</definedName>
    <definedName name="CB_de99cf6b1a744b468eb9f288c3938910" localSheetId="2" hidden="1">Model!$C$10</definedName>
    <definedName name="CB_f97edc45e0a74a54a02aae613fb131ac" localSheetId="2" hidden="1">Model!$D$10</definedName>
    <definedName name="CBCR_2b8c4846382248aab5f8052f8bb2f772" localSheetId="1" hidden="1">CB_DATA_!$A$10001</definedName>
    <definedName name="CBCR_2e443244d2b849478b86e1bee6449052" localSheetId="1" hidden="1">CB_DATA_!$A$10002</definedName>
    <definedName name="CBCR_46d85695b1ac44138800db1879735a63" localSheetId="2" hidden="1">Model!$D$18</definedName>
    <definedName name="CBCR_515d6c10667241ebb7f1426072f36ecc" localSheetId="2" hidden="1">Model!$C$18</definedName>
    <definedName name="CBCR_69ed442b4fe644b683760e34ef228552" localSheetId="2" hidden="1">Model!$D$20</definedName>
    <definedName name="CBCR_79305f815a8f4eeb80c674665cad1c67" localSheetId="2" hidden="1">Model!$D$19</definedName>
    <definedName name="CBCR_939eabdf4921467a8b98d252b9ff5774" localSheetId="2" hidden="1">Model!$C$20</definedName>
    <definedName name="CBCR_e5091cea935548d9879b9dd212efdf59" localSheetId="2" hidden="1">Model!$C$19</definedName>
    <definedName name="CBWorkbookPriority" localSheetId="1" hidden="1">-1807546562</definedName>
    <definedName name="CBx_6e760c4f8d3c4ba185f0f4a2fa867706" localSheetId="1" hidden="1">"'Model'!$A$1"</definedName>
    <definedName name="CBx_72aed9de9a534d9684f7e8e1c1f940e6" localSheetId="1" hidden="1">"'CB_DATA_'!$A$1"</definedName>
    <definedName name="CBx_Sheet_Guid" localSheetId="1" hidden="1">"'72aed9de-9a53-4d96-84f7-e8e1c1f940e6"</definedName>
    <definedName name="CBx_Sheet_Guid" localSheetId="2" hidden="1">"'6e760c4f-8d3c-4ba1-85f0-f4a2fa867706"</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Conv_Factor">1000</definedName>
  </definedNames>
  <calcPr calcId="145621"/>
</workbook>
</file>

<file path=xl/calcChain.xml><?xml version="1.0" encoding="utf-8"?>
<calcChain xmlns="http://schemas.openxmlformats.org/spreadsheetml/2006/main">
  <c r="B11" i="3" l="1"/>
  <c r="A11" i="3"/>
  <c r="E9" i="2"/>
  <c r="E10" i="2"/>
  <c r="E8" i="2"/>
  <c r="D3" i="2"/>
  <c r="E19" i="2"/>
  <c r="C25" i="2"/>
  <c r="A10002" i="3"/>
  <c r="A10001" i="3"/>
  <c r="E20" i="2"/>
  <c r="E18" i="2"/>
</calcChain>
</file>

<file path=xl/comments1.xml><?xml version="1.0" encoding="utf-8"?>
<comments xmlns="http://schemas.openxmlformats.org/spreadsheetml/2006/main">
  <authors>
    <author>A satisfied Microsoft Office user</author>
  </authors>
  <commentList>
    <comment ref="D3" authorId="0">
      <text>
        <r>
          <rPr>
            <sz val="8"/>
            <color indexed="81"/>
            <rFont val="Tahoma"/>
            <family val="2"/>
          </rPr>
          <t>Forecast: Total Remediation Cost
Units: (in thousands)</t>
        </r>
      </text>
    </comment>
    <comment ref="C8" authorId="0">
      <text>
        <r>
          <rPr>
            <sz val="8"/>
            <color indexed="81"/>
            <rFont val="Tahoma"/>
            <family val="2"/>
          </rPr>
          <t>Assumption: Air stripping - fixed costs
Triangular distribution
   Minimum $1,800
   Likeliest $2,000
   Maximum $2,200
Selected range is 
   from  $1,800 to  $2,200</t>
        </r>
      </text>
    </comment>
    <comment ref="D8" authorId="0">
      <text>
        <r>
          <rPr>
            <sz val="8"/>
            <color indexed="81"/>
            <rFont val="Tahoma"/>
            <family val="2"/>
          </rPr>
          <t>Assumption: Air stripping - variable costs
Uniform distribution
   Minimum $6,300
   Maximum $7,700</t>
        </r>
      </text>
    </comment>
    <comment ref="C9" authorId="0">
      <text>
        <r>
          <rPr>
            <sz val="8"/>
            <color indexed="81"/>
            <rFont val="Tahoma"/>
            <family val="2"/>
          </rPr>
          <t>Assumption: Carbon filter - fixed costs
Triangular distribution
   Minimum $2,700
   Likeliest $3,000
   Maximum $3,300
Selected range is 
   from  $2,700 to  $3,300</t>
        </r>
      </text>
    </comment>
    <comment ref="D9" authorId="0">
      <text>
        <r>
          <rPr>
            <sz val="8"/>
            <color indexed="81"/>
            <rFont val="Tahoma"/>
            <family val="2"/>
          </rPr>
          <t>Assumption: Carbon filter - variable costs
Uniform distribution
   Minimum $5,850
   Maximum $7,150</t>
        </r>
      </text>
    </comment>
    <comment ref="C10" authorId="0">
      <text>
        <r>
          <rPr>
            <sz val="8"/>
            <color indexed="81"/>
            <rFont val="Tahoma"/>
            <family val="2"/>
          </rPr>
          <t>Assumption: Photo-oxidation - fixed costs
Triangular distribution
   Minimum $7,200
   Likeliest $8,000</t>
        </r>
      </text>
    </comment>
    <comment ref="D10" authorId="0">
      <text>
        <r>
          <rPr>
            <sz val="8"/>
            <color indexed="81"/>
            <rFont val="Tahoma"/>
            <family val="2"/>
          </rPr>
          <t>Assumption: Photo-oxidation - variable costs
Uniform distribution
   Minimum $1,800
   Maximum $2,200</t>
        </r>
      </text>
    </comment>
    <comment ref="D13" authorId="0">
      <text>
        <r>
          <rPr>
            <sz val="8"/>
            <color indexed="81"/>
            <rFont val="Tahoma"/>
            <family val="2"/>
          </rPr>
          <t>Decision Variable: Remediation Method
Minimum 1
Maximum 3
Step 1</t>
        </r>
      </text>
    </comment>
    <comment ref="D14" authorId="0">
      <text>
        <r>
          <rPr>
            <sz val="8"/>
            <color indexed="81"/>
            <rFont val="Tahoma"/>
            <family val="2"/>
          </rPr>
          <t>Decision Variable: Cleanup Efficiency
Minimum 0.6
Maximum 0.98</t>
        </r>
      </text>
    </comment>
    <comment ref="C18" authorId="0">
      <text>
        <r>
          <rPr>
            <sz val="8"/>
            <color indexed="81"/>
            <rFont val="Tahoma"/>
            <family val="2"/>
          </rPr>
          <t>Assumption: Tetrachloroethylene potency factor
Lognormal distribution
   Mean 0.019 (=C18)
   Standard Dev. 0.002
Selected range is 
   from  0.000 to  +Infinity</t>
        </r>
      </text>
    </comment>
    <comment ref="D18" authorId="0">
      <text>
        <r>
          <rPr>
            <sz val="8"/>
            <color indexed="81"/>
            <rFont val="Tahoma"/>
            <family val="2"/>
          </rPr>
          <t>Assumption: Tetrachloroethylene concentration
Normal distribution
   Mean 310.00 (=D18)
   Standard Dev. 40.00
Selected range is 
   from  -Infinity to  +Infinity</t>
        </r>
      </text>
    </comment>
    <comment ref="C19" authorId="0">
      <text>
        <r>
          <rPr>
            <sz val="8"/>
            <color indexed="81"/>
            <rFont val="Tahoma"/>
            <family val="2"/>
          </rPr>
          <t>Assumption: Trichloroethylene potency factor
Lognormal distribution
   Mean 0.028 (=C19)
   Standard Dev. 0.003
Selected range is 
   from  0.000 to  +Infinity</t>
        </r>
      </text>
    </comment>
    <comment ref="D19" authorId="0">
      <text>
        <r>
          <rPr>
            <sz val="8"/>
            <color indexed="81"/>
            <rFont val="Tahoma"/>
            <family val="2"/>
          </rPr>
          <t>Assumption: Trichloroethylene concentration
Normal distribution
   Mean 180.00 (=D19)
   Standard Dev. 20.00
Selected range is 
   from  -Infinity to  +Infinity</t>
        </r>
      </text>
    </comment>
    <comment ref="C20" authorId="0">
      <text>
        <r>
          <rPr>
            <sz val="8"/>
            <color indexed="81"/>
            <rFont val="Tahoma"/>
            <family val="2"/>
          </rPr>
          <t>Assumption: Vinyl Chloride potency factor
Lognormal distribution
   Mean 0.039 (=C20)
   Standard Dev. 0.004
Selected range is 
   from  0.000 to  +Infinity</t>
        </r>
      </text>
    </comment>
    <comment ref="D20" authorId="0">
      <text>
        <r>
          <rPr>
            <sz val="8"/>
            <color indexed="81"/>
            <rFont val="Tahoma"/>
            <family val="2"/>
          </rPr>
          <t>Assumption: Vinyl Chloride concentration
Normal distribution
   Mean 250.00 (=D20)
   Standard Dev. 28.00
Selected range is 
   from  -Infinity to  +Infinity</t>
        </r>
      </text>
    </comment>
    <comment ref="C22" authorId="0">
      <text>
        <r>
          <rPr>
            <sz val="8"/>
            <color indexed="81"/>
            <rFont val="Tahoma"/>
            <family val="2"/>
          </rPr>
          <t>Assumption: Body Weight
Normal distribution
   Mean 70.00
   Standard Dev. 10.00
Selected range is 
   from  0.00 to  +Infinity</t>
        </r>
      </text>
    </comment>
    <comment ref="C23" authorId="0">
      <text>
        <r>
          <rPr>
            <sz val="8"/>
            <color indexed="81"/>
            <rFont val="Tahoma"/>
            <family val="2"/>
          </rPr>
          <t>Assumption: Volume of Water per Day
Normal distribution
   Mean 2.00
   Standard Dev. 1.00
Selected range is 
   from  0.00 to  +Infinity</t>
        </r>
      </text>
    </comment>
    <comment ref="C25" authorId="0">
      <text>
        <r>
          <rPr>
            <sz val="8"/>
            <color indexed="81"/>
            <rFont val="Tahoma"/>
            <family val="2"/>
          </rPr>
          <t>Forecast: Population Risk</t>
        </r>
      </text>
    </comment>
  </commentList>
</comments>
</file>

<file path=xl/sharedStrings.xml><?xml version="1.0" encoding="utf-8"?>
<sst xmlns="http://schemas.openxmlformats.org/spreadsheetml/2006/main" count="80" uniqueCount="76">
  <si>
    <t>Groundwater Cleanup at a Toxic Waste Site</t>
  </si>
  <si>
    <t>Groundwater Concentration</t>
  </si>
  <si>
    <t>Contaminant</t>
  </si>
  <si>
    <t>Before (ug/L)</t>
  </si>
  <si>
    <t>After (ug/L)</t>
  </si>
  <si>
    <t>Tetrachloroethylene</t>
  </si>
  <si>
    <t>Trichloroethylene</t>
  </si>
  <si>
    <t>Vinyl Chloride</t>
  </si>
  <si>
    <t>Body Weight</t>
  </si>
  <si>
    <t>kilograms</t>
  </si>
  <si>
    <t>Volume of Water per Day</t>
  </si>
  <si>
    <t>liters/day</t>
  </si>
  <si>
    <t>Population Risk</t>
  </si>
  <si>
    <t>StartOptEquations</t>
  </si>
  <si>
    <t>Discussion</t>
  </si>
  <si>
    <t>A task force narrowed down the number of appropriate treatment methods to three. It then requested bids from environmental remediation companies to reduce the level of contamination down to recommended standards, using one of these methods.</t>
  </si>
  <si>
    <t>Your remediation company wants to bid on the project. The costs for the different cleanup methods vary according to the resources and time required for each (cleanup efficiency). With historical and site-specific data available, you want to find the best process and efficiency level that minimizes cost and still meets the study’s recommended standards with a 95% certainty.</t>
  </si>
  <si>
    <t>Complicating the decision-making process:</t>
  </si>
  <si>
    <t>- You have estimates of the contamination levels of the various chemicals. Each contaminant’s concentration in the water is measured in micrograms per liter.
- The cancer potency factor (CPF) for each chemical is uncertain. The CPF is the magnitude of the impact the chemical exhibits on humans; the higher the cancer potency factor, the more -armful the chemical is.
- The population risk assessment must account for the variability of body weights and volume of water consumed by the individuals in the community per day.</t>
  </si>
  <si>
    <t>All these factors lead to the following equation for population risk:</t>
  </si>
  <si>
    <t>A small community gets its water from wells that tap into an old, large aquifer. Recently, an environmental impact study found toxic contamination in the groundwater due to improperly disposed chemicals from a nearby manufacturing plant. Since this is the community’s only source of potable water and the health risk due to exposure to these chemicals is potentially large, the study recommends that the community reduce the overall risk to below a 1 in 10,000 cancer risk with 95% certainty (95th percentile less than 1E-4).</t>
  </si>
  <si>
    <t>Using Crystal Ball</t>
  </si>
  <si>
    <t>Crystal Ball enhances your Excel model by letting you create probability distributions that describe the uncertainty surrounding specific input variables. This model includes 14 probability distributions, referred to in Crystal Ball as "assumptions." Six assumptions describe the variation in the fixed and variable treatment costs, six describe the cancer potency and contamination levels of each of the three contaminants, and two describe the population at risk.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</si>
  <si>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two Crystal Ball forecasts,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population risk and the total remediation cost.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</si>
  <si>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</si>
  <si>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To view which of the assumptions had the greatest impact on a particular forecast, use a sensitivity chart. Which variable most affects the Population Risk forecast?</t>
  </si>
  <si>
    <t>Using OptQuest</t>
  </si>
  <si>
    <t xml:space="preserve">Now that you have run at least one simulation, you can begin to address optimization using OptQuest. In this model, you want to determine the optimal treatment method and cleanup efficiency level that will minimize the overall remediation costs and win you the project. </t>
  </si>
  <si>
    <t xml:space="preserve">OptQuest requires decision variables, which are model variables over which you have control. The two decision variables defined in this model are Remediation Method and Cleanup Efficiency.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 </t>
  </si>
  <si>
    <t>For the first simulation, you will examine the results when applying the Air Stripping treatment (#1) at a Cleanup Efficiency of 80%. After you run a simulation, you will see the two forecast charts. What is the certainty that you will reduce the overall risk to below a 1 in 10,000 cancer risk with 95% certainty (95th percentile less than 1E-4)? What is the certainty that you will spend $9000 or less on this project?</t>
  </si>
  <si>
    <t>Start OptQuest from the Run menu and use the OptQuest Wizard to view the settings for the optimization.</t>
  </si>
  <si>
    <t>The problem has no constraint, one requirement, and one objective: to minimize the Total Remediation Cost value. For your requirement, you want to make sure that the population risk is under 1E-4 with 95% certainty. (Hint: This requirement is set along with the objective in the Objectives panel and you will need to select the Percentile statistic.)</t>
  </si>
  <si>
    <t>Run the optimization. For each optimization, OptQuest selects a new value within the defined range of each decision variable (for example, remediation method 2) and runs a Crystal Ball simulation (for example, 2000 trials). OptQuest then saves the mean Total Remediation Cost and checks to see if the resulting forecast complies with the Population Risk requirement. If the requirement is satisfied, the result is "feasible" and considered good. OptQuest ignores infeasible results. OptQuest then runs another simulation on a new set of decision variables. OptQuest repeats this process, constantly searching for the lowest feasible Total Remediation Cost value until it either works through every possible solution or reaches the end of the set running time.</t>
  </si>
  <si>
    <t>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</si>
  <si>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remediation method and cleanup efficiency that result in the lowest mean total remediation cost? Once OptQuest is finished, you can copy the optimal results back to your spreadsheet. Your spreadsheet now displays the optimal solution, and Crystal Ball displays the Forecast Chart for the simulation from the best optimization. You can check the Population Risk forecast to see that it complies with the requirement you set in OptQuest. You can use OptQuest's Solution Analysis tool to review the other quantities of products that resulted in low total remediation costs.</t>
  </si>
  <si>
    <t>population risk = (cancer potencies * contaminant concentrations * water consumed per day) / (body weight * conversion factor)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</si>
  <si>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</si>
  <si>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</si>
  <si>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</si>
  <si>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</si>
  <si>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</si>
  <si>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</si>
  <si>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</si>
  <si>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</si>
  <si>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</si>
  <si>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</si>
  <si>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</si>
  <si>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</si>
  <si>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72aed9de-9a53-4d96-84f7-e8e1c1f940e6</t>
  </si>
  <si>
    <t>CB_Block_0</t>
  </si>
  <si>
    <t>Decisioneering:7.0.0.0</t>
  </si>
  <si>
    <t>CB_Block_7.4.0.0:1</t>
  </si>
  <si>
    <t>Decisioneering:7.4.0.0</t>
  </si>
  <si>
    <t>6e760c4f-8d3c-4ba1-85f0-f4a2fa867706</t>
  </si>
  <si>
    <t>CB_Block_7.0.0.0:1</t>
  </si>
  <si>
    <t xml:space="preserve">Select Remediation Method:  </t>
  </si>
  <si>
    <t xml:space="preserve">Select Cleanup Efficiency:  </t>
  </si>
  <si>
    <t xml:space="preserve">Total Remediation Cost:   </t>
  </si>
  <si>
    <r>
      <t>Summary</t>
    </r>
    <r>
      <rPr>
        <sz val="11"/>
        <rFont val="Calibri"/>
        <family val="2"/>
        <scheme val="minor"/>
      </rPr>
      <t xml:space="preserve">
Your company wants to bid on an environmental remediation project for a community with a contaminated aquifer. The community's goal is to reduce the overall risk to below a 1 in 10,000 cancer risk with 95% certainty using one of three treatment methods. The task is complicated by uncertainties in remediation costs, population statistics, and contaminant cancer potency. Your goal is to win the project by determining the optimal treatment method and cleanup efficiency level that result in the lowest overall remediation costs.</t>
    </r>
  </si>
  <si>
    <r>
      <t>Keywords:</t>
    </r>
    <r>
      <rPr>
        <sz val="11"/>
        <rFont val="Calibri"/>
        <family val="2"/>
        <scheme val="minor"/>
      </rPr>
      <t xml:space="preserve"> environmental assessment, remediation, aquifer, treatment, cancer potency, risk, cleanup efficiency, optimization, contaminant, toxic waste</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</si>
  <si>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</si>
  <si>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r>
      <rPr>
        <i/>
        <vertAlign val="superscript"/>
        <sz val="10"/>
        <color rgb="FFF35439"/>
        <rFont val="Calibri"/>
        <family val="2"/>
        <scheme val="minor"/>
      </rPr>
      <t>1</t>
    </r>
    <r>
      <rPr>
        <i/>
        <sz val="10"/>
        <color rgb="FFF35439"/>
        <rFont val="Calibri"/>
        <family val="2"/>
        <scheme val="minor"/>
      </rPr>
      <t xml:space="preserve"> Groundwater Process    </t>
    </r>
    <r>
      <rPr>
        <i/>
        <vertAlign val="superscript"/>
        <sz val="10"/>
        <color rgb="FFF35439"/>
        <rFont val="Calibri"/>
        <family val="2"/>
        <scheme val="minor"/>
      </rPr>
      <t xml:space="preserve">2 </t>
    </r>
    <r>
      <rPr>
        <i/>
        <sz val="10"/>
        <color rgb="FFF35439"/>
        <rFont val="Calibri"/>
        <family val="2"/>
        <scheme val="minor"/>
      </rPr>
      <t>dollar amounts are in thousands -- fixed and variable costs are based on 80% efficiency rate</t>
    </r>
  </si>
  <si>
    <t>Learn about model</t>
  </si>
  <si>
    <t>Remediation Cost</t>
  </si>
  <si>
    <t>Cancer Potency</t>
  </si>
  <si>
    <r>
      <t>Remediation Method</t>
    </r>
    <r>
      <rPr>
        <b/>
        <vertAlign val="superscript"/>
        <sz val="11"/>
        <color theme="1" tint="0.34998626667073579"/>
        <rFont val="Calibri"/>
        <family val="2"/>
        <scheme val="minor"/>
      </rPr>
      <t>1</t>
    </r>
  </si>
  <si>
    <r>
      <t>Fixed Costs</t>
    </r>
    <r>
      <rPr>
        <b/>
        <vertAlign val="superscript"/>
        <sz val="11"/>
        <color theme="1" tint="0.34998626667073579"/>
        <rFont val="Calibri"/>
        <family val="2"/>
        <scheme val="minor"/>
      </rPr>
      <t>2</t>
    </r>
  </si>
  <si>
    <r>
      <t>Variable Costs</t>
    </r>
    <r>
      <rPr>
        <b/>
        <vertAlign val="superscript"/>
        <sz val="11"/>
        <color theme="1" tint="0.34998626667073579"/>
        <rFont val="Calibri"/>
        <family val="2"/>
        <scheme val="minor"/>
      </rPr>
      <t>2</t>
    </r>
  </si>
  <si>
    <t>Air stripping (1)</t>
  </si>
  <si>
    <t>Carbon filter (2)</t>
  </si>
  <si>
    <t>Photo-oxidation (3)</t>
  </si>
  <si>
    <t>㜸〱敤㕣㕢㡣㈴㔵ㄹ敥慡扥㑣搷捣昴捥戰戳㕣ㄶ㄰〶戹敡㙣㥡ㅤ㘰戹㘶㕤收戲㌷搸换戰㍤扢㘸㔰㥢㥡敥㔳㌳挵㜶㔵て㔵搵戳㍢㡡扡〶ㄴ㠸ㅡ〲扥㠸㔷㐲っ搱ㄷㄳ㝤㌰愰昸㘰㘲愲㌱㘸㝣㌰㈶㈶㥡愰㌱㥡愸㌱㥢昸㈰て㐴晣扥㜳慡扡慢扢愷㙢㠶〶㜴㌰㔳扢㝤昶搴戹㥦晦㝥晥晦搴愶戴㔴㉡昵〶ㅥ晥换㈷挳捣攵愵㔵㍦㄰㑥㜱愶㕥慢㠹㑡㘰搷㕤扦㌸攵㜹收敡ㄱ摢て搲㘸㤰㉢摢愸昷戳㘵摦晥㤸挸㤷㔷㠴攷愳㔱㌶㤵捡攷つㅤ昵ㅣ㠴扦搱攸挵㘰慦攱っ㤲昹㤹改攳ぢて㘱搴㔲㔰昷挴慥昱㔳慡敦摥挹挹攲㘴昱收摢㙦扤愳戸㝢搷昸㑣愳ㄶ㌴㍣戱搷ㄵ㡤挰㌳㙢扢挶攷ㅡぢ㌵扢㜲慦㔸㥤慦㥦ㄶ敥㕥戱戰晢收〵昳㤶摢㈷㙦搹戳挷扡攳㡥摢㠷㌱㜵敡搸捣昴㥣㈷㉣晦㙤ㅡ㌳换㈵摦㌲㉢㉡㌶昷㈶㠴㘷扢㡢挵㤹㘹晣㡤慤ㅦ㙦户ㄵ㑢㑢㐲〴㥣㕡㜸挲慤〸摦㐰挷㈱㘷捡昷ㅢ捥㌲㠱㘷㌸〷戰搵㡡改〷㔹㘷㐶搴㙡㠶ㄳ㡤㥡㜷㡥〳㜶㌵㜳㜵搸㈹〹搷户〳㝢挵づ㔶㜳捥㍣〶慡ㄶ㥣㤳扥㌸㘱扡㡢攲㤸改㠸慣㜳戰㘱㔷㌳敡㐹愵慦㡦㠶㠸㉦㑣㙥扦㌸攵㍢㌳㑢愶㈷㔷攴ㄳ㌰〹㙤て㜸㤵昶戶㔷昷ㅥ㤷㑢㤷㌳㜰捣㙢㝢户㐳捤㈹搳㙢戶㥣攸摤㌲摣㝣晢ち㙥散摤㍥〶愳昶㍥敦敢摤㐷㠲戲扤戵㌶ㄴ搲户㠴㈸㌶㘳攴㤸っ㌰挹㌳㈱〲㡤㐱㈶㐳㑣㠶㤱㘸㤹㝦㠲㑢攲ㅤ㔹愵㤷㑤扤扣愰㤷㉢㝡戹慡㤷㠵㕥戶昴昲愲㕥㕥搲换戶㕥㝥㐸㉦㥦㐶㥢攸挹てっ攸攱昳㠹扦㍦晥㤵㝦摦㤹㍡昴昵攵昴扦晥晡攸敦㑡挳摢搰攸扥㜰㔱戳㥥㜹〶愴搶愲攲㥢㡡扢昹㘷㝤慥〰㔳㔸㝢慣摢慣挹挹敡㥥摤收捤㘶㤶摢㑡㐰㝥ㅢ愱㡣愲敤戰㜵扦敤㔶敢㘷㈴敥㉥㥦㌶㝤搱〲摣㐴㔸㌷㕤㙦戸㔵晦戲戵㉢㑢㠱ㄹ㠸㑢㍢敢㕡㠳㜴㜵㉢㠱慤㠴㉦攷扢愲戳摢㈹戳搶㄰㔳㘷㙤㔵晤㥥㡥㙡㘷捥慢㉦昴慥㍤攰㠹㠷㥢戵㕤㉢㥡㠲㔰㕢㤱㘳㜷敤㔲㔵愹㜵㡤捦㉣搵㝤攱捡攵㑤㌸㜳㜶攵戴昰㑡㠲㈲㔱㔴攵㔶㉦㘴㔵挸昵ㄳ挷㕤㙣ㄴ摣㕡㝤㙦扣搴摡㝦㌶〰㌳㡢㉡搶扢㉣扣㘰㜵摥㕣愸㠹㡢摡㥡愸㌹㔱戱戳慤昸㐰扤搲昰㘷敡㙥攰搵㙢敤㌵㔳搵ㄵㄳ㤲愶㝡戴㕥ㄵ㤹㑣㑡ち〵〸摣㜴㕡搳㔲敦敦捤ぢㄲㄱ㌱ㄴ㤳㤱㉦㘹㈷扢攲〹散づ扢愸〹搲愴㝥捤㍡㠳㜱扤㔲挶㈴㜰㘰㙣㑦搴ㅦ㥣昴㠶㜵㠶㙤㘲敥㥤㙤慣敢㘳攱敥昷慦〸㌷㌸㘴扡搵㥡昰ㄲ戵㥦挶ㄵㄹ㈳㐸戲攷㈱㄰㝡㐲㡦慡㑥㍢慢慤㘶捦搸搵㘰㈹户㈴散挵愵〰㘵搰㤰昹㍣㐱摢昵ㄸㄷ愰挸搸捥㘴っ挹攰㘰㉡户㠳㡤㜲㠳㜸㔲㔹㑡愷〴㕥㙥ㄳ攴散搷挶换挳搶〱扢ㄶ〸㈵㤴㐷㉣㘰㐴㘹㌵㠹扥〲㐹搴㌳㉢㑡㘱散戰㘶㐰愵愶敤〶慢㉤扥敤攲ㄲ㐵㐴㕢戲㘰搳挹〲㡡㠲㜶㜹㤰挰㙢㈰㥡づ㘹㤰摣㌸㐶㐴㘴㠳〴捤㡥㤱摢㠹㡣敤ㄳ㘴〴摡挷㠹㤰慤㜷昷㤶ㄱ㈴昶㙥㈲㘵愷㥥晣戸㈵捤搶戲攵㤵㌴扢㄰㠰㌳㉥㘲㜲㌱㤳㑢㤸散㐴愲晤ㄹㄲ㡥㔲づ昹昶挷戸っ敦挶攵㑣摥㠳〴昲挹愰捣〹㐵ㄵ㙤愸㡤搸㤱㙣㔷㠰㥤㉣㡤㘲㈵㡡㘸ㄹ㌷敤捣㠲㈳ㄱㅤ㕡㥤㥢㐳搷㘶愴㡥扤慥㌷㙤挶户㐳㡡㑣㘸ㅡ摦敢㍡㑤攳㠰㘰搳㍥昵搶㤵攸㙡㡣㌳戹ち㠹㔲㉣㌴㜶㌷㘶捤搳㥣㝣㔷㤸㐴捡㄰敡㔳戹㠷㐴㑣昳㍦㐱挰㜵ㅤ㕤戶散㘷㥡㠲ㄳ搶扢摥㝥摥搵㥢户㐳愴㜷攸捣㉤㥤㐳㕦搱㥢戴愰摦ぢ昶搲㝥摦㔳扦㕣㠳㙡攳㕡㈶搷㈱改搰㉦㍣㜹扦㔹㉦㠱㌴㠹㥤ㄸ收戶搳攳㈲㉤摣昹搵㘵㈱戵捦戰㌵㙦㝡㡢㈲㠰昷攲昰㉣散攰扡攷㠹ㅡづ戴㔵㔹挰戳换挵敤㠵晥〱慦敥戰㝣换㍥昶摦ㄵ㡡㈱㤳搱搳愹づ晢㌸挱捥㡣昹㥢㘲㤴㐳晤㝢㜳㙦㈱ㄱ敢搴㑥㕥散㤷㝣戶摣㤲㈴㝤㐸㤲ㅢ〰㔶攳㝤㐸㈰㈵戴摦昴㤴㈸ㄳ㙣戶㑢㌶㙢户㔶改摤㑢㌸㤹㜴昸て扢攴挸㤰㜲搶㑥挳㜷攰ㄷ㥣㤲敤㌴㠵挵㤰㌳㈷扣ち晣ち㜶㑤っ㉡㤷㉣㐵捤㤶慣㜸㤷挸㡡㜴扡敢㉣㥤攰㕢㤳㜴搲㈱㈵ㄲ戹㍤戱㌲攱ㅣ摥㈲㉡扡㈰㈹㔴ㄲ摣㐲㑤〹㐴捡㘳摢㉤ㄱ搳㠷㠸㈹〲㜰挶㡤㑣㜶㌳㤹㐴㤲晤㈵㈴捤㐶〱捦㔰搸挰ち摤搹攵㜲㉡㑦㌴㐸昷攰㉦㝡ち慢㕢㌸捤ㅥ㈶户㈲改㌰㝦攸㝣㑣㈰㐴㠹昲ㄸ㈱搲㕡㌲慣㔳戶㌸㐳ㅡ搸㘶㈱愸㌴搳昰㠳扡挳愸㔲挱㥡慤ㅦ慢〷戳戶扦㡣㈸搴㤸ㄵ㘶敥㕦ㄲ㉥愸换㠳敤搳㔱㔶㕦㕥ㄶ㔵挳㉡搵ㅢ㄰㙤㠷㘷㌷挳愱ㅣ晢㠳㉤㈹捦攵扡㠶愷扦戳㌱㠶搰攴㠹ㄸ扥㔶㝡㘲㌷攴昹收愱㙦愴〵搱㜹㍢愸㠹㈱㑢㌱ㅤ昳㜹ぢ㔰㐴搴愰㍡㘰捤㉦㜹㐲捣ㄶ慣㠳㥥㕤慤搹慥㈰㌲㘰㘳㌲㔰㜷㐴㉣㈲㐲㌰㔷㘷晣慦敥ㄶ慣㜹捦㜴晤㘵㤳挱挴搵敤㙤㙦㌲㈴㤲戵愶㙤搷挷㌴ㄲ㡢捣㡦㔸愵愵晡ㄹ㐴㙢ㅢ㡥㝢搰㕣昶㌷〵㔶㐸昴敡㤱愸搱㜴㑤搷戵扣㥥敦ㄷ㍦㍣㤰愷㔲㌷攱㤷㘱㈲㜱㤵捡搲㕦㥥愰扤㘹搷㠷昱ㄹ摡改㕣搳㌰㈲㐷捤挲㜴愲ㄴ㈶愷ㅡ户戳捦ㅤ㐸敥㌹㜸昲㜰㉢㉡昷㤶攲搵㔹㝡昸ㄳ㘴扣㈴㡢㘶㄰㠴晥戹㙤㡡㔴㔸㐶捡〱〷〲攳㝣敢㈴扦㐱㑢戶㈱昵㙤㙢㘵て㈰㡡㌴㙣ㅤ㌱ㄷ㐴つ戱㘸挷っ戶愹ㄷ㥡戱㡥㔹昳挳扡㤹扡攳㤸㈴㉤㤲㘵愹㘲㤲㠲愷ㅡ㐱晤愸敤ㅡㄶㄲ㐹㝦㘱㤱㜹ㄶ㐵收㔹㔹㌴㙣㥤㘰㔸㔰收㌹㔶㝤搱昴散㘰挹戱㉢㜹扥㌰㜴户㈹㘸ㄲ㑣㑥挹ㅢ㍤㤱捣ㄸ敦戰收㑦挲㘴昳㡢㐰㜷ㄱ㜲㤴愰㈳晡㐱戹扡㤶挳ㅦ慤㑦挷ㄲ〴㡣昴㤲ㅡ㜷㘱戴慣扣ㄹ〱㤱㈳㥦昳搱晤㡢昳㥦㐲㠹昲换ㄱ敢〹㈴〲㡦㘰㑣挸搳扤㥤戳㑥扡㜶〰散ㄱ㘳〷散㘰搶〷捡㤱㈰㉢㡦户㤷㑡慣挶㍡㑤㌴戵挲㤵摤㔵㙤㙡攲㡡敥晡戸摥戸㘶㡤㙡愵㔱㘲㡡㘴扤㐶㔲戳慣戱挶捤愴㙡㌴愹戸㈳㙤愳㈵戹㑤㕢㜰愷ㄴ㜹ぢ㡡㐹搲㑣捡搸㉢〹〵㐱㕥㔲〷㜴ㄴ晤昵挹攴ㄱ㡢搶搰〶ㄸ愴㥥㔲㘵㠵㌰ㅣ㜸ㄸ㔷㑥慡㘲㌰㝣〳㝦㙦ぢ戳挷ㅢ㐱㕢㡤㜹㜶㉣慣㤹慡搵㡥扢戰ㄲ㉡愶㔷摤㈴㉣㡤扤㈹つ㈳戹戳㕦敤慦挰ㅢ㘳挴㤰つㄹㄲ㐹昰〳㠳つ挱㕣戱㘸㉡慤戳〲㐱摤㉣捥昳敤愸㌰㕤㠹㠱㔲㔰㥤ㄵ㉢搲っ㙢㔹昲㘳戲㐳昳戴㈸攵愸㘱㑤㉤昸㔰改〱攵㜸㤸㤳っ㙥㔸㈷攸㤶挲〵〶㠸摤㌰㌷㔷〹㄰搶㙤づ挰㤳挱收挱づ㈰愲挲㈶戴捥㈸㐱㜳〹㠴摢扥〹昲㑥㥦ㄸ㠵㈰戵攴昳㡦㝤摡㤷㥦攵昳敤㝤愹㈸ㄳ㌲ㄱ㐳㕤〹搶〳㤰ㅢ㡦㑡㤲㡢挶愲㘰戹㤲㙣㔲㘸つ㐷㘵㌴㌱ち㌴昹扣〰㌷㜸ㄸ挷ㅡ㈱摢搴㜰挷㉤戰愱㑤㙢慢摢慣挳㙥愵搶愸ち愹㡡㈳㔹㉤㌵昲愶挰㤷扣晥愷戸㈹〱㉥㈱㔰づ攳㈸挵㉤ㄳ㐹晤摢摤挶〷搰㕤ち㌹㡣愱㘴ㅢ㠳㡦〹㙥㌹ㄹっ敢扡愳㐰晢㜰㝢敢昲㠲扣㌸〷㤱搶㔵㐴㔹㜶〴㜷昱㥡ㄱ㘴挹㙤戱㘶㐷敡㐷敡戴搹㘳㐵㠷㙣㔵戴㈹㜰㠴㝤㉡㠱㤷换挱ㄸ改㤳㍢㌸㐸敡㝣ㄸ搹㍤晦㈹昹㥡㍡扦㉦㌴㍥㌴挶㜷㜹ち㑡〱慡㘰㈴ㅡ摣㝡换敡搶ㄸ昹愵攵㙤摣㡤㐴㘳〸㤸〶㉤㕡㉡〳㘷ㅡ昹昵つㅣ〶㈳ㄳ愲愳昱㐰㉡㘳㤴㘳㜰搸〳㘹攰㈶ㅥ愴攷敢㔰㐲挱づ㜹㈹㉣扡㤷㌸攱攰〸㔴昷㉥敡㈸㥣㌳〳㕣㝤㜱㜷㜶ㄴ㑦㔵慢㌴㜷攱㥦摢ㄴ㔸挵戵つ㘵㡥敥攸戸㤰㈵昷㐴晢敥敡㡥㡡昰愲攰㑤戳挵㐳㘶㔰㔹㉡〵慢敡搲㔶扦㈴㤱晤ㄱ晣ㄱ㙢捥㑥㥢㌹攳昲ㄲ敡ち㘱㍦㜸摡慤㥦㜱攵扡戲㍥㙦晣搱㡡㌵〶〶戸挸挱搴ㅢ昸㈳ㅦ㍤㤵㝤ㄹ㈳㙥㘴搹ㅣ愰攵㈰攱㌸昲㔱搲㘰ㅣ昹〴㍡㠱敤摥扣㌱㐰㍡搹搱㐱㈷㔲㄰㙣ㄱ㡡扢昸戶ㄱ㡡昶㐳愰㤵挴愲㡥攴㠰昹ぢ㘰㝤敤〷㈸㈱挲攵〹㑢愱敥慡㘴搴㐹㐱ㅥ㕥敦攰㘵㤰晦ㅦ㉣㐵摣扣㈶㍢晤ㄷ㤸㔹㝢愹ㄳ㐵㔷㄰㐵㉦㠶㈸〲慣㐳㐹㥦㘵㈰昶㑤㠵扣戹晡慤愳收㍢㝥慤昷㝦㜸搴扣㠷搴㠱㐷㕡㘳〸慡㕤㠳㝣搳ㄸ搰扢㡣㠱㙢㔱㉤㡤㠱㝢搹㠷昱㝡㘵っ㠴摥㡥愳㈸㔸摦ㄸ㘰ㄴ㉦挱攴㡢〵㔵㘳づっ㥥戵㉥㜲攸〹㍢㠴敢戵挲㐷攴ㅥ敡挹㥦㠱敦改攲敥攲㌹搳㌳㥤㥤戲晣愰㈷愰戶扣㜹摣搷㤶㕤搸攳搲㌵㙢㘴愷㌵扣ㄲ㤱㍦㝤换㜳戲戱㕢敡挰㤴㝡㤴愳㕥换㙢戹户攰ㄳ搱㜸㐲㐸㝤㝣挷㜷づ晥攱㘳㡦敤攳扤戴㤰㔶戳っ〴昷ㄳ㥣愷攵㠰昰㙤散㑡挸㠵晣晣收㈸㍥㐴戲㤷㙢㘲摡昴愴扤攳ㅢ㑥㤴㔵㠴ㄷ㈳㑣㐵㝣㥢挱㤸挴つ〷㘵㑣ㄶ㍢ㅣ㥢昲昳㈵改っ㉣挶ㄶ㉥扤㜷㔱㠰㔰敢愹戲晡戴㉢戳摦㠳搲㜹㤳ぢ㘹户〷㜹扥攴愳㘹摦敤搴㙡㝢愸搵愴慤愱㑤愰㐵㈴愵昴㙥㈹挵搰扦㤴㔲㜳挸㘴㡢㐸ㄲ㘲㘸㥤挱㕣㥥晣户㠴㠰㘸㕥敦敢昳㔳ㄵ㐰ㄱ㔸㡣扣敥晤㥥㕤㘹㜵㐶慡㠹㐱㔹㜹晡戸てㄹ㜹㑣㘱〱愳戴戲昴〴㌲搱㤳㥤㐴㙥挳㡥㈷㑥㔲㜰㔴㠸㑤㌱㜶搶愱㔷㙤搰搹敦㌶㜰挷〳㝡㈶㈷ㄵ㠶扢㥤挵㌸㝡捡㘸㥣㙡㍡愸㡡㤸㡥愸㙣戳搳㔰㔸〵㥤攵敥挴昹ㄳ㘱㍥㝥て挴晡㠹搶搰ㄷ㜶搶㔰挷戹〳搸㈰㝦戰扦慥㐸㘰㙣捣㑡㡥㠱㠴摤㔰慢扣扡〴㕥㐲ㄷ㘹捦㙢㐶㉢换戹㌴㡤搱攸㠸戳搲摤㥣挵㌸戵攴慣㜹戶㘶挰扡㑤晦㥦㐲挱扡晡㕦㘳㤴㑤愲散晥㌰挳㤷㉣㈳㈵敢〶㘷〸ㄱ昸戰ㄱ愶㤱㐷㘰㐳㘶ㄹ摣㔶戹ㄲ㍥㔱㔵搵㔲㠲挳挳㤵改扣〴搱散㑢摢㜶愸愷〰㘴ㄴ㈸晢㉤㠸愰㥥晤戹攸敥㜳㙣敥㐳㈸摥㜱搴慥㜸㜵扦㙥〵攳㈵㠴㜷挷昹㠵㤹〵㥢㘷㑡㝢愱㔳愸㕤つ㐸っ㍦㠰㍥挷㡥㐳㘰ㅦㄳ挱摢ㄵ㜵㘴っ㘱㘳㌱ぢ㝥㙤㌴ㅡぢ㈴㔱㍢昸ㄷ㔸昷㌵捣ㅡ㍥㔰㍤づ慦㘶挰愲㑤愱散㤴㙦戹昳㉥〶㐱㠷摢㔸昷挲昳㈳㙡㐵㠴挱攴ㄶㅥ昸〸攱摡〹㠳昶戶攱摥㝣戶散捦扢㌶㤸晤㈶㜰扡戱㔹摡㐹㠶㜳昲扢攳㐱攳㈳㑣ㄱ攷愱㜷㜴攳慥㔸㡥㌶〶㍡て㍦摢愶换㙢愲〶㐷搹〶攲摣ㅦ㐵㔷敤㙥㈶昸ㄹ攵㌰挳ㄷ㡤晥扣扢㤸㜹づ摢㈲〳㈰㥦捡㤹㐸㝡㔳昵搷搷愲㙡㡤㐷ぢ㔲攱愰昶㌵搴ㄳ㑡㙡户㔵㤶攱愸㈱㡦㄰挸ㅢ〲㐹昴㘸㍣㐲挸昹扦㡣づ捤昹ㄷ㔱摡㝢晥㉦慤㌹㍦㤵扦摣㥦ㅤつ㡥㝦㐷㈳攵㘱㍣㠴㌷攳㌴㤳ㅡㄳ㠷㤵㤱づㄹ愱㔸愴慣挹愹㈰挲㑢晢㤰挷昳慢昰摦㔷昷晤攲ㄵ㍥㝦摦愷㐹㐱㠸㉡挳㤵㉤㔴愲㔱㄰捡㕤㍣ㅤ摦挵㌲㑡㝢敦攲愹戵㜶㌱㑡ㄹ㌹㡡㥦攱㈱㈹㡣㘸愴ㄵ戹㉢㍦捣㐸慣㐹㠴戲㔵㠰㈴㝡㐶㠹㔸搹户㠱っ晡ㄲ昲戲敦㑡㤸攱换㈸挱捦㔶㠵搱㔱㐲㑡㘵戳〴㑦挲㠷㍤搲㙡攲㐵㐸晡㜲㜲捡ㄹ㥢㔳扡㌲敦㠴㕥搸㑤㈱㌱㐲晦㜹㑦㐱㥦敢㌳挲慦㍤搹㠹慥㙢〱摢㈶戹㈸㍢㤵攴㐵㐰㙡㑦㜴㌶㝥㔸㈲〲㔵愴㈹搵㤸㘴㈸ㅢ㍦摥搹昸昹㘶攳㔷愳挶㈴㔷搹昸戳㥤㡤ㅦ㐰攳㠸㍡搵挸愳㈴捤㄰慤愴愲〴㘳㔸ㅥて㘲ㅦ㙡昳搴㥤戵愸㘰㠷㉣㔵㑣搱㉡愳挸㌵愹㘲㠷㜱㉦挴挳愷搲㐷㜰捤〹户㐱㈰㠵搵晦㤸㜰ㄸ搷㥦㘶捤挰挴㤷搰㉢㠸㍢㝢㠶㝣㘳攷㥣㜵摣㐳挱㠰㜵搸挷愱慢扡愹愸〵昶㐲㠶㤷㌵㐲愲搱㝢㔲㑤㠲㙤搹㠲㐷ㄴ㉦搳㜹㥤愴㍦敤㈲㘳㉣ㄹ敤戱㈶㤲捦戵㍣敥挶㈷戰㑥挸㔱戹㕥㘸㤱㑦㈲愳㘲㌲㍢㔸㌴㑡〱㐱ㄹ㘶㥣㐳㔲㐸㡦㐶愲㐱愳㌴㈰ㅤ攴㍥㡤㘴㈴晡晦㉡挶㔷愴㐳㐵搷㍥ㄹ㑤昶户㥢㜶㑡改㡦㜸㔰捡㜸㤴ㅤㅥ㐳㤲㠶㈷㔷㔳㐰挲愴㥦㐱㐹㝣㔲㑡ㄶ㌹改攳挸ㄴ搲㔹慥㜱挳挰攲㔶晡搴㘸㑦愰慢㐶〸㜰っ攳挹㌰挳㤷散㌹㈴㜷昵戶愱㜹㐴㡥㍥敢㐷戰戳敤晢晤晤昸ㅥ㝦㤵㝢㑤攳扦㈳挹㑡㠳㍦愳摦搹摦㔸愴㝤摡敡昲户〲ㄸ扦㠵㜱戸慦㤶敤挹ㄱ愹㤸㡣捦㈱搱㠸㈸㐲摤昸㍣摦㠸ㅦ〹㤲㉦㠴ㄹ扥㘸㐴捥㌹㘶㍣慣㠳㙢㤱摤㥦㘲㠹〴㈴㌲敤㥡㠴〰㤵㘸㝤ㅡ㤹㐲㝡㠴㌳㔱㌳改㘷戵捡㠳搵〷ㅦ㝣㙤㈴㌳㝥㘹收㠳㜷て㍦晢敡捦晦昸捣慦㍦扣昷㉦慦㝦昵慢扦晥搳㌳慦扣晥昲挲摥㥦㍥晦晣㑦敥昹挶㉢㝦摣㙥㍤愷㝦晦戵㈳捦㍤㌲㜹晡㤱㠷慤㤳敦㍦昸挸㠷ㅥ扡㙦㜲敥㠲㠹㜴㝡㘰攰晡戱㥦㕤㜲挳攸戹㠷㕦搴㝥晣摢㡢㕤㑤㉥ㅥㄳ戴㉦㠳㥢㤰换昸㈲㌲㔸〶㔷晣㡥㉥㠳摢㍤㠷㥦㔶ぢ〱㌵㡤㤷㍣晣㄰㕣㠰慣㌸摤㕥㌱昴ㅦ摦㐹㡡慣</t>
  </si>
  <si>
    <t>㜸〱敤㕣㕢㙣ㅣ㔷ㄹ摥ㄹ敦慥㜷㙣㙦扣㡤搳愶㈹扤戸㤷戴〵㐷摢㌸㑤㝡愱ち愹㉦㐹㥡㌶ㄷ㈷㜶㔲㔰㠱敤㜸昷㡣㍤捤捥慣㍢㌳敢挴㔰㑡㄰㠵㠲㈸㉡㉤㉦戴㉡㔰㔵〸挱㑢㈵㜸㐰㙤㠱〷〴ㄲ〸ㄵ挴〳㈰昱㠰㔴㄰㠲〷㄰㡡挴㑢ㅦ㤰捡昷㥤㌳戳㍢扢敢ㅤ㍢摢ㄶ㕣攴㤳散挹㤹㜳㥢㜳晥晢昹晦㌳㐹㘹愹㔴敡㉤㈴晥换㤴㘶攱敡搹ㄵ㍦㄰㑥㜱慡㔶慤㡡㜲㘰搷㕣扦㌸攱㜹收捡㔱摢て晡搰㈱㕢戲搱敥㘷㑡扥晤〹㤱㉢㉤ぢ捦㐷愷㑣㉡㤵换ㄹ㍡摡㌹〹㝦㠵攸挱攰愸愱㌴戲戹愹挹ㄳ昳㡦㘰搶搹愰收㠹㕤愳㘷搴搸晤攳攳挵昱攲敤㜷摤㜱㜷㜱昷慥搱愹㝡㌵愸㝢㘲扦㉢敡㠱㘷㔶㜷㡤捥搴攷慢㜶昹〱戱㌲㔷㍢㉢摣晤㘲㝥昷敤昳收摥扢挶昷敥摢㘷摤㝤昷㕤㐳㜸㜵敡昸搴攴㡣㈷㉣晦ㅤ㥡㌳挳㈵敦㥤ㄶ㘵㥢㝢ㄳ挲戳摤㠵攲搴㈴晥挶搶㡦愷㍢㡢戳㡢㐲〴㝣戵昰㠴㕢ㄶ扥㠱㠱㠳捥㠴敦搷㥤㈵〲捦㜰づ㘱慢㘵搳て㌲捥㤴愸㔶つ㈷㥡㌵攷㥣〰散慡收捡㤰㌳㉢㕣摦づ散㘵㍢㔸挹㍡㜳㤸愸㤲㜷㑥晢攲㤴改㉥㠸攳愶㈳㌲捥攱扡㕤㐹慢㤴敡扢㈵㥡㈲扥㌰戹晤攲㠴敦㑣㉤㥡㥥㕣㤱㑦挰㈴昴㍤攴㤵㕢晢摥搸㝤㕥㉥㕤扥㠱㜳敥散摥て㉤㘷㑣慦搱㜳慣㝢捦㜰昳慤㉢戸慤㝢晦ㄸ㡣㕡挷扣扦晢ㄸ〹捡搶摥摡㘰㐸摦ㄲ愲搸㡣㤱㘵搶捦㉣挷㡣〸㌴〶㤸つ㌲ㅢ㐲愶愵晦〵㉥㠹て㘴㤳㕥㌲昵搲扣㕥㉡敢愵㡡㕥ㄲ㝡挹搲㑢ぢ㝡㘹㔱㉦搹㝡改ㄱ扤㜴ㄶ㝤愲㤴敢敦搷挳㔴㝦敡ㅢ晤愵㌷ㅦ㥢㝣敤㡥慤㍦㝤昹戶扦晦㙥㘸ぢ㍡㥤っㄷ㌵敤㤹攷㐰㙡㑤㉡摥㔳摣捤㍦㙢㜳〵㤸挲摡㘷摤㘹㡤㡦㔷昶敤㌶㙦㌷㌳摣㔶〲昲㕢〸愵㠰扥㐳搶㠳戶㕢愹㥤㤳戸扢㝡搲昴㐵ㄳ㜰㘳㘱摢㘴慤敥㔶晣昷慤摥㌸ㅢ㤸㠱戸慡扤慤㌹㐹挷戰㔹戰㤵昰攵晢慥㙤ㅦ㜶挶慣搶挵挴㜹㕢㌵㕦搳搶散捣㜸戵昹敥慤㠷㍣昱㘸愳戵㘳㐵ㄳ㄰㙡换㜲敥㡥㕤慡㈶戵慥搱愹挵㥡㉦㕣戹扣㌱㘷挶㉥㥦ㄵ摥慣愰㐸ㄴㄵ戹搵换搹ㄴ㜲晤搸〹ㄷㅢ〵户㔶㙥㠸搷㕡〷捦〷㘰㘶㔱挱㝡㤷㠴ㄷ慣捣㤹昳㔵㜱㐵㑢ㄷ昵㑥㌴散㘸愹㍥㔴㉢搷晤愹㥡ㅢ㜸戵㙡㙢换㐴㘵搹㠴愴愹ㅣ慢㔵㐴㍡㥤㤲㐲〱〲户慦㑦搳㔲ㅦ攸捥ぢㄲㄱ㌱ㄴ㤳㤱慦㙣㈵扢攲㈹散づ扢愸ち搲愴㝥搳ㅡ㤳㜱扤㔲挶㈴㜰㘰㙣㑦搴ㅦ㝣改慤㙢㑣摢挰摣扢摢㔹搷㐷挲摤ㅦ㕣ㄶ㙥㜰㥦改㔶慡挲㑢搴㝥ㅡ㔷㘴っ㈳换㕣㠴㐰攸ち㍤慡㍡敤扣戶㤲㌹㘷㔷㠲挵散愲戰ㄷㄶ〳搴㐱㐳收㜲〴㙤㐷㌲㉥㐳㤵戱㤵搹〸戲㠱㠱㔴㜶ㅢ㍢㘵〷㤰㔲ㄹ㑡愷〴㕥㙥ㄱ攴ㅣ搷挲换㐳搶㈱扢ㅡ〸㈵㤴㠷㉤㘰㐴㘹㌵㠹扥㍣㐹搴㌳换㑡㘱㙣戳愶㐰愵愶敤〶㉢㑤扥敤攰ㄲ㐵㐴㥢戲㘰挳挹〲㡡㠲㔶㜹㤰挰㙢㈰㥡㌶㘹㤰摣㌹㐶㐴㘴㠳〴捤㡥㤹㕢㠹㡣晤ㄳ㘴〴晡挷㠹㤰扤㜷㜷㤷ㄱ㈴昶㑥㈲攵愰慥晣戸㈹捤㔶戳攵㤵㌴扢ㅣ㠰㌳慥㘰戶㥤搹㤵捣㜶㈰搳晥ち〹㐷㈹㠷㜲㙢㌲摥㠷㘷攳㙡㘶搷㈰㠳㝣㌲㈸㜳㐲㔱㐵ㅢ㙡㍤㜶㈴晢攵㘱㈷㑢愳㔸㠹㈲㕡挶つ㍢㌳敦㐸㐴㠷㔶攷挶搰戵㘹愹㘳㙦敥㑥㥢昱敤㤰㈲ㄳ扡挶昷扡㐶搷㌸㈰搸戵㐷扤㜵ㅤ㠶ㅡ愳捣慥㐷愶ㄴぢ㡤摤昵㔹昳㌴㈷摦ㄳ㈶㤱㌲㠴㝡㔴敥㈱ㄱ搳晣㑦㄰㜰ㅤ㐷㤷㑤晢㤹愶攰㤸昵㥥户㥦㜷㜵攷敤㄰改㙤㍡㜳㔳攷搰㔷㜴㠹ㄶ昴つ㘰㉦敤㡦㕤昵换㑤㘸㌶㜶㌲扢ㄹ㔹㥢㝥攱挹晢㔲扤〴搲㈴㜶㘲㤸摢㑡㡦㡢戴㜰攷㔶㤶㠴搴㍥㐳搶㥣改㉤㠸〰摥㡢㈳搳戰㠳㙢㥥㈷慡㌸搰㔶㘴〵捦㉥摢㕢㉢晤㐳㕥捤㘱晤愶㝤散扦㈷ㄴ㐳㍡慤昷愵摡散攳〴㍢㌳收㙦㡡㔱づ昵敦敤摤㠵㐴㙣㔰㉢㜹㜱㕣昲搹㜲㔳㤲昴㈰㐹㙥〵㔸㡤昷㈳㠳㤴搰㝥摦㔵愲㡣戱摢㉥搹慤搵㕡愵㜷㉦攱㘴搲收㍦散㤰㈳㠳捡㔹㍢〹摦㠱㥦㜷㘶㙤愷㈱㉣〶㥤ㄹ攱㤵攱㔷戰慢㘲㐰戹㘴㈹㙡㌶㘵挵㝢㐴㔶昴昵㜵㥣愵ㄳ㝣㙢㤲㑥摡愴㐴㈲户㈷㌶㈶㥣挳㥢㐴㐵ㄷ㈴㠵㑡㠲㕢愸㈱㠱㐸㜹散扢㈹㘲㝡㄰㌱㐵〰捥戸㡤搹㙥㘶攳挸㌲扦㠶愴㔹㉦攰ㄹち敢㕦愶㍢扢㔴㑡攵㠸〶改ㅥ晣㔵㔷㘱戵㤷慦搹挷散づ㘴㙤收て㥤㡦〹㠴㈸㔱ㅥ㈳㐴㕡㑢㠶㜵挶ㄶ攷㐸〳㕢㉣〴㤵愶敡㝥㔰㜳ㄸ㔵捡㕢搳戵攳戵㘰摡昶㤷㄰㠵ㅡ戱挲挲㠳㡢挲〵㜵㜹戰㝤摡敡㙡㑢㑢愲㘲㔸戳戵㍡㐴摢㤱改㡤㜰㈸挷晥㘰㑢捡㜳戹慥㈱昵㜶㌶挶ㄴ㥡㍣ㄱ挳搷㑡㑦散扡㍣摦㍣昴つ㌷㈱㍡㘷〷㔵㌱㘸㈹愶㘳㌹㘷〱㡡㠸ㅡ㔴晡慤戹㐵㑦㠸改扣㜵搸戳㉢㔵摢ㄵ㐴〶㙣㑣〶敡㡥㡡〵㐴〸㘶㙡㡣晦搵摣扣㌵攷㤹慥扦㘴㌲㤸戸戲戵攵㐹㠶㐴㌲搶愴敤晡㜸㡤挴㈲换挳搶散㘲敤ㅣ愲戵㜵挷㍤㙣㉥昹ㅢ〲㉢㈴㝡㤵㈴㙡㌴㕤搳㜵㉤愷攷㝡挵てて攴愹搴ㅥ晣搲捣㈴慥㔲ㄹ晡换ㄳ戴㌷敤晡㌰㍥㐳㍢㥤㙢ㅡ㐲攴愸㔱搹㤷㈸㠵挹愹挶㕤ㅣ㜳㌷戲晢て㥦㍥搲㡣捡扤慤㜸㜵㠶ㅥ晥〴ㄹ㉦挹愲ㄱ〴愱㝦㙥㡢㈲ㄵ搶㤱㜲挰㠱挰㌸㥦摡挹㙦挰㤲㝤㐸㝤㕢㥡挵㐳㠸㈲つ㔹㐷捤㜹㔱㐵㉣摡㌱㠳㉤敡㠱㘶慣㘳㔶晤戰㙤慡收㌸㈶㐹㡢㘴㌹㕢㌶㐹挱ㄳ昵愰㜶捣㜶つぢ㤹愴扦戰捡㍣㡦㉡昳扣慣ㅡ戲㑥㌱㉣㈸换㥣慢戶㘰㝡㜶戰攸搸攵ㅣㅦㄸ扡摢㄰㌴〹㈶愷攴㡤㔲㈴㌳㐶摢慣昹搳㌰搹晣㈲搰㕤㠴ㅣ㈵攸㠸㝥㔰慥慥㘵昱㐷敢搱戱〴〱㈳扤愴挶㍤㤸㉤㈳㙦㐶㐰攴挸㜴㌱扡㝦㜱昱搳愸㔱㝥㌹㘲㍤㠱㐴攰ㄱ㡣〹㜹扡户戳搶㘹搷づ㠰㍤㘲散㤰ㅤ㑣晢㐰㌹㌲ㄴ攵昱昶㉡㠹搵搸愰戱㠶㔶戸慥戳愹㐵㑤㕣摢搹ㅥ搷ㅢ㌷慤搲慣㌴㑡㑣㤱慣搵㐹㙡㤶㔵搶戸㤱㔴㡤㈶ㄵ㜷愴㙤戴㈴户㘹ㄳ敥㤴㈲㙦㐳㌱㐹㥡㐹ㄹ晢㈵愱㈰挸㑢敡㠰㡥愲扦㍥㤹㍣㘲搱ㅡ摡〰〳搴㔳慡㉥ㅦ㠶〳㡦攰捡㐹㐵っ㠴㑦攰敦㉤㘱昱㐴㍤㘸㘹㌱捦㡦㠴㉤ㄳ搵敡〹ㄷ㔶㐲搹昴㉡ㅢ㠴愵戱㌷愵㘱㈴㜷昶慡晤ㄵ㜸㘳㡣ㄸ戲㈱㐳㈲〹㝥㘰戰㈱㤸㉢ㄶ㑤愵㜵㤶㈷愸ㅢ搵㌹㍥ㅤㄳ愶㉢㌱㌰ㅢ㔴愶挵戲㌴挳㥡㤶晣㠸ㅣ搰㌸㉤㑡㌹㙡㔸ㄳ昳㍥㔴㝡㐰㌹ㅥ㤶㈴㠳ㅢ搶㈹扡愵㜰㠱〱㘲㌷㉣捤㤴〳㠴㜵ㅢㄳ昰㘴戰㜱戰〳㠸愸戰〹慤㌳㑡搰㙣〲攱戶㙥㠲扣搳㈳㐶㈱㐸㉤㤹晥㜹㐰㝢晥㌹愶敦ㅥ㐸㐵㠵㤰㠹ㄸ敡㑡戰ㅥ㠰摣㜸㔴㤲㕣㌴ㄲ〵换㤵㘴㤳㐲㙢㈸慡愳㠹㤱愷挹攷〵戸挱挳㌸搶㌰搹愶㡡㍢㙥㠱つ㙤㕡㕤搹㘲ㅤ㜱换搵㝡㐵㐸㔵ㅣ挹㙡愹㤱㌷〴扥攴昵㍦挵㑤〹㜰〹㠱㜲〴㐷㈹㙥㤹㐸敡摤敥㌶㍥㠴攱㔲挸㘱づ㈵摢ㄸ㝣㑣㜰换挹㘰㔸挷ㅤ〵摡㠷㕢㥢㤷ㄷ攴挵㌹㠸戴㡥㉡捡戲愳戸㡢搷㠸㈰㑢㙥㡢㜵㍢㕡㍢㕡愳捤ㅥ慢扡捦㔶㔵ㅢ〲㐷搸愷ㄲ㜸搹㉣㡣㤱ㅥ戹㠳㤳愴㉥㠶㤱摤㡢㥦㤶㡦愹㡢〷㐲攳㐳㘳㝣㤷愷愰ㄴ愰ち㐶愲挱慤㌷慤㙥㡤㤱㕦㕡摥挶扤挸㌴㠶㠰㘹搰愲愷㌲㜰㈶㔱㕥摢挰㘱㌰㌲㈱㍡ㅡて愴㌲㐶㌹〲㠷㍤㤰〶㙥攲㐱㝡慥〶㈵ㄴ㙣㤳㤷挲愲㝢㠹㘳づ㡥㐰㌵敦㡡戶捡ㄹ㌳挰搵ㄷ㜷㐷㕢昵㐴愵㐲㜳ㄷ晥戹つ㠱㔵㕣摢㔰收攸戶戶ぢ㔹㜲㑦戴敦㙥㙣㙢〸㉦ち敥㤹㉥摥㘷〶攵挵搹㘰㐵㕤摡敡㤵㈴㌲㍦㠶㍦㘲搵户搳㘶㑥扢扣㠴扡㑣搸て㥣㜵㙢攷㕣戹慥㡣捦ㅢ㝦戴㘲㡤晥㝥㉥㜲㈰昵ㄶ晥挸愴愷㌲㍦挲㡣敢㔹㌶㈷㘸㍡㐸㌸㡦㑣㑡ㅡ㡣愲㥣㐰㈷戰摤ㅢ㌷〶㐸㈷摢摡攸㐴ち㠲㑤㐲㜱ㄷ摥㌱㐲搱㝥〸戴㤲㔸搴㤱ㅣ㌰晦㌶㔸㕦㝢つ㌵㐴戸㍣㘱㈹搴㕤㥦㡣㍡㈹挸挳敢ㅤ扣っ昲晦㠳愵㠸㥢㔷㘵愷晦〲㌳㙢慦戶愳攸㕡愲攸㤵㄰㐵㠰㜵㈸改㌳っ挴㕥㔲挸㥢慢摦㍣㙡扥敢搷㝡晦㠷㐷捤晢㐹ㅤ㐸搲ㅡ㐳㔰敤㈶㤴ㅢ挶㠰摥㘱っ散㐴戳㌴〶ㅥ攰ㄸ挶敢㤵㌱㄰㝡㍢㡥愱㘲㙤㘳㠰㔱扣〴㤳㉦ㄶ㔴㡤㌹㌰㜸搶扡挲愱㈷散㍥㕣慦ㄵ㍥㈲昷㔰㑦晥ㄴ㝣㑦摢㍢慢㘷㑣捦㜴㜶挸晡挳㥥㠰摡昲收㜰㕦㕢づ攱㠸慢㔶㙤㤱㠳㔶昱㑡㐴晥昴㑤捦挹晡㙥愹〳㔳㉡㈹㐷扤㤶搳戲㙦挳㈷愲昱㠴㤰晡攴戶㤷て晦改ㄳ㑦ㅣ攰扤戴㤰㔶㌳っ〴昷ㄲ㥣愷攵㠰昰㙤散㑡挸攵晣晣收ㄸ㍥㐴戲㤷慡㘲搲昴愴扤攳ㅢ㑥㔴㔴㠴ㄷ㈳㑣㐵㝣ㅢ挱㤸挴つ〷㘵㑣ㄶ摢ㅣ㥢昲昳㈵改っ㉣挶ㄶ㉥扤㜷㔱㠰㔰敢慡戲㝡戴㉢㌳摦㠷搲戹挴㠵戴摡㠳㍣㕦㌲㘹摡昷摡戵摡㍥㙡㌵㘹㙢㘸㘳攸ㄱ㐹㈹扤㔳㑡㌱昴㉦愵搴っち㤹㈲戲㠴ㄸ㕡㝢㌰㤷㈷晦㑤㈱㈰ㅡ搷晢㝡晣㔴〵㔰〴ㄶ㈳慦㝢慦㘷㔷㕡㥤㤱㙡㘲㔰㔶㥥㍥㑥愲㈰㡦㈹慣㘰㤴㔶搶㥥㐲㈱㑡㤹㜱㤴搶敤㜸攲㑢昲㡥ち戱㈹挶捥㌸昴慡つ㌸〷摤㍡敥㜸㐰捦㘴愵挲㜰户戲ㅡ㐷㑦ㄹ㡤㔳㕤〷㔴ㄵ昳㘱㔵㙣っㅡっ㥢愰戳摣ㅤ㌸㝦㈲捣挷敦㠱搸㍥搶㥣晡昲昶ㄶ敡㌸户ㅦㅢ攴て昶搷戵〹㡣㡤户㤲㘳㈰㘱搷搵㉢愷㉥㠱捦㘲㠸戴攷㌵愳㔹攴扢㌴㡤搱攸㠸戳晡㍡㌹㡢㜱㙡挹㔹㜳散捤㠰㜵㡢晥㍦㠳㡡㌵昵扦挶㈸㥢㐴搹㠳㘱㠱てㄹ㐶㑡搶っ捥㄰㈲昰㘱㈳㑣㈳㡦挰㠶㉣㌲戸慤㑡戳昸㐴㔵㌵㑢〹づて㔷扡晤ㄲ㐴㘳㉣㙤摢挱慥〲㤰㔱愰捣㜷㈰㠲扡㡥攷愲㍢捦戱搹㡦愰㝡摢㌱扢散搵晣㥡ㄵ㡣捥㈲扣㍢捡㉦捣㉣搸㍣ㄳ摡户摢㠵摡㡤㠰挴搰㐳ㄸ㜳晣〴〴昶㜱ㄱ扣㔳㔱㐷挶㄰搶ㄷ戳攰搷㐶㠵㔸㈰㠹摡挱扦捣㍡㔹㌷慢昸㐰昵〴扣㥡〱慢㌶㠴戲㔳扥攵昶扢ㄸ〴ㅤ㙥㘳㍤〰捦㡦愸ㄶㄱ〶㤳㕢㜸攸㘳㠴㙢㍢っ㕡晢㠶㝢昳搹戳㌷敦摡㐰收㕢挰改晡摥搲㑡㌲㝣㈷扦㍢ㅥ㌰㍥挶ㅣ㜱ㅥ㝡㐷搷敦㡡攵㙣㈳愰昳昰戳㙤扡扣挶慡㜰㤴慤㈳捥晤㜱っ搵敥㘵㠶㥦㔱ちぢ㝣搰攸捦扢㠷㠵ㄷ戱㉤㌲〰捡愹慣㠹慣㍢㔵㝦㘳㌵慡搶㜸戴㈰ㄵづ㘸㕦㐷㍢愱愴㜶㕢㘱ㅤ㡥ㅡ昲〸㠱戲㈱㤰㐵㐹攳ㄱ㐲扥晦㜹っ㘸扣㝦〱戵摤摦晦戵㔵摦㑦攵㉦昷㘷㐷㤳攳摦㐲愴㍣㡣㐷昰㘴㥣㘵㔶㘵收戰㌱搲㈱挳ㄴ㡢㤴㌵㔹ㄵ㐴㜸昵〰捡㐸扦〹晦㝤攳挰慦㕥㘷晡挷〱㑤ち㐲㌴ㄹ慥散愱㌲㡤㠲㔰敥攲㤹昸㉥㤶㔰摢㝤ㄷ㑦慦戶㡢〲㘵㘴〱㍦挳㐳㤶ㅦ搶㐸㉢㜲㔷㝥㔸㤰㔸㤳〸㘵慦〰㔹㤴ち㐴慣ㅣ㕢㐷〱㘳〹㜹㌹㜶㌹㉣昰愱㐰昰戳㔷扥㔰㈰愴㔴㌱㐳昰㈴㝣搸㈳慤㈶㕥㠴愴㉦㈷慢㥣戱㔹愵㉢㜳㑥攸㠵摤㄰ㄲ㈳昴㥦㜷ㄵ昴搹ㅥ㈳晣摡ㄷ摢搱戵ㄳ戰㙤㤰㡢戲㔳㐹㕥〴愴昶㠵昶捥㡦㑡㐴愰㠹㌴愵㍡㤳っ㘵攷㈷摢㍢扦搴攸晣㐶搴㤹攴㉡㍢㝦扥扤昳㐳攸ㅣ㔱愷㥡戹㐰搲っ搱㑡㉡㑡㌰㠶攵昱㈰昶愱㌶㑦摤ㄹ㡢ち㜶搰㔲搵ㄴ慤㌲㡡㕣㤵㉡㜶〸昷㐲㍣㝣㉡㝤ㄴ搷㥣㜰ㅢ〴㔲㔸晤㡦〹㐷㜰晤㘹摡っ㑣㝣〹扤㡣戸戳㘷挸㈷づ捥㕡㈷㍣㔴昴㕢㐷㝣ㅣ扡㉡ㅢ㡡㕡㘰㉦愴㜹㔹㈳㈴ㅡ扤㉢搵㈴搸㤶㑤㜸㐴昱㌲㥤搷㐹㝡搳㉥㌲挶㤲搶㥥㘸㈰昹㐲搳攳㙥㝣ち敢㠴ㅣ㤵敢㠵ㄶ㜹ㅣ〵ㄵ㤳搹挶慡〲〵〴㘵㤸㜱〱㔹扥慦㐰搱愰愸㐰愳㍣㈰㈵㘴㍦㠳㙣㌸晡ㅦ㉢㐶㤷愵㑢㐵搷ㅥ㡦㕥昷昷㍤㍢愴晣㐷㐴㈸㘵㝣㤶〳㥥㐰搶〷㕦慥愶挰㠴搷㝥づ㌵昱搷㔲戶挸搷㍥㠹㐲扥㉦挳㔵慥ㅢ㕣摣㑣㡦㍡敤ぢㄸ慡ㄱ〶㥣挳昸㘲㔸攰㐳收〲戲㝢扡㕢搱㍣㈴㐷ㅦ昶㈳摣搹昲〵晦㐱㝣㤱扦挲扤昶攱㍦㈴挹㐸㤳㍦慤㝦戰户戹㐸晤戴搶攵㙦ㄹ㌰㝥ㅢ昳㜰㕦㑤敢㤳㌳㔲㌵ㄹ㕦㐲愶ㄱ㔱㠴扡昱ㄴ㥦㠸ㅦ〹㤲㉦㠷〵㍥㘸㐴捥〵ㄶ㍣慣㠳㙢㤱挳㥦㘶㡤〴㈴ち挶㔷㤰㐵愹㐰㠰㑡戴㍥㠳㐲扥㙦㤸㙦愲㙥搲捦㙢攵㠷㉢て㍦晣收㜰㝡昴慡昴㠷敦ㅤ㝡敥㡤㕦晥昹搹摦㝥㜴晦摦晥晤挲ぢ扦晤换戳慦晦晢㐷昳晢㝦晥搲㑢㍦扢晦㥢慦晦㜹慢昵愲晥㠳㌷㡦扥昸搸昸搹挷ㅥ戵㑥㝦攰昰㘳ㅦ㜹攴攴昸捣㘵㘳㝤㝤晤晤户㡣晣攲捡㕢ぢㄷㅥ㝤㐵晢挹ㅦ戶扢㥡㕣㍣㕥㘰㍣㡢㉣㑡〵㙥㐲㉥攳慢㈸㘰ㄹ㕣昱扢戹㡣〲㠱㄰㜲つ㜷㝥〱㍦慤ㅡ挲㙣ㄲて㌹㉤㔵攰ち挳㍥㕣搶〵晣戴戳慤㝤〶晦〳㐱昶㡣ㅤ</t>
  </si>
  <si>
    <t>㜸〱敤㔸敢㡢㈳㔵ㄶ㑦攵㔱愹㥢㝥㑣㜴㝣㝣ㄸ㕤㈳昶㠰攳㡣㘵㤲㑥㜷愷㘵㕡㈷㥤敥ㄹ㥢㤹敥挴㑥捦愸ぢ㔲㔴㈵户扢㙢扡ㅥ㤹慡㑡㍢慤敤㝥昰戵戰换㠲㥦ㄴ㐴㍦㈸戸㥦ㄶㄵㄵㄱ搴て㝥搶㝦㐰㔰㘱㔹㜶㔹㔸㐱ㄱ㜱㔵㤰昱晣㙥㔲改㑣㍦搲㉡〳㈲㝡㈱㈷昷㥥㜳敥戹昷㥥㝢㕥户㈲㔲㈴ㄲ戹㐴つ晦㘸㜱㜴㙥愸㙤昸〱户搵戲㙢㔹扣ㅥ㤸慥攳慢㈵捦搳㌷捥㤸㝥㄰㈳〶㔹㌳㠹敥㈷㌴摦㝣㤸㉢摡㍡昷㝣㘲㑡㐴㈲㡡挲愲㐴て㝦改戰挳㌰㡢挵〹っㄲ㔷㘴愹㍣㕤㌱捥㤳攸㕡攰㝡晣㔸收㕣㕢挰㔴㉥愷收搴搱攲昸愴㥡㍤㤶㈹户慣愰攵昱㈹㠷户〲㑦户㡥㘵慡㉤挳㌲敢愷昹挶㤲扢挶㥤㈹㙥㘴㐷つ扤㔰捣ㄵ挶挶㤶㈷㈷㡢㠳㌲㐹㕥愸㤴愷搵〵ㅥ㕣㈱㤹〹散晢㡥ㄹ㕥㌷㜱㐰捥㍤搳㔹㔱㘹㠵换昶慦㔶㥡㠱㕡愹戵㑦㘴慥昳㈴㡥愹㔵㍤扥捣㍤敥搴戹㍦慣捤㕥慣㜳慢捣㉤㙢㤱㉦晢〳摡㈹捦㙤㌵攷㥣〶扦ㄸ搷捥改㥥愲㥤㙡㤹㡤㜹扤㌹㘴㥦昵昹愲敥慣昰〵摤收〹ㅢ攸㘸㍣ㄲ㡦㐵㘲戹晤㌶㔱㥥㥥㔰㉦㕢〶㡡㔶㌲摢愶㐱㍤戴摤搳摣㜳戸愵搲㤶愱戴摤敥晢ㅥ摤㕦つ㜴挳攲搲㐰挷ㅡ戰ㄹ挸㑣㌱ㅣ㄰㡤㈹〰㡣㠰ㄴ晦㥡㡣愸㤷㜳㠰戰㔱㑤㡦㙡㐶㔴慢㐷戵㐶㔴攳㔱㙤㌹慡慤㐴戵搵愸㘶㐶戵昳㔱㙤㡤㜸挲愶㈴㤳搱㑥慢㔶㥦㙦㍤昷搶换㜳㝦㤱晦㔵㕤㝤昳捦㈳〹搸捤扥攷㙦㕦挲㈲扦搰㌲㍤㙥㜳㈷昸昵㕣〳㙤晡攷㕣〳㔴㡣挶〶〱㠶〸㐸搲㤷㜴つ戸㡡敦捥㝦㜰㜰敡摢㕢㑥扣㤰㝥㜱晤摥捦摥ㅥ㑥㐰ㅢ晢敡㜰㠷つ挱㝦㤹㌰㐳㜲㍢㍦㘱㥦㜴㍤㍦ㄶ敢㙢㉦㝤㠹戰ㅦ㜶〰㈰㑤㈰〱晢搹搷㐲慦㈳㈶㐹㤷㡣愴㑤㔷㍣扦攲㈵散戶㜳捣㜰扦捥㙣㜲ㅦ攱㐸㌲昵慣ㄶㅦ戴换慥ㄳ昰㡢挱㡣ㅥ攸㐹扢慡㤳〷〶挳㌴㤱昸㡥㜶〴っ㠶㐳挸改づ㈰㉥ㅤ㔲㐲愹㐳㕢〸ㄲ㝥㌰ㅣ昵慣搱㤵摤㕥㡡㠹㜵㈰戸摤㠳搴㈱㠱ぢ㐵愶㍡㈳㤲㤷ㄶ摤ㅥ㘱〳〲搱㤶ㄴ㡦挷㈵ち挶戱昰慦㍤㌸戲㥦㍦㈳㕥慦昳㤳㉤〷ㄶ㜵昴挷㜱㉦㙤㌴戹て晥㕢晡昳ぢ昵㠳㑦㤱晢摥昲挸㙥㘲敡挶搹挰戴㝣㤵㡥㈸挲摦㉦戱摥㤵摡㌷昶㥥㑡㝣㑥㝥昶㔳㌴㡣搴㥡㕣㠷㤵㙡ㅡ愹㤰㐶㜰慦㤴㝣㌵挱㠱㥥晣㈱ㅦ㈴㠴挸捡昸㐷㘳搷㄰㐸愵ㄸ㌸ㄹ愸戴昲㈵晡ㄳ慤㑤散㐷㡢㈳㐴昷扤㌱㐴㠷搴ㄹ㔷㙦㥣搴敢㤴㤲㤳㥤㠴慣㤴㕤扢㐹㉥攴愵㤱づ捡㙥㠳㔷㍤㜷摤㙣㜰㑦〱愲㐶搹㍦㡥挰㈰ぢ摦昳挹㕡㘳㤱㐴㘲㐰搹㙤慤戹㔰搶挸㉥搵挵摣づ昹㥦摤㕢扣ㅢ挹㌷㤵㐲㤸㘳㠷〰㙥㈰㈰㘱㠸敤戲ㅢ〱晥㐰㈰㠱昸搷㍦㡣㔰㠴晤㡤㠶ㄱ㤴㜴㍢挳㠸㉣晦敥敡㤷搵㜴愲㉥摡㉤㐴挱㑤摢敤㥢㡥挷㝤㜳㈹㈵摦㐴愸愱㑡慤愷摡搸改㤶㌷ㄳて昹㉣㔸昷㈰昶愳㐹挸攷昰摢㙤㡥㜰㉢搰㐷〸㐸㈲㡤㜶ㄸ㄰㕡㍡㥥㜲ㅢㄸ㡥㠲〱㈹㌶㤴搰挳㜰っ攸摢挱㠰愸ㄲ㌲挰慤㍡ㄲ㔴愰敦㈰㤰㠶搷㘱愶㠲㐴ㅤ㐹ぢ晦愳づ换ㄲ㤰㠴晦㔱〷ㅢ散ㄱ㥦〳㐳ㅥっ昰捤㔰㝣て挳㈸搰〵㌰摣摣挳㠰ㄵ㍡敢㡦〱㍤㑥㈰㡤挳昶慣㉦㡥つ攲〴㠸㌸㈸㠸㜲㤱挰攱昲㜴㜹㔱换ㅢ挵㝡愱㔸ㄸㅦ㉤收昳㠵愲慥ㅢ㘳换挵散㔸㝥戹㘸ㄸ昹攵㠹㠹㝣㕡攸㠵搸搹㈴㠱㌴㌴〱〹散㑥㡣㠴㑡㌰ㄲ㌴㈸〱㜵愷㝣㥣㐰㔲㥢扤㐰㤱慦㈹㑦搱攰慡昲戴搶慥昵攷ㅡ㔴㕣㤸挱㠶㝣ㄷ愱㠷㠱㙥〶㌵㉡㐰㔱昴换㜷ㄳ㙥愸㡤㉢㌵搶㙢㠱ㅥ愴愱㔳㈱昳〴㜵㑥㍦戲戹攸扡挱㈶㤵㔴扣慥晢㠱扦㠹戴攸㌴ㅥ搲〳敥㘵捡ㄶ搷㥤㔶㔳扤㘸昹㥢昳ㄴ㜷慤捤㈵㌷搰慤捣㈲㤵戶つ㔳挷㥢㉣㔳㜶晤㐰㥤㥦㉤㉤㍣捡㑡㈴㔰㔱挴㔹㤰ㅥ㤲戸㈰㜱㌴㘴㤸㔸㙦㕤㉥扤㐷愹〳ㄵ攲挸㌳户ㅤ㝥昶改捦㘷摥昹㝥散挳㑦晥晤搸晦愴㜷㍢㠴捡攰扡㜳晣㙦㉦㥥㝥昲㡢慦㕥晡敥愹㠷攴㌴㙥㔴㈸㝡㤶㍡ㅤ㐵昳㐲㘱㌴㕦㈸㌴㐸攳㠵挹挲㐴搱㈸㡥昳㥣挱昹㜸愱㌰㐹ㅡ㑦ぢ〳㈰㜶㜶㤲㐰ㅡ㔷㉥㌶㜷ち㈳㜱昷㕤ㅡ㙥ㅢ㑡㘱搰㉤㠳㈶ㄹ㔴挷愰昷㌴慣㐰㄰攷愹搳㜳㐰戹㐲攳㍦晥㐴つ㔶摤㘶换㙡慢㙥搱昴搷搴敡散㘲㜹㜶㘱㘹敥捣散慤㔹㜵㜲散挸愳㤹攳㔳㤹慣㥡捤㘶㜳㐹㔸搸ㅥち㝣慤愳㈷戹愵晥搵扥昰晡㍤㡦扦晥愷昱㡦㡤㌷㍥㤲㕥摤㐳㠱〹ㄸ㔴㜶㕢㑤戴攳ㄱ戹扤昶㐶攰戹搶㥥昳改挵㐸慦攳㈵户搴㝤ㄷ㕥㈵戲㉤攱㡦㠶㤵昹攱㉤㑣挹昰㕤慢ㄵ昰㜰㕡挵敢捥愳㍡㤴㙡て㌱㡦㡣敥摡慤㔱㑦〵㝡㘸ぢ㍢攷昸摣ぢ㜸㈳㤴攸搳昳㈲ㅥ㡤㐹㘳晢㥤㠴扣〰捦攱㜶捤ㅤ㍥㝡㔱昹ㅦ摡㈵昳㑦㥢㠱昸戴〰扡挴攰捡㜲㡤〰㥢ㅡ㈹㡤攴㜰ㄵ㠹㝦㤰㕡㝦摥㥡㌰戹慤㠲ぢ㉢愰愵搸㔹㠲ㄲ㝣ㅥ愲㠱ㅡ㍣㐷㠰㔲挰㡣㙢敢愶㜳愵扥ㅤ㤴㐸攸昶晡㔰㕣㝢㝢㤹敥㐷㠴㌰㡣㘰㠳㠳㜶愵㙥㉣㜹㕣㝣〰㔰挴㠰㡡昳㈱晢㍥搷㕢㌳㕣㜷つ㉦㡢㘱㌱昲㔷㌹て昰㈶ㅦ戰摢搱〸㝤㐹㤲㘲㤷戹㝢慦敢攳㤰昲㝤〴㠶㑡㤶㤵〹㈵晡昲晤㠴㡡攱㔳挰〳搴戹㝥㡦㈸㈴晤扤㘳摤㥦㝥昴㡡㔷㝢敥㤹昹㈷晥晦摦㝦扥晦敤㠹晦㐸㉦㜷〸摢㥦敤ㄲ㕣ㅦ愶㉦戱㔹㠲昲㠳〴扡搷㥡㤷㕥愲㘹愱晥㔳㑣〳ㅦ愲㐳㠸㤲攰昱搰㈰挳㡥㘵㥤㐰㡣搲㉤挳ㅥ愵ㄷ昶摡换昳ㅤ挲昶攷㙦ㅣ㔷摥捦晣㔰㙡㈶㙤㑤挷㔷㉥挵搶㉣敥慣〴慢摤㉦㕢㔴㙦㉡昴㘹㡢ㄳㄳ〲㉡㥡㠴ㅤ㐳㉡㕢㈶㄰㘲て㠰〵㘶㈷ㄲ收〱㤰扡愳㠱ㅦ〰㘰㘱㤲㘲</t>
  </si>
  <si>
    <t>㜸〱敤㝤〷㜸ㅣ搵搵昶㕥㔹扢搶慣㈴㙢戱つ㌶捤㠸㙥㕣㠴扡㈵挰㔸戶㙣㘳㘱ㅢㄷㄹㅢ搳攴㤵㜶搶㕥扣挵散慥㕣㠸㐳敦㈱㐰㈰㤸づづ㉤〹㄰〸㈵〴〲〹愱㈴㤴㥦㠴㤰㉦昹攸㈵㤴㈴晣㠴㔰㐲〲㈱㤴敦㝤捦捣摤㥤㥤㥤㤵㘴挷昹ㅦ晥攷昹挶㥥戳昷摥㜳敥戹昷扣户捣㥤㍢㘷㐶㍥攵昳昹扥挴挱㕦ㅥ攵っ散搲扤㈱㤳㌵ㄳ㜵㥤愹㜸摣散换挶㔲挹㑣摤昴㜴㍡扣㘱㕥㉣㤳ㅤ〶㠱㐰㑦っ晣㡣扦㈷ㄳ㍢挱慣攸㔹㙢愶㌳㄰昲晢㝣ㄵㄵ㐶ㄹ昸㈳敤㌳愴㈳〶㜳ㄹ攵㈴㤰昲ㄹ〱㤲攱㈴ㄵ㈴〶㐹㤰愴㤲愴㡡愴㥡㘴〴㐹つ㐹㠸㘴㍢ㄲ㉡㌷㐶㤱㡣〶愹摡ㅥ㘴㐹攷㡣〵扤挷愱慡摤搹㔴摡㥣㔴扢搴慡搰搴㠶㠶扡㠶扡愶戶搶昶扡晡㐹戵㥤晤昱㙣㝦摡㥣㥡㌴晢戳改㜰㝣㔲敤挲晥摥㜸慣㙦慥戹㘱㐹㙡戵㤹㥣㙡昶搶㌷昵㠶㥢摢ㅡ㥡㕢㕡愲敤敤㙤㔵㍢㐰昳㘱㥤㌳ㄶ愶捤㘸㘶㕢改ㅣ㐳㥤ぢ㍡㘷搴ㅤ㘶㘶户㤵捥戱搰〹㤵㌳㔳㠹㜰㉣戹㡤㤴晡搹㘰㑤㌳捤扥ㄸ㕢搶㌴搳戱攴捡㍡㔴扢〰㘸挴愶搴捤〶攲㝤攱㑣戶搳㡣挷ㄷ㥢㔱㌶㙡㔵㠲㤸㤹㘹㌳搹㘷㘶㐶㈴㘶慤敦㌳攳㌶㍢㔳㤱㔸ㅡ㑥ㅦㄶ㑥㤸攵っ搴㈴慣㜶敢㡡㤸挹㙣㉣扢愱㍡㜱㜸挶㕣ㅣ㑥慥㌴㈹攲㑦ㅣ搲ㅦ㡢㤴㤷慢昲㜲摦戰㝤扤㉡㈳㙤㔳㌷㍢摤搷戹㉡㥣捥㑡㡣慤搶攰㈵敢攸㈱㔲昱㠲㙡戱ㄷ搵扡㜲戱㤹扡㘳㠹戹㘶㍡㘹挶㔹〸ㅢ㙦愲㑢㐸㌰戱愰捦㠱愳慤㘱挳愸㑡㝢㌰搱ㄴ㤶㘲散㐸戲ㄳ㐸㘰㘷㤰ㅤ㤶愴戲攱㜸敤㘲㌳㘱㐶㘲㘱㡥戵摡捥㔴㈶㙢散㐲愹㕤㐱㔴昹敢ㄸ㥦㑥㉤ㅣ㈳㘵㍤攱戲㥥摥戲㥥扥戲㥥㐸㔹㡦㔹搶ㄳ㉤敢㔹㔹搶戳慡慣㈷㔶搶㜳㕣㔹捦㙡挸攸愳㘲昸昰㌲晢搸㙢搳㠴扤㉦扤昰扤㤹昷㝦摥昲搴换㙦㥤晡㡥㥦㐳㜲㐸㘸挱㙣戴㤷摤㡡ㅣ戴㈳搸㔴㥤晤㤹㙣㉡挱戶摡戶㙤敥戳ㅢ㕤敤敤〵户搵敡㔶㡤晥捤㌶摦搳愵㥦㙤扥㘰㑤搶㙥㜳慢㠸㙤搲散捡搸つ愰ㄹ戵㈰㠱摤㐱㐶㜶挶捤㜰戲㝦㑤敤慣㘸㌴搶ㄷ挳㔰搹㘰散㐱㠹㍤㐱㤴㝡〹㙤捥㜶㙦扡攱㘵摦㘷搱敦捤扥改摤换摦㥦㍤㘲晡扢㝥㑥㥦㉤慥㑡㝢㡥换改㤹㑣㝦㘲つ㍢㤴愳搱㡣挴捣㑣㜶㘱㌸㥤挸㙣摢昶挲〸ㅤ㙣㤰㑥捦㈴晥昳㠳ㄴ㠵㙣㤳搶ち散つ㤸㈷捦㑢慤㍣㉣㤵㑥攰㕡㌱ㅦ㙤㌵戵扥慥扥戱㙤㔲㜷㌶㌲搳㕣换〸㘳昳㔲㝤㌲㘸愷搶ㅢ晢戰昵昶〵〹㡣〷愹㕤㤲㡥昵慤㡡愷搲㈹㌳扢㙡㐳摣㑣㥡戵㙢㔲㔹㌶㜳㙤㌴摣㠷换㤴戱ㅦ攵㈷㠰㈸昵㝢扢戵捦㥢晦㡦㈷㝦晥慢挹㠷摥㌱愶晥戰㘷㍡㍦ㅢ愳㜸㥤㘴㡢〷㈶㠱㡣戳㉢㌳㉦搵搹㥦㥤㕡㙦㔵慡㔱㔷愸挱㤸っㄹ愳㡥搲晢㠳㡣㔹㥡㡡昷㈷捣摡㔴戴㜶㔹㌸㙢愶㙢搷攰㥣ㄹ摥㘰搴㔳慣〱㐴愹㕦摢攵㡥㙢㙢搹愵㜱摤㈹㌳㙥㥦搷搵㜰晢戸戳㘷㈹捥攲㔲㙥ㄳ〲ㄳ㘱ち愶攴晥㜸㌸㍤㘹㝥㉣㌹㜵㑡㘳㝤晤愴㜹戱搵㘶㍣㘶㘶戲㔳摢敡ㄱ㥤ㅦ㕥㍦戵つ㈱愳㤹摡㕢㐰〲慤㈰扢㉥㕣㤵捡愶㈶愷搶挷㈲搶摣㌶戹㌶ㅡ㕢㙦㐶㙡晢㌰挷㘵㡣㈹ㄴ㙥〳㔱敡㌱扢㉡慢㥦扥晣㤵散㑥戳攷㥥㝦摦㠷㘷㍦㜲昱㌹㈱挵戹㐶慡㜲〰〲㍢㍡摢愳愹愱㕥ㅢ摦㕣㙦ㅣ㐸㕤〷㠱〴愶㠲散扥挴挴㐵摥搵〰㝤㈹㕣㤰㤲㐸攷愸㌰づ㘶㠶㘹㈰㑡晤摣㉥晣㥥㝦戴户㝥戴捦㠲慥ㅦ摦昶攱愱挶扤愷搴㈸㉥㑣㌸㐵㉡㘳㍡愵㘷㠰〴㍡㐱㐶㍡攷敢昹㘸攱㔴挴㤸㐹㠹㔹㈰㑡晤挴搶户摢昲晢换㘶㝥摡戸攰戲㥦㝥敤愴戶搶㙦扥慡戸挶ㄱ㘳づ㐱㘰挷挳㤳戱㈸晡㤷㠰摡搲搶㘲愱㌸愵愱愵摥㤸㐳㕤㕤㈰㠱㐳㐱挶㜵㠶搳扤戸㌰㐴㘳㜱㌶攴攴摡戵㘱戴㐸㙦摣戴㘱㥣㑢改㜹㈰㑡摤㘵㤷㍣晦挹摥㐹昷㍥㌳㘱昶〵㉦散㜸㘹攵ㅥ㘳晦愹㜸搱㤰㤲て㐳愰搶慢㈷㑤挹愱搹㔰㙦㉣愰捡㠵㈰㠱㐵㈰㤵㌳㔲㤱つ戵换捣搸捡㔵㔹㘳㌱㔹摤㈰㑡摤㙡㤷㌶㜱摤㤹㤹捦攷慣㥢㜵晤ㅤ㠷㙣㝥收扢搷㉦㔴㕣挱㐹㘹㠷㈳㔰搰㘸つ㙤戹㘲ㅡ敢㡤愵搴戵っ㈴㜰〴挸㙥挵㘳愶戰挹㤶㔳晣㐸㄰愵㙥戴㡢慥㝢㝥户ㄷ摦晣攳戳㠷摤㥦捡摥昸挵昶㔷㕣愱戸㙥㤴愲㡦㐶愰〰㘲ㄴ㙤㐱摣㠸づ㙣ㅣ㐳㕤挷㠲〴㝡㐰㙡㡢㍢慡ぢ攴ㄵ㤴て㠳㈸㜵㡤㕤昶慣㤷㑥晣攷㜷㕦㕢㜲攸收〹户㠵愷摤搱㜰慢攲㜲㔵捡敥㐳挰㍤㙣ㅡ愷ㄴっ㥢㈶㍤㙣㥡㄰㌲㈲搴㙥㠲〴愲㈰㍢扢ㅢ摣㌹㘸㔶㔲㜴ㄵ㠸㔲㤷摡ㄵ㜹慡散收㕦㜴ㅦ㔰扦攰㥣敢挷㈷㡥㜸昲㠳㠸攲㤲㔹㉡㜲ㅣ〲ㅥ昳㔸㐳扢ㅥ㌹㥣挷ㅡ㕡㥣昳ㄸ㤷づ㐶ㅣ㈴㤰〰搹挳㙢㈰戹㘶戲㈴㜳愴㐰㤴扡搰慥搱ㄷ慢㈷㡦㘹㕢㥥㤸昱㠳㔷敢扢ㄶ㡤搹晣戸攲晡㕤㙡㜴㍣〲〵捤搲ち晢㘵晥㤸〲㠰㡣㌴㜵㘵㐰〲㔹㤰㜱搳㘳改摡㑣㌶ㅤ㕢戳〶ぢ搰攲㥥摦㑦改戵㈰㑡㥤㘳㤷㝣攷晢挳㤲〷ㅦ戵㘹摥㐵戵摦晡㌴扥攷㔹㡢ㄴ㙦ㅡ愴攴昵〸㜸㘰搱㔴㠰〵㘲㡥㌹㝤〳昵㥦〰ㄲ昸ㅡ挸慥㑢㘳挹つ昱摡㑥㑥敢戱㐸搱㠴扥㤱挲㕦〷㔱敡㔴扢㌲摤㑢㍦摥㝣搴戲㍦捦扥㝢摥㙦ㅥ㔵扤戳㝥慡㜸昳挲愵戵㜱ㄲ挹挹㈰㠱㔳㐰㙡ㄶ愶搶㘰㝥㤵攵摦攲㔸㘶戵㜱㉡搹愷㠱㈸戵搱搶ㄵ攸慦晢㐶攲昸㍢攷㥣㜶攷㠹慤㉦昵摥昵扣攲㍤㤰ㄸ㜶〶〲敥摥㈶㥤㍤㍦㐹愳挷㍢晡晥㤹搴㝥ㄶ㐸攰㙣㤰㥤摤㈰㍢㝢摢㌹ㄴ㍤ㄷ㐴愹㝥扢㈲㍦㙡㙦㍡昸㜷愳㥦㥤㝢搷戸㙦扤㍥㈵昵昶㙤㡡昷㘱㔲㤱昳㄰㈸ㄸ敤㡤㤸搴散ぢ㘶㘳㥢昱㑤敡㍡ㅦ㈴㜰〱挸㉥㉥㌴ぢ㠷晡㠵㤴晤ㄶ㠸㔲㐹扢摣慢㥥ㅥ户攸㠳戹愷捦扤攸㕡愳散㉦㌷㡥摦愷敡㘲戰ㄷ搹换敢㤹改昰㍡㜴㤱晣敤㑦㘳ㅤ扡昶㔰敥晢㜰摢ㄷ㙤㠹㑥㠹㌶㌴㐴㕡敡挳㑤㘱㍦ㄷ攸㐳扤摢㤰㕢搰攸戲㔸㌲㤲㕡㈷㑢搱慡攸㙣㤹愵㈵㔲ㄳ挵㡦㜵ぢ㈵昱敡攸慣昵扣㉣㔹㜷㉡愳愳㥤㘶㍡㡢㝢戶散㠶晣捡㘸㤷ㄹ㘱㉣慢㜳㜷㌳ㄳ㙤摤㌳㔲晤挹㐸㘶㘷㙦㘶㜷ㄶㄷ昸㥤摣扣扣㤲愲㙣摤戸㥦㌳㌳㔲愵㜱敥㙣㑢挳昱㝥㜳晡晡㤸挵摥搵挵挶㥤㕤慡户㌴㜷㜶摡㍣㍥挷㉤慡搱㜴散㈵慣ㄵ摤㐵㔶㕡㉣慢㕥ㄸ㘰愹㡣㤹㤴敡㑤㑣㉣㡣昵慤㌶搳摤㈶㜷㈲捣㠸㤸扡㍤㔹昶敤攵挴〵㐹ㄸ㡡ㅢ挶挸ㅥ捥㔴〲㙤㈶㈳㘶〴昵挵挲㈷扢㘱〹慦㤷㍢ㄴ㠸㔸㘵㠲戱㘳㐱昲散㔴㕦㝦愶㌳㠵㜵㐲㉡㕥挸㤹ㅥ㔹ㅢ挶ち㈲㌲㍦ㄵ㌱换攵挰㝤ちづ㥦昲つㅢ愶㤴㙦扣搷扡㥣扡㌳扣㝢㜴㜴ㄲ摥愳づ㉣散攸㐴ㄴ昶扣敢捣㘹㐶挰搱挹㈸扦摦㠰㌵㜱㜶㐲㑡搷て㈸敤搱㐹㤹㘹㙣攱挰慢㕢㡣昶㐱㍢挴㑤㡥捡戲扤㑡慢捣昷换㐱㙡敡㘸ㄵ㙥㍣㔱㝡〰搰㐴㙤慥敦晤㘷㠵换捡㐶搹搶捦㕡㡢〵攵㥣㜰㌲ㄲ㌷搳〳㙥㥢㈹搶挸昸㌶挹㈵㈴㥢㐸㉥㈵戹っ挴扦ㄲ㜳㕣㐹㐴㘵〵扡㕥㙤昰慦㡢㐵戲慢〲慢㘴ㅤ㠶㕣搸㙥慢愸㈰摣扣戵攴㐲㜱ㅦ散户㕤愰㄰㌰慥㈰戹㤲攴㉡㤰㘰搰ㄷ戸ㅡ扦扥㐰搰戸㠶㍦搷㠲搴攸㥤㥢㕡慢㘷〶㝤晥㥤㤰㍣愴摤㠰㠲扤ㄳㄴ敡㌳㘴慢〶㝢㘹ㄹ㝦〲㝡㌳挳㠶㜹愱㌱㈷㥣㔹㤵攵㐰ㅣ㤰戹㍤昵㙤㈶昹づ㐸搵㜵㈰㠷捤㌱攳ㄸ挶摢㙡ㅢ捥扦ぢ㜴づ扡摤挳㙢昵づ㠹敥つ挹扥㔵改㔴ㄲ㍢㥤㌳挳搹昰昴㍥散㘹㘵㔴㌸㤰㤰摢戰㐰㘲㑥っ㜷㘳㔵㠹挵收ㅡ㌳㥣敤挴㌴㥤慤㑥捣挳㝥㤸捣愳㕤㤱昵㝥搹ㅥ昱㈷㘶㥡㤹㍥㠳㝢㕥㕤㤸㤶搶〷㄰挲㍣㕢㤵攰㐴㘳慥捦㔲昵昰〴敥捣搱㥤っ〸㑤㤴㕣㔶㠸㌹慢㈵㑤攷づ摡㌱㘸〸㐹搰愱愵㔲ㄲ㉣㑤㜲敦㠲㉢㈸搶ㅣ攵㌶㜵㡦愰挳戳戱㜸愶捥㠶户㙥㘶ち㝢愲愶散昵ㄲ昶㐰〰ㅤ㉣㌰㘰㘳戹〷扡㙣愰昴昵㕡㙡㔱㤵㐳搲愹晥㌵扣㈷摦㔶㝡愸换㘷㕣て㜲敤〷㌷ㅦ戸昷搵户㝦㘹晦㥥㠴㈱㈴㐷攰〶㌰㑢敤慢㜱ㄸ㔰ち㍦㜲ㄸ㌷攱㈷㘸㌰㡢攱捤昳敦ち㥥攷〴㕣㘲摢㡦㑢愱慡挴㠲扥摥㈵㘹㔳昶㌱㉢㈴戲㘱㡤㔹㥤㔸㤶㑡慦敥㑤愵㔶㜳换㙣㠴挴㌲慢㑣㌳换捤挱㑡㝢㉦㤴㘱愵搴戰㘱〵㝢㝥㡥㕤挴戱搰ㅦ戸ㄹ愴㝡㝡㍣㕥慢㌵㘶〲户㈰㘹ㄸ㉥㌴㠱㕢ㄱㄸ㑢攰㤳㤱㜵㜲敢㙦敦㌵搵慤㡦㘷搶慢㙥㔸捦慤愵〵㔵㙢㤳〷㝤昳㍢㜳捦㜸晦愳敢㍥㍤㜳㕤㐰㉤戶ㄹ㐵㥢㠴㥣㕥㠶戶ㄱ挷晤㡡晦㉦㉥摦搶〵㝢㉢愷昱㐰㄰㠷㑦搵挲㔸捥㤸挶敤㈴㍦〴昱敦〱㌲㤴㉤㐵㉥㌱㔵㔸昵慡㍥ㄵ㔱收昰〴戶ㅣ攷慦㑣㙦昹㔴㌱〲ㄹ㘵扣㕢ち慡㜴㔴㜶㘴㜵㠴昳㐷㐸㐷㈰㉤ㄳ㔰㜵㍥〱戳挸㈸ㅤ㜳㑣㈴㌹摤摢㝣㔶㠲昱㜸搰㈴戳㤲㥥㤶㈴ㄲ攰㌱㌰㝣愸㈷㠰摡㤶昳挹晦敢昲戶攵㍣搸㈴挷ㅢ搳慥戸㥣挷摢搳㡥扥攰攱扦㡦㍦晡扤㘹〴㤸挷㥣㍦㥣㌰晡戶㐳摥㥥ㄶっ摣㠱㤸搷㤶戳慣ち㐴搶㈲挶㕤昸つ〶つ捡换㝣攸攰昹㉣收㐰㍣戵㈷攴㌹㕦ㅡ㥣㥦〲昷㤳㘰㈵㠸㑥㘷㜰㔲㔲㥤愵收㥥ㄹ㌶愳㘸扦㝢ㅦ㘴ㅢ攰㘶慣㘰㔷㤹㝢っ㔵捥㥢戱愲摢っ㙢愵昳扦㌷㔳㕦戹㥢愹挲ㅢ愹〹㠳摣㍤戸㙥愵㑡㉥㥣晦昷㔶挴敢〹扥㜵㉢昲㈰挷㘳〷㠶ㅤ㙦㍤㄰㉥㍣㡣㠷㄰㌷ㅥ㈶㜹〴〴㤷㍢㤹つ㜰晦昰ぢ㉢慡昶挵慦㕣晤㝥㐹愱挷㐰晣㝣愲㌱昰慡ㅡ挳㤵㕢㤳攵㝣っ㔵㡤㈵㜱㌴㡣㠷昲戲ㄲ㔶攱㉤扦晡㙤扢㠵㜲戹扥ㅥ㔹㔷愵㠱㡤㐰摤㜹〱ち戸㙦戲ぢ㥦ㄷ攳㈹㜶攴㄰㌳戹〴换扥捣戶扣㕥㙤换敢㠷昱㌸散搰㠷㝦ち㍡挲搰㙤挲ㄵ摢㌷㝣㉤㙦㘲㝡㝡㝣ㄵ戴㤰㈹㠱㈷㐱〶㝦昶㔵戴搲㝥ち搹㠲〶㌳ㄷ慦挲㠵愷㈶㠰㤷扦戲㍣㠳搸㌰昴㈶敢戲㌲搹扥㝡ㄴ㉤㘹㈷搹㡣愲〷㙢㤳㤱㥦㤷ㄶ攳昷㈰㙡〲挴扣㠷挱戳㤴㜹㡥攴㜹㄰挷㌰㜸搱㡡慡㍡晣捡㌰㜸㠹㐲㉦㠳愸㝡㄰づ〵攳ㄵ㄰㝤愸摤㔱〶ㄱㄶ㤴㕥㐳㜲挹〷㜴㐵攰扣づ改愰挱㍣挵攰〸㑦㌵㠰㤷〳挷㈰㌸ㄶ㌰㘳㙣晢㡢㠰搹挱㘶ㄴ㍤昹㙢㐶㕥〱收ㅤ〴搴㘸㠸㜹〳昳㉥换昸㉢挹㝢㈰づ㘰㍥戰愲慡〵扦〲捣㠷ㄴ晡ㅢ㠸㥡〲㈲挰㝣㠴㠰㍥㔴㈵捡挸〱昳て㈴て昲搰戰〸㥥㑦㤰㈷㘸㌰㘷㌱㍣挲㔳㙤搴㑡㍥㔷㈵づ㜸㔴㈹㜸㜸㡢挸㝢愴愲愷㤱〷㐲㠱挰挳㠹㐲㝤昱㐵㈹㜸㠶㠱㙤搰㤹捡昰㠳㌸攰ㄹ㙥㐵搵㐱㔰㈴昰㔴㔰挸〰㔱㝣㈰㈹昰〴ㄱ搳㠷晡㍢捡挸挱㔳〵捥㄰ㅥ㙤ㄶ㐱㌴〲昹㠲〶㜳ㄷ㐳㈴㍣挵㌵愳ㄷ㐴敦愰㜸捦扢挵晦㙢㌳㡡㥥㤹㑥㠷愶摤㜰摡㜷㐹㌳㄰ㄴ㐳挷戰昴戱㈰㙡㈶㤲昶挰㘹ㅤ敦戳㘸ㅣ晡户愲㐳愲戹戸慦㈳ㄸ搸ㄱ搹扣㥥戹搲㔰攷㘱散っ㐱㉣㕦㈹㉦㤶ㄶ㌳〷攲愹㔹㤰捦愳挰攵慢㌵㡥㕥㉣㠵挲ぢ㌶愳攸㐹㉦㥦攰㑡㐷搹㤷ㄶ㍦〷㌱敦㜱戴ㅦ㙢㍡㠱㘴㈲㠸愳愳㑣戶愲慡ぢ㡡〴扦㍡ち敤て愲收㈲㐹㍡㑡㍤㘲晡㔰㑦愳㡣㕣㐷㘹〴㘷戰挷挶㐵扤愴ㄹ㤹㠲〶戳ㄶ昷ㄲ攱愹㜹㈸㉤㡦㑦㝥㥥昹㐵㈹㝣ㅥ戵ㄹ㐵捦愳ㄷ㐰㤳攰㌳ㄵ挵愹㠷㑢攲㌳㡤戵改㈰㤹づ攲挰愷搳㡡慡㠵㔰㈴昸捣愴搰㉣㄰戵ㄸ㐹㠲捦㙣挴昴愱敥㜳攲㌳〷㥣㠲愷摡㐵㘰ㅣち㠹愰㐱戹㘲㌰㠴愷扡愱摡ぢ㡣摢㑢㠱㜱㥢捤㈸㝡㕣扥ㄴ㥡〴㡣㙥ㄴ愷㙥㉤〹挶攱慣捤㔲㤲㘵㈰づ㌰㤶㕢㔱戵っ㡡〴㡣㈳㈹㜴ㄴ㠸㕡㡥㈴〱攳㘸挴昴愱慥㜷㠲㜱㉣㌸㠳㍥㝢㉦〲㘸〵㜲〵つ收㉤〶㐸㜸敡㐸ㄴ攷〵搰攵愵〰扡捣㘶ㄴ㍤搴㍦〶㥡〴愰ㄸ㡡㔳㥢㑡〲戴㥡戵㠹㤳㈴㐰ㅣ〰愵慣愸攲〳㝦〱㘸つ㠵㡥〷㔱㉢㤰㈴〰愵ㄱ搳㠷晡愶ㄳ愰㉣㌸㠳㝢〸ㄴ㈱戴ㄶ搹㠲〶㌳ㄷ㈳㈴㍣ㄵ㐶㜹㕥〸㥤㔶ち愱㔳㙤㐶㤱敢㐱〴㥡〴愱㤳㔰㥣㍡戹㈴㐲愷戰㌶愷㤲㥣〶攲㐰攸っ㉢慡㑣㈸ㄲ㠴捥愴搰㔹㈰㡡ㅥ〷㠲搰搹㠸改㐳慤㜳㈲㜴㉥㌸〳㝡㉤ㄴ㠱㜳ㅥ㜲〴つ收㉢〶㐷㜸㡡㍥づ㕥攰㈴㑡㠱ㄳ户ㄹ㐵敥㄰㜴㘹㄰㜰㉥㐱㜱敡戸㤲攰㕣捡摡㕣㐶㜲㌹㠸〳㥣㉢慤愸㡡㐳㤱㠰㜳ㄵ㠵慥〶㔱㐹㈴〹㌸搷㈰愶てㄵ㜶㠲戳ㄹ㥣愱昸㔱ㄴ㘱㜴ㅤ㌲〶つ㘶㉦挶㐸㜸㉡㠵ㄲ扤㌰㕡㔶ち愳愵㌶愳挸㐱㈳つ㑤㠲搱㉤㈸㑥㉤㈹㠹搱て㔸㥢摢㐸㙥〷㜱㘰㜴㠷ㄵ㔵ㄹ㈸ㄲ㡣敥愴搰㕤㈰慡ㅦ㐹㠲搱摤㠸改㐳捤㜵㘲㜴て㌸㠳㜹㝢ㄴ攱㜳㉦㌲〵つ㘶㉤挶㐷㜸㙡㉤㑡昳挲㘷㝡㈹㝣㍡㙣㐶㤱ㅢ挹〶㘸ㄲ㝣ㅥ㐲㜱敡攰㤲昸㍣挲摡㍣㑡昲ぢ㄰〷㍥㡦㔹㔱㜵〲ㄴ〹㍥㡦㔳攸〹㄰戵ㄱ㐹㠲捦㤳㠸改㐳戵㌸昱㜹ち㥣㐱晣㑦㡡攰昹㌵昲〴つ收㉣㠶㐷㜸敡敢㈸捣ぢ㥥㠹愵攰㤹㘰㌳㡡ㅣ㕢㑥㠲㈶敥㙡ㅢ捦戲戸攷㐸㥥㈷㜹㠱攴㐵㄰戵㤷つㄹ搷㠶㑣挸㍦慣㝣㤹㌲慦㤰扣ち〲挸〲慦攱户ち㡦㌲攸㑦搰㑦愷㐹㙣㍣晣㠱〲搷㈲㌳戶摥㑦挶㡦㘰昸〶ㄳ摦〴㔱愷㈲㠹㡦昵㝣挶㕢㠸㤶㝣㌶昴㐷㌰㡢扣㙤㡡㤰晢㌳愴㠲〶㘵㡢㤱ㄳ㥥愲㙦㑥ㅥ㌹㍥㝡戱㔶㡡摢㤵㐲㉥㘴㌳㡡摣㜸捥㐴㕥改㔸ㅦ愰㌸㌵挲㐶〹㠹㠵㠷昱㌷搶收㈳㤲扦㠳㌸㍡搶挷㔶㔴搱愱㐷㐰昹㠴㐲晦〴㔱攷㈰㐹㍡搶愷㠸改㐳昹㔱㐶㙥愵昸ㄹ㌸〳㝡〰ㄵ㠱昳〵㜲〴つ收㉢〶㐷㜸敡㕣ㄴ㤵〷㈷扦㑣晣搷攷㈵㙥㈶㍥戵ㄹ㐵慥㐵㜴ㄹㄲ㜰㠶㤷挱㥣㑦㈰收扤㡣收㙢㈷㐶㤰愴ㄲ挴〱㑥戵ㄵ㔵攷㐳㤱㠰㌳㠲㐲㌵㈰敡㐲㈴〹㌸昲㥡ち㈲㍣搴㝢㈸㈳〷捥㐸挸つ散愷㔴㠴捥㘸ㄶ㘸㌰㘳㌱㍡挲㔳摦㐲㌱㕥攸扣㔵ち㥤㌷㙤㠶摢〱捡㑦㜷〲昷〳㕤㜱〶捦戹㠶㌸㜶㑡㐷㐰㌸㄰㠵捦㘹㌶㔳ㄹ㥤摥㥦㑤捤㡥㘵戱㤵㔵ㄵ〵㐱㔰戲散㈴㕥ㄴ㡥㑣ㄳ愳㑢㘳收㍡㙥㘲敤㔶捣㉡㜸〱㘰㕣㌱㝦㘶敡戰㔴㜶㘶㉣戳㈶ㅥ摥戰㤷〷摢攲㉣㕢㘵㈶攱搶㤳㠶㜷捦㘰㐲愹㌵㙢捣㠸㐷ㅤ扢㔳晤改㍥戳㙢收㔷挱㌱㐸㔹て摤㝤㜸㠰慢㤴㙦挰ㄷㄸ昲戸敦㠰戶㈹挳㐳㕦戵㜵㝥㈵㠱㕤搱摤㐶㡣㡦㈵㙢攱㠹摣㥦挱捥㘳㘶㍦㥦㌱づ㠹㍥㔴〱挳挱搸㡤扤ㄲㅥㅥ㤷っ摡㘳ㅣ㥥㐷㤵㄰づ㐶搱捡㔶㕡戵敤摡搶㤵捣挴㈲㘶搰㡥挱㈳㝣㠴ㅤ㕣搰㥦㉤攰㠴搷㡦戲㌹㜸㔰扤㈰㠹㥥搰ㄷ㑥㐷扥ち㡤〴挳㜰㔸㉤愴〲昸户㜵戸㕢㙡戰㜵㈱扢㝡㠸扤㝦ㄲ挶㝥慤㡤昵㈶㈴㜸晡つ攴㐶㈷〲づ挷㉤敥㡣㔷ㄳ敥㕣㜲〵㘳㝣昷㐰㕡挱㜲愴ㅣ㈱ㄲ㈶晡㍢摥㤸㡡㥢愳ち愳戲㤷㙥㐴愷昷㘶攰晤㥦㌵㐷攴㐲㌲敥㡤攸㘲㤳㕥愶㙢捤慡㕣㘸㘱㕦ㄶ㙥㡡㌹㝤㜴戰晢敡戴㄰㄰㈹户㕢㐹㐹㍢〵〶㤸敥ち㡤攰㤰摡捡㔶挵㤵㉤㉡挷㕦愷㈹敢搱敡昷愷昹㜴㠰捦晥㌱㤰㉥㠵㝡昷㘶㜹攱搴敢昴戲攳㐸ㅡ愵㥤㍦慤〹㑦收戲㉡㥤㐶〷户敡愸㑣㠳昰㘲攵ㅢ㍢㌵ㅣ㍡㜱扣挹㤸㡤昵㠵攳昱つ㈳愲㕤挹扥㜸㝦挴㥣ㄷ敥㌵攳㝡ち攷敢㈹㕦㡤昶攲㘶愷㍤愲〶挰挵〶愵ぢ慦㡦㙡㥦扥慤㥥昵㝣挶敥ㄸ㘹㜲㤵㠵㡥愰戱愷㍤敥㉥㐳㐵戶搸愵㌱㠸㑣㈳昳づ戹昲づ㈲愶戶愲㈴捥㘹㜴敦捡㜹㐵捡㠸㜳㠸捤㑢挱㝦㝣戵ㄹ㜱㈴捤㠹㔹㐹㕦㤹㜱㈵㐳ち扥ㄶ㕢㝢扤〱㔶㌸摥晦搲晥攵摡ㅦ〷㌷㜰慤挱㜱〵㘲㙥挷㌰挷攰㤰愵㠰㑣㠲㝣㘲㕦挳ㄹ捣㝡㤱㜰㐹㉣ㅢ㌷㉢愳挲㤷㜰〵㠷〴搱ㅣㅥ㕤戲ち摥㔴㌳慢愳㠷挰昵㍥ㅥ㑢㥡㕣㤳挰㠳㥡㥥搲昳捣㤵昰昵㕤㤸捡挴攸㐰㕦ㅤ㕤㤲づ㈷㌳㙢攸㑢搷户㘱㘴㐱㑣ㅡ换ㅦ㥤ㄱ㑢㘲〰㔹㘵㌲㕣ㄳ敤㕥㤵㕡㠷搷㥤晢ㄳ挹㐳挲㙢㌲㕦㠹㠶攲㜸戲づ㙢〶㉣㔳㘵㘵慡愲慣㘲㙢慦㔵攲攳挶〵㠱慦ㄱ㙡换㐸散收扡ㄲ愱〱挶㉣㕢捡昶戶收㤸㘵扤ち摥ㅥ昴㜴昵捣扤㉦捥㜹搸搸ㅢ㐳戳㡡㌷㝣㠷ㅥ㜲㜸㔷摥㐷晦摦㝡㍦摢㝦ㄵ㌴て㜰㌹㤰慥㤱㜳〸摥ㅥ挲㈳慣敥挲㌴昶ㅥ㐳㕡㥤㌱㜷ㄷっ㐶㐵㠶扤ㄱ㔷㔰㡡㌳㌸ㅢ慥㥡㔵ㄸ晣㤸㝥攱攲㡡㜹㜷㠴ㄵ愱戳〲㕥ㄲ捣搸扣捥㔴㈲ㄱ㘶昷㘲搷散挶摣㙤㔶挸㜲ㅢ戳㠹ㄱ〵㤱㍥㘸㈷㠵搷㈳㈹扣㕥㤲㜰㐹愶挷㥥㠴愹㉢戵ㄲ㙦㜹㘵㔷㈵㘲㝤ㄵ㡣搰ㄱ晦㉢搱㉦搱㠵捡〱愶㍥愴㜳㘲敤敡㝥㘶㙥㜹㠰愲戹敢㜰㍢㐱攸搸晣攸扤㘵㜲ㅤ㔷㕢改㝡㠷敥㙢㜰戱㙢㡣〷昱戳づ㤸晡慤慡㌸ㄶ㘱㐸㤱㠹㐸搱搹㤹㙣㘳㍦㠸㌳挰戳㝣㌳挸㠰㑥慤挳㈱㄰㥣㤷ち㐷㘶攳㕤㡤㔴㝡戸晤㍤㠱ち㌴㉤愷㤵㜴㠸㡥捣㥤㜸ぢ〰㙦ㄷ慣挵㕡㌸㕤挱㠴㙥戸〸㤷搳〵㍡㘰戵㈱㉦㠷㍥扦扦戲挲慢慣㉥慤㙢㉦摢戳ㄳ戳㑦敥㘳ぢ㕤㐵晡晦戲愸つ戳㉢捤攲㔲挲㤸㐰〸㈶搲愶敦㈰扡ㄹ愷㑢㘰ㄲ〵㈶㠳昸改㈹敢ㅥ㈵㈵㥤㝥㠷㐱ㄸ慥捡㜰㐶慥㐸搰ㅣ㉣㌹〲㜰㔱㠶㔳㌳㈰〹㔴㔶㕣〷扥㔱〷戵扦㝡敡愹愹〸晢搴㑤㈰㥢㜱戲晣㤱昸戵㉢戸㍦换慦〷㔱户㍢〴㄰搴〲つㄴ㘸愴挰て扤〵㥡㈸搰㑣㠱扢ㅣ〲扢攷㌵戴㔰愰ㄵ挴晦㈰ㄲ户挰㘵㐸㄰捣摤搷捡㝡㍡晦ㅥ㝢㜵搴㜹搷㍡㉡㙡摦扥㍡㙥㔲㕤㘹戲㡥挳㔴昲ㄵ扡〵〵ㅣ㠰㑤て捣慤扥挸㜳㘴㜱ㄸ㘱扦敤㈱㈸攴㐵摤ㄷ㤸〲挰㜷挰㜴㤴㤴ㄷ愳㙢〱て摥捥敢敤攷㠵㤷㝣戹戶㤴攷慦㉤敡㘱愴昱晡㘲戴㈱愳愲㉦ㄱ愷㙤㡣㕡㔹户ㄹ〷戰晤㜰づ㍣㡣㝦㐱〱㥣挶㠱㔴㘲㐷搴㉦ㄱ搸㡣㤳㕤㡦㉡散慥㜷㄰挲挶㔴ち㍥收㉤㜰㌰〵㤸挳㑦昷ㄷ昷扣㔵攸挵㠳扤ㄱ〳㐲攵㜴愸㉤愷㈳㙤㠵㜶愰昵换㈰慦㜴㌸捣〶㉣㐷搹ち攴㐱㈸㤱〹㜴攳ち㘰㐶㠲㔶攷攲愰攲㔴㔵㔶㔶㡥㘹㌰攰昶㘹㉣㉡㤶㉡扡㑤昱㌴㔲㘳㔰㠵㐰〷㙡㍣㥥晢㌶搰摦㔳晣愶慣敢㥤㑣昷扥ㄴ昶〰㘶㐰㠱㉦愸攸㑥戳ㄹ㈷㘱愳㘲ㅢ戶㑥愲㌲ㄳ㐴晤ㅥ㠹ㅣ㔲搲㈶㜶〷㜸ㄶ㔱慢〳捣㠲挸㈸敢晤攱挱㕢晦㌹㘴㤳搶㥦㑤挵㜴愱㈹㘸晤㌹㐸ㅤ扣昵㕦㘴㔵㜰ㅡ㕤㔴㘲㐷搴㑢〸㙣挶改㥡昸づ㠵㡣㌱㤷㠲㉦㝢ぢ捣愳挰㝣ち搰㍤㠷㍤㈰㜰ㄸ㘲扢㘹㘴㑢扤㌶敦〱攸㐲攴〳愰慦㍢ち攲㙡挷〶㜴ㄱ戸挶㘲㄰昵づㄲ摤㠰搲㝦挶〲戴ㅢ㈲㘳搰㥥昶㉢昶㠳㠳晡㔷㘴ㄵ㔰㤷㔰昹㝢㠸ㄵ㠰扡ㄴ愹㠳㠳㑡㌷ㅤ〱㜵ㄹ㤵搸ㄱ昵㈱〲㥢㜱扡㐰㍤〲㌲挶㜲ち搲㡦挷㐳攰㐸ちㅣ㐵〱扡昶〸愸㐷㈳戶户〶戵昸敤㙡攷㍢愶ㅥ搰ㅥ㡢摣㠰㤶敥㍢扡㌸慥攰㙣㘸㝢㔸摣ちㄶ挷ㄱ攵㠶㜶ㄸ搲㉣㘸挳㄰ㄹ㜲㕦攵つ慣挰摡㑢挵㝥挴ち㘰㡤㈰㜵㜰㔸㠷㈳ㅢ晥攳㕤㙥㉡㐱㐰捥ち㔰㙤〶搲戵ㄹ㔱㠴㡤㤵ㄴ愴晦㡦㠷挰㉡ち挴㈸㄰㠴㠰挰㝡ㅣ㘲晢㘹㔸扤摥捤敥㉢昸挸㠱〷戴㜱㘸〰戴㈳ㅣ㐵㍡愰㑤戰挸㈴㡢ㅣ攳㄰㐰づ㕤改ㄴ〵搶㔰㘰慣户挰昱ㄴ㐸㔳㘰㘷㠷挰晥㜹つㄹち㘴㈹戰㉦〴摣慤㐷㠷ㄸ慢昵晡㈱㌲摡晥㐶挲攰愳㘲〲昲㐹昳慤愵㘶㍡搳ㄴ㌴摦㝡愴づ摥㝣㜴扡挱㝦㥦戱㠱㑡㄰㤰戳づ㜴㌳㈲慥㔱㜱〲㘴㡣慦㔱㤰㕥㌹ㅥ〲ㅢ㈹昰㜵ち搰㔱㐷㥡敦㐴挴昶搱捤攷㝥换㝦㙤攱㘷ㅤ㍣摡敥㘴㘴㐷摢㌵㍢捡㜳戴摤㈹㉣敦㔴㤶㐷愷ㅡ㌷戰昴愴戱㠰㍤つ㈲㐳ㅥㄶㅤ挸㈶戸㥥㑥挵搳ㄱ㉢挰昵㑣愴づ㡥㙢㈷戲攱㍦晣〹愸〴〱㌹㘷㠲㝡挰㜶㌶㘴㡣㜳㈸㌸换㕢攰㕣ち㝣㠳〲㜴昰ㄱ㕣捦㐳㙣㤴挶搵昹戵ちて㄰捦㠷㉣㐰㍣搴愱摣〱攲〵㔴㝥㈱㤵搳ㄹ挷つ㈲㍤㜰㉣㄰扦挵ㄲ㠷㝡ㅤ㕣㡡㙣〲攲㐵㔴扣っ戱〲㄰扦㡤搴挱㐱愴㤳て晥攳〵㔲㉡搱㈰搲搳㐷㠳㠸㜴㍤㑣㌷㈱㙣㕣㑡挱愳扣〵㉥愳挰攵ㄴ愰㘳㤰㠰㜸〵㘲晢㙡㄰㡢㔷ㄸ㠳捥㉣㔷㈱㍦㠰㕤攱㈸搰〱散搵㉣昰ㅡㄶ㐸㈷ㅥ㌷戰昴摣戱㠰扤ㄶ㈲㐳ㅦ昶㜱攴ㄳ㘴㌷㔳㌳扤㝥ち㤰扤づ愹㠳㈳㑢敦㈰晣挷㙢㠵㔴㠲㠰㥣㜴ㄱ摡㡣㠸㙢搸摦〰ㄹ攳㐶ち搲㝤挸㐳攰㈶ち㝣㤷〲昴㈸ㄲ㘴扦㠷㔸㙥敤㔶㝣㌱ㅣ㝣攰摦っ〵㠰㤶㕥㐳扡㐴挷摡敤ㄶ㤶㜸㉢㑢愴昷㡦ㅢ摡㔳㤰㘶㐱晢〳㠸㙣搱㔲㠳㡥㐲㠲敥㙤㔴㝥ㅡ㘲〵攸晥㄰愹㠳愳㝢〶戲攱扦捦戸㠳㑡㄰㤰㤳敥㐵摡ㄴ愴改㝥㝢㈷㘴㡣扢㈸㜸㤶户挰摤ㄴ昸ㄱ〵捥㠶㠰愰㝢て㘲㝢敡㝥敢㥥㔴〷㔹㘸摣㡢扣〰㤶ㅥ㐷扡㌶㡥㍥㝢ㅦぢ晢〹ぢ愳攷㤰ㅢ搸㑢㤱㘶〱㝢㍦㐴戶攴慥攸㌲攴ㄴ㕣ㅦ愰㙥㍡ㅢㄵ攰晡㌳愴づ㡥敢㤵挸㠶晦㍥攳㐱㉡㐱㐰㑥㝡㈶㘹㑢㤰慥㜱晤㌹挲挶㐳ㄴ愴搷㤲㠷挰挳ㄴ㜸㠴〲㜴㘴ㄲ㕣ㅦ㐵㙣㠲挶搵㙢慤㌱昸㍤挷㉦愱〲昰搲㔹㐹㤷改㔸㈲㍦挶㌲ㅦ㘷㤹㜴㍡㜲挳㑢㑦㈳ぢ摥㈷㈰㌲昴㈹攱㌶攴ㄳ㜰㥦愴㘶㝡㈹ㄵ㠰晢ㄴ㔲〷〷㤷摥㑣昸敦㌳㝥㐵㈵〸挸㐹㤷㈶㙤〷搲㌴戸扦㠶㡣昱㌴〵改敥攴㈱昰ㅢち㍣㐳〱㝡㐰〹戸扦㐵㉣户ㄲ㜰㝦㠱㘵昰〹攱㜷挸づ㘰敦㜵㤴攷攸户扦㘷㜹晦捤昲ㅥ㠲㠰ㅢ搸㐷㤰㘶〱晢㉣㐴戶愴摦㍥㡡㥣〲敤㜳搴晤ぢ挴ち愰㝤〱愹㠳㐳晢ㄸ戲攱㍦摣㠲愸〴〱㌹ㅦ〷搵挸㈱㕤㐳晢ㄲ挲挶换ㄴ愴愷㤴㠷挰㉢ㄴ㜸㤵〲㜴㥥ㄲ㘸㕦㐳㉣㜷敢攱晡捡捣攰㕤昶㜵攴〶戲㜴㤰搲挵㌹㤰㝤㠳挵扤挹攲㥥㠵〰ㅤ㌰〲㙦㌱㠳捦昸㈳㝦散挷敤㝦㐲㤸晢㈶捦㐱收ㄲ㜲敤挳戱㐷㠹〷挵㝦戶愵攸㈸戵㠹ㄲ昸ㅤ散挱愳愲㐳搵愵ㄴ㌶摥㐶昶晣搳慦㜷㙣㘵㜴慤攲ㄳ㌰敢㜸晦换挹㥤扢扣昳㝡敢㑥搳㍥㥦摥搸昵㥤搸ぢ搳㜰㉦㈱㕢㍡㜴扡㤲㑥㈰㙥㑥㔲㌶户㙤ㅣ捦〵ㄴ㕤戲愴戵摦㠵㙥㐵摦㉣慢戵攱㘲挵愲摦〳㤱搶挶㙤㤸㉥㑤〷㜸ㅤ戲捡昹〳㐲㑣㌵摥愷ㄲ〴攴㝣〳㜴㌳㈲慥㙢敢〷搴晢㈱〵摦昴ㄶ昸ㅢ〵㍥愲挰㕢㄰攰摥愶昱㜷挴㜲摢㤱㜴捥搲㝡㐷㠱㙢摦㌰晥㠳搹㍥㘶㌶㍡㔹戹挷〳㍤慢慣昱昰〹㐴戶攸〲㐹㝦㉣㠱攸㥦㔴㑥挷慣㠲〱昱㉦愴づ㍥㈰㍥㐶㌶晣昷ㄹ㥦㔱〹〲㜲㝥〲慡㑤㐱㥡㌶攵㜳挸ㄸ㕦㔰㤰ㅥ㕥ㅥ〲㕦㔲㠰ㅦ㤹㔲㜴晡㤲〱愱㄰换㕤㈰摤㜳捤㈰ㄷ㐸散㘱愳㙣㐵挷㉥㕤㤸㘳㌸㤴㠳㙢昰㘳戱㙡㌸㡡㜵〳㙢㈰捤〲㌶〰㤱㈱慦㤶㠳挸㈶愰づ愷攲㑡挴ち㐰攵挷㠴〷〷戵ㅡ搹㔰㘷㜸㠵㔱〹〲㜲㡥㐰慡㌶〳㐱つ㙡㈵㘴㡣㉡ち搶㜸ぢ㔴㔳㘰〴〵㐲㄰㄰㔰㙢㄰摢㑢㕦ㅤ㕤戳捣愰㑢攵敤㤰ㄹ愸㡥㜶㤴收㐰㜵㈴㑢ㅢ〵攲ㅦ〷㠱㠱㍥扤㤰㜷㈱攲㌳㡢㤰挳慦㑢㕥㍣摣㉥扡愸㍦ㅣ挷㠷㜵ㄷ挰㥢㈰换愴慦挲㈳愴㜲换愷㘳搰㉤㔰㌱攱愸㘳戸搰㜵㘳㔰戸㕤㙡摢㈶敦㔹㙥㥤捦㐷搰晦㤷捦扥晣㜲㘸愵戰㈳ㄵ扥昹㈸㡤㘹㙣㡦ㅦ㑥晡扢愱捤愴攷敤挰㜴晢㔰戵㍡㜵㡣㈳搵㑦て㠶〱ㅥ扤扡摣㈵愸㜵㔴晥㐱ㄱㅦ〹㑥㡣㘳〷㝥〸㑦㘰挷愲㔴戵愷慥㐳㐱捤昶搶愹㍢㔱〶㐵戰㠲晥昱㐸㜵敦㡤ㄷ㍤搳攳㠳㐰㌸㠲攱改㕥㜷ㄶㅦ㌹㌵㈴挸扤㜲㉢挴㐷㐸ㄶㅢ㤵㑥愵戱挳㔶敥㝥㔷㍢㤷昷㘲愸慡ㅣ敤晡愸㤴㘴㈳㘷ㅦ搴挶晦ㄶ㥡愸㘴晥挲㔶㘱ㅥㅥ㠱㕤㘰捣攸昹戱扥㜴㉡㤳㡡㘶㙢扢攱ㄹ㔰换捦㡣㐵攱㈳㌲摤晦〶㌴㝡㤶㐹挳捡㤳㌰挴扦㤶慦戸〶㔷㈷㔳敢㤲㔲ㅢ㝦㠶㕦㕢㤳昶ㅤ㍥㥣挵搰㜳㐴㡥㍤〱㕥㘸㍦㔴㤴㤹㡤㜱㈸戸㝡㔸㘸〲攲㍣㐲ㄳ㜵㘰㤲づ㑣戶〳㌵㜵〸㔰㑢㐰㈴户㈱〹敤て捤㙣捤挰㙥愰摢㜵捥攸㈹晣摣㜶愰ㄶ挹㔵㐸㤶㘷ㄹ㡢昱愱戲挰敥㐸ㄹ㠱ㄴ挷㐳晦㔰扤慤挵搸〳㑣昹㜴戵㝣挴㍡搴㘰ㅢ㄰㙡搴㠱㈶ㅤ㘸搶㠱ㄶ〴㘸㔷㘰㙦攴つ㐱㜱捥搹㠳摤㈴戰て㔲慢㝢慣㈷㈴搶㔳㔳㠳㔵㌵㔸㌱㠳㜵〹㑣〰愹散戱㍥㈲挱〹㈱搴㙡㙢慣愰捦捦㐴ㄱ㠶㝥昹扣㜲㐵〵挱㔳㙤㤰㤰〶慡〳㔷㜷㘸㜵〰㔲搹愹搵㌳㘸㜴㜶㈵捡〶敡㈱㔲戲㝦愸愷㈱挶㍥㔲搸挶〷㐲㡢戴㜱㈳㌲愳㡤て戲换ぢ㌴㈱扥㜷攷㡣捥挵㍤㘶㑢㝤㝢㐳㥦ㄹ㙥㙦㙡㘹㘹㙥㡢戴户㑤㘹敦㙤㡦㐴ㅡㅢㅡ捤㘸㈴摡搲ㅥ㥡㙡攷㌱㥡㤱㈷㜴戰㡥戵㌰㌶㑤挷挸昳捦㐰㙣搰愹搲㝥㕡挴㕡改慦捡㤴てㅦ㕥攴㝤㕡㌸㙤攲㐱㤲㑣戱㥣㘰〳〱㔲晦ㄳ㌰㜶攰㔹㔰㘷㉡ㅣ㙦捣㉣㤰戴愱捡㐶㍢㐸㌰搴㠹㡡㑢ㅡ㕢㌴㜰㈰挸㐸戴㍦㕥摡搶㥦㉣㤲㠹㈲搷搲愱㤹㕡晥㘰敡戸ㄵㅡ攵㜳捡昲㘱㘵㌵㕢㘳㌲〳捣㕣㥢捥㐱慡戴改㑦㔱㙦摤愶〶摢㤴挳㕢摤敦搹㝣㕤扡㥣搹㤰㐳昳ㅤ㡡㌸㡦搰㕣ㅤ㤸愷〳昳敤㠰㕡㠸〰ㅢ㐲摤〷㤵〴㠹㐵ㄸ㜳㐰㡤㉥㤰㘰㘸ㄱ㤸㌹㘳つㅡ㥢敦挳愱挵㥡㜹ㄸ搳挵戲㍡收攷㕢攸㙡〹搵㌲戶ㄸ㑣〶攴㕣㡡㔴戱散〷㥥㤶摤攲㘹ㄹ㥦攵㐸㈵㤶㐲ㄵ㉣㍢〲㜱ㅥ愱攵㍡㜰愴づㅣ㘵〷搴戱〸㠸㘵摦户㉤㈳挳㌸㠲ㄵ㕤づㄲっ昵㈰愱愴㘵㉢㌴昳㔸㘶㄰换㕡㤸扦ㄹ㐴昵㠲㈹㤶昵㠲挹〰㝥㝣㉡㠲㔴戱散㙡㑦换慥昴戴捣搴攵㐴愱〳㤶㐵㙤搵㠱㤵㠸㕢㐳慥戹㌵搲搶搲摡摥搲摢㄰敥㙢㙥㙥㘸攲攷愸㈳扤つㄸ㜹㔳㥡㕡挲慤㑤愱㤵扡㍡慢㤰㈷戴㑡挷㘲㡣挵㜴㡣㍣ㄵ㐷㑣㌰戹挴挶〴㠹㜸慦㄰搴㐸㠰〴㐳〹〸㤴挴㈴愹㤹㘹㘶㄰㑣づ㘲晥〳㐱㐲㈹㌰㜹㠴搶攸挰昱㍡㤰搶〱㍥㈰攱㥣㘹㜰捥っ慣〳ㄹ㜰㡡㌴㌸㐵㠶戲㜶㈶㤹ㄶ㌷戲攴ㄹ㔴㌱ㅤ愴愲〲㔱㥦㕡ぢ〹㘹㡥㤳㄰㘵㐰捥昵㐸㤵收㌸搹戳㌹㑥昴㙣㡥つ挸㈴昶㥦〶㔵㘸㡥ㄳ㄰攷ㄱ晡㥡づ㙣搴㠱慦摢〱㜵㌲〲〲敡㐶ㅢ㔴愹换ㄹ慣改㤹㈰挱㄰ㅦ㕦㤴〴昵㔴捤晣〶㌳〸愸㕤㈸㔰扥㤴慤㑥〷㔳戴㕤〰㈶〳昸昱愹㌳㤱㉡㤶慤昱戴㉣改㘹搹㔹扡㥣㡢愱〳㤶㥤㡤㌸㡦搰㌹㍡㜰慥づ㝣挳づ愸昳ㄱ㄰换攲戶㘵㉣摥戸〴搴搸〴ㄲっ㕤〰㠱㤲㤶㕤愸㤹㔷㌲㠳㔸挶㜷㥡攵ㄳ摣敡㈲㌰挵戲㙢挱捣㔹昶㙤愴㡡㘵㉢㍣㉤㍢搶搳戲㑢㜴㌹搷㐳ㄵ㉣摢㘴慢づ摣㠰戸㌵㠴愶戴㌷搵户㐴摢ㅡ㕡挲㙤搱㘶搳散㙤慢敦㙢㥤搲摣摡摡搲ㄷ㡥㌴㈰ㄸ㤲〷ち慣摣㡤挸ㄳ扡㑣㔷敥㈶挶㉥搷㌱昲搴㔵㠸〹㈶㐷㌸㌱昹㍥㔸挶捤㈰挱搰搵㄰㈸㠹挹㌵㥡㜹㍢㌳〸㈶换㔸散㔲㄰戵㔹ㄷ㜴ㄷぢ㐲ち㝥㝣敡㍡愴ち㈶昳㍣㌱㌹搴ㄳ㤳敢㜵㌹㍦㠶づ㘰㜲〳攲㍣㐲㌷敡挰㑤㍡昰㕤㍢愰㙥㐶㐰㉣㥢㘳㕢㈶敤㜳ㅦ㉢晡ㄳ㤰㘰攸ㄶ〸㤴戴散㔶捤㝣㤰ㄹ挴㌲扥㤳㉣㥦㈳㔷户㠱㈹摡ㅥ〱㤳〱㌹㝦㠸㔴戱散㈰㑦换づ昰戴散づ㕤捥㘳㔰〵换敥㐴㥣㐷㠸㝢敢ㄲ戸㕢〷㝥㘴〷搴扤〸㠸㘵㙤戶㘵㘴ㄸ㑦戰愲㑦㠲〴㐳昷㈱愱愴㘵㍦搱捣愷㤹㐱㉣㌳㤹㍦〲愲ㅥ〰㔳㉣晢㉦㌰ㄹ挰㡦㑦晤っ愹㘲搹㈴㑦换㈶㜸㕡昶愰㉥攷㔹攸㠰㘵㍦户㔵〷㥥㐳摣敡挷㉤つ㉤㤱搶扥㠶晡搶搶㈹㡤捤つ㘶㙦㉦扥敥摣摣搸㕡㍦愵㌱摡搴㙡昶昵㠵㘴㈳㥣㤵㝢ㅥ㜹㐲て敢捡扤挰搸㈳㍡㐶㥥晡㈵㘲㠲挹㕥㌶㈶㘲晦换㘰ㄹ慦㠰〴㐳㡦㐱愰㈴㈶㡦㙢收ㅢ捣㈰㤸挴㔹散㙡㕡晦愴㉥攸㑦㉣㠸㈹㍣㥦㐲慡㘰㌲搶ㄳ㤳ㅤ㍣㌱昹㤵㉥攷ㅤ愸〲㈶扦㐶㥣㐷攸㘹ㅤ昸㡤づ㍣㘳〷搴敦㄰㄰换㐶摢㤶㐹晢扣换㡡晥ㄵ㈴ㄸ晡㍤〴㑡㕡昶摦㥡昹㌷㘶㄰换㌲㈸㔰扥摦慥㥥〳㔳戴㝤っ㈶〳昸昱愹ㄷ㤰㉡㤶㔵㜸㕡ㄶ昰戴散㐵㕤捥扦愰〳㤶扤㘴慢づ㝣㠶戸搵摡敤㑤敤㘶戸㌷ㄲ㙤㙥㙦㙣㘸㙥㥤ㄲ㙥敢㙤㙦㡢㌴戶㌴昶戶㐷愳㉤㔳愶㌴㠷㕥搶搵昹ㅣ㜹㐲慦攸搸ㄷ㡣扤慡㘳攴愹搷ㄱㄳ㑣㝣㌶㈶㘲㍦晤㕤つ戸㙤〱㤳㌷㈰㔰ㄲ㤳㌷㌵㜳㌸㌳〸㈶㈷㄰ㄳ扥㍡慣晥〸收㌸㥣㐱昵昷㝦㝤昹㈵㜷ㅢ㔰㈰㌶㠱慢愸ㄷ扢〶㝦〲㑦㌰㉢戸㌷晦戳㑥ㅤ㐳㘹晢㔰㙦㈳㤵㍢〷㐶つ㌲慢㜷戴㑣㐱捥㜷㜵敡㜶㤴㐱㑥晣挰㕢〸愹搲〶㝦㐵㈵㜲ぢ㘶摥㈴换㠲昹㉦㐸㉤扥摦㜹ㅦ㤹㤸摢搸ㅥㄴ㙤昰〱攲㍣㐲ㅦ敡〰户㘵㈵攵㈳㍢㔰昳㜷〴晥㌳昷戴晦㠰㘶搶搷㜵愳ㄸ攲昶慥愴敦㠸㕡ㅡ㈷㔳攲㈴㄰昵㑦愴ぢ戰扢㈰㥤〱㌹晦㠵㔴〱攲つ㈷㄰戹㍢㠷㍦㜸〲昱ㄹ㌲〹㄰戵ㄶ㄰㥦㈳捥㈳昴㠵づ㝣愹〳㔲ㄵ戰攰㠶㘹㜷愹㔷愱㤲㜷づ㤴㌰昶㘰ㅤ昷〴〹㠶戸㠵㉡㑡㜷㐳挰㝤攷攰搷捣昱捣㈰㕤敡㉣收㍦㤳慡㘵㝢㤴戱㐹㘰搲㉡〸挳㤷〸㔴㉣晢㉦㑦换㥥昱戴㉣愸换愹㠷㉡㌴㌱㌷㐴愹㌱搰㠰戸㌵捣㕡摢捤㐸㜳㜳㘳㙦㜳搴㙣㙤㙥敥㙤㙤㙢㥡搲㕡㙦㌶㌵㥢搱挶挶戶㤶㤶挶㤰散㥦戲㍡㡤挸ㄳ攲㡥㈹㌵ㄸ㑤㡣挹搶愹收㈹敥㝥捡㌰晢㍦㌶㈶㠸挳㤷ㄷ㠲挶ㄴ㤰㘰㠸ㅢ愰〸搸㙤散扡㥢ㅡ愵㤹〷㌱㠳㘰㜲㍥㘵昹慥戰攲㈶㥣ㄴ摢〱㈶〳㍣㐳㝡㘴㠴昴㌰㔲戲ㅦ挶㕣戹ㄴ捡㜱〷㡣敦愴ㄸ㌳㤰扢扡挶㍦づ昱〳㑢㝦㡣搰戱㐹㌲ㄱ㕢㜵〵ㅦ㥣㥦㠵て挸㜳㤹散ㅢ〶㤷㜰换㔹戴扣散㠰慤搳挵扢㜴㍥㌶攵改晦㈹㌰晢㌷昴㄰㡦晣敥㈵㌵敥㠶搳㤸㐹戸戸扦戳㉢㘳㌷㤳摣㐲㐲㜸搵扤㈸搲昳㈳㔰㍦戶ㄹ敥㑦〶㉢敥换攴㌵摤㥦搳㜴㔷㈹㑤㜷摡っ昷〷㐰㐳摣挳㤱㈶㔹㈰㑤愲戸攷挲㘶㔱㍦㐴づ㘲㈱搵㕦〴愶㥦摢㈵㥥㉦㝥つ昴愷摦㜸愳戵㝤愲㉢㠳摤㉦㝣㘰㝣㐹㙡㝡敥捦捦㙤愷㜷挵㈶敡㡦㥢敦㥤㑦搱㙦㔸敡㙣ぢ搲戹㝣昸㔶㌷戶っ挱㤸挸㑦愱㙦㥦㡦㌹㝣㠵㜷捥愷攲㜵㕡扣攴㘷㐶戴挶っㅥ愷㤵㤷つ㔳㙥愷㝤㜹㠱捡晥攴㌴户㝢愸つ㝦愲愰㉢㌲ㄶㄶ散散昱ㄶ挱㡣㔸㔶摥挲攱㠳〵㘵㌴〱㥣㐰㌷㘰ち㑣摤慢㜳慦㠶㜶晦慤挰㙥挸㘵ㄴ昶ㅡ㤶挸慥ㅤ㌴づ㘷户攱愶ㄵ戵㌱愹㠶ㅢ㐰㝥〴㠸慢攳搰㕦昷昲㜵㔸㠹愳敤摦戱ㅤ㌵敤敥ㅣ敥㡦㌷㙣㜸㝢㥦㠶㡡㕢慦㥡昶搸㑦敥晤㘶攰晤攸㌴㜵㌰㜲攴㝢㔷晥晢〲摦㐵㈵㍣晢改㑤㌶挳晤ㅤ挰㄰㜷㤳愴㜷ㅤ㘵昵㉥㙥〹㐹敦扡〱㌹㜲扤敢ㄸ㌰㙢戸搹㌳〴挳㉡㙣挳㐲ㅤ㌵㕤㍡挷㌱㙡昷㡢愶晢㕦攳攵㐸づ晤挵㜲㍢摡㘱晤扥㍦㑤㜱㝦挸换戰㙢㑢ㄹ㜶㡤捤㜰㝦挷㉦挴捤㈴㌱慣捦㌲㙣㈹攲㘲搸㔵㑥挳㑣ㅡ挶扤ㅥ戶搶㈰㉤㤶㌷捣慡敥攸㡥㥡攵㍡愷㌶搰摤㜲㈲㔹晢㐰㠷晣㜶㍣㘸晤搶㍦搴愱㡥㐵㑥㉦㐳㉦㉤㘵攸㈶㥢攱晥㈲㕦㠸㝢㑢㘲攸㙡换㔰㙥㄰㠹愱摦㜶ㅡ㥡〰㔳㜱㙦㠷㜳㠴㌲戸㙢ㄴ㐸㈱つ㠳㘱收㕥つ㙤敡㐲〸敢㉥ㅣ㌴㡥愷㜴っ㌲㍡愹㠶㝢㍦㕢搶昸摣㈸㤲ㅣ〳㘲戳㈲㘳㘱攲㥢搹愱戸㕤攴㠵挹㌷㑡㘱㜲慥捤㈸晡〴ㅦ户㝦昲㥡昲戳敦㤹愵㌴㥤㘱㌳摣㥦戱ぢ㥤〴㑤㠲敥㐶ぢ摤搳㄰ㄷ㜴㑦㐳㡥摣昸㌸ㄱ捣ㅡ敥攴㙣ㄹ㐴摣昶ㄹㅣ愲ㄷ敥戱㈰晡敢晤ㅤ㡡㥢㍦㜹挳昲〳晦挴㔲㠶㝤摤㘶戸扦㍦ㄷ攲㑥㤱ㄸ㜶扡㘵搸挵㠸㡢㘱㕦㜳ㅡ㜶㈶つ攳㐶捥㤶ㄹ戶㐹攷搰㙤㉦晤ㅦ愴㘰攰㥦扣挸㙥晢扤㍡ㄴ昷㝥扣っ㕢㕢捡戰㝥㥢攱晥㤶㕣攸㕡㘸ㄲ挳捥戳っ扢ㅥ㜱㌱㉣攳㌴散㝣㌰ㄵ㌷㙡慣昱挰㉤愰挰㠵㐸戳挶㐳扢㑡㐱㔸㜷晥愰㜱ㄱ愵戹挹愳㤳㙡扥㡦挸㤶㘱挲㕤㥦挱ㅢ晢攴愸㡤㐹㜳㠷攲摥㡦ㄷ㈶挷㤵挲㈴㘶㌳摣㥦㡦ぢ摤〵㑤㠲挹㘵㌰愴扡㐶晤ㄸ㜱挱㘴愵ㄳ㤳㉢挰慣戹㑦㔷㔳㌷㤹昵敢扥㝣攵㈷挳ㅡ㙥晡っ㙥㔸敤㔵㤶㘱昵摦改㔰て㈲㠷㤷㘱扤愵っぢ摢っ昷㔷摦㐲㡦㐰㤳ㄸ戶搹㌲㡣㥢㍤㘲㔸㡦搳戰敢㘸搸ㄳ㘰㙤摤㉣捦扤ㅦ挹愹㝢戳攷㉣㍦昶㐶换挰㌵摦戵㝥ㅦ晦㝥㠷攲㑥㤰㤷愱㐷㤶㌲㜴戹捤㜰㝦挱㉤昴㕦搰㈴㠶㝥捦㌲昴㔹挴挵搰㘵㑥㐳㙦〶㔳㜱摢挶敡搵摣㄰ち摣㡡㌴㙢挹搳愶扡㈱慣扢㜰搰戸㡤搲摣昲搱㐹㌵摣搶ㄹ㐲慦㜶慣㕤㕥㜱攷㜰㘳昳攲㍦㑦㍣敥㠱散挵搳㍥㤵㥦㈳愶愹㌷㤰挳ぢ㤳挳㑡㘱㌲摦㘶戸扦搸ㄶ攲戶㤱㘰㜲户㠵〹昷㝥〴㤳戹㑥㑣敥〱戳㠶扢㍡㐳㌰捣搱慢戹〵㌴㜸慦扥敡㕥慢戱㐷晦慣㐳晤つ㌹扣っ㥢㕤捡戰㔹㌶挳晤愹戵搰挷搰㈴㠶㍤㘰ㄹ挶慤ㅦ㌱慣搳㘹搸捦搸㝣摣戵戱ㅡ㥢晢㐱㠱㥦㈳㑤ㅡ扢戱㕥㑤㠳戰㙥搹愰昱㌰愵扦㠰㡣㑥慡攱慥捥㄰㌰㜱㌴㜶㤹㍢㠷扢戱㈷㥥戵挳昳扦晥昸晡㘹慦ㅣ㝦敥昹㙦㝥㤸㥡愶戸ㄱ攴㠵挹〱愵㌰㘹户ㄹ㐵摦㔷攳㌶ㄱㄷ攱挶攳㜶㠰ㄱ㈵晢㍦㑣㝤〲愹㍣㤸ㅡ攲㡥㡦攰昷㈴〲㤸敥戸㙤㈳昸戵㌸昱㝢ち愹㡡㝢㈵昹ち收敦昸敡㑢㔵㜰㝦㥢攱晥㡣㔹㠸扢㉢㔲攸㙦ㄱ㐰愱戵昸㤱㐲㈷㍢ぢ晤ㅤ㔲㙢昶〰搹扡愹㠸㍢㈶㠳㑦㐵㝡慥敤戸戶㠳㤸昸㌸攷㜲晦㈴㙦㘸㝥攵㌰扥㤴愱晢摡っ昷㈷挹㐲㤳愰㐹っ㝤〱〱ㄸ捡ㅤㄳ㌱㜴㙦愷愱㉦㈱㔵㜱㈳挴敡㥤摣㐶〹扣㐲挲〵㈷㝡攷敥㄰搶㕤ㄱ摦昶愶㌴㌷㑡㜴㔲つ㌷㐳㠶搰㍢ㅤ㈳㤶㍢㈷㠳㡦搸㡥㤴㠵㠹敦愰づ㜵㄰㜲㜸㘱戲㑢㈹㑣㜶戶ㄹ敥て㤱㠵㍡愰〹晦攱〴ぢ㕡㍤捣㍦〳㍦㠳扤㤱敤昸㈳㠴㌵挸敡㡦搲ㅤ愰㌲㙡㈵㜳挷㐳扥㌰ㄵ敦愴攷㔰ㄵ扥㤲㤰挶㥦〱㥣㠷て㝦攰摢〸昸慢散戶㈳ぢ㍥〸挲ㄷ㙢昵㝢昸㠶挴㤸㌹㄰㕤㤰挶㡢昹挳愳㕤ㄹ㜸㥣㐴㉡昰户戵戲昸攳戹挹慦㠲晦ㅢ摣愰捡㜹慦㡣扤㈱㝥㈳慣捣搳〳㠹慥㐵㥥户攷昲攱㤴扡㍣ㅥ晡㍢㍡㘵晣戸挲搶㜹扦〵晥㠴昶捡晦㍤戸戵摣扦挸㤴愹戱㘸㙥搹つ㝥愷㜱挷㉦愵扥戸敢㌷摥㠶慣散つ㈹戱〱敦㠸ㅢ敦㌰改㙡㐸〸昱昹戹㤹攴㌶㡡扥㘰戳㤹挳昵㔷散㉡㉢㘹改㤲换㝦搲昱㜹搳㌱搳ㄵ㜷㜹搸㝢〲敦㠲㌸㕣搳㈳㡥ㄷ捤换搵㐸㕤㌳摦挹扥㝣捤摥㐳ㄶ昹扡扢㑣㠳㈰㐱攳〳㈶攵㙢愶ㄶ㈱捥摡改愳㥣ㅢㄸ〳㙤㥥攰㡡攱ㅢ㥥攸〹愷搳攱つㄵ㠹ㅥ晣㈱敦㤵搹㔵ㄵ㍤㙢戱㔷㠴㔷摥攱㜴㠹扦㤰㘶晣つ㑡㘸ㅡ㑦挵㥤〴戱攰㈳〴戴捦㙢㘱昵㉢㍤慢晦て挸扢慡晦〹㤳ㅣ搵攷㐶㠴戳晡㡡㜷昷㔲搸愷〸㌸㍤㤷ぢぢ昴㝢ㄶ昸ㄹ戵㜳㉡捣攳昵〵㤳ㅣ〵㜲㠳愰愰㐰摥㘵㑢㠱㥣㙢扣慤晢昲㔳晤㄰挱搹㌸㘵㤰㜷ㄵ㔶捥㈴㐷㘱扣㐹㉦㈸散㜸㈴戰㠱㡣〰㈴㜳〰㙦搴㔵ㄸ㡥搴摣㙢㈱㠵〶㝦攲㔹〷愳戸づ㤵慥㍡昰㔶戶愰づ愷敢搲慡㈱改㙤昰㠷㥥㠵搵ㄴㄷ戶㥤慢㌰摥㕥ㄶㄴ㜶㥥㉥㙣㔴挹挲晥攲㔹搸昶挵㠵㡤㜱ㄵ挶㕢扥㠲挲㜸㔷㈷攸敥〸挹ㅣ扡扣㐵㤲〶摥〹愹㈵搰㝤换戳づ扢ㄴ搷㘱㥣慢づ扣挵㉡愸挳㘶㕤㕡㉤㈴㑢昷摦㔷㍤ぢ摣愳戸挰扤㕣〵㕥攷㉥㤰昷て㘲摥㍥㤰㉣㌹扦㍣敦㔹摥昸攲昲㈶戸捡攳ㅤ㐸㠱㠱扣挹㄰㤰㈷㐱㌲〷㌲㔷散㔲㡢挹㐸㉤〱昲㙦㍤敢戰㝦㜱ㅤㅡ㕣㜵攰㡡扦愰づて攸搲㥡㈰㔹搲收愷㍣换㙢㈹㉥㙦㡡慢㍣㉥挴ぢ捡㝢ㄸ〹㘲㜳㍢㈴戵捤㈱㉥㕣昱摦㘷ㅣ㠰㔴㍣㘲捡㉤㔹戹㑡㈵ㄸ〶慦㐲㘵敡㔱㕤㡦㠲慢捥㔴ㄶ捡昵㘹晥慡㌳捤㔵て㉥㘸㔹㡦摣戵㠴㉢㔱㐱㜹㍡㈴㑢㜷慥㥦改〲㝤捥昹慡㤳摡ぢ㈷挷㔹慥〲戹㤸㉤㌰㥣㉢㐲㈹昰㄰㐸㝡捦ㄵ昷㝡ㄶ搶㔵㕣搸㕣㔷㘱㉦戹ぢ㝢つ〹㠲昲㝣㐸㙡㤴ㄵㄷ㘰戲ㅡ扤ㄳ〵㜱㠳㙥ㅡ㈱㕦〰ㄱ㍦㉦摣㐳㕥㔱昰㐶㘲㉢㕤捤ㄷ愲㌰挵㈵㠱摣慦㉣㜲搶㡥㔷㘸㔹㍦㉣愶っ㉦捥㈲搳捤ㄸ摢ㄶ㘷つ㉦愶っ㔸㑥㙢扣㈸㑡㡥㈵㤴攱昵㔰㜲ㅣ敥挸愱㜸ㅤㄳ㤹愵㑣攵㈵㑣㘴㤶㌹㘵㜸昹ㄱ㤹㈳㤸捡㉢㡦挸㉣㜷挸搴昰㉡㤳㉦㤹ㄷぢ挹㜱㈴㤳㜹㥤㤰ㅣ㐷搹〱㐶ㄴ攷㜸㤱㌹㥡愹㥣摥㐵收ㄸ愷っ愷㘶㤱㌹㤶愹㥣㤵㐵愶挷㈱㔳挳ㄹ㤸愹㤶捤㥣㐸㈵挷ち㈶㜳づ㤵ㅣ㘱㍢挰㠸攲摣㈷㌲扤㑣攵戴㈷㌲㝤㑥ㄹ捥㔷㈲ㄳ㘱㉡愷㉡㤱㌱ㅤ㌲㌵㥣㤶㤸㙡㤵捣搹㐵㜲㐴㤹捣㠹㐵㜲慣戴〳㡣㈸捥〸㈲戳㡡愹㥣っ㐴㈶收㤰愹攱挰捦㙢攵㠰㤷㍥戹挹搹㈷㔷㔳㠶挳㕡㤴挵ㄹ攳㠸ㄶ㘵〹〴㜲㕤㥡㈳㔱㘴㤲㘴㜳㄰㡡㑣捡づ㌰愲㌸㠰㐴㘶つ㔳㌹㜶㐴收㜸㠷㑣つ挷〹㔳挵搴ㅡづ〹晡㤴㤵慤㔷㝤㉢㈲㉢㔶㝣㔲㔳㕥扢㔳昹ㄱㅤ㔵㤷扦昶攴敢ㄷ晤敥攸愹㝦晡散慡慢㝥昷收㐵㑦㝤昶㐰敦搴挷慥扢敥搱㐳慦㝤敡昵㤱搱捤㘵昷㝣㌲㙦昳挶㠶搵ㅢ㡦㡦ㅥ㍥攱㤰㡤换㡦㕢搴戰㜰扢㠹挳㠶つㅦ扥敦愸挷挷㡥て㥤㝣晣扤敡愱攷挷㈴㤵っ〳ㄴ㘰愴敤㜲昱攳ぢ㜱㌸愰㠳晡㡣っ〲㐶ㄶ愴扡㑣挹㘸㘰㘲㍦㘵散㈳挴㔱㈱愲㙢㈹㌵㑣挹〸〰戳㔰㡡㈳㐱愴搶㕢㔲㌲〶㈸戵〱㜱㝤㠴㌸ㄶ㐴敡〴㑢㑡㐶〱愵ち㑡攴㘸㄰愹㡤㤶㤴昴㝣㑡㝤ㅤ㜱㝤㠴㌸〲㐴敡㐴㑢㑡晡㍥愵ち㜴㜱っ㠸搴挹㤶㤴昴晥㈲㈹㡥〲㤱㍡搵㤲㤲ㅥ㕦㈴挵㥥㉦㔲愷㕢㔲搲攷㡢愴搸昷㐵敡㑣㑢㑡㝡㝤㤱ㄴ㝢扦㐸㥤㙤㐹㐹㑦愷搴㌹㠸敢㈳挴ㅥ㉦㔲攷㕡㔲搲搷㈹㔵㘰㈳晢扣㐸㥤㈷㔲㌵散搲晦搱㍥㈵愳㠴搵昸㈶㑡㘲㕦收㈰〹㜱戴㐸㌵捥㐷挰戸〰〴㝤㑡〶㑢㔱㡤㌹㘸㐴昴㕢㤴ㅡ愶㘴戸ㄴ㐹㜱搸㠸搴挵㈲ㄵ㘲て㤶㉤㡦㙦㌳㕥愳搸㜷㘵㐰慦戶〷戴㌰㌷㈱㔵戱㐷ぢ㉢㘶戳㘶㐰㍢扥㝦ㄳ搲挰㈹昶㘶㤱㔸㔵㈸愱搸㠱㠵戱戲㤰ㄱ㘲㑦㘶〹搵㈱挵敥㉢㌲搱㐲ㄹ挵ㅥ㉢っ戳㤰ㄱ㘲搷戵㌳戳扦㡡㑣愴㔰㐶戱㡢ち愳捦挵㘰慦ㄴ㐶慦㡢挱㡥㈸㡣戰㡢挱扥㈷㡣ㄵ㉥〶扢㥢㌰㝡ちㄹ㈱昶㍢扢㠲散㙣㈲㜳㙣愱㡣㘲晦ㄲ挶㌱㠵㡣㄰晢㠱戴搴つ〸愰㍤搹〳㐴昰㈸㕢㔰㕡收㈶愴㉡昶ぢ㘱㉤㉦搴愱搸ㄵ㠴㜱㠴㡢挱搶ㄷ挶戲㐲㠶㥦摤㘰㠰敦扢收昷㈶昸㍥㡥㤱攰㌷愵戹㑢ㄱ㑣捣㑡昶㕢㝦昸㍣㤰攰ㄷ㔷㤳摢搹㉦戸㑤捣挹㡣捣愵攴㘴㐷攴㤲㈴捦㡥搶㤷ㄳ昹㘷攴㈹㌲㌱慦㜴㝢㌷㐷攴〱てㄱ昲敤㔱摡昷㐶㔷㤰摥㌰ㄵ㙡挸㠲ㄵ搶㕦搲扣ㄹ㘸昰㔰㐶㉥㈴㔱挵〱㈱ㄷ愵㕢㄰㔰㙣㈱〲㘷摣ち挲ㅡ愹㝣㐸愲㡡捤㈴昲㍦㐰挰㑦㘵㐳愸ち㘷㠱慤㕣愸摤㠶ㄲ㤴搴つ㍡㜲㕢挸㔲㜷搶㤱ㄵ㌰㝥㐸ㄹ搶㐷慥愷㑦〸㤲㔶㐴㐹昶愲㥣㤲㠱愹㜷摡㤹㤸㌱挴〸昳ㅡ㜷㈱㠰つ㐲晥っ戰ㄶ㉤晣㤴㜷㄰ㄹ慢ㄳ捥㤷挴晣搲㕦㡡晢搳㐸戶攴挴〲搱愰㤵㐴㕡㘳〵㜳ㅤ慢搲㘶戱㈷㙥㘹慦攲捥㍥㑦散㔴㡤ㅢ戸㘳㔹㥤㙡㘸㔲㜶㡦扡ㅢ攸〴戹捦慤㡣㝣㔰攲㌵㡣ㄳ搱㠰晥㔰㐰攵晦〰㠰敢㙡㜴</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</si>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</sst>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00"/>
  </numFmts>
  <fonts count="20" x14ac:knownFonts="1">
    <font>
      <sz val="10"/>
      <name val="MS Sans Serif"/>
    </font>
    <font>
      <b/>
      <sz val="10"/>
      <name val="MS Sans Serif"/>
      <family val="2"/>
    </font>
    <font>
      <sz val="8"/>
      <color indexed="81"/>
      <name val="Tahoma"/>
      <family val="2"/>
    </font>
    <font>
      <sz val="8"/>
      <name val="MS Sans Serif"/>
      <family val="2"/>
    </font>
    <font>
      <b/>
      <sz val="11"/>
      <name val="Calibri"/>
      <family val="2"/>
      <scheme val="minor"/>
    </font>
    <font>
      <sz val="11"/>
      <name val="Calibri"/>
      <family val="2"/>
      <scheme val="minor"/>
    </font>
    <font>
      <i/>
      <sz val="11"/>
      <name val="Calibri"/>
      <family val="2"/>
      <scheme val="minor"/>
    </font>
    <font>
      <b/>
      <i/>
      <sz val="11"/>
      <name val="Calibri"/>
      <family val="2"/>
      <scheme val="minor"/>
    </font>
    <font>
      <b/>
      <sz val="18"/>
      <color rgb="FF1F497D"/>
      <name val="Cambria"/>
      <family val="1"/>
      <scheme val="major"/>
    </font>
    <font>
      <sz val="18"/>
      <color rgb="FF1F497D"/>
      <name val="Cambria"/>
      <family val="1"/>
      <scheme val="major"/>
    </font>
    <font>
      <i/>
      <sz val="10"/>
      <color rgb="FFF35439"/>
      <name val="Calibri"/>
      <family val="2"/>
      <scheme val="minor"/>
    </font>
    <font>
      <i/>
      <vertAlign val="superscript"/>
      <sz val="10"/>
      <color rgb="FFF35439"/>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i/>
      <sz val="11"/>
      <color theme="1" tint="0.249977111117893"/>
      <name val="Calibri"/>
      <family val="2"/>
      <scheme val="minor"/>
    </font>
    <font>
      <sz val="11"/>
      <color rgb="FF9C6500"/>
      <name val="Calibri"/>
      <family val="2"/>
      <scheme val="minor"/>
    </font>
    <font>
      <b/>
      <sz val="11"/>
      <color theme="1" tint="0.34998626667073579"/>
      <name val="Calibri"/>
      <family val="2"/>
      <scheme val="minor"/>
    </font>
    <font>
      <b/>
      <vertAlign val="superscript"/>
      <sz val="11"/>
      <color theme="1" tint="0.34998626667073579"/>
      <name val="Calibri"/>
      <family val="2"/>
      <scheme val="minor"/>
    </font>
  </fonts>
  <fills count="10">
    <fill>
      <patternFill patternType="none"/>
    </fill>
    <fill>
      <patternFill patternType="gray125"/>
    </fill>
    <fill>
      <patternFill patternType="solid">
        <fgColor indexed="13"/>
        <bgColor indexed="9"/>
      </patternFill>
    </fill>
    <fill>
      <patternFill patternType="solid">
        <fgColor indexed="13"/>
        <bgColor indexed="64"/>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FFFF"/>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top/>
      <bottom/>
      <diagonal/>
    </border>
    <border>
      <left/>
      <right style="thin">
        <color theme="0" tint="-0.24994659260841701"/>
      </right>
      <top/>
      <bottom/>
      <diagonal/>
    </border>
    <border>
      <left/>
      <right/>
      <top style="thin">
        <color theme="0" tint="-0.24994659260841701"/>
      </top>
      <bottom style="thin">
        <color theme="0" tint="-0.24994659260841701"/>
      </bottom>
      <diagonal/>
    </border>
  </borders>
  <cellStyleXfs count="4">
    <xf numFmtId="0" fontId="0" fillId="0" borderId="0"/>
    <xf numFmtId="0" fontId="12" fillId="0" borderId="0" applyNumberFormat="0" applyFill="0" applyBorder="0" applyAlignment="0" applyProtection="0"/>
    <xf numFmtId="0" fontId="14" fillId="4" borderId="1" applyNumberFormat="0" applyAlignment="0" applyProtection="0"/>
    <xf numFmtId="0" fontId="17" fillId="5" borderId="0" applyNumberFormat="0" applyBorder="0" applyAlignment="0" applyProtection="0"/>
  </cellStyleXfs>
  <cellXfs count="46">
    <xf numFmtId="0" fontId="0" fillId="0" borderId="0" xfId="0"/>
    <xf numFmtId="0" fontId="1" fillId="0" borderId="0" xfId="0" applyFont="1"/>
    <xf numFmtId="0" fontId="4" fillId="0" borderId="0" xfId="0" applyFont="1"/>
    <xf numFmtId="0" fontId="5" fillId="0" borderId="0" xfId="0" applyFont="1"/>
    <xf numFmtId="0" fontId="4" fillId="0" borderId="0" xfId="0" applyFont="1" applyAlignment="1">
      <alignment horizontal="right"/>
    </xf>
    <xf numFmtId="0" fontId="5" fillId="0" borderId="0" xfId="0" applyFont="1" applyAlignment="1">
      <alignment horizontal="center"/>
    </xf>
    <xf numFmtId="164" fontId="5" fillId="0" borderId="0" xfId="0" applyNumberFormat="1" applyFont="1" applyBorder="1"/>
    <xf numFmtId="0" fontId="7" fillId="0" borderId="0" xfId="0" applyFont="1" applyBorder="1"/>
    <xf numFmtId="2" fontId="5" fillId="0" borderId="0" xfId="0" applyNumberFormat="1" applyFont="1"/>
    <xf numFmtId="0" fontId="5" fillId="3" borderId="0" xfId="0" applyFont="1" applyFill="1" applyAlignment="1">
      <alignment horizontal="center"/>
    </xf>
    <xf numFmtId="9" fontId="5" fillId="2" borderId="0" xfId="0" applyNumberFormat="1" applyFont="1" applyFill="1" applyAlignment="1">
      <alignment horizontal="center"/>
    </xf>
    <xf numFmtId="0" fontId="8" fillId="0" borderId="0" xfId="0" applyFont="1"/>
    <xf numFmtId="0" fontId="0" fillId="0" borderId="0" xfId="0" quotePrefix="1"/>
    <xf numFmtId="11" fontId="0" fillId="0" borderId="0" xfId="0" applyNumberFormat="1"/>
    <xf numFmtId="0" fontId="6" fillId="0" borderId="0" xfId="0" applyFont="1" applyBorder="1" applyAlignment="1">
      <alignment vertical="top" wrapText="1"/>
    </xf>
    <xf numFmtId="0" fontId="4" fillId="0" borderId="0" xfId="0" applyFont="1" applyAlignment="1">
      <alignment wrapText="1"/>
    </xf>
    <xf numFmtId="0" fontId="5" fillId="0" borderId="0" xfId="0" applyFont="1" applyAlignment="1">
      <alignment wrapText="1"/>
    </xf>
    <xf numFmtId="0" fontId="5" fillId="0" borderId="0" xfId="0" applyNumberFormat="1" applyFont="1" applyAlignment="1">
      <alignment wrapText="1"/>
    </xf>
    <xf numFmtId="0" fontId="5" fillId="0" borderId="0" xfId="0" quotePrefix="1" applyFont="1" applyAlignment="1">
      <alignment wrapText="1"/>
    </xf>
    <xf numFmtId="0" fontId="5" fillId="0" borderId="0" xfId="0" applyFont="1" applyAlignment="1">
      <alignment horizontal="center" vertical="center" wrapText="1"/>
    </xf>
    <xf numFmtId="0" fontId="8" fillId="0" borderId="0" xfId="0" applyFont="1" applyAlignment="1">
      <alignment wrapText="1"/>
    </xf>
    <xf numFmtId="0" fontId="9" fillId="0" borderId="0" xfId="0" applyFont="1"/>
    <xf numFmtId="0" fontId="13" fillId="0" borderId="0" xfId="1" applyFont="1" applyAlignment="1">
      <alignment horizontal="center" vertical="center"/>
    </xf>
    <xf numFmtId="0" fontId="5" fillId="0" borderId="0" xfId="0" applyFont="1" applyAlignment="1">
      <alignment horizontal="right"/>
    </xf>
    <xf numFmtId="0" fontId="16" fillId="0" borderId="0" xfId="0" applyFont="1"/>
    <xf numFmtId="0" fontId="6" fillId="0" borderId="3" xfId="0" applyFont="1" applyBorder="1" applyAlignment="1">
      <alignment horizontal="left"/>
    </xf>
    <xf numFmtId="164" fontId="5" fillId="0" borderId="4" xfId="0" applyNumberFormat="1" applyFont="1" applyBorder="1"/>
    <xf numFmtId="0" fontId="5" fillId="0" borderId="0" xfId="0" applyFont="1" applyAlignment="1">
      <alignment horizontal="center" vertical="center"/>
    </xf>
    <xf numFmtId="0" fontId="5" fillId="0" borderId="0" xfId="0" applyFont="1" applyBorder="1" applyAlignment="1">
      <alignment horizontal="center" vertical="center"/>
    </xf>
    <xf numFmtId="164" fontId="14" fillId="6" borderId="2" xfId="2" applyNumberFormat="1" applyFill="1" applyBorder="1"/>
    <xf numFmtId="0" fontId="18" fillId="7" borderId="2" xfId="3" applyFont="1" applyFill="1" applyBorder="1" applyAlignment="1">
      <alignment horizontal="center" vertical="center"/>
    </xf>
    <xf numFmtId="164" fontId="14" fillId="6" borderId="5" xfId="2" applyNumberFormat="1" applyFill="1" applyBorder="1"/>
    <xf numFmtId="0" fontId="15" fillId="0" borderId="5" xfId="0" applyFont="1" applyBorder="1" applyAlignment="1">
      <alignment horizontal="center"/>
    </xf>
    <xf numFmtId="2" fontId="14" fillId="6" borderId="5" xfId="2" applyNumberFormat="1" applyFill="1" applyBorder="1"/>
    <xf numFmtId="164" fontId="5" fillId="8" borderId="2" xfId="0" applyNumberFormat="1" applyFont="1" applyFill="1" applyBorder="1"/>
    <xf numFmtId="164" fontId="5" fillId="8" borderId="5" xfId="0" applyNumberFormat="1" applyFont="1" applyFill="1" applyBorder="1"/>
    <xf numFmtId="165" fontId="5" fillId="8" borderId="5" xfId="0" applyNumberFormat="1" applyFont="1" applyFill="1" applyBorder="1"/>
    <xf numFmtId="2" fontId="5" fillId="8" borderId="5" xfId="0" applyNumberFormat="1" applyFont="1" applyFill="1" applyBorder="1"/>
    <xf numFmtId="0" fontId="5" fillId="8" borderId="0" xfId="0" applyFont="1" applyFill="1"/>
    <xf numFmtId="2" fontId="5" fillId="8" borderId="0" xfId="0" applyNumberFormat="1" applyFont="1" applyFill="1"/>
    <xf numFmtId="164" fontId="5" fillId="9" borderId="0" xfId="0" applyNumberFormat="1" applyFont="1" applyFill="1" applyBorder="1"/>
    <xf numFmtId="11" fontId="4" fillId="9" borderId="0" xfId="0" applyNumberFormat="1" applyFont="1" applyFill="1"/>
    <xf numFmtId="0" fontId="18" fillId="7" borderId="0" xfId="3" applyFont="1" applyFill="1" applyBorder="1" applyAlignment="1">
      <alignment horizontal="center" vertical="center"/>
    </xf>
    <xf numFmtId="0" fontId="10" fillId="0" borderId="0" xfId="0" applyFont="1" applyBorder="1" applyAlignment="1">
      <alignment vertical="top" wrapText="1"/>
    </xf>
    <xf numFmtId="0" fontId="18" fillId="7" borderId="0" xfId="3" applyFont="1" applyFill="1" applyBorder="1" applyAlignment="1">
      <alignment horizontal="center" vertical="center" wrapText="1"/>
    </xf>
    <xf numFmtId="0" fontId="18" fillId="7" borderId="2" xfId="3" applyFont="1" applyFill="1" applyBorder="1" applyAlignment="1">
      <alignment horizontal="center" vertical="center" wrapText="1"/>
    </xf>
  </cellXfs>
  <cellStyles count="4">
    <cellStyle name="Hyperlink" xfId="1" builtinId="8"/>
    <cellStyle name="Input" xfId="2" builtinId="20"/>
    <cellStyle name="Neutral" xfId="3"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3C1"/>
      <color rgb="FFF35439"/>
      <color rgb="FFF56C55"/>
      <color rgb="FFEA2F1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66675</xdr:colOff>
      <xdr:row>1</xdr:row>
      <xdr:rowOff>209549</xdr:rowOff>
    </xdr:from>
    <xdr:to>
      <xdr:col>6</xdr:col>
      <xdr:colOff>709180</xdr:colOff>
      <xdr:row>2</xdr:row>
      <xdr:rowOff>95250</xdr:rowOff>
    </xdr:to>
    <xdr:sp macro="" textlink="">
      <xdr:nvSpPr>
        <xdr:cNvPr id="9" name="Rounded Rectangular Callout 8" descr="67fee5ed-5d08-401b-96b2-9618ceb3fefe"/>
        <xdr:cNvSpPr/>
      </xdr:nvSpPr>
      <xdr:spPr>
        <a:xfrm>
          <a:off x="5133975" y="561974"/>
          <a:ext cx="1642630" cy="438151"/>
        </a:xfrm>
        <a:prstGeom prst="wedgeRoundRectCallout">
          <a:avLst>
            <a:gd name="adj1" fmla="val -98823"/>
            <a:gd name="adj2" fmla="val 38907"/>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1">
                  <a:lumMod val="75000"/>
                </a:schemeClr>
              </a:solidFill>
            </a:rPr>
            <a:t>Minimize cleanup costs</a:t>
          </a:r>
        </a:p>
        <a:p>
          <a:pPr algn="ctr"/>
          <a:endParaRPr lang="en-US" sz="1100" b="1">
            <a:solidFill>
              <a:schemeClr val="tx2"/>
            </a:solidFill>
          </a:endParaRPr>
        </a:p>
      </xdr:txBody>
    </xdr:sp>
    <xdr:clientData/>
  </xdr:twoCellAnchor>
  <xdr:twoCellAnchor>
    <xdr:from>
      <xdr:col>5</xdr:col>
      <xdr:colOff>28575</xdr:colOff>
      <xdr:row>10</xdr:row>
      <xdr:rowOff>381000</xdr:rowOff>
    </xdr:from>
    <xdr:to>
      <xdr:col>6</xdr:col>
      <xdr:colOff>671080</xdr:colOff>
      <xdr:row>13</xdr:row>
      <xdr:rowOff>47624</xdr:rowOff>
    </xdr:to>
    <xdr:sp macro="" textlink="">
      <xdr:nvSpPr>
        <xdr:cNvPr id="10" name="Rounded Rectangular Callout 9" descr="67fee5ed-5d08-401b-96b2-9618ceb3fefe"/>
        <xdr:cNvSpPr/>
      </xdr:nvSpPr>
      <xdr:spPr>
        <a:xfrm>
          <a:off x="5314950" y="2533650"/>
          <a:ext cx="1642630" cy="514349"/>
        </a:xfrm>
        <a:prstGeom prst="wedgeRoundRectCallout">
          <a:avLst>
            <a:gd name="adj1" fmla="val -94765"/>
            <a:gd name="adj2" fmla="val 37785"/>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1">
                  <a:lumMod val="75000"/>
                </a:schemeClr>
              </a:solidFill>
            </a:rPr>
            <a:t>Decision variables to minimize cleanup cost</a:t>
          </a:r>
        </a:p>
        <a:p>
          <a:pPr algn="ctr"/>
          <a:endParaRPr lang="en-US" sz="1100" b="1">
            <a:solidFill>
              <a:schemeClr val="accent1">
                <a:lumMod val="75000"/>
              </a:schemeClr>
            </a:solidFill>
          </a:endParaRPr>
        </a:p>
      </xdr:txBody>
    </xdr:sp>
    <xdr:clientData/>
  </xdr:twoCellAnchor>
  <xdr:twoCellAnchor>
    <xdr:from>
      <xdr:col>3</xdr:col>
      <xdr:colOff>847725</xdr:colOff>
      <xdr:row>24</xdr:row>
      <xdr:rowOff>133350</xdr:rowOff>
    </xdr:from>
    <xdr:to>
      <xdr:col>5</xdr:col>
      <xdr:colOff>228600</xdr:colOff>
      <xdr:row>27</xdr:row>
      <xdr:rowOff>133350</xdr:rowOff>
    </xdr:to>
    <xdr:sp macro="" textlink="">
      <xdr:nvSpPr>
        <xdr:cNvPr id="11" name="Rounded Rectangular Callout 10" descr="67fee5ed-5d08-401b-96b2-9618ceb3fefe"/>
        <xdr:cNvSpPr/>
      </xdr:nvSpPr>
      <xdr:spPr>
        <a:xfrm>
          <a:off x="3876675" y="4943475"/>
          <a:ext cx="1419225" cy="514350"/>
        </a:xfrm>
        <a:prstGeom prst="wedgeRoundRectCallout">
          <a:avLst>
            <a:gd name="adj1" fmla="val -91865"/>
            <a:gd name="adj2" fmla="val -4820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accent1">
                  <a:lumMod val="75000"/>
                </a:schemeClr>
              </a:solidFill>
            </a:rPr>
            <a:t>Maintain acceptable risk</a:t>
          </a:r>
        </a:p>
        <a:p>
          <a:pPr algn="ctr"/>
          <a:endParaRPr lang="en-US" sz="1100" b="1">
            <a:solidFill>
              <a:schemeClr val="accent1">
                <a:lumMod val="75000"/>
              </a:schemeClr>
            </a:solidFill>
          </a:endParaRPr>
        </a:p>
      </xdr:txBody>
    </xdr:sp>
    <xdr:clientData/>
  </xdr:twoCellAnchor>
  <xdr:twoCellAnchor>
    <xdr:from>
      <xdr:col>4</xdr:col>
      <xdr:colOff>133350</xdr:colOff>
      <xdr:row>12</xdr:row>
      <xdr:rowOff>0</xdr:rowOff>
    </xdr:from>
    <xdr:to>
      <xdr:col>4</xdr:col>
      <xdr:colOff>257175</xdr:colOff>
      <xdr:row>13</xdr:row>
      <xdr:rowOff>161925</xdr:rowOff>
    </xdr:to>
    <xdr:sp macro="" textlink="">
      <xdr:nvSpPr>
        <xdr:cNvPr id="2" name="Right Brace 1" descr="080ebd41-d831-420f-82b8-80d51c6d3b5a"/>
        <xdr:cNvSpPr/>
      </xdr:nvSpPr>
      <xdr:spPr>
        <a:xfrm>
          <a:off x="4400550" y="2828925"/>
          <a:ext cx="123825" cy="3333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48"/>
  <sheetViews>
    <sheetView showGridLines="0" workbookViewId="0"/>
  </sheetViews>
  <sheetFormatPr defaultRowHeight="15" x14ac:dyDescent="0.25"/>
  <cols>
    <col min="1" max="1" width="9.140625" style="3"/>
    <col min="2" max="2" width="93.7109375" style="3" customWidth="1"/>
    <col min="3" max="16384" width="9.140625" style="3"/>
  </cols>
  <sheetData>
    <row r="1" spans="2:3" ht="22.5" x14ac:dyDescent="0.3">
      <c r="B1" s="20" t="s">
        <v>0</v>
      </c>
      <c r="C1" s="21"/>
    </row>
    <row r="2" spans="2:3" ht="22.5" x14ac:dyDescent="0.3">
      <c r="B2" s="20"/>
      <c r="C2" s="21"/>
    </row>
    <row r="3" spans="2:3" ht="30" x14ac:dyDescent="0.25">
      <c r="B3" s="15" t="s">
        <v>75</v>
      </c>
    </row>
    <row r="4" spans="2:3" x14ac:dyDescent="0.25">
      <c r="B4" s="15"/>
    </row>
    <row r="5" spans="2:3" ht="105" x14ac:dyDescent="0.25">
      <c r="B5" s="15" t="s">
        <v>58</v>
      </c>
    </row>
    <row r="6" spans="2:3" x14ac:dyDescent="0.25">
      <c r="B6" s="15"/>
    </row>
    <row r="7" spans="2:3" ht="30" x14ac:dyDescent="0.25">
      <c r="B7" s="15" t="s">
        <v>59</v>
      </c>
    </row>
    <row r="8" spans="2:3" x14ac:dyDescent="0.25">
      <c r="B8" s="15"/>
    </row>
    <row r="9" spans="2:3" x14ac:dyDescent="0.25">
      <c r="B9" s="15" t="s">
        <v>14</v>
      </c>
    </row>
    <row r="10" spans="2:3" ht="90" x14ac:dyDescent="0.25">
      <c r="B10" s="16" t="s">
        <v>20</v>
      </c>
    </row>
    <row r="11" spans="2:3" x14ac:dyDescent="0.25">
      <c r="B11" s="16"/>
    </row>
    <row r="12" spans="2:3" ht="45" x14ac:dyDescent="0.25">
      <c r="B12" s="16" t="s">
        <v>15</v>
      </c>
    </row>
    <row r="13" spans="2:3" x14ac:dyDescent="0.25">
      <c r="B13" s="16"/>
    </row>
    <row r="14" spans="2:3" ht="60" x14ac:dyDescent="0.25">
      <c r="B14" s="17" t="s">
        <v>16</v>
      </c>
    </row>
    <row r="15" spans="2:3" x14ac:dyDescent="0.25">
      <c r="B15" s="17"/>
    </row>
    <row r="16" spans="2:3" x14ac:dyDescent="0.25">
      <c r="B16" s="16" t="s">
        <v>17</v>
      </c>
    </row>
    <row r="17" spans="2:2" ht="105" x14ac:dyDescent="0.25">
      <c r="B17" s="18" t="s">
        <v>18</v>
      </c>
    </row>
    <row r="18" spans="2:2" x14ac:dyDescent="0.25">
      <c r="B18" s="18"/>
    </row>
    <row r="19" spans="2:2" x14ac:dyDescent="0.25">
      <c r="B19" s="16" t="s">
        <v>19</v>
      </c>
    </row>
    <row r="20" spans="2:2" ht="30" x14ac:dyDescent="0.25">
      <c r="B20" s="19" t="s">
        <v>35</v>
      </c>
    </row>
    <row r="21" spans="2:2" x14ac:dyDescent="0.25">
      <c r="B21" s="19"/>
    </row>
    <row r="22" spans="2:2" x14ac:dyDescent="0.25">
      <c r="B22" s="15" t="s">
        <v>21</v>
      </c>
    </row>
    <row r="23" spans="2:2" ht="120" x14ac:dyDescent="0.25">
      <c r="B23" s="17" t="s">
        <v>22</v>
      </c>
    </row>
    <row r="24" spans="2:2" x14ac:dyDescent="0.25">
      <c r="B24" s="17"/>
    </row>
    <row r="25" spans="2:2" ht="90" x14ac:dyDescent="0.25">
      <c r="B25" s="17" t="s">
        <v>23</v>
      </c>
    </row>
    <row r="26" spans="2:2" x14ac:dyDescent="0.25">
      <c r="B26" s="17"/>
    </row>
    <row r="27" spans="2:2" ht="60" x14ac:dyDescent="0.25">
      <c r="B27" s="17" t="s">
        <v>24</v>
      </c>
    </row>
    <row r="28" spans="2:2" x14ac:dyDescent="0.25">
      <c r="B28" s="17"/>
    </row>
    <row r="29" spans="2:2" ht="56.25" customHeight="1" x14ac:dyDescent="0.25">
      <c r="B29" s="17" t="s">
        <v>29</v>
      </c>
    </row>
    <row r="30" spans="2:2" x14ac:dyDescent="0.25">
      <c r="B30" s="16"/>
    </row>
    <row r="31" spans="2:2" ht="30" x14ac:dyDescent="0.25">
      <c r="B31" s="16" t="s">
        <v>25</v>
      </c>
    </row>
    <row r="32" spans="2:2" x14ac:dyDescent="0.25">
      <c r="B32" s="16"/>
    </row>
    <row r="33" spans="2:2" x14ac:dyDescent="0.25">
      <c r="B33" s="15" t="s">
        <v>26</v>
      </c>
    </row>
    <row r="34" spans="2:2" ht="45" x14ac:dyDescent="0.25">
      <c r="B34" s="17" t="s">
        <v>27</v>
      </c>
    </row>
    <row r="35" spans="2:2" x14ac:dyDescent="0.25">
      <c r="B35" s="17"/>
    </row>
    <row r="36" spans="2:2" ht="75" x14ac:dyDescent="0.25">
      <c r="B36" s="17" t="s">
        <v>28</v>
      </c>
    </row>
    <row r="37" spans="2:2" x14ac:dyDescent="0.25">
      <c r="B37" s="17"/>
    </row>
    <row r="38" spans="2:2" ht="30" x14ac:dyDescent="0.25">
      <c r="B38" s="16" t="s">
        <v>30</v>
      </c>
    </row>
    <row r="39" spans="2:2" x14ac:dyDescent="0.25">
      <c r="B39" s="16"/>
    </row>
    <row r="40" spans="2:2" ht="60" x14ac:dyDescent="0.25">
      <c r="B40" s="17" t="s">
        <v>31</v>
      </c>
    </row>
    <row r="41" spans="2:2" x14ac:dyDescent="0.25">
      <c r="B41" s="17"/>
    </row>
    <row r="42" spans="2:2" ht="120" x14ac:dyDescent="0.25">
      <c r="B42" s="17" t="s">
        <v>32</v>
      </c>
    </row>
    <row r="43" spans="2:2" x14ac:dyDescent="0.25">
      <c r="B43" s="17"/>
    </row>
    <row r="44" spans="2:2" ht="45" x14ac:dyDescent="0.25">
      <c r="B44" s="17" t="s">
        <v>33</v>
      </c>
    </row>
    <row r="45" spans="2:2" x14ac:dyDescent="0.25">
      <c r="B45" s="17"/>
    </row>
    <row r="46" spans="2:2" ht="88.5" customHeight="1" x14ac:dyDescent="0.25">
      <c r="B46" s="17" t="s">
        <v>34</v>
      </c>
    </row>
    <row r="47" spans="2:2" x14ac:dyDescent="0.25">
      <c r="B47" s="17"/>
    </row>
    <row r="48" spans="2:2" ht="75" x14ac:dyDescent="0.25">
      <c r="B48" s="15" t="s">
        <v>60</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2"/>
  <sheetViews>
    <sheetView workbookViewId="0"/>
  </sheetViews>
  <sheetFormatPr defaultRowHeight="12.75" x14ac:dyDescent="0.2"/>
  <cols>
    <col min="1" max="2" width="36.7109375" customWidth="1"/>
  </cols>
  <sheetData>
    <row r="1" spans="1:3" x14ac:dyDescent="0.2">
      <c r="A1" s="1" t="s">
        <v>36</v>
      </c>
    </row>
    <row r="3" spans="1:3" x14ac:dyDescent="0.2">
      <c r="A3" t="s">
        <v>37</v>
      </c>
      <c r="B3" t="s">
        <v>38</v>
      </c>
      <c r="C3">
        <v>0</v>
      </c>
    </row>
    <row r="4" spans="1:3" x14ac:dyDescent="0.2">
      <c r="A4" t="s">
        <v>39</v>
      </c>
    </row>
    <row r="5" spans="1:3" x14ac:dyDescent="0.2">
      <c r="A5" t="s">
        <v>40</v>
      </c>
    </row>
    <row r="7" spans="1:3" x14ac:dyDescent="0.2">
      <c r="A7" s="1" t="s">
        <v>41</v>
      </c>
      <c r="B7" t="s">
        <v>42</v>
      </c>
    </row>
    <row r="8" spans="1:3" x14ac:dyDescent="0.2">
      <c r="B8">
        <v>2</v>
      </c>
    </row>
    <row r="10" spans="1:3" x14ac:dyDescent="0.2">
      <c r="A10" t="s">
        <v>43</v>
      </c>
    </row>
    <row r="11" spans="1:3" x14ac:dyDescent="0.2">
      <c r="A11" t="e">
        <f>CB_DATA_!#REF!</f>
        <v>#REF!</v>
      </c>
      <c r="B11" t="e">
        <f>Model!#REF!</f>
        <v>#REF!</v>
      </c>
    </row>
    <row r="13" spans="1:3" x14ac:dyDescent="0.2">
      <c r="A13" t="s">
        <v>44</v>
      </c>
    </row>
    <row r="14" spans="1:3" x14ac:dyDescent="0.2">
      <c r="A14" t="s">
        <v>48</v>
      </c>
      <c r="B14" s="13" t="s">
        <v>53</v>
      </c>
    </row>
    <row r="16" spans="1:3" x14ac:dyDescent="0.2">
      <c r="A16" t="s">
        <v>45</v>
      </c>
    </row>
    <row r="19" spans="1:2" x14ac:dyDescent="0.2">
      <c r="A19" t="s">
        <v>46</v>
      </c>
    </row>
    <row r="20" spans="1:2" x14ac:dyDescent="0.2">
      <c r="A20">
        <v>31</v>
      </c>
      <c r="B20">
        <v>31</v>
      </c>
    </row>
    <row r="25" spans="1:2" x14ac:dyDescent="0.2">
      <c r="A25" s="1" t="s">
        <v>47</v>
      </c>
    </row>
    <row r="26" spans="1:2" x14ac:dyDescent="0.2">
      <c r="A26" s="12" t="s">
        <v>49</v>
      </c>
      <c r="B26" s="12" t="s">
        <v>49</v>
      </c>
    </row>
    <row r="27" spans="1:2" x14ac:dyDescent="0.2">
      <c r="A27" t="s">
        <v>71</v>
      </c>
      <c r="B27" t="s">
        <v>72</v>
      </c>
    </row>
    <row r="28" spans="1:2" x14ac:dyDescent="0.2">
      <c r="A28" s="12" t="s">
        <v>50</v>
      </c>
      <c r="B28" s="12" t="s">
        <v>50</v>
      </c>
    </row>
    <row r="29" spans="1:2" x14ac:dyDescent="0.2">
      <c r="A29" s="12" t="s">
        <v>51</v>
      </c>
      <c r="B29" s="12" t="s">
        <v>54</v>
      </c>
    </row>
    <row r="30" spans="1:2" x14ac:dyDescent="0.2">
      <c r="A30" t="s">
        <v>73</v>
      </c>
      <c r="B30" t="s">
        <v>74</v>
      </c>
    </row>
    <row r="31" spans="1:2" x14ac:dyDescent="0.2">
      <c r="A31" s="12" t="s">
        <v>52</v>
      </c>
      <c r="B31" s="12" t="s">
        <v>50</v>
      </c>
    </row>
    <row r="10000" spans="1:1" x14ac:dyDescent="0.2">
      <c r="A10000" t="s">
        <v>13</v>
      </c>
    </row>
    <row r="10001" spans="1:1" x14ac:dyDescent="0.2">
      <c r="A10001" t="str">
        <f>"{0.MEAN}"</f>
        <v>{0.MEAN}</v>
      </c>
    </row>
    <row r="10002" spans="1:1" x14ac:dyDescent="0.2">
      <c r="A10002" t="b">
        <f>"{0.PERCENTILE(0.95)}" &lt;= 0.0001</f>
        <v>0</v>
      </c>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G28"/>
  <sheetViews>
    <sheetView showGridLines="0" tabSelected="1" workbookViewId="0"/>
  </sheetViews>
  <sheetFormatPr defaultRowHeight="15" x14ac:dyDescent="0.25"/>
  <cols>
    <col min="1" max="1" width="6.5703125" style="3" customWidth="1"/>
    <col min="2" max="2" width="27.140625" style="3" customWidth="1"/>
    <col min="3" max="3" width="14.5703125" style="3" customWidth="1"/>
    <col min="4" max="4" width="15.7109375" style="3" customWidth="1"/>
    <col min="5" max="5" width="15.28515625" style="3" customWidth="1"/>
    <col min="6" max="6" width="15" style="3" customWidth="1"/>
    <col min="7" max="7" width="13.42578125" style="3" customWidth="1"/>
    <col min="8" max="16384" width="9.140625" style="3"/>
  </cols>
  <sheetData>
    <row r="1" spans="1:7" ht="27.75" customHeight="1" x14ac:dyDescent="0.3">
      <c r="A1" s="11"/>
      <c r="B1" s="11" t="s">
        <v>0</v>
      </c>
      <c r="C1" s="2"/>
      <c r="G1" s="22" t="s">
        <v>62</v>
      </c>
    </row>
    <row r="2" spans="1:7" ht="43.5" customHeight="1" x14ac:dyDescent="0.25">
      <c r="B2" s="2"/>
      <c r="C2" s="2"/>
    </row>
    <row r="3" spans="1:7" ht="13.5" customHeight="1" x14ac:dyDescent="0.25">
      <c r="C3" s="4" t="s">
        <v>57</v>
      </c>
      <c r="D3" s="40">
        <f>INDEX($E$8:$E$10,$D$13)</f>
        <v>9000</v>
      </c>
    </row>
    <row r="4" spans="1:7" ht="13.5" customHeight="1" x14ac:dyDescent="0.25">
      <c r="C4" s="2"/>
    </row>
    <row r="5" spans="1:7" s="27" customFormat="1" ht="18" customHeight="1" x14ac:dyDescent="0.2">
      <c r="B5" s="44" t="s">
        <v>65</v>
      </c>
      <c r="C5" s="44" t="s">
        <v>66</v>
      </c>
      <c r="D5" s="44" t="s">
        <v>67</v>
      </c>
      <c r="E5" s="44" t="s">
        <v>63</v>
      </c>
      <c r="F5" s="28"/>
    </row>
    <row r="6" spans="1:7" s="27" customFormat="1" ht="12.75" customHeight="1" x14ac:dyDescent="0.2">
      <c r="B6" s="45"/>
      <c r="C6" s="45"/>
      <c r="D6" s="45"/>
      <c r="E6" s="45"/>
      <c r="F6" s="28"/>
    </row>
    <row r="7" spans="1:7" ht="13.5" hidden="1" customHeight="1" x14ac:dyDescent="0.25">
      <c r="B7" s="25"/>
      <c r="C7" s="6"/>
      <c r="D7" s="6"/>
      <c r="E7" s="26"/>
      <c r="F7" s="7"/>
    </row>
    <row r="8" spans="1:7" ht="13.5" customHeight="1" x14ac:dyDescent="0.25">
      <c r="B8" s="32" t="s">
        <v>68</v>
      </c>
      <c r="C8" s="34">
        <v>2000</v>
      </c>
      <c r="D8" s="34">
        <v>7000</v>
      </c>
      <c r="E8" s="29">
        <f>C8*(1+2*(D14-0.8))+D8*(1+3*(D14-0.8))</f>
        <v>9000</v>
      </c>
      <c r="F8" s="7"/>
    </row>
    <row r="9" spans="1:7" ht="13.5" customHeight="1" x14ac:dyDescent="0.25">
      <c r="B9" s="32" t="s">
        <v>69</v>
      </c>
      <c r="C9" s="35">
        <v>3000</v>
      </c>
      <c r="D9" s="35">
        <v>6500</v>
      </c>
      <c r="E9" s="31">
        <f>C9*(1+2*(D14-0.8))+D9*(1+2*(D14-0.8))</f>
        <v>9500</v>
      </c>
      <c r="F9" s="7"/>
    </row>
    <row r="10" spans="1:7" ht="13.5" customHeight="1" x14ac:dyDescent="0.25">
      <c r="B10" s="32" t="s">
        <v>70</v>
      </c>
      <c r="C10" s="35">
        <v>8000</v>
      </c>
      <c r="D10" s="35">
        <v>2000</v>
      </c>
      <c r="E10" s="31">
        <f>C10*(1+D14-0.8)+D10*(1+3*(D14-0.8)^4)</f>
        <v>10000</v>
      </c>
      <c r="F10" s="7"/>
    </row>
    <row r="11" spans="1:7" ht="32.25" customHeight="1" x14ac:dyDescent="0.25">
      <c r="B11" s="43" t="s">
        <v>61</v>
      </c>
      <c r="C11" s="43"/>
      <c r="D11" s="43"/>
      <c r="E11" s="14"/>
      <c r="F11" s="7"/>
    </row>
    <row r="12" spans="1:7" ht="21" customHeight="1" x14ac:dyDescent="0.25">
      <c r="D12" s="8"/>
    </row>
    <row r="13" spans="1:7" ht="13.5" customHeight="1" x14ac:dyDescent="0.25">
      <c r="C13" s="23" t="s">
        <v>55</v>
      </c>
      <c r="D13" s="9">
        <v>1</v>
      </c>
    </row>
    <row r="14" spans="1:7" ht="13.5" customHeight="1" x14ac:dyDescent="0.25">
      <c r="C14" s="23" t="s">
        <v>56</v>
      </c>
      <c r="D14" s="10">
        <v>0.8</v>
      </c>
    </row>
    <row r="15" spans="1:7" ht="22.5" customHeight="1" x14ac:dyDescent="0.25">
      <c r="C15" s="2"/>
    </row>
    <row r="16" spans="1:7" s="27" customFormat="1" ht="17.25" customHeight="1" x14ac:dyDescent="0.2">
      <c r="B16" s="44" t="s">
        <v>2</v>
      </c>
      <c r="C16" s="44" t="s">
        <v>64</v>
      </c>
      <c r="D16" s="42" t="s">
        <v>1</v>
      </c>
      <c r="E16" s="42"/>
      <c r="F16" s="28"/>
    </row>
    <row r="17" spans="2:6" s="27" customFormat="1" ht="17.25" customHeight="1" x14ac:dyDescent="0.2">
      <c r="B17" s="45"/>
      <c r="C17" s="45"/>
      <c r="D17" s="30" t="s">
        <v>3</v>
      </c>
      <c r="E17" s="30" t="s">
        <v>4</v>
      </c>
      <c r="F17" s="28"/>
    </row>
    <row r="18" spans="2:6" s="5" customFormat="1" ht="13.5" customHeight="1" x14ac:dyDescent="0.25">
      <c r="B18" s="32" t="s">
        <v>5</v>
      </c>
      <c r="C18" s="36">
        <v>1.9E-2</v>
      </c>
      <c r="D18" s="37">
        <v>310</v>
      </c>
      <c r="E18" s="33">
        <f>D18-D18*D14</f>
        <v>62</v>
      </c>
      <c r="F18" s="7"/>
    </row>
    <row r="19" spans="2:6" s="5" customFormat="1" ht="13.5" customHeight="1" x14ac:dyDescent="0.25">
      <c r="B19" s="32" t="s">
        <v>6</v>
      </c>
      <c r="C19" s="36">
        <v>2.8000000000000001E-2</v>
      </c>
      <c r="D19" s="37">
        <v>180</v>
      </c>
      <c r="E19" s="33">
        <f>D19-D19*D14</f>
        <v>36</v>
      </c>
      <c r="F19" s="7"/>
    </row>
    <row r="20" spans="2:6" ht="13.5" customHeight="1" x14ac:dyDescent="0.25">
      <c r="B20" s="32" t="s">
        <v>7</v>
      </c>
      <c r="C20" s="36">
        <v>3.9E-2</v>
      </c>
      <c r="D20" s="37">
        <v>250</v>
      </c>
      <c r="E20" s="33">
        <f>D20-D20*D14</f>
        <v>50</v>
      </c>
      <c r="F20" s="7"/>
    </row>
    <row r="21" spans="2:6" ht="21.75" customHeight="1" x14ac:dyDescent="0.25"/>
    <row r="22" spans="2:6" ht="13.5" customHeight="1" x14ac:dyDescent="0.25">
      <c r="B22" s="3" t="s">
        <v>8</v>
      </c>
      <c r="C22" s="38">
        <v>70</v>
      </c>
      <c r="D22" s="24" t="s">
        <v>9</v>
      </c>
    </row>
    <row r="23" spans="2:6" ht="13.5" customHeight="1" x14ac:dyDescent="0.25">
      <c r="B23" s="3" t="s">
        <v>10</v>
      </c>
      <c r="C23" s="39">
        <v>2</v>
      </c>
      <c r="D23" s="24" t="s">
        <v>11</v>
      </c>
    </row>
    <row r="24" spans="2:6" ht="13.5" customHeight="1" x14ac:dyDescent="0.25"/>
    <row r="25" spans="2:6" ht="13.5" customHeight="1" x14ac:dyDescent="0.25">
      <c r="B25" s="2" t="s">
        <v>12</v>
      </c>
      <c r="C25" s="41">
        <f>(C18*E18+C19*E19+C20*E20)*C23/(C22*Conv_Factor)</f>
        <v>1.1817142857142858E-4</v>
      </c>
    </row>
    <row r="26" spans="2:6" ht="13.5" customHeight="1" x14ac:dyDescent="0.25"/>
    <row r="27" spans="2:6" ht="13.5" customHeight="1" x14ac:dyDescent="0.25"/>
    <row r="28" spans="2:6" ht="13.5" customHeight="1" x14ac:dyDescent="0.25"/>
  </sheetData>
  <mergeCells count="8">
    <mergeCell ref="D16:E16"/>
    <mergeCell ref="B11:D11"/>
    <mergeCell ref="B5:B6"/>
    <mergeCell ref="C5:C6"/>
    <mergeCell ref="D5:D6"/>
    <mergeCell ref="E5:E6"/>
    <mergeCell ref="C16:C17"/>
    <mergeCell ref="B16:B17"/>
  </mergeCells>
  <phoneticPr fontId="0" type="noConversion"/>
  <hyperlinks>
    <hyperlink ref="G1" location="Description!A1" display="Learn about model"/>
  </hyperlinks>
  <printOptions gridLinesSet="0"/>
  <pageMargins left="0.75" right="0.75" top="1" bottom="1" header="0.5" footer="0.5"/>
  <pageSetup orientation="landscape" horizontalDpi="4294967292" verticalDpi="4294967292" r:id="rId1"/>
  <headerFooter alignWithMargins="0">
    <oddHeader>&amp;F</oddHeader>
    <oddFooter>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Groundwater Cleanup at a Toxic Waste Site</dc:title>
  <dc:creator>Crystal Ball</dc:creator>
  <cp:keywords>environmental assessment, remediation, aquifer, treatment, cancer potency, risk, cleanup efficiency, optimization, contaminant, toxic waste</cp:keywords>
  <cp:lastModifiedBy>ewainwri</cp:lastModifiedBy>
  <cp:lastPrinted>2003-12-13T22:39:41Z</cp:lastPrinted>
  <dcterms:created xsi:type="dcterms:W3CDTF">1997-08-13T14:49:26Z</dcterms:created>
  <dcterms:modified xsi:type="dcterms:W3CDTF">2014-06-03T00:28:30Z</dcterms:modified>
  <cp:category>Environmental assessment and remediation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