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80" yWindow="90" windowWidth="17970" windowHeight="11190" activeTab="2"/>
  </bookViews>
  <sheets>
    <sheet name="Description" sheetId="3" r:id="rId1"/>
    <sheet name="CB_DATA_" sheetId="4" state="hidden" r:id="rId2"/>
    <sheet name="Model" sheetId="1" r:id="rId3"/>
  </sheets>
  <definedNames>
    <definedName name="CB_27356176710a424ea2c3bd21ef081879" localSheetId="1" hidden="1">#N/A</definedName>
    <definedName name="CB_3ad144c7420f4fe0a1c3f9cc85f10810" localSheetId="2" hidden="1">Model!$G$37</definedName>
    <definedName name="CB_3ea415fe2fd346b790ed3951ce1e3059" localSheetId="2" hidden="1">Model!$G$25</definedName>
    <definedName name="CB_5af39fddb1b3461fa09a20e8bafc39f8" localSheetId="2" hidden="1">Model!$G$37</definedName>
    <definedName name="CB_63e82d47eaf74801b34a6ac631abd067" localSheetId="2" hidden="1">Model!$G$16</definedName>
    <definedName name="CB_6426c19f71e14c999091976beadf3393" localSheetId="2" hidden="1">Model!$G$39</definedName>
    <definedName name="CB_78a371b21f77449e93dc53c06057b65b" localSheetId="2" hidden="1">Model!$G$4</definedName>
    <definedName name="CB_7bd23116851343f0a4446f1bbfbf90a2" localSheetId="2" hidden="1">Model!$G$16</definedName>
    <definedName name="CB_7bdc166c78984a4d98ccbe0bd4737c95" localSheetId="2" hidden="1">Model!$G$11</definedName>
    <definedName name="CB_8b43d0cb5e45411e8cad215e4d28c7fd" localSheetId="2" hidden="1">Model!$G$30</definedName>
    <definedName name="CB_a50affaa40454b64a4d479d99f5d5ab6" localSheetId="2" hidden="1">Model!$G$4</definedName>
    <definedName name="CB_a961987b564447cf941dce71db915d00" localSheetId="2" hidden="1">Model!$G$25</definedName>
    <definedName name="CB_b4170b36c0b847c1aebb3b1f625e597e" localSheetId="2" hidden="1">Model!$G$11</definedName>
    <definedName name="CB_b7fcbfa807fd42bcab4346b22dbb105d" localSheetId="2" hidden="1">Model!$G$39</definedName>
    <definedName name="CB_Block_00000000000000000000000000000000" localSheetId="1" hidden="1">"'7.0.0.0"</definedName>
    <definedName name="CB_Block_00000000000000000000000000000000" localSheetId="2" hidden="1">"'7.0.0.0"</definedName>
    <definedName name="CB_Block_00000000000000000000000000000001" localSheetId="1" hidden="1">"'635301434998674597"</definedName>
    <definedName name="CB_Block_00000000000000000000000000000001" localSheetId="2" hidden="1">"'635301434998654596"</definedName>
    <definedName name="CB_Block_00000000000000000000000000000003" localSheetId="1" hidden="1">"'11.1.3833.0"</definedName>
    <definedName name="CB_Block_00000000000000000000000000000003" localSheetId="2" hidden="1">"'11.1.3833.0"</definedName>
    <definedName name="CB_BlockExt_00000000000000000000000000000003" localSheetId="1" hidden="1">"'11.1.2.4.000"</definedName>
    <definedName name="CB_BlockExt_00000000000000000000000000000003" localSheetId="2" hidden="1">"'11.1.2.4.000"</definedName>
    <definedName name="CB_cf7477e984f74a488b8d0116686237c8" localSheetId="2" hidden="1">Model!$G$30</definedName>
    <definedName name="CBCR_004181023ad444e3a44d4e690d14daed" localSheetId="2" hidden="1">Model!$C$25</definedName>
    <definedName name="CBCR_12cadd9a6dc241caaa40fab2fdea4e76" localSheetId="2" hidden="1">Model!$E$30</definedName>
    <definedName name="CBCR_1805ad48b84845068c9c836ff7bc009e" localSheetId="2" hidden="1">Model!$F$25</definedName>
    <definedName name="CBCR_1cba5290ef6c4ade87e0898525e41a1f" localSheetId="2" hidden="1">Model!$F$30</definedName>
    <definedName name="CBCR_1ff54933d7474716a982c9c289a23d78" localSheetId="2" hidden="1">Model!$F$16</definedName>
    <definedName name="CBCR_2d2a96c77bca4ec1a6d0921df40db903" localSheetId="2" hidden="1">Model!$E$16</definedName>
    <definedName name="CBCR_2d680f85dde7448199acd3061253ca5a" localSheetId="2" hidden="1">Model!$D$16</definedName>
    <definedName name="CBCR_2f587c05477d41d896a5946bda6706eb" localSheetId="2" hidden="1">Model!$F$16</definedName>
    <definedName name="CBCR_333a60c3f49b4e3c8b9e623c9979b3bc" localSheetId="2" hidden="1">Model!$E$11</definedName>
    <definedName name="CBCR_37e336aa22dc4b2fa6d6c2db0312219e" localSheetId="2" hidden="1">Model!$F$25</definedName>
    <definedName name="CBCR_3ae94dd4fb8d4cbbb307c8f5d1587694" localSheetId="2" hidden="1">Model!$D$4</definedName>
    <definedName name="CBCR_3d80dbfdabf34c5b82637727c9a1614c" localSheetId="2" hidden="1">Model!$E$25</definedName>
    <definedName name="CBCR_4b56e8779bda4d598f72660ab38b3ad6" localSheetId="2" hidden="1">Model!$C$30</definedName>
    <definedName name="CBCR_4d45205a04874d51ab783b086a4eb28c" localSheetId="2" hidden="1">Model!$D$4</definedName>
    <definedName name="CBCR_4e47c7ae0b5943e6a3d8d343628b1136" localSheetId="2" hidden="1">Model!$C$39</definedName>
    <definedName name="CBCR_4f718e9cea564eb6add5919011dbb3d1" localSheetId="2" hidden="1">Model!$F$37</definedName>
    <definedName name="CBCR_516031d9f5da4479bbe47b5b34658286" localSheetId="2" hidden="1">Model!$C$16</definedName>
    <definedName name="CBCR_56998d9f4e4e422ba56ced18cc64d543" localSheetId="2" hidden="1">Model!$F$30</definedName>
    <definedName name="CBCR_576d1e0d94034ee2b04aff48bd4e5e6f" localSheetId="2" hidden="1">Model!$E$37</definedName>
    <definedName name="CBCR_59014abd85ff41319c99cdac75b7a43d" localSheetId="2" hidden="1">Model!$D$30</definedName>
    <definedName name="CBCR_6191eec4a24e49d087a73d7a6d611a67" localSheetId="2" hidden="1">Model!$C$4</definedName>
    <definedName name="CBCR_6215805a3e19481fa8fbd272e1269a0b" localSheetId="2" hidden="1">Model!$D$16</definedName>
    <definedName name="CBCR_6a24070c61f645a48aa7897d4fc7ab1d" localSheetId="2" hidden="1">Model!$F$4</definedName>
    <definedName name="CBCR_7648539c42ce404396d0e0882f3c5fcf" localSheetId="2" hidden="1">Model!$E$4</definedName>
    <definedName name="CBCR_78d8833d661b4a948861b1365c4c899a" localSheetId="2" hidden="1">Model!$C$30</definedName>
    <definedName name="CBCR_7b18c79dad154d8f9529a0282854c3d3" localSheetId="2" hidden="1">Model!$C$11</definedName>
    <definedName name="CBCR_7b76c2da720f44c586eb20de79177365" localSheetId="2" hidden="1">Model!$C$37</definedName>
    <definedName name="CBCR_85e615e587fa46eaad829f47129e38ee" localSheetId="2" hidden="1">Model!$C$37</definedName>
    <definedName name="CBCR_88904f5639d449398714bd561645d58c" localSheetId="2" hidden="1">Model!$F$37</definedName>
    <definedName name="CBCR_8d3823cd102b47a59e70d7e31d90fb36" localSheetId="2" hidden="1">Model!$C$11</definedName>
    <definedName name="CBCR_9143acd69cbe45f09ea132dd256a5772" localSheetId="2" hidden="1">Model!$C$40</definedName>
    <definedName name="CBCR_984c6f1d3d204b4b84fcec9e5da65648" localSheetId="2" hidden="1">Model!$E$11</definedName>
    <definedName name="CBCR_9af8e15f8bcf49f5bce3c77c8e42c36e" localSheetId="2" hidden="1">Model!$D$37</definedName>
    <definedName name="CBCR_a48d7f84d8d04a3ea83ef8b6cac62469" localSheetId="2" hidden="1">Model!$C$4</definedName>
    <definedName name="CBCR_ae45b668f434451bb89c4d09db27e922" localSheetId="2" hidden="1">Model!$C$25</definedName>
    <definedName name="CBCR_b03743816da24f9192efb2bafc068b6e" localSheetId="2" hidden="1">Model!$E$16</definedName>
    <definedName name="CBCR_be782f6135c54d17b3179b819a838249" localSheetId="2" hidden="1">Model!$F$4</definedName>
    <definedName name="CBCR_c00919c9b54b47de9c70efbc17887b7e" localSheetId="2" hidden="1">Model!$D$25</definedName>
    <definedName name="CBCR_c014ebf082484ec9867696513a3d7329" localSheetId="2" hidden="1">Model!$D$30</definedName>
    <definedName name="CBCR_c2c9ba26035845b3983b95153bf90dab" localSheetId="2" hidden="1">Model!$F$11</definedName>
    <definedName name="CBCR_c454e890cfc9413ab92e8a275cf19421" localSheetId="2" hidden="1">Model!$D$25</definedName>
    <definedName name="CBCR_c6871bb1e1e84cfd8da79a8ca7512db1" localSheetId="2" hidden="1">Model!$E$37</definedName>
    <definedName name="CBCR_c78595d3fd94473287d8c0e336367eb5" localSheetId="2" hidden="1">Model!$E$25</definedName>
    <definedName name="CBCR_ca7eda7cb3a4488aaaceb27389f816bc" localSheetId="2" hidden="1">Model!$D$11</definedName>
    <definedName name="CBCR_d147082ddcef4450a16b93573317bb1b" localSheetId="2" hidden="1">Model!$E$4</definedName>
    <definedName name="CBCR_d480c7dd977242c285d2db8a586cc095" localSheetId="2" hidden="1">Model!$D$11</definedName>
    <definedName name="CBCR_de3a425a5bab4b27b3961bf066a449ac" localSheetId="2" hidden="1">Model!$C$16</definedName>
    <definedName name="CBCR_e4141cdb2ab045c3b79bf17665a619ec" localSheetId="2" hidden="1">Model!$D$37</definedName>
    <definedName name="CBCR_f2b7153a66bd472f9de791231e283489" localSheetId="2" hidden="1">Model!$F$11</definedName>
    <definedName name="CBCR_fd341251afe849c48b6fce6d34b40bb1" localSheetId="2" hidden="1">Model!$E$30</definedName>
    <definedName name="CBWorkbookPriority" localSheetId="1" hidden="1">-1116401858</definedName>
    <definedName name="CBx_2abee36a35d04258b7c196c891997e43" localSheetId="1" hidden="1">"'CB_DATA_'!$A$1"</definedName>
    <definedName name="CBx_e85111bac91c487ba166a1de1e354b73" localSheetId="1" hidden="1">"'Model'!$A$1"</definedName>
    <definedName name="CBx_Sheet_Guid" localSheetId="1" hidden="1">"'2abee36a-35d0-4258-b7c1-96c891997e43"</definedName>
    <definedName name="CBx_Sheet_Guid" localSheetId="2" hidden="1">"'e85111ba-c91c-487b-a166-a1de1e354b73"</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s>
  <calcPr calcId="145621" concurrentCalc="0" concurrentManualCount="1"/>
</workbook>
</file>

<file path=xl/calcChain.xml><?xml version="1.0" encoding="utf-8"?>
<calcChain xmlns="http://schemas.openxmlformats.org/spreadsheetml/2006/main">
  <c r="A11" i="4" l="1"/>
  <c r="B11" i="4"/>
  <c r="F39" i="1"/>
  <c r="E39" i="1"/>
  <c r="D4" i="1"/>
  <c r="D11" i="1"/>
  <c r="D16" i="1"/>
  <c r="D25" i="1"/>
  <c r="D30" i="1"/>
  <c r="D37" i="1"/>
  <c r="D39" i="1"/>
  <c r="D43" i="1"/>
  <c r="G39" i="1"/>
</calcChain>
</file>

<file path=xl/sharedStrings.xml><?xml version="1.0" encoding="utf-8"?>
<sst xmlns="http://schemas.openxmlformats.org/spreadsheetml/2006/main" count="79" uniqueCount="73">
  <si>
    <t>PROJECT MANAGEMENT</t>
  </si>
  <si>
    <t>ENGINEERING MANAGEMENT</t>
  </si>
  <si>
    <t>TECHNICAL STUDIES</t>
  </si>
  <si>
    <t>DEFINITIVE DESIGN</t>
  </si>
  <si>
    <t>EQUIPMENT REMOVAL DESIGN</t>
  </si>
  <si>
    <t>ENGINEERING</t>
  </si>
  <si>
    <t>CENRTC DEFINITIVE DESIGN</t>
  </si>
  <si>
    <t>CENRTC PROCUREMENT</t>
  </si>
  <si>
    <t>CENRTC FABRICATION</t>
  </si>
  <si>
    <t>CENRTC</t>
  </si>
  <si>
    <t>WHC CONSTRUCTION MANAGEMENT</t>
  </si>
  <si>
    <t>INTER-FARM MODIFICATIONS</t>
  </si>
  <si>
    <t>C-FARM MODIFICATIONS</t>
  </si>
  <si>
    <t>AY-FARM MODIFICATIONS</t>
  </si>
  <si>
    <t>EXPENSE PROCUREMENT</t>
  </si>
  <si>
    <t>CONSTRUCTION SERVICES</t>
  </si>
  <si>
    <t>CONSTRUCTION</t>
  </si>
  <si>
    <t>STARTUP ADMINISTRATION</t>
  </si>
  <si>
    <t>STARTUP SUPPORT</t>
  </si>
  <si>
    <t>STARTUP READINESS REVIEW</t>
  </si>
  <si>
    <t>OTHER PROJECT COST</t>
  </si>
  <si>
    <t>ENVIRONMENTAL MANAGEMENT</t>
  </si>
  <si>
    <t>SAFETY</t>
  </si>
  <si>
    <t>NEPA</t>
  </si>
  <si>
    <t>RCRA</t>
  </si>
  <si>
    <t>CAA</t>
  </si>
  <si>
    <t>SAFETY &amp; ENVIRONMENTAL</t>
  </si>
  <si>
    <t>PROJECT TOTAL</t>
  </si>
  <si>
    <t>Simulated</t>
  </si>
  <si>
    <t>FACILITY PREP</t>
  </si>
  <si>
    <t>Big Co. PROJECT MANAGEMENT</t>
  </si>
  <si>
    <t>ENGINEERING INSPECTION</t>
  </si>
  <si>
    <t>Min</t>
  </si>
  <si>
    <t>Max</t>
  </si>
  <si>
    <t>Description</t>
  </si>
  <si>
    <t>Discussion</t>
  </si>
  <si>
    <t xml:space="preserve">Most projects overrun the base cost estimate because of factors outside the control of even the most competent project manager.  The sources of these over runs are numerous and it is important to develop an accurate contingency budget.  One common practice is to create a contingency percentage for each line item in the budget.  This practice can lead to overestimating costs if the individual elements are all summed at the worst case scenario.  </t>
  </si>
  <si>
    <t>This model compares the base estimate, worst case scenario, and the results of simulation</t>
  </si>
  <si>
    <t>Crystal Ball enhances your Excel model by letting you create probability distributions that describe the uncertainty surrounding specific input variables. This model includes six probability distributions, referred to in Crystal Ball as "assumptions."  Each assumption cell is colored green and is marked by an Excel note (mouse over the cell to view the note). To view the details of an assumption, highlight the cell and either select Define Assumption from the Define menu or click on the Define Assumption button on the Crystal Ball toolbar.</t>
  </si>
  <si>
    <t>In this case the six assumptions represent the six major cost components for the project: project management, engineering, capital equipment not related to construction (CENRTC), construction, administrative costs and the compliances costs for safety and environmental regulations.  For this project environmental regulations include the Resource Conservation and Recovery Act (RCRA), National Environmental Policy Act (NEPA), and Clean Air Act (CAA).</t>
  </si>
  <si>
    <t>This model also includes one Crystal Ball forecast, shown in light blue. Forecasts are equations, or outputs, that you want to analyze after a simulation. During a simulation, Crystal Ball saves the values in the forecast cells and displays them in a forecast chart, which is a histogram of the simulated values. In this example, you want to analyze the total cost of the project. To view a forecast with Crystal Ball, highlight the cell and either select Define Forecast from the Define menu or click on the Define Forecast button on the toolbar.</t>
  </si>
  <si>
    <t>Using Crystal Ball</t>
  </si>
  <si>
    <t>After you run a simulation, you will see the forecast chart for Total Project Cost. You can move the certainty grabbers to find the probability of spending different amounts on this project.  What is the certainty that you will spend more than the initial estimate of $71 million on this project? What is the certainty that you will spend $81 million (the contingency estimate) on this project?  What estimate would you use for a bid if you wanted to be 95% certain that you would not exceed your budget?</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</si>
  <si>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</si>
  <si>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</si>
  <si>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</si>
  <si>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</si>
  <si>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</si>
  <si>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</si>
  <si>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</si>
  <si>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</si>
  <si>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</si>
  <si>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</si>
  <si>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</si>
  <si>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</si>
  <si>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e85111ba-c91c-487b-a166-a1de1e354b73</t>
  </si>
  <si>
    <t>CB_Block_0</t>
  </si>
  <si>
    <t>㜸〱敤㕣㕢㡣㈴㔵ㄹ敥敡改敥改㥡㤹摥㘹㜶昶挲㜲ㅤ㉥换㙤㌶捤づ换ち㐸㤶㘵㉥散戲戰㤷搹㥤搹㐵㠲搸搴㜴㥦㥡㈹戶慢㝡愸慡㥥摤㐱㠴㌵愲㐰搴㈰攰㠳㄰㔴㐲っ搱ㄷ愳㍥ㄸ㔰㝣搰㤸㘸捣㘲㝣㈰㈶㥡㤸㈰㌱晡愰㌱㥢昸挲〳ㄱ扦敦㥣慡敥敡敥改㥡愱〱ㅤ捣㥣摤㍥㝢敡摣敡㥣晦㝥晥晦搴㈶戴㐴㈲昱ㅥㄲ晦㘵㑡戱㜰搱昴㤲攷ぢ扢㌰㔱慤㔴㐴挹户慡㡥㔷ㄸ㜳㕤㘳改愰攵昹㍤攸㤰㈹㕡㘸昷搲㐵捦㝡㔸㘴㡢㡢挲昵搰㈹㥤㐸㘴戳㝡ㄲ敤㥣㠴扦㝣昸愰㜳搴㐰ち搹捣挴昸㤱搹〷㌱敢戴㕦㜵挵㡥攱ㄳ㙡散㥥搱搱挲㘸㘱搷捤扢㜶ㄵ㜶敥ㄸ㥥愸㔵晣㥡㉢昶㌸愲收扢㐶㘵挷昰㔴㙤戶㘲㤵敥ㄶ㑢㌳搵㤳挲搹㈳㘶㜷敥㥡㌵㙥扣㜹昴挶摤扢捤㕢㙥戹㜹〰慦㑥ㅣ㥥ㄸ㥦㜲㠵改㝤㐸㜳愶戹攴ㅢ㈷㐵挹攲摥㠴㜰㉤㘷慥㌰㌱㡥扦㤱昵攳改愶挲昴扣㄰㍥㕦㉤㕣攱㤴㠴愷㘳㘰扦㍤收㜹㌵㝢㠱挰搳敤㝤搸㙡挹昰晣戴㍤㈱㉡ㄵ摤づ㘷捤摡㐷〰扢㡡戱㌴㘰㑦ぢ挷戳㝣㙢搱昲㤷㌲昶っ㈶㉡攷散攳㥥㌸㘶㌸㜳攲戰㘱㡢戴扤扦㘶㤵㔳㉡㈵㝡慥づ愷㠸㉥㑣㙥扦㌰收搹ㄳ昳㠶㉢㔷攴ㄱ㌰㌱㝤昷戹愵收扥㔷㜴㥥㤷㑢㤷㙦攰㥣摢㍢昷㐳换〹挳慤昷ㅣ改摣㌳搸㝣昳ち慥敦摣㍦〲愳收㌱搷㜶ㅥ㈳㐱搹摣㕢敢て攸㕢㐲ㄴ㥢搱㌳捣㝡㤹㘵㤹ㄱ㠱㝡ㅦ戳㝥㘶〳挸戴搴扦挰㈵搱㠱㙣㑡ㄶ㡤㘴㜱㌶㔹㉣㈵㡢攵㘴㔱㈴㡢㘶戲㌸㤷㉣捥㈷㡢㔶戲昸㘰戲㜸ㄲ㝤挲㤴敤敤㑤〶改戹慦㉦摣㌶晡攲挳ㄳ慦晥晢ㄷ㝢晦㜸昶〷㠵㠱つ攸㜴㌴㔸搴愴㙢㥣〲愹㌵愸昸㠶挲㑥晥㔹㤹㉢挰ㄴ收㙥昳㈶㜳㜴戴扣㝢愷戱换㐸㜳㕢㌱挸㙦㈲㤴㍣晡づ㤸昷㔸㑥戹㝡㑡攲敥愲㜱挳ㄳつ挰㡤〴㙤攳搵㥡㔳昶㉥㕣扥㜱摡㌷㝣㜱㐱㙢㕢㘳㤲戶㘱搳㘰㉢攱挹昷㕤搲㍡散㠴㔱愹㠹戱搳㤶㙡扥戸愵搹㥥㜲慢戳㥤㕢昷戹攲愱㝡㙢摢㡡挶㈰搴ㄶ攵摣㙤扢㔴㑤㙡㕤挳ㄳ昳㔵㑦㌸㜲㜹㈳昶㤴㔵㍡㈹摣㘹㐱㤱㈸捡㜲慢㥢搹ㄴ㜰晤挸ㄱ〷ㅢ〵户㤶㉦㡦搶㥡㜷㥣昶挱捣愲㡣昵㉥〸搷㕦㥡㌱㘶㉢㘲㑢㔳ㄷ昵㑥㌴㙣㙢慡摥㔷㉤搵扣㠹慡攳扢搵㑡㜳换㔸㜹搱㠰愴㈹ㅦ慡㤶㐵㉡㤵㤰㐲〱〲户愷㐷搳ㄲ搷㜵收〵㠹㠸〸㡡挹挸攷㌷㤳㕤攱ㄸ㜶㠷㕤㔴〴㘹㌲㜹攵ち㤳㜱扤㔲挶挴㜰㘰㘴㑦搴ㅦ㝣改㌵㉢㑣㕢挷摣㐷摢㌹㤹ㅣち㜶㝦挷愲㜰晣㍢つ愷㕣ㄱ㙥慣昶搳戸㈲㝤㄰㔹晡ㅣ〴㐲㐷攸㔱搵㘹愷戵愵昴㈹慢散捦㘷收㠵㌵㌷敦愳づㅡ㌲㥢㈵㘸摢㤲㝥ㅥ慡昴㡤捣㠶㤰昵昵㈵㌲㥢搸㈹搳㠷㤴㐸㔳㍡挵昰㜲㤳㈰攷戸㈶㕥ㅥ㌰昷㔹ㄵ㕦㈸愱㍣㘸〲㈳㑡慢㐹昴攵㐸愲慥㔱㔲ち㘳㤳㌹〱㉡㌵㉣挷㕦㙡昰㙤ㅢ㤷㈸㈲㕡㤷〵㙢㑥ㄶ㔰ㄴ㌴换㠳ㄸ㕥〳搱戴㐸㠳昸捥ㄱ㈲㈲ㅢ挴㘸㜶捣摣㑣㘴散ㅦ㈳㈳搰㍦㑡㠴散扤戳戳㡣㈰戱户ㄳ㈹〷㜵攴挷㜵㘹戶㥣㉤慦愴搹㘶〰㑥摦挲㙣㉢戳昳㤹㙤㐳愶晤ㄵㄲ㡥㔲づ攵收愴㕦㠸㘷晤㈲㘶ㄷ㈳㠳㝣搲㈹㜳〲㔱㐵ㅢ㙡㌵㜶㈴晢攵㘰㈷㑢愳㔸㠹㈲㕡挶㜵㍢㌳㘷㑢㐴〷㔶攷摡搰戵㈹愹㘳慦敡㑣㥢搱敤㤰㈲㘳扡㐶昷扡㐲搷㈸㈰搸戵㑢扤㜵㈹㠶敡挳捣㉥㐳愶ㄴぢ㡤摤搵㔹昳㌴㈷㍦ㄶ㈶㤱㌲㠴扡㔴敥〱ㄱ搳晣㡦ㄱ㜰㙤㐷㤷㜵晢㤹愶攰㠸昹戱户㥦㜷㜴收敤〰改㉤㍡㜳㕤攷搰㔷昴㍥㉤攸换挱㕥摡㥦㍡敡㤷㉢搱慣㙦㘷㜶ㄵ戲ㄶ晤挲㤳昷晢昵ㄲ㐸㤳搸㡥㘰㙥㈳㍤㉥搲挲㥤㔹㕡㄰㔲晢っ㤸㌳㠶㍢㈷㝣㜸㉦づ㑣挲づ慥扡慥愸攰㐰㕢㤶ㄵ㍣扢㙣㙤慥昴昶戹㔵㥢昵敢昶戱昷戱㔰っ愹㔴戲㈷搱㘲ㅦ挷搸㤹ㄱ㝦㔳㠴㜲愸㝦㜷㜵ㄶㄲ㤱㐱捤攴挵㜱昱㘷换㜵㐹搲㠵㈴戹〶㘰搵慦㐵〶㈹愱晤扥愳㐴ㄹ㘱户ㅤ戲㕢戳戵㑡敦㕥捣挹愴挵㝦搸㈶㐷晡㤵戳㜶ㅣ扥〳㉦㘷㑦㕢㜶㕤㔸昴摢㔳挲㉤挱慦㘰㔵㐴㥦㜲挹㔲搴慣换㡡㡦㠹慣攸改㘹㍢㑢挷昸搶㈴㥤戴㐸㠹㔸㙥㡦㙤㡣㌹㠷㌷㠸㡡㉥㐸ち㤵ㄸ户㔰㕤〲㤱昲搸㜷㕤挴㜴㈱㘲ち〰㥣㝥㍤戳㥤捣㐶㤱愵㝦ぢ㐹戳㕡挰㌳ㄴ搶扢㐸㜷㜶戱㤸挸ㄲつ搲㍤昸㐶㐷㘱㜵㈳㕦戳㥢搹㈷㤰戵㤸㍦㜴㍥挶㄰愲㐴㜹㠴㄰㘹㉤改收〹㑢㥣㈲つ㙣㌰ㄱ㔴㥡愸㜹㝥搵㘶㔴㈹㘷㑥㔶て㔷晤㐹换㕢㐰ㄴ㙡挸っち昷捣ぢ〷搴攵挲昶㘹愹慢㉥㉣㠸戲㙥㑥㔷㙢㄰㙤〷㈶搷挲愱ㅣ晢㠳㉤㈹捦攵㐹つ愹扢戳㌱愶搰攴㠹ㄸ扥㔶㝡㘲㔷攵昹收愱㙦戰〱搱ㄹ换慦㠸㝥㔳㌱ㅤ换㔹ㄳ㔰㐴搴愰摣㙢捥捣扢㐲㑣收捣晤慥㔵慥㔸㡥㈰㌲㘰㘳㌲㔰㜷㔰捣㈱㐲㌰㔵㘵晣慦敡攴捣ㄹ搷㜰扣〵㠳挱挴愵㡤㑤㑦㌲㈴㤲㌶挷㉤挷挳㙢㈴ㄶ㔹ㅥ㌴愷攷慢愷㄰慤慤搹捥㝥㘳挱㕢ㄳ㔸㈱搱慢㈴㔱愳㈵戵㘴㔲换㈶戳摤攲㠷〷昲㐴攲〶晣㔲捣㈴慥ㄲ㘹晡换㘳戴㌷敤晡㈰㍥㐳㍢㥤㙢ㅡ㐰攴愸㕥搹ㄳ㉢㠵挹愹晡捤ㅣ㜳ぢ戲扢昶ㅦ㍦搰㠸捡㝤愰㜸㜵㥡ㅥ晥ㄸㄹ㉦挹愲ㅥ〴愱㝦㙥㠳㈲ㄵ搶㤱㜲挰㠱挰㌸㥦㕡挹慦捦㤴㝤㐸㝤ㅢㅡ挵㝤㠸㈲つ㤸〷㡤㔹㔱㐱㉣摡㌶晣つ敡㠱㘶慣㙤㔴扣愰㙤愲㙡摢〶㐹㡢㘴㌹㕤㌲㐸挱㘳㌵扦㝡挸㜲㜴ㄳ㤹愴扦愰捡㌸㡤㉡攳戴慣ㅡ㌰㡦㌱㉣㈸换㥣慢㍡㘷戸㤶㍦㙦㕢愵㉣ㅦㄸ扡㕢ㄳ㌴〹㈶愷攴つ㔳㈸㌳㠶㕢慣昹攳㌰搹扣〲搰㕤㠰ㅣ㈵攸㠸㝥㔰㙥㔲换攰㡦搶愵㘳〹〲㐶㝡㐹昵㕢㌱㕢㕡摥㡣㠰挸㤱改㕣㜸晦攲摣㘳愸㔱㝥㌹㘲㍤㠶㐴攰ㄱ㡣〸㜹扡户㌳收㜱挷昲㠱㍤㘲㙣㥦攵㑦㝡㐰㌹㌲ㄴ攵昱昶〲㠹搵挸愰㤱扡㔶戸戴扤愹㐹㑤㕣搲摥ㅥ搵ㅢ㔷㉥搳慣㌴㑡㐴㤱慣搴㐹㙡㤶㘵搶戸㤶㔴㡤㈶ㄵ㜷愸㙤戴㌸户㘹〳敥㤴㈲ㅦ㐰㌱㐹㥡㐹攸㝢㈴愱㈰挸㑢敡㠰㡥愲扦㍥㥥㍣㈲搱ㅡ摡〰㝤搴㔳慡㉥ㄷ㠴〳て攰捡㐹㔹昴〵㑦攰敦つ㐱昱㐸捤㙦㙡㌱㑥て〵㉤㘳㤵捡ㄱ〷㔶㐲挹㜰换㙢㠴愵戱㌷愵㘱㈴㜷㜶慢晤ㄵ㜸㈳㡣ㄸ戰㈱㐳㈲㌱㝥㘰戰㈱㤸㉢ㄲ㑤愵㜵㤶㈳愸敢搵㔹㍥ㅤㄲ㠶㈳㌱㌰敤㤷㈷挵愲㌴挳ㅡ㤶晣㤰ㅣ㔰㍦㉤㑡㌹慡㥢㘳戳ㅥ㔴扡㑦㌹ㅥ㤴㈴㠳敢收㌱扡愵㜰㠱〱㘲㌷㈸㑤㤵㝣㠴㜵敢ㄳ昰㘴戰㜶戰〳㠸愸戰〹慤㌳㑡搰㑣っ攱㌶㙦㠲扣搳㈵㐶㈱㐸㑤㤹晥戹㔷㝢攱㜹愶敦敤㑤㠴㠵㠰㠹ㄸ敡㡡戱ㅥ㠰摣㘸㔴㤲㕣㌴ㄴ〶换㤵㘴㤳㐲㙢㈰慣愳㠹㤱愳挹攷晡戸挱挳㌸搶㈰搹愶㠲㍢㙥扥〵㙤㕡㔹摡㘰ㅥ㜰㑡㤵㕡㔹㐸㔵ㅣ捡㙡愹㤱搷〴扥攴昵㍦挵㑤㌱㜰〹㠰㜲〰㐷㈹㙥㤹㐸敡摥敥搶㙦挳㜰㈹攴㌰㠷㤲㙤っ㍥挶戸攵㘴㌰慣敤㡥〲敤挳㡤㡤换ぢ昲攲ㅣ㐴㕡㕢ㄵ㘵搹㐱摣挵慢㐷㤰㈵户㐵扡ㅤ慣ㅥ慣搲㘶㡦㔴摤㘹愹慡㌵㠱㈳散㔳〹扣㑣〶挶㐸㤷摣挱㐹ㄲ攷㠲挸敥戹挷攴㘳攲摣摥挰昸搰ㄸ摦攵㈹㈸〱愸㠲㤱㘸㜰㈷ㅢ㔶户挶挸㉦㉤㙦晤㜶㘴ㅡ㐳挰㌴㘸搱㔳ㄹ㌸攳㈸慦㙣攰㌰ㄸㄹㄳㅤ㡤〶㔲ㄹ愳ㅣ㠲挳ㅥ㐸〳㌷昱㈰㍤㔳㠵ㄲ昲㌷挹㑢㘱攱扤挴ㄱㅢ㐷愰慡扢愵愵㜲捡昰㜱昵挵搹搶㔲㍤㔶㉥搳摣㠵㝦㙥㑤㘰ㄵ搷㌶㤴㌹扡愹攵㐲㤶摣ㄳ敤扢㉢㕡ㅡ㠲㡢㠲㌷㑣ㄶ敥㌴晣搲晣戴扦愴㉥㙤㜵㑢ㄲ改㥦挱ㅦ戱散摢㘹㌳愷ㅣ㕥㐲㕤㈴散晢㑥㍡搵㔳㡥㕣㔷摡攳㡤㍦㕡戱㝡㙦㉦ㄷ搹㤷㜸て㝦㘴㑡㈶搲慦㘳挶搵㉣㥢ㄳ㌴ㅣ㈴㥣㐷㈶㈵つ㠶㔱㡥愱ㄳ搸敥昵ㅢ〳愴㤳㑤㉤㜴㈲〵挱㍡愱㌸㜳ㅦㅡ愱㘸㍦〵㕡㐹㉣敡㐸づ㤸扦〲搶搷㝥㠲ㅡ㈲ㅣ捦㠱ㄸ㐹㕦㠶㔲っ敡愴㈰て慥㜷昰㌲挸晦て㤶㐲㙥㕥㤶㥤晥ぢ捣慣扤搶㡡愲㑢㠸愲㔷摢㔱挴㐰散晢ち㜹㜳昵敢㐷捤㡦晣㕡敦晦昰愸㜹ㄷ㌰捣㈴慤㌱〴搵ㄸ㡣慦ㅢ〳挹㌶㘳㘰㍢㥡愵㌱㜰㌷挷㌰㕥慦㡣㠱挰摢㜱〸ㄵ㉢ㅢ〳㡣攲挵㤸㝣㤱愰㙡挴㠱挱戳搶ㄶ㥢㥥戰㍢㜱扤㔶㜸㠸摣㐳㍤㜹ㄳ昰㍤㙤㙤慦㥥㌲㕣挳摥㈶敢昷扢〲㙡换㥤挱㝤㙤㌹㠴㈳㉥㔸戶㐵づ㕡挶㉢ㄱ晡搳搷㍤㈷慢扢愵づ㑣愹愴ㅣ昵㕡㔶换㝣〰㥦㠸挶ㄳ㐲攲戳㥢扥扦晦捦て㍦扥㤷昷搲〲㕡㑤㌳㄰摣㑤㜰㥥㤶〳挲户㤱㉢㈱㥢昹昹捤㈱㝣㠸㘴㉤㔴挴戸攱㑡㝢挷搳敤戰愸〸㉦㐲㤸㡡昸搶㠲㌱㠹ㅢづ捡㤸㉣戴㌸㌶攵攷㑢搲ㄹ㔸㠸㉣㕣㝡敦挲〰愱搶㔱㘵㜵㘹㔷愶㝦〴愵昳㍥ㄷ搲㙣て昲㝣挹愴㘹㍦㙣搵㙡扢愹搵愴㤹愸㡤愰㐷㈸愵㄰㘹㈰㠵㐴㡦㉣っ晤㑢㈹㌵㠵㐲扡㠰㉣㈶㠶搶ㅡ捣攵挹㝦㕤〸㠸晡昵扥㉥㍦㔵〱ㄴ㠱挵搰敢摥敤搹㤵㔶㘷愸㥡ㄸ㤴㤵愷㡦愳㈸挸㘳ち㉢ㄸ愵㤵戵挷㔰〸㔳㝡ㄴ愵㔵㍢㥥昸㤲㥣慤㐲㙣㡡戱搳㌶扤㙡㝤昶ㅤ㑥つ㜷㍣愰㘷㌲㔲㘱㌸ㅢ㔹㡤愳愷㡣挶愹慥㝤慡㡡昹愰㉡搶〷昵〷㑤搰㔹捥㌶㥣㍦ㄱ收攳昷㐰㙣ㅦ㘹㑣扤戹戵㠵㍡捥改挵〶昹㠳晤㜵㐹っ㘳攳慤攴ㄸ㐸搸㔵昵捡慡㑢攰搳ㄸ㈲敤㜹㑤㙦ㄴ昹㉥㑤㘳㌴㍡攴慣㥥㜶晤捦㌸戵攴慣ㄹ昶㘶挰扡㐹晦㥦㐰挵㡡晡㕦㘳㤴㑤愲散㥥愰挰㠷㌴㈳㈵㉢〶㘷〸ㄱ昸戰ㄱ愶㤱㐷㘰㕤ㄶㄹ摣㔶愵㘹㝣愲慡㥡愵〴㠷㠷㉢搵㝡〹愲㍥㤶戶㙤㝦㐷〱挸㈸㔰晡扢㄰㐱ㅤ挷㜳搱敤攷搸捣扤愸摥㜴挸㉡戹㔵慦㙡晡挳搳〸敦づ昳ぢ㌳ㄳ㌶捦㤸昶㑡慢㔰扢〲㤰ㄸ戸て㘳づㅦ㠱挰㍥㉣晣て㉢敡挸ㄸ挲敡㘲ㄶ晣摡㈸ㅦ〹㈴㔱㍢㜸攷㤹㐷㙢㐶〵ㅦ愸ㅥ㠱㔷搳㘷搵㥡㔰㜶捡户摣㝡ㄷ㠳愰挳㙤慣扢攱昹ㄱ㤵〲挲㘰㜲ぢ昷摤㑦戸戶挲愰戹㙦戰㌷㡦㍤扢昳慥昵愵扦〳㥣慥敥㉤捤㈴挳㜷昲扢攳㍥晤㝥收㠸昳搰㍢扡㝡㔷㉣㘷ㅢ〲㥤〷㥦㙤搳攵㌵㔲㠱愳㙣ㄵ㜱敥捦㘰愸㜶㍢㌳晣昴㘲㔰攰㠳㐶㝦摥慤㉣扣㠴㙤㤱〱㔰㑥㘴っ㘴㥤愹晡㕢换㔱戵挶愳〵愹戰㑦晢㈶摡〹㈵戵摢㌲敢㜰搴㤰㐷〸㤴㜵㠱㉣㑣ㅡ㡦㄰昲晤㉦㘰㐰晤晤㜳愸敤晣晥㙦㉣晢㝥㉡㝦戹㍦㉢㥣ㅣ晦收㐳攵愱㍦㠸㈷晤㈴戳ち㌳㥢㡤愱づㄹ愴㔸愴慣挹愸㈰挲㙢㝢㔱㐶晡㕤昰敦㕢㝢摦㌸换昴㡦扤㥡ㄴ㠴㘸搲ㅤ搹㐳㘵ㅡ〵愱摣挵㌳搱㕤㉣愰戶昳㉥㥥㕥㙥ㄷ㜹捡挸㍣㝥扡㡢㉣㌷愸㤱㔶攴慥扣愰㈰戱㈶ㄱ捡㕥㍥戲㌰攵㠹㔸㌹戶㠶〲挶ㄲ昲㜲散㘲㔰攰㐳㥥攰㘷慦㕣㍥㑦㐸愹㘲㥡攰㠹昹戰㐷㕡㑤扣〸㐹㕦㑥㐶㌹㘳㌳㑡㔷㘶敤挰ぢ扢㈶㈴㐶攰㍦敦㈸攸㌳㕤㐶昸戵愷㕡搱戵ㅤ戰慤㤳㡢戲㔳㐹㕥〴愴昶㘴㙢攷㠷㈴㈲搰㐴㥡㔲㥤㐹㠶戲昳ㄳ慤㥤㕦慥㜷㝥㉢散㑣㜲㤵㥤扦搴摡昹㍥㜴づ愹㔳捤㥣㈷㘹〶㘸㈵ㄵ挵ㄸ挳昲㜸㄰昹㔰㥢愷敥戴㐹〵摢㙦慡㙡㡡㔶ㄹ㐵慥㐸ㄵ㍢㠰㝢㈱㉥㍥㤵㍥㠸㙢㑥戸つ〲㈹慣晥挷㠴〳戸晥㌴㘹昸〶扥㠴㕥㐴摣搹搵攵ㄳ〷㘷捣㈳㉥㉡㝡捤〳ㅥづ㕤攵㌵㐵㉤戰ㄷ㔲扣慣ㄱ㄰㑤戲㈳搵挴搸㤶つ㜸㠴昱戲㈴慦㤳㜴愷㕤㘴㡣㈵愵㍤㕥㐷昲㤹㠶挷㕤晦ㅣ搶〹㌹㉡搷ぢ㉤昲㈸ち㉡㈶戳㠹㔵㜹ち〸捡㌰晤っ戲㕣㑦㥥愲㐱㔱㠱㐶㜹㐰㑡挸㝣ㅥ搹㘰昸㍦㔶っ㉦㑡㤷㑡㔲㝢㌴㝣摤摦㙦搸㈶攵㍦㡥㔷〹晤ぢㅣ昰㌸戲ㅥ昸㜲㌵〵㈶扣昶㡢愸㠹扥㤶戲㐵扥昶〹ㄴ㜲㍤㘹慥㜲搵攰攲㘶扡搴㘹㑦㘲愸㐶ㄸ㜰づ晤愹愰挰㠷昴ㄹ㘴户㜶戶愲㜹㐸づ㍦散㐷戸戳改ぢ晥㍢昰㐵晥ㄲ昷摡㠳晦㤰㈴㉤㑤晥㔴昲㤳摤捤㐵敡愷戵㉥㝦㡢㠰昱〷㤸㠷晢㙡㔸㥦㥣㤱慡㐹晦㌲㌲㡤㠸㈲搴昵慦昰㠹昸㤱㈰昹㙡㔰攰㠳㐶攴㥣㘱挱挵㍡戸ㄶ㌹晣㘹搶㐸㐰愲愰㝦つ㔹㤸昲〴愸㐴敢㌳㈸攴㝡〶昹㈶敡愶攴㘹慤昴㐰昹㠱〷摥ㄹ㑣つ㕦㤰晡搴敤〳捦扦昵㥢户㥦㝤昳搳㝢晥昶敥㡢㉦扥昹㤷㘷捦扥晢晡散㥥㕦扤晣昲㉦敦晡昶搹户㌷㥡㉦㈵㝦晣捥挱㤷ㅥㄹ㍤昹挸㐳收昱敢昶㍦㜲敦㠳㐷㐷愷捥ㅢ改改改敤扤㝡攸搷攷㕦㤳㍦昳搰慢摡捦晦戰搵搱攴攲昱〲晤㔹㘴㘱捡㜳ㄳ㜲ㄹ捦愱㠰㘵㜰挵ㅦ攵㌲昲〴㐲挰㌵摣昹ㄹ晣戴㑡〰戳㜱㍣㘴戵㐴㥥㉢っ晡㜰㔹㘷昰搳㑥㌶昷改晦て戶㠳㡣㕡</t>
  </si>
  <si>
    <t>Decisioneering:7.0.0.0</t>
  </si>
  <si>
    <t>CB_Block_7.0.0.0:1</t>
  </si>
  <si>
    <t>2abee36a-35d0-4258-b7c1-96c891997e43</t>
  </si>
  <si>
    <t>㜸〱敤㕣㕢㙣ㅣ搵ㄹ摥搹㥢㜷㙣㙦㙣攲㕣㐸戸㤹㑢戸㌹㕡攲㕣㑡〰愵挱㤷㕣っ㐹散挴㑥㈸愵㜴ㄹ敦㥥戱㈷搹㤹㜵㘶㘶㥤ㄸ㈸㑤㔵㈸搰㡢㄰昴愱〵搱ㄶ愱ち㤵ㄷ愴昶愱〲㑡ㅦ㉡㔵㙡㔵㐱搵〷㔴愹て㙤㈹慡摡㠷㔶㔵愴扥搰ち㠹㝥摦㤹㤹摤搹㕤敦搸搹㐰敢㔴㥥㘴㑦捥㥣晢昹敦攷晦捦㈴愶挴㘲戱㡦昰昰㕦㍥㐹㘶慥㥣㕣㜰㕣㘱收㐶捡愵㤲㈸戸㐶搹㜲㜲㐳戶慤㉤ㅣ㌲ㅣ㌷㠱〶改扣㠱㝡㈷㤵㜷㡣㠷㐵㈶㍦㉦㙣〷㡤㔲戱㔸㈶愳挶㔱捦㐱昸敢つ㕥㔴昶敡㑥㈲㤹ㅡㄹㅥ㥦㍥㠹㔱㈷摤戲㉤戶昶㥦昰晡敥ㄹㅣ捣つ收㜶散摥戱㈳户㙤㙢晦㐸愵攴㔶㙣戱挷ㄲㄵ搷搶㑡㕢晢㈷㉡搳㈵愳㜰慦㔸㤸㉡㥦ㄲ搶ㅥ㌱扤㙤挷戴戶㜳昷攰捥㕤扢昴㍢敥搸摤㡤愹㘳㐷㐶㠶㈷㙣愱㍢ㅦ搳㤸㈹㉥㜹攷愸㈸ㄸ摣㥢㄰戶㘱捤攴㐶㠶昱㌷戴㝥扣摤㥥㥢㥣ㄵ挲攵搴挲ㄶ㔶㐱㌸㉡㍡㜶㤹㐳㡥㔳㌱攷〸㍣搵摣㡦慤ㄶ㌴挷㑤㤹㈳愲㔴㔲捤㘰搴㡣㌹づ搸㤵戴㠵㙥㜳㔲㔸㡥攱ㅡ昳㠶扢㤰㌶愷㌰㔰㌱㙢ㅥ㜷挴㌱捤㥡ㄱ㐷㌴㔳愴捣〳ㄵ愳㤸昴㥥㔸攲愶㘰㠸昰挲攴昶㜳㐳㡥㌹㌲慢搹㜲㐵づ〱ㄳ搱㜶扦㕤愸㙦㝢㝤敢㜱戹㜴㌹〳挷摣搲扡ㅤ㙡㑥㘸㜶戵攵㐰敢㤶晥收敢㔷㜰㕢敢昶㈱ㄸ搵昷戹愵㜵ㅦ〹捡晡搶㑡㤷㑦摦ㄲ愲搸㡣㥡㘶搲挱㈴挳㠴〸㔴㍢㤹㜴㌱改㐶愲㈴晦〹㉥〹㜷㘴㔵㍣慦挵昳搳昱㝣㈱㥥㉦挶昳㈲㥥搷攳昹㤹㜸㝥㌶㥥㌷攲昹㤳昱晣㈹戴〹㥥㑣㐷㐷摣㝦摥ㅣ昹搷㈳㑦㝣昵摦㈳慦㝤敢て㠹㍦㝥昶捥㔷扢搷愰搱㔱㝦㔱愳戶㜶〶愴㔶愳攲敤戹㙤晣戳㌴㔷㠰㈹昴㕤晡敤晡攰㘰㜱搷㌶㙤㠷㤶攲戶㈲㤰㕦㐷㈸扤㘸摢慤摦㘷㔸挵昲ㄹ㠹扢㉢㠷㌵㐷搴〰㌷攰搷つ㤷㉢㔶搱戹㘲昱捡㐹㔷㜳挵收挶扡摡㈰㑤摤㈶挱㔶挲㤱昳㕤摤搸敤㠴㔶慡㠸愱戳㠶㔷㝤㔵㐳戵㌹㘱㤷愷㕢搷敥户挵改㙡㙤搳㡡㠶㈰搴收攵搸㑤扢昴慡扣㜵昵㡦捣㤶ㅤ㘱挹攵つ㤸ㄳ㐶攱㤴戰㈷〵㐵愲㈸捡慤慥㘷㤵捦昵〳攳ㄶ㌶ち㙥㉤㕥ㄷ㉥搵昷㥤㜵挱捣愲㠸昵捥〹摢㕤㤸搲愶㑢㘲㐳㕤ㄳ㙦㑥㔴㙣慡㉢摥㕦㉥㔴㥣㤱戲攵摡攵㔲㝤捤㔰㜱㕥㠳愴㈹ㅥ㉥ㄷ㐵㌲ㄹ㤳㐲〱〲㌷㤱㔰㤴搸慤慤㜹㐱㈲㈲㠴㘲㌲昲攵昵㘴㤷㍢㠶摤㘱ㄷ㈵㐱㥡㡣摦戰挴㘰㕣慦㤴㌱ㄱㅣㄸ摡ㄳ昵〷㈷扤㜹㠹㘱慢㤸晢㘴ㅢ挷攳㝤晥敥昷捤ぢ换㍤愸㔹挵㤲戰㈳戵㥦挲ㄵ愹㍤㐸㔲攷㈱㄰㕡㐲㡦慡㑥㌹慢㉣愴捥ㄸ㐵㜷㌶㍤㉢㡣㤹㔹ㄷ㘵搰㤰㤹っ㐱摢昴愸㤷愱㐸㕤换愴て㐹㘷㘷㉣扤㡥㡤搲㥤㜸㘲㈹㑡愷〸㕥慥ㄳ攴散㔷挷换摤晡㝥愳攴ち㑦㈸昷攸挰㠸愷搵㈴晡戲㈴㔱㕢㉢㜸ち㘳㥤㍥〲㉡搵っ换㕤愸昱㙤ㄳ㤷㜸㐴戴㉡ぢ㔶㥣㉣愰㈸愸㤷〷ㄱ扣〶愲㘹㤰〶搱㡤㐳㐴㐴㌶㠸搰散ㄸ戹㥥挸搸㍥㐲㐶愰㝤㤸〸搹㝡㕢㙢ㄹ㐱㘲㙦㈶㔲㜶㙡挹㡦慢搲㙣㌱㕢摥㤳㘶敢〱㌸㜵〳㤳㡤㑣㉥㘷戲〹㠹昲ㄷ㐸㌸㑡㌹攴敢ㅦ昵ち扣慢㔷㌲戹ち〹攴㤳㑡㤹攳㡢㉡摡㔰换戱㈳搹㉥ぢ㍢㔹ㅡ挵㥥㈸愲㘵㕣戵㌳戳愶㐴戴㙦㜵慥っ㕤㥢㤴㍡昶挶搶戴ㄹ摥づ㈹㌲愲㘹㜸慦㑢㌴つ〳㠲㑤摢搴㕢搷愰慢摡捦攴㕡㈴㥥㘲愱戱扢㍣㙢㥥收攴㈵㘱ㄲ㜹㠶㔰㥢捡摤㈷㘲㥡晦ㄱ〲慥改攸戲㙡㍦搳ㄴㅣ搰㉦㜹晢㜹㙢㙢摥昶㤱摥愰㌳㔷㜵づ㝤㐵ㄷ㘸㐱㕦〷昶㔲㝥摦㔲扦摣㠰㙡㜵ぢ㤳ㅢ㤱㌴攸ㄷ㥥扣㉦搴㑢㈰㑤㘲㌳㠴戹戵昴戸㐸ぢ㜷㙡㘱㑥㐸敤搳慤㑦㘹昶㡣㜰攱扤ㄸㅢ㠵ㅤ㕣戶㙤㔱挲㠱戶㈸ぢ㜸㜶搹㔸㕦攸散户换㈶换㔷敤㘳攷㤲㔰っ挹㘴㍣ㄱ㙢戰㡦㈳散捣㤰扦㈹㐴㌹搴扦㍢㕡ぢ㠹㔰愷㝡昲㘲扦攸戳攵慡㈴㘹㐳㤲摣っ戰慡户㈰㠱㤴㔰㝥摢㔲愲っ戰搹㔶搹慣摥㕡愵㜷㉦攲㘴搲攰㍦㙣㤲㈳㕤㥥戳㜶ㄸ扥〳㈷㙢㑥ㅡ㘶㔵㔸㜴㤹ㄳ挲㉥挰慦㘰㤴㐴愷攷㤲愵愸㔹㤵ㄵ㤷㠸慣㐸㈴㥡捥搲ㄱ扥㌵㐹㈷つ㔲㈲㤲摢㈳㉢㈳捥攱㌵愲愲ぢ㤲㐲㈵挲㉤㔴㤵㐰愴㍣戶㕤ㄵ㌱㙤㠸㤸ㅣ〰愷摥挶㘴ㅢ㤳㐱㈴愹㕦㐳搲㉣ㄷ昰っ㠵㜵捣搳㥤㥤捦挷㌲㐴㠳㜴て扥搳㔲㔸敤攴㌴扢㤸㝣ち㐹㠳昹㐳攷㘳〴㈱㑡㤴㠷〸㤱搶㤲慡㥦㌰挴ㄹ搲挰ㅡㅤ㐱愵㤱㡡攳㤶㑤㐶㤵戲晡㘸昹㐸搹ㅤ㌵㥣㌹㐴愱晡㜴㍦㜳摦慣戰㐰㕤㌶㙣㥦㠶戲昲摣㥣㈸慡晡㘴戹〲搱㌶㌶扡ㄲづ攵搸ㅦ㙣㐹㜹㉥㡦㉢㜸摡㍢ㅢ㘳〸㐵㥥㠸攱㙢愵㈷㜶㔹㥥㙦ㅥ晡㝡㙡㄰㥤㌲摣㤲攸搲㍤愶㘳㍥愳〳㡡㠸ㅡㄴ㍢昴愹㔹㕢㠸搱慣㝥挰㌶㡡㈵挳ㄲ㐴〶㙣㑣〶敡づ㠹ㄹ㐴〸㈶捡㡣晦㤵慤慣㍥㘵㙢㤶㌳愷㌱㤸戸戰戶敥㑤㠶㐴㔲晡戰㘱㌹㤸㐶㘲㤱昹ㅥ㝤㜲戶㝣〶搱摡㡡㘹ㅤ搰收㥣ㄵ㠱ㄵㄲ扤昷㐸搴㈸㜱㈵ㅥ㔷㌲昱㑣扢昸攱㠱㍣ㄶ摢㡥㕦㤲㠹挴㔵㉣㐵㝦㜹㠴昶愶㕤敦挷㘷㘸愷㜳㑤摤㠸ㅣ㔵ぢㄳ㤱㔲㤸㥣慡敥㘶㥦㍢㤰摣㜳攰昸㔸㉤㉡㜷㔱昱敡ㄴ㍤晣ㄱ㌲㕥㤲㐵㌵〸㐲晦摣ㅡ㡦㔴㔸㐶捡〱〷〲攳㝣㙢㈴扦㑥㕤戶㈱昵慤愹㘵昷㈳㡡搴慤ㅦ搲愶㐵〹戱㘸㔳㜳搷㜸㉦㌴㘳㑤慤攴昸㜵㈳㘵搳搴㐸㕡㈴换挹㠲㐶ちㅥ慡戸攵挳㠶愵敡㐸㈴晤昹㐵摡㔹ㄴ㘹㘷㘵㔱户㝥㡣㘱㐱㤹攷㔸攵ㄹ捤㌶摣㔹搳㈸㘴昸挲搰摤㡡愰㐹㌰㌹㈵㙦昰〴㌲愳扦挱㥡㍦づ㤳捤挹〱摤㌹挸㔱㠲㡥攸〷攵挶㤵㌴晥㈸㙤㍡㤶㈰㘰愴㤷㔴扤ぢ愳愵攴捤〸㠸ㅣ昹㥣て敥㕦㥣晦㈲㑡㍣扦ㅣ戱ㅥ㐱㈲昰〸㠶㠴㍣摤摢㘹晤戸㘵戸挰ㅥ㌱戶摦㜰㐷ㅤ愰ㅣ〹戲昲㜸扢㔹㘲㌵搴㘹愰慡ㄵ慥㘹慥慡㔳ㄳ㔷㌷搷㠷昵挶つ㡢㔴㝢ㅡ㈵愴㐸㤶㙡㈴㌵换㈲㙢㕣㐹慡㐶㤱㡡㍢搰㌶㑡㤴摢戴〶㜷㑡㤱㡢㔰㑣㤲㘶㘲敡ㅥ㐹㈸〸昲㤲㍡愰愳攸慦㡦㈶㡦㔰戴㠶㌶㐰㈷昵㤴㔷㤶昵挳㠱㘳戸㜲㔲ㄴ㥤晥ㅢ昸㝢㡤㥦ㅤ慦戸㜵㌵摡搹㍥扦㘶愸㔴ㅡ户㘰㈵ㄴ㌴扢戸㐲㔸ㅡ㝢昳㌴㡣攴捥㜶戵扦〷摥㄰㈳晡㙣挸㤰㐸㠴ㅦㄸ㙣〸收ち㐵㔳㘹㥤㘵〹敡㙡㜱㠶㙦㠷㠵㘶㐹っ㑣扡挵㔱㌱㉦捤戰㥡㈵摦㈷㍢㔴㑦㡢㔲㡥慡晡搰戴〳㤵敥㔲㡥晢㌹挹攰慡㝥㡣㙥㈹㕣㘰㠰搸昵㜳ㄳ〵ㄷ㘱摤敡〰㍣ㄹ慣ㅣ散〰㈲㕥搸㠴搶ㄹ㈵㘸㍡㠲㜰敢㌷㐱摥㘹ㄳ愳㄰愴扡㝣晥戱㔷㜹攱㜹㍥慦敥㡤〵ㄹ㥦㠹ㄸ敡㡡戰ㅥ㠰摣㜰㔴㤲㕣搴ㄷ〴换㍤挹㈶㠵㔶㜷㔰㐶ㄳ㈳㑢㤳捦㜶㜱㠳㠷㜱慣ㅥ戲㑤〹㜷摣㕣〳摡戴戴戰㐶ㅦ戳ち愵㑡㔱㐸㔵ㅣ挸㙡愹㤱㔷〴扥攴昵㍦㡦㥢㈲攰攲〳㘵っ㐷㈹㙥㤹㐸㙡摦敥㔶㍦㡤敥㔲挸㘱っ㑦戶㌱昸ㄸ攱㤶㤳挱戰愶㍢ち戴て搷搶㉥㉦挸㡢㜳㄰㘹㑤㐵㤴㘵㠷㜰ㄷ慦ㅡ㐱㤶摣ㄶ㙡㜶愸㝣愸㑣㥢㍤㔴㜴搰昰㡡㔶〴㡥戰㑦㑦攰愵搳㌰㐶摡攴づづㄲ㍢敦㐷㜶捦㝦㔱扥挶捥敦昵㡤て㠵昱㕤㥥㠲㘲㠰㉡ㄸ㠹〶㜷扣㘶㜵㉢㡣晣搲昲㔶敦㐶愲㌰〴㑣㠳ㄶ㉤㍤〳㘷ㄸ昹愵つㅣ〶㈳㈳愲愳攱㐰㉡㘳㤴㝤㜰搸〳㘹攰㈶ㅥ愴愷捡㔰㐲敥㍡㜹㈹㉣戸㤷㌸㘰攲〸㔴戶㌷㌴ㄴ㑥㘸㉥慥扥㔸㥢ㅡ㡡㠷㡡㐵㥡扢昰捦慤〸慣攲摡㠶㘷㡥慥㙢戸㤰㈵昷㐴晢敥晡㠶ち晦愲攰昶搱摣㐱捤㉤捣㑥扡ぢ摥愵慤㜶㐹㈲昵㔳昸㈳ㄶ㥤㥤㌶㜳搲攲㈵搴㜹挲扥昳㤴㔵㍥㘳挹㜵愵ㅣ摥昸愳ㄵ慢㜶㜴㜰㤱㥤戱㡦昰㐷㍥昱㔸敡㉤㡣戸㥣㘵㜳㠰㥡㠳㠴攳挸挷㤳〶晤挸㐷搰〹㙣昷敡㡤〱搲挹扡〶㍡㤱㠲㘰㤵㔰慣㤹㡦㡤㔰㤴㥦〰慤㈴ㄶ敦㐸づ㤸扦〲搶㔷摥㐴〹ㄱ㡥㜷㕦㡣愴慥㐵㉥〲㜵㔲㤰晢搷㍢㜸ㄹ攴晦〷㑢〱㌷㉦捡㑥晦〵㘶㔶摥㘸㐴搱搵㐴搱敢捤㈸㘲㈰昶㠲㐲摥㕣晤敡㔱昳ㄳ扦搶晢㍦㍣㙡摥〳っ昳㤱搶ㄸ㠲㙡っ挶㔷㡤㠱㜸㤳㌱戰〵搵搲ㄸ戸㤷㝤ㄸ慦昷㡣〱摦摢㜱ㄸ〵㑢ㅢ〳㡣攲㐵㤸㝣愱愰㙡挸㠱挱戳搶〶㤳㥥戰㠳戸㕥㉢ㅣ㐴敥愱㥥㥣ㄱ昸㥥㌶㌶ㄷ㑦㘸戶㘶㙥㤲攵〷㙣〱戵㘵㑦攱扥戶散挲ㅥ㥢ㄷ慤㤱㥤ㄶ昱㑡〴晥昴㔵捦挹昲㙥愹〳㔳摥攳㌹敡㤵㡣㤲扥〸㥦㠸挲ㄳ㐲散㤱㜵慦ㅤ昸搳挳㡦敦攵扤㌴㥦㔶㔳っ〴户ㄳ㥣愷攵㠰昰㙤攸㑡挸㝡㝥㝥㜳ㄸㅦ㈲ㄹ㜳㈵㌱慣搹搲摥㜱㔴㌳挸㝡㠴ㄷ㈲㑣㡦昸㔶㠲㌱㠹ㅢづ㥥㌱㤹㙢㜰㙣捡捦㤷愴㌳㌰ㄷ㕡戸昴摥〵〱㐲愵愵捡㙡搳慥㑣晤〸㑡攷〲ㄷ㔲㙦て昲㝣挹㐷㔱㝥搸愸搵㜶㔱慢㐹㌳㔱ㄹ㐰㡢㐰㑡㈱搲㐰ち〹ㅦ㔹ㄸ晡㤷㔲㙡〲㤹㔴づ㐹㐴っ慤㌱㤸换㤳晦慡㄰㄰搵敢㝤㙤㝥慡〲㈸〲㡢㠱搷扤摤戳㉢慤捥㐰㌵㌱㈸㉢㑦ㅦ㐷㤱㤱挷ㄴㄶ㌰㑡㉢㑢㡦㈱ㄳ㍣愹㐱攴㤶敤㜸攲㈴㔹搳ぢ戱㜹㡣㥤㌲改㔵敢㌴昷㔹ㄵ摣昱㠰㥥㐹㑢㠵㘱慤㘵㌱㡥㥥㌲ㅡ攷㌵敤昴㡡㤸昶㜸搹㙡愷㉥扦ち㍡换摡㠴昳㈷挲㝣晣ㅥ㠸昵〳戵愱搷㌷搶㔰挷㔹ㅤ搸㈰㝦戰扦慥㡥㘰㙣捣㑡㡥㠱㠴㕤㔶慢㡣㜷〹㝣ㄲ㕤愴㍤慦愸戵㉣攷㔲ㄴ㐶愳〳捥㑡㌴敢㝦挶愹㈵㘷㑤戱㌵〳搶㜵晡晦〴ち㤶搴晦ち愳㙣ㄲ㘵昷昹ㄹ扥愴ㄸ㈹㔹㌲㌸㐳㠸挰㠷㡤㌰㡤㍣〲慢㌲换攰戶㤷㥢挴㈷慡㕥戵㤴攰昰㜰㈵ㅢ㉦㐱㔴晢搲戶敤㙡㈹〰ㄹ〵㑡晤〰㈲愸㘵㝦㉥扡昹ㅣ㥢扥ㅦ挵敢づㅢ〵扢散㤴㜵户㝦ㄲ攱摤㝥㝥㘱愶挳收ㄹ㔲㕥㘹ㄴ㙡搷〳ㄲ摤て愰捦㤱㜱〸散㈳挲晤戸愲㡥㡣㈱㉣㉦㘶挱慦㡤㝡㐳㠱㈴㙡〷攷㌲晤㘸㐵㉢攱〳搵㜱㜸㌵㕤ㄶ慤〸㘵攷昹㤶ㅢ敦㘲㄰㜴戸㡤㜵㉦㍣㍦愲㤴㐳ㄸ㑣㙥攱㠱〷〹搷㐶ㄸ搴户昵昷收戰㘵㝢摥戵捥搴昷㠱搳攵捤㔲㑦㌲㥣㤳摦ㅤ㜷慡て㌲㐵㥣㠷摥搱攵扢㘲㌹㕡ㅦ攸摣晦㙣㥢㉥慦㠱ㄲㅣ㘵换㠸㜳㝦ㅥ㕤㤵扢㤹攰愷收晤っ㕦ㄴ晡昳敥㘲收㈵㙣㡢っ㠰㝣㉣慤㈱㘹㑤搵摦㕤㡣慡ㄵㅥ㉤㐸㠵㥤捡㜷㔰㑦㈸㜹扢㉤戲っ㐷つ㜹㠴㐰㕥ㄵ㐸㠲㐷攱ㄱ㐲捥晦〲㍡㔴攷㥦㐱㘹敢昹扦扤攸晣㔴晥㜲㝦㐶㌰㌸晥敤つ㤴㠷㝡ㄲ㙦敡㈹㈶㈵㈶㈶㉢〳ㅤ搲㐳戱㐸㔹㤳昶㠲〸㙦散㐵ㅥ捦㙦晣㝦摦摢晢捥摢㝣晥扥㔷㤱㠲㄰㔵慡㈵㕢㜸㠹㐲㐱㈸㜷昱㙣㜸ㄷ㜳㈸㙤扤㡢㘷ㄶ摢㐵㉦㘵㘴㉦㝥慡㡤㈴摢愳㤰㔶攴慥ㅣ㍦㈳戱㈶ㄱ捡㔶㉥㤲攰改㈵㘲㘵摦ち㌲攸㑢挸换扥昳㝥㠶㉦扤〴㍦㕢㘵㝢㝢〹㈹㉦㥢㈲㜸㈲㍥散㤱㔶ㄳ㉦㐲搲㤷㤳昶㥣戱㘹㑦㔷㘶㑣摦ぢ扢㈲㈴㠶敦㍦㙦㈹攸搳㙤㐶昸㤵愷ㅢ搱戵〵戰慤㤲㡢㘷愷㤲扣〸㐸攵愹挶挶愷㈵㈲㔰㐵㥡昲ㅡ㤳っ㘵攳㈷ㅢㅢ扦㕣㙤晣㕥搰㤸攴㉡ㅢ㝦愵戱昱〳㘸ㅣ㔰愷㌷㜲㉦㐹搳㐷㉢愹㈸挲ㄸ㤶挷㠳搰㠷摡㍣㜵愷㜴㉡搸㉥摤㉢愶㘸㤵㔱攴㤲㔴戱摤戸ㄷ㘲攳㔳改㐳戸收㠴摢㈰㤰挲摥晦㤸㌰㠶敢㑦愳㥡慢攱㑢攸㜹挴㥤㙤㔵扥戱㜳㕡ㅦ户㔱搰愱㡦㌹㌸㜴ㄵ㔷ㄴ戵挰㕥㐸昲戲㠶㑦㌴昱㤶㔴ㄳ㘱㕢搶攰ㄱ挴换攲扣㑥搲㥥㜶㤱㌱㤶愴昲㜸ㄵ挹攷㙡ㅥ㜷昵ぢ㔸㈷攴愸㕣㉦戴挸㘳挸㜸㌱㤹㜵㉣敡愵㠰愰っ㔳捦㈱挹㈶㝡〳搱愰㔰ㅡ㤰づ搲㕦㐲搲ㄳ晣㝦ㄵ晤昳搲愱ㄲ㔷ㅥぢ㈶晢摢昶㑤㔲晡攳㜰ㄵ㔳扦捣づ㡦㈳㐹挰㤳慢㜸㐰挲愴㑦愰㈴㍣㈹㈵㡢㥣昴㐹㘴戲㠹ㄴ搷戸㙣㘰㜱㉢㙤㙡戴愷搰㔵㈱〴㌸㠶晡戴㥦攱㑢敡ㅣ㤲扢㕡摢搰㍣㈲〷㥦昵㈳搸㔹昷晤晥㍥㝣㡦扦挰扤㈶昰摦㤱愴愴挱㥦㡣摦搹摥㔸愴㝤摡敡昲㌷てㄸ㕦挴㌸摣㔷捤昶攴㠸㔴㑣敡搷㤰㈸㐴ㄴ愱慥㝥㥤㙦挴㡦〴挹㌷晣っ㕦ㄴ㈲攷ㅣ㌳㌶搶挱戵挸敥捦戰㐴〲ㄲ㤹㝡㑤㐲㠰㑡戴㍥㡢㑣㌶搱挳㤹愸㤹攲㘷㤵挲㐳挵㠷ㅥ晡愰㈷搹扦㌹昹㤹扢扢㥦㝦敦㔷敦㍦昷敥攷昶晣昵挳ㄷ㕦㝣昷捦捦扤晤攱㕢搳㝢㝥昱昲换㍦扦攷㝢㙦扦扦㔶㝦㈹晥攳てづ扤昴攸攰愹㐷㑦敢挷㙦㍤昰攸晤㈷㡦づ㑥㕣㌶㤰㐸㜴㜴摣搴昷换换㙦敥㍤㜷晡㜵攵㘷扦摢㘸㈹㜲昱㤸愰㝥ㄹ摣㠴㕣挶㌷㤱挱㌲戸攲㑦㜴ㄹ摣敥㌹晣㤴㤲て愸㘱扣㘴攰㠷攰〲㘴挵愹晡㡡慥晦〰㘰㝤㡡扣</t>
  </si>
  <si>
    <t>㜸〱捤㔸捤㙦ㅢ㐵ㄴ昷慥扤敢㕤摢㘹㑤扦㍦搲㘲㔰昹㑣㌱㐹搳愸㉤愸㙡攳㜵昳㈱㑡㤲㘲搳㜲愹㔶㘳敦㙣扣捤敥㡥㍢戳㑥㘲㤰昸ㅦ戸㈰㤵ㅢ㥣㤰㌸㈰㜱愹挴愷㄰ㄷ㐰攲攳て〰㈴攰〲ㄲㄲ㌷㑥㈰㜸㙦搶㑥㙤挷愵㙤〸㔲愷捤㜸㘶摥扣㌷㌳㙦摥晢扤㌷㥢㔰ㄲ㠹挴摦㔰昰ㄷ㑢ちㅢ愳㤵戶㠸㘸㔰戴㤸敦搳㝡攴戱㔰ㄴ愷㌹㈷敤㡢㥥㠸㤲㌰㐱户㍤愰ぢ捤ㄶ摥换搴戰㔷㈹ㄷ㌰㐹㑢㈴っ挳㔴㠱㡥㐲昰㉦摦敤㤸挸㤵㑢㐱㔵戵㑡㡢戵㙢㈰戵ㄲ㌱㑥㡦ㄷ㉥挷扣㘷㈷㈶㡡ㄳ挵挹搳㤳㤳挵昱攳〵慢攵㐷㉤㑥捦㠶戴ㄵ㜱攲ㅦ㉦㉣戵㙡扥㔷㝦㡥戶慢㙣㠵㠶㘷㘹㙤㝣戲㐶㑥㥥㥥㌸㌹㌵攵㥥㌹㜳㍡〷㑢㈷㤶慣搲ㅣ昵㥢㈰㙦扢愴敡㈰㜵挱㉡㉤㜱敡㙥㤷㑣つㄵ㌱㔱愶㜵て㌵㐶㈹昷挲攵愲㔵㠲晦㍤㕡㠱摥愹攲㘲愵㐲㐳攱㐵摥慡ㄷ戵昱㝣㘶戰㔸慦㕤㈶㝥㡢敡㠱摣㤲ㄱ㕣㈶㝣㠱〴㜴㈴㜸㔱搰ㄷ㐸戸㑣戱愷〵戳㉤捦㐹挱㑤㈶㥦ㄸ戶㔰㐷㐹挵㐵慢㘴㌵〸㡦愴㐸㕣攰改㘱戳攵㑡挵㥥慤㐸ㅥ㌹㡡敡㔱戲ㅤ㕢㤱㙢攲㉥搳㔸ㄹ㔰改㈶㔴扢㝢㌸ぢ㤲戵㌰愱愴晥〰㡢敢㘵捣挲㑣搵㈶慡㕤㔳敤扡㙡㍢慡㑤㔵摢㔵敤㘵搵㙥愸戶愷摡搷㔴㝢〵收㜴㡢㤱㑥慢㥤戲㑡愶ㅥ换㕣㕦㈸扤昵搹㐷て晤㙥ㅣ㘸攷㔰搶〲㥣慤戸㐰愳㙤㌲〴つ捦㜴昷扡捣挱㙣㉤㠸慦愲㑣㐵摤挴㝢㥡てㅤ扡慥㐳ぢ敥㉦ㄷ㔸㉣㡣攸㝡㔴㈶ㄱ㐹〷㑢㠴搳㌰㌲㘱搲㤸攴㡡㕢挸㌹㈲挷扡摣㤹㑥て㈴攴㘵戳㐷㑡㔶づ挴㤲ㄴ㜰扤㘴㉡慥つ㝤㤸㌳捦ㄱ搱㠸㐸捤愷挷〶慥ㅣ昵〶㔶昶㘲攴昹愲〸㈲㘷㌹㙢㌵㔱愳摢㈵㐷ㅡ㌲ㅡ㠶㍥〲㤵㠴ㅥ晣㠵〵捥㥢㍢攰㈷㘳㈲搱㐴㈲挲ㄲ晣㐰改搲㜲扢愰〳㕢㉣戳㠰㜸攱㌶㕤㙥㙥㌷〸扤搴戱攲㌲㈷㙢攰㤱户㐴㥦㈸㡥攳扦㍢㐳ㄲ㈰㤲㍢攵㥥㜲㈷㈶㥣愹㜱㌲㐹㌴㜴㠱㝢昵愸㍤挰㤳ぢ慥㜸愱挳搶愴㡢敤ち挰㝦愴摢㔴摢㑤㉡㠷㜲㙥㤵昰㘵ち㙥换攷换㝢㕣㡢㜱㑥㝤ㄲ㔱㐷づ㈰㐲敦敦ㅦㄴ㌳㥣〵㌸㍥㕡㈲㠲摥㜲摦㌱㌷㕥愸挴㕡愱㈳づて㈷㔶㈲㄰㝤㘸㤰㜶㑢挸㈶戶ち㐰ㅡㄵ㜲愷㐷〷搹愴昱㑦慦㝢㌱昹挸〰ㄹ㐰㡤搵㙥㑦㥤攱昴晡〶㜵搳㡥愶㈱㑣慤㔲愴㙦㍡㘵㑣㡡昷〵㄰挴〴つ攵昶挶㠲㈵慦扥㐲㜹㠵㘲㤰愳㡥㍣敡㕥㈴㔱昰挷㍡ㄵ㘳㡢愸㝡㐰㔵攷攱摥㔱昷挲㝡㐴挱㥢ㅤ搸㉦㐴㥢愸㕤㐵㑦摡搷㌷㈵㕥ㄳ〸〷晢㠶㘷㔸扤㈵搰㙢㌹昳晢㈹搳捥㉡㠱㌵㥤攷㤹㐳㔳㈹㌵㤹㐸㈵㔲㔸㈰㡣㈶㤳攰捡攳〳㡥㉡㐳〶捡ㄶ扤搸摣㘳㌹〸捥㤳㜷挵搴㙦㕥挸㌷っ㌲㌶攲扦㜲愰摦㔷㡡㉦㠰昶㐰㑢㍥㐵㐷㔲〷ㄱ愵㘷愳户慣〶ㄷㄹ㡡愷昱㠹㝡㜴㠶㜶㡢戳ㅦ扦晤㔱愴搸つ换昸㝦㈷慢敡敥捥改㉦慣〲㘶捦㤱搰昱㈹晦㜷㝤攱㡥㑣昴㙣㜳㉦㔶晢愰捡㈴戴㕦〱摤㙥慢㐹㑣㤴㤴㜵愵慤慤㜹㑥搴搰ㅢ搴㕢㙥㐴㌰〶昹㤵㘱愰㥡摦敤晣㝤〹㔰晦ぢ㘶㕡收〱慣づ㐲㤵挹㘴㘲晣搴㌳收㘱搹㑦愴㄰㔹㠷㙤㜲㈳づ㘰㠰换㕣㘴挴㤹㈱㜵挸换搲㥤慣捣戰㔸搰㠴攸挴昳㌸搳〲摢〴㥢㕦昵ㅣ捡つㅣ愸㐰昶㤷㠲愴㑣攸搲戳〵㠴㥤㘴㐲搳戲挶戰戵收扢戲㡥㜵㌴搸㥢㕤捥㙦㤲晦摢愵搳攷㌰㝢捣㘴㌰㘳㌲㐷戱㍡〲㤵㠶㥡扣㘷㙦搸〹㑣晢㠲㑡㠳慤捤㠱㉡愹㠸㤳ㅥ㘱㜱㉦摡扦㜹ㄸ挲㈸〹づ捡昱㔹㑥〱〰㜹ㄵ㜰㐰㥥ㄱ㌹づつ愵㐸愶㐳搲ㄸ㝢摣㜰捣扤散搱㌵〴敦〷㌷㤳㈰㙢戳㕡㈲㘲㌲敡ㅦ摤㑣㉦戳〵ㄶ㤵㍤搱昴㐹晢搸㄰㜲㑣戹搲愰㈱㘰ㄷ〷〸扢搳㈴搶㙣㔲㘷挸ㅥ㉢慣挵敢㜴扥㝣㍦愰ㅦ摣㔴㕣ㄴ〹㝣㡡愱攸慡〲㘵㙢㡥愷愰㑢㈸㙦摣㤰攵㥣づ㜰慡㠰㠳㠰㡢㘸攸㡣㕢〱㐸捣㑦㐶晡挲昲㕥㑣扦㥦㠷㈷㡢搷昴㘹㠹㜰㌰㙣挶㠵ㄹ㜴㥢戱攱昵㈴挲戱户摣て捡㠶㈸ㄳ挷㤷攲敤昱戵㘷攳搲〶搱㤸ㄱ搳㤴㍤〳㠱㐰㥥ㅢ搱㘹㡢㜷愵晤〴㤸㜸㡦ㅢ㐱散㑢慦㘲㔲㙤摢㤰愴㐲て㡢愲晤〸愲㠶敥て愱㌵ㄵ攲㌳㐹㜲㘵㔶㐲戶ㄶ捡㥤㙢〲㜳ㅤ〹愶改㌴ㅥ㈳㠳愲戰㑣㜵捤㈶愱㈱㝡㡦つ搳㔵㥣㤳㙥扣攳收ㅤ〸て㥤㠷㕢づㅦ㙥㔵㑥攵敢捣㤰ㅤ㔰攱㐸㜰㠵昱㤵ㅡ㘳㉢昸㔲搸㈱㝢愲㐱㘹㠴㉦愹㙣㄰㍦〷戱つ戶㥦㑣昶扤㤶㍡㝡㐷㈲㘶挴㌲㕢搶ㅦ㠲㔶㜲㠶搷㘵㑦昹ㅥ捥㡦慦慣昷ㅦ戸昴换攸ㄷ慦捣扤改扥昹挳搱愹攷㠴昲㕤㠷昰昶㈷㝦摥晣㉢晤㘱改ㅤ㙢收扤愷㍥挸㕦搵㌰㠰摣㔵昰捥挳挴㥤敥〶㜶㔵扤挸愷㔹㌷㌶つ㙣ㅢ㉥愰ㄱ㈴㔶㑥摡慤㌶攰搴攵ㄱ㜷㤶㝢㡥敦㠵ㄴ㑤〷㔲㔶㝣㜵㕥愴换㤰㐴㉤㌱㝣攱戲㜰挴慤㜲ㄲち㡣㌵㘱扤扤慢慦㈷扤㐵㜳㑢㕥㈸㘰ㄹ㠹㤷搸摥改㈲㥣挳捤戵㠲㜰㤶㌴挵晤攰㑥昲愳〷愸〷㑡っ㕥慡愲慡㡡愱ㅡ㕢昴㠸㠴晥〸㠸㍡搴攳㠱捦ㄴ㈰〲攳攷㤳㐲㤵㐵挴㑦愰㝣㠴㌸昵〴㉥ㅡ㈳ㅢ昶敦㍥扢㐲㠳捦挹てち㥤戴㌷㌹㉣㝡㙦愴㝦㌲㥢㜹ㄴ㜸ㄴ㑣㉥愴户㍣搶㘹㘰㈷㡦㠱ㅡ攳戶晥㌸㔴㍢慣㤲摤㤳捣改㑦挰搸〳㌰ㄶㅢ㜷搷㐷昲ㄸ搷㤱㐷㝥㌶㌰挷愰愵挸ㄵ㜰攸㌸㔴摤㤲挷㤵搰㠱捤愷愰ㅡ㐹㉡㌸ㄵ㍤㔲㉦㘲㝦摡昷ぢ㕤㥦ㄲ晡搳㌸搴昷㡤㐳ㅦ㠷愱搱慥晥㉣㈶愲挲〵ㄱ㜹〱㐱ぢ㉣慥晢㘲㕤昹愶攳ㅤ搷㝥晥昸挹㙦愷㕥㉡摤晣昴昵捦㕦扢昱慡愵㝣摤㈱っ㝥㙥挸㜷昷愷攱㤶㥥ㅤ㠶っ㥢㜲摡戱挱〷挴〵㜸㄰戴㔱〱㐹㐸愶㌴㘹敦㈹昵㤹慤挹敡愲㌳摥㤳昶ㄵ散晡㍦挸挱ぢ敤〷搷〷㘱挴㍣㠹愲戱ㅡ〴㔸捣〷㘷昰ㅣ〳㜹㙢㌶㡢㜰㕡扤昱晥昹扦㈶慦㑥㘷晦〱㈴㡥㝣㌷</t>
  </si>
  <si>
    <t>Estimate</t>
  </si>
  <si>
    <t>CONTINGENCY</t>
  </si>
  <si>
    <t>PROJECT TOTAL WITH CONTINGENCY</t>
  </si>
  <si>
    <t>Project Cost Estimation</t>
  </si>
  <si>
    <r>
      <t>Author</t>
    </r>
    <r>
      <rPr>
        <sz val="11"/>
        <rFont val="Calibri"/>
        <family val="2"/>
        <scheme val="minor"/>
      </rPr>
      <t xml:space="preserve">
Crystal Ball</t>
    </r>
  </si>
  <si>
    <r>
      <t>Summary</t>
    </r>
    <r>
      <rPr>
        <sz val="11"/>
        <rFont val="Calibri"/>
        <family val="2"/>
        <scheme val="minor"/>
      </rPr>
      <t xml:space="preserve">
This simple spreadsheet model estimates the cost of replacing an air filtration system at a major manufacturing plant. You have prepared a traditional contingency analysis, but are concerned that a bid of $82 million will significantly reduce your chances of winning the project.  Your task is to find the lowest amount you company can bid, while remaining confident that there is only a 5% chance of exceeding your estimated costs and losing money on the project.</t>
    </r>
  </si>
  <si>
    <r>
      <t>Keywords:</t>
    </r>
    <r>
      <rPr>
        <sz val="11"/>
        <rFont val="Calibri"/>
        <family val="2"/>
        <scheme val="minor"/>
      </rPr>
      <t xml:space="preserve"> cost estimation, assumption, cell reference, forecast, sensitivity chart, report</t>
    </r>
  </si>
  <si>
    <r>
      <t>Copyright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</si>
  <si>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Learn about model</t>
  </si>
  <si>
    <t>㜸〱敤㝣㜹㤸ㅣ搵㜵㙦摦㥥改㥡愹㥥ㄹ㑤㈳〱㌶㡢挵〰挲ㄸ㡤ㄸ昷扥〰㐲㙡捤㈲〶㈴㡤愴ㄹ㤰㔹㠷敡慥㉡搴愸ㄷ搱摤㈳㐶㠶ㄸ㈵戶ㅦ㑥挰㌶㈱㜶〲㌶づ㡢㤷攴〱挶㠰昱昲㘱㕥㐲㍥㙣㘳ㄶ㘳㌰扣昷搹昱㐶〸㡥戱挱ㄸ散攴㠵挴㠰摥敦㜷㙢改敡㘵㐶㐲㈶摦搳ㅦ㘹㘹㑥摦㝢敥敦㙥攷摣㝢敢㥣㔳㔵敤ㄳ㍥㥦㙦㉦㍥晣收愷㥢㠹愳愷㜷搷敡㐶㘹㘴戴㔲㉣ㅡ昹㝡愱㔲慥㡤㘴慢㔵㙤昷㠶㐲慤摥〵㠰㌲㕢㐰㜹㉤㌰㕢㉢扣摦攸㥤摤㘵㔴㙢〰〵㝣扥摥㕥搵㡦昲ㅥ晢㉦攴㘴㔴搶㔲扢㐹㠰昲愹ち〹㔱㙡㉦㠹ち搲ㅦ〴㤹ㄹ㕤㌷㤵扢ㄴ㝤㑥搷㉢㔵㘳搵搰㌹㔶换慢㈳㤱㤱挸㐸㉣ㅤ㡢㡤㠴㔷つ㡤捥ㄵ敢㜳㔵㘳㜵搹㤸慢㔷戵攲慡愱捤㜳戹㘲㈱㝦㤶戱㝢愶戲挳㈸慦㌶㜲攱㔸㑥㡢愷㈳昱㐴挲捣㘴搲晤㝤㘸㜹搳攸扡捤㔵挳慣扤㕤㙤昶戳捤愹搱㜵㈳㥢㡣晡摢搵收〰摡㐴㤳㘳㤵㤲㔶㈸扦㑤㡤〶㈸昹挴㤸㤱㉦㔰㐵㠶㔱㉤㤴㉦ㄹ挱戰㥢〴㡤㕣㙡㈴㕢慢捤㤵㜶㔲摢愳㐶戱戸搵㌰愵㙡㑡㘳戵晡㘶慤㕡慡昵㤷㈸㍦愳㙡㤴昳㐶㙤㐹㘹㝣㍥㙦ㄴ㙤㘰慤户㜴㡥㔶摤愴㤵㡣㙥㈶〶㑢㤶づ㈷㜵愳㕣㉦搴㜷て㤴捥慥ㄹ㕢戵昲㈵〶㈱㠱搲晡戹㠲㉥扡扢昱摦搷㜵㘲愷㤱㐹㐵㘱㍣愵搱敤㕡戵㉥㜳㔴㘱愴ㄳ搶戳㕣攴㉣㥡挶挵㈵㌵搴㔲㡢㍡㥢㉥㤴捥㌲慡㘵愳挸㑥愸挹攱ㄶ㤰ㄴ㤰愵〷㔷㔲敥㜴㠰ㄷ㝤昶ㄶ攱㕣搸㡢戲〴㈴㌵㔳㉤㘰㥡㜳㐵慤扡㙡㘳愱扣㍡ㄶて换捦慡つ㠵ㅤ㐶戱㘰搴敡慢㘳㠹㐸㈲㠱㜵扣㙡愳㌶扦㍡㥥戰捡搵㐱㔴㔶㐳㙣收㄰㤰敥搵愳搱㠴扡㤴扣㘵㈰愲晢㈵㙣㔰㙦㠷ㄴ㠶㝦㔶昳捦收晣戳㜹晦慣敥㥦㌵晣戳愶㝦昶ㄲ晦散㜶晦㙣挱㍦㝢愹㝦㜶〷㌰捥愷户愷挷㙦㝦摥㍣散㜳愷㍦晤摥慦㑤㕣昷敢捣㤶㈷㤶㠷捦ㄵ摣㤳㜲㑢ㅦ㠶㐴扣㘵〲搱戶昱㐷愳攱㜸㌴㤲㤱挳㡦㕡挳㔷て㐷㑤昵ㅤ㈰捡㍢㐱㌰晡㐸㔲㍤㠲扣㈳㐱㠴昸㌹㐶捦ㄹ慣㍦昹㠵晣扦晦㑡㥣昱攵㌳㉦晤㜶攴㡥㈷㉦〹昰㈴㠸㜵ㄲ㝣慢㑥㈷㜰ㄶ攴戵㕡摤㕥㙥㍣㌷摥摥搵戸敦挵㌸㔱捤晦搷㉦㐶㜴昲戶㉣㐶昵㘸㑡晦㕤㈰捡㜲㄰㘸㈴㤶㔱㡦㈱㙦〸㐴㠸㥦搹ㅡ昹摢扦㝦晤㙢㙦昴㍣戰敥㡥搱㠹㝢㑦晥㐶攸㐲挱㘳㔹㉥㠶攳㤰㘸㕤っ昶㙡昵㉣收㜸㉡㤲㠹愶搲㜲㌱㈴散挵㜰㍣㙡慡㉢㐰㤴ㄳ搸搸敡搱戸晡㙥戲㑥〴ㄱ攲〷㜶捦户敦つ㝥㝥㝣慤㝥搶攷㥥搹晤挳㥢㉦㍣敦慢㠲㍡㤵㍤㥦㠴㐴敢㍥㡡㘴摡搶㘱㈴㤳㐹愶ㄳ愹戰戵㄰敤㜵慡慥㘴㑦挳㈰捡㉡㄰慥挴㠸㝡㌲㜹㈳㈰㐲㍣㘵昷㕥㍣晣挷㔷摣㌰扦昱捣ㅢㅥ晦扢扥㘷㙡㔷㝥㔲昰愴㤳扤㠷㤱㘸㥢㜷㕢攷昱㘸㈲㤱㠹㔹㥢挰搹挲ㄱ㜶ㄳ〵㔱㘲㈰ㄴ㜹㑡㡤㤳㤷〰ㄱ攲㔱扢敢㥦摣晣扢昳扥㝣捦㌱ㄳ户㝣㙡攸㠵晢㕦捦扣㈶㜸改㤳㕤愷㤰搸㡦慥㤳挹㔸㈲㤶㙡ㄲ㜹㥡摤㘴㐰㤴㔳㐰搸㜵㔸㍤㤵扣搳㐰㠴㜸挸敥晡戱㈷㐷慦ㄹ扦㘸㜹昶摡㉦ㅥ㝢搱挶昷㍣晣㐶晦改㈸摥㘲㥦㘳㘳㔵敤㜲㕣ㄹㅡㄷ㥤攸㐸㤸晦昶㝤戵挵挵搶㑣㤸㈹㌳ㄲ搱ㄳ㘱㉤愶〵㜸㤸敤敦戱捥㌳慦摦摣㔶㈸敢㤵换攵㌹㝦昴㍡慤㘶㌴㜶摡戰㕤戶慥㌲㔷搶㙢㐷㜵㉥㥣慥㙢㜵攳挸搶戲㐶㈳㙤搵愶㜱ㄵ㌴㙡戲扦攵慤搵捥搱㡡㜳㐶㜶扥㘰ㄵ扦慢愵ㄸ搷挰㑡㙥攱搲㠹慡㜱㤹㕢摡㌶愲㉣㑣愹㕤戲敤戶㔹㕡㐵搶戸㠶㐶户㔷㙡㐶㔹づ㙦戸戴戹㤰摦㘱㔴愷つㅡ㘲㠶㉥愷㝡ㄸ㡢散ぢ昱昰㔴ㄹㄳ挵愵㔵㍦捥换㌵挷攷敢㐶㔹㌷㜴㡣㜷愷㔱慤敦㥥搱㜲㐵攳昰㈶㠸搵㈷ち㡥㘸㘲㑦㔴昲㜳戵搱㑡戹㕥慤ㄴ㥢㑢戲晡㉥つㄷ㝦㝤㘳㐵㌷㜰敤敥收挷㈷㝣㕤㕤㐲昸㔶㜶㍡挷搹㙥㙤㐴㉡挲愳㘲㕥扤摥搹扣散㐶戶㘲㜶㤸㐵搱攰㥡昴慦搸㐷㘳戲㕤㌶㜳搲挲㐰捦㥣㘸戵ㄲ晤㥥㠵搱㜲㡣慥收晥㙢挱㝥晦㌲㝢昶攳扢㘰㈰㥤愱㤵昵愲㔱㕤搴收ㄶㅣ㤱扡〶㈴昰㈰㜶昳㠲搲攳挵㕣捣㡢摤㠱换ぢ㝡㝤扢戲摤㈸㕣戲扤づㅥ散昲摥㕥㡡戶敤愳㘶挱㔲搷㤱㡣㠲〴㠳㍥㘵㡣㈰㈵㠸㡦㉦挰晤昹搶捤㉥㕡晤慡㌴昳㘰㤳搷〲㈵㕣扦㙢㕤㕤㥤㘶㜸㠶㔶摢㕥攷搲㕣戴㤰〶㤶㍡㑥㌲〱ㄲ愰㘵戴㑦慢㡥愷㔰㌷㡤搷㠱搲㤸㘱㙡㜰ㄹ攴捥ㄶ㕡愰㘴㔹愱㘳㐶㉤慦搲㕣㥤挴㍥㤹㔷㤰挲挶敦㉦㜱攵ㅢ昳昵㌱慤慥昵㤴㘰昸㐲㐳㉡㐰挳戲㤶㤵㘲捤〱挹㜳㙡〷敤ㅣ㕡〸挹愴愷㤵㍥挹戰㕡挲愶挱㕥昱㜵搹㜴昱㐹㘰散戴〶㤴搶㐵摥㙣挰挲慥搶搷ㅢ攵㤹摤㍢㡤ㅡ攱扤捡愲愲㙣摤㕡㙣㙣㉡㥦㍢扢㕥㈸搶㐶㌰搲昵搵捡摣捥户戳ㅤ戶愵慥〷㜱㍥㠱慦㘳〵敦晦㥣攸㡦昶散愲㙥㘶㘷㝤扤㙣㡤ㅣ㤵㜶戲捡㤵㡡挶昶攲㑢㝥搴戳昰ㄵ㕣慣㉣㐰㠳晡慤ㄸ晢戴㔱晢㑢㤰搰㑣搵㤰敥㑢慦捣㐰摡〳愵㙤㤵敡㡥㕣愵戲㠳敢㘹㠹捣搵戶ㅢ㐶㥤㉥㐱㥦敤〲㐹㔷㐷㠸慥慥㈶昳摤攳㍢搰攵㔳愶㐰〶戲挵攲㤰搳㘲㑤搹っ㔶ㄷ㥣ㄳ㘵ぢㄲ㐷攳ㄴ愷㔳㍣㌴㕡愹搵㠷挶㙢昵㐲㐹愳㥦㌶㌲㕦慣捤㡢扢㈰〱摡搷昷ㅦ戲攵㠵愳ㅦ戹攲㡣㕢捤㕢㝦扡㍣㜱㔶㑤㝣搱㉥㘸戳昹㘹戰㑢㤷㘳〶〹㜱〷㘰㍣㔵㤰㙥晥愸攷㈰慦㙥㈳㜹ㅦ〸捥〳㈹㜱敢㘸㄰㌴昸㜹㍣愸攷㤱㥣て㈲㘸昴㑢户攵〲㈴㥣㡦昸㉣摡愶捥愵摥攸㈱戴敢敤㘲㜰㠳敡㈲㘵㠲慥〴㜵愷㔲㔶㉡愵愳㔲㌲攲㐶㌴摣㜱昲㌷搸〵㙤㕥〷㙤攳㐵捣㤳㈶㐳晦㔰㘰㥢捣㤳㝥㜳愲㔰慣ㅢ㔵㜹〵ㅡ㌴昱㘵昹搵㌲㍦挰慢㙥㔵换㕢ㅥ敢愱收㈸㉥扣㜰攴敢扢ㅢ愶㐸摢㠵摦扡㉥晥户㜹㜳搰㤹㌷搲戸㘹㌲㜱ㄶ㌱ㅦ戰㘸㕡っ㥣挵挱㥥㐵挴㉢㝢挷〳㐹㉥愹ㄱ戴摣扣挸㠸㙦㍤㍤㘵戴挲挵㝢ㄷ㈱搱攱㠵捤ㅥ㉥昶昶㐵捡㑡ぢ㥡ㄸ晦㙤愰㜵ち㡡㕡〶㕡〱㠲㔳㉦㈵搹㐱㔲㈴㈹㠱㠸敢㜱ㄸ昱㠸攵㜹㜲ㅢ晥っ㜸㝣㈷㐸㉢愹㐲捣㑥㤲换㐰ㅡ㐷慣㕡㐳㔶愱敤ㄶㄸ愲㕤ㅡㄴ㠲晥扣㍣㜰攷㤰㔰㜷㠱昴㕦づ戲改っ愳〸ㄳ晦敤ち㙣〶ㄸ㈷㔸摣㌰挱慡攱㈹㝦㜸㘹㝡㜷㌹扦扤㕡㈹㈳〸㑣㝢㈹㥢㐷㘴戰㈶㌴愵戴愱㌲㍡㔷㔷㑡㘷ㄴ昰搵㕦摡㙡散㌴戴晡㈸㕣㌸ㄸ㘳ㅢ㄰挷㤱愶搶愴㍥晦晦搳ㄴ昳搱㔶㠶㜷摣戰挶㐴敢㥥戵㡣㈲㕢扣㈳㘳ㄵ㐴㤹つㄹ〶愷搸ㄵ〵㈶昵㐱㘸㙢昹搴㜹㡣敥收㔷㙦㍦昵㠴捦㝣㘹慦晤㝤ㄵ搶㥥晣愸换㔱搸㝥晤扤〲摣攰㘲㘵㘲〸〸昷晡慢散㐱慥ぢ换挰扡〶㝦〰㑤㜷扣〶晦㤱㕤搰ㄶ㘷㍡ㅥ昵愵〱昲㈱㈴挴ㄵ㠰㜵㌶㐰晥〷㡡搵慢㐹㍥〲搲搸ㅤ昴㑤挴ち戰攴㝥昸㌳〲慥〱ㄱ㡣㌴㐹〳攴㕡㈴㥣㡦愸愱㝤搷〰㘱㔴慡㕤〰搷㠱ㅢ㔴ㄷ㈹ㄳ㡣㕦戹〲昰ㄸ㈰㠵㠵㈶扦摤㉥㘸ぢ㜵㌱㐸㈵㈷㝦㈳ㄲ挲㕣㜰昲㥦㐶戱㝡ㄳ挹㘷㐰㕡㈶㍦っ㤶㥣晣捤〴摣〲㈲ㄸ攸㤲㤳扦ㄵ〹攷㈳㉥昲㑥㝥ㄵ搸敤㤳晦㍣戸㐱㜵㤱㌲挱昰㔹愷挹捦㉣㌴昹㘹扢愰㉤搲ㄶ㐱㑢㜲昲㜷㈱㈱戶㉣㌸昹扢㔱慣摥㐳㜲㉦㐸换攴愳㘰挹挹摦㐷挰㔷㐰㐴ㅣ㐴㑥晥慢㐸㌸ㅦ㌱改㥤㝣っ散昶挹摦て㙥㔰㕤愴㑣㌰㠰搷㘹昲㙢散㌹戶搹摤愷摢〵㙤戱扥㌴㕡㤲㤳㝦〸〹㜱ㅡ㘰㥤㤷晤户㔰慣㝥㥢攴㘱㤰㤶挹㌳搰㈷㈷晦〸〱㡦㠲〸〶晢攴攴ㅦ㐳挲昹㠸㌸摡㜷㤷㍤㈳㠳敤㤳晦ㅥ戸㐱㜵㤱㌲挱㄰㘲愷挹慦㕣㘸昲㈷搹〵慤搱挶挰ㅡ戴昴ㄶ愳㐴慡㜹㑥挱戸㥣慥敤ㄲㄳ户㤰㐶攷㙡昵㡡昴挳〷捣戱捡愶㑡㝤慣㔰摢㔹搴㜶㉦㌳敤挴戶敤㐶ㄹㄱ戲㉡〲㘵㉤扣捡捥㥤㠶慥㥡搳㤵戹㙡摥㤸ㅣ㍢ㄸ㈲㘸㄰〷㔴㈷㠳㘷㝥㠱捦㠱〵㠵㜰〵ㄳ㔸㈱㌲㔸㤳㐵㠳慤晥扤挷㌴㙣㜸㈱㕣㍥㠳つ㠹捥ㄴ敡㐵愳捦㤴攵㌲摤㙢㐲㡡〸㍢敡㍤收捣㜶昸扤㘳〳收晡㙡㐱㉦ㄶ捡〶㤵〱捦㠶昷攵㌶ㄸ㤷㈰挴戸戹㔲㉢搰ㄷㅤ㌰㘷慡㕡戹戶㤳ㄱ㤳晣敥愵㑤㌹㜹扤て㤸敢ち攵ㅡ扡㤱㕡㘴㝡搰㥣摥㕥戹ㅣ㌷㤹攷㑡攵昵摡捥摡㐱愱ㄵ㝡愹搶㐷慡㐶昸㠵摦㉦㝡晤扤〷慡㥦愰㙣㡣㈷㔶㌷㠹搴㤵㉦戰づ愹㐵慣㜸摡昲㜶㠰㤷挱㑢㡥愹改㠶㔷挷㔸㥡㝢㠷扥て㜰昵〷慣昳㐳㤰㌳搷㥦㍤搹〸敢晦㐱㌷搲〳っㄱ戶㕡㐹慤㉢捣㡤愲ㅥ〶昰ㄲ㙢愹㤰挷㤵㠳ㅤ〸㡤㌳搷扡晣㠲愶挴㜰㈵㉥㘹㈴㈷㄰㡣敢㌷㌷㘸㌹愳㠸ㄸ㈲㠲ㅥ㑢慣っ㍤㥡㤲㔶慣搹㘵愳㤵㔲㐹攳搲攲戲㥣捥㙢㐵愳搷捣捥搵㉢戸〷慢㥡㈰㜲晤搹㉣㙤ㅥ㉣㙤㕥戲晡捤慤扣慦㈰搳㙣慢㜲㠹㔶㉤搴户㤷ち昹㕥㘶ㄸ晢㍦㈸搶㈴捥〹㘹慤㐲愰晣㌸㘷㐶慢㤵㙥搹慢㔰昷〸㥣㔱㡡㡥敡挷捡昵ぢ〵晦挴〱㠶㥤㜱挲挸ぢ㠷晡㈳戴ㄶ愰搳挲㈳㐷㝥㕥㜱ㅥㅢ㜹攵㉡㜰攴㈱搴㍤㡥㤲㐵㈳㤰㍤〰〴㌷㔴㌴㝤〲㤱㤲㑡戵挷㝥挴愳ㄷ㑡攴攱㔱つ㌱㈶㍣㡡㕢っ〸㝡敤㉡攸㐶戵㤷㡣㘹昸ㄸ摤㡣㈶㉢㤶戶㈸〵㕦㈰搰搷摢愹慦㐹愷慤ㄵ㜶愴捤晢㈰换㘴㕢晢㉦㙤㐹慦攱ㅤ挰㘰㔰敥㥣ㅦ㈳愹晥〴㐴㌰摡捣昹戴〰㝥㑡挰捦㐰〲敢㐱㕡戵搰ㅣ㥥㐵㄰㤷㜷昸扡攵挳ㄱっㅣ昷㈲挸㉡㈳捥〱㌹㤱㍥㑦愴㔸戱㠲挴扤捥ㄳㄷ捡㌴搶戳愱〷慤ㄳ㤳ㅥㄶ〵敦昷㜷㐳愹㑡㙢〸慢慤㕢㌴㔶㥡㌶㘴〸㔹昴㘳〸捡戳㈰㠷㜲㕢愰晤搹搱愹㑤搳㌳㕢捦ㅥ㥤㤹㥣摡搴㘶ㄷ〴㠳敡㜳〰晢㠲攲㉣㔰㐷〲っ㔵摡㈲晡㘷㈴搵攷㐱挴っ〸慦散㥥敢㤰㘰搸㌰㑢㕥挷戳㑦㌰愰挸昳㑦晤㌹㠸㜸ㅦ〸㡦ㄵ㜷㤹晤〲改㝤㉥㌳㜱ㅥ㔰捥挰㍣扡㝢〱㙣昵㤷㙣敤晣捥㠰㕦ㄱ昰㈲〱ㄷ㠰㔰㝦捡㑢㈰㑢㕣戹㡣㙦摡㍡㌳摡㐹㈲㉦〳〶㠹㕣っ敡㜴散㤱挸㙦挰㔶㕦〱〹㌰〸戰挸ㄹ〹慦挹ㄳ㉡㕡〲戰㘲㥥㕤㉥搴㜱㝣㜱っㄳ㠵㍡攳晥㈶〸㤲㌲愶㜳愴㍣搶㍣㤵㠶㕤戳攸㤸昶愲㈶㍢㘹㜹㝢戹搷㜰㕡搱愱搸㌲愹㍣㤶搴扥㐰搲戴敡㌰挶㠳挹搶ㄲ㤶户㙦㥢㕢攲㠴㠵㈳㘲ㅥ戹昳㌰昸〳㉣㌳攵㔵搴挷愲昸㉤愹挰㍦散慡摦㈱〹㜳㍥㜰㈹扥ㄷ㕦㈳㉤ㄱ挲㈰慤㌵㡢㌷㘰㠷愰㈷换㌵㥣㡥㐱㍢㠷慢摣ㄲ㍢㌹㌵㔷㙦㉡搱收㤷搹㈵戸挵㌰㔵㠶慤㥣搷慡晡㐱㜲㘱㠳㈰㉣㍢㑢㕥愳づ搴〶㐶㉢昸扣戲搷晡昶攱㜲ㄴ㔴晦ㄵㄹ捡㝡〷扥摦㑡㠰㤵づ摡〰挵敤挶㕤㝢㤹摢㘸㘸㘵愹㠵改扡㍥㘶散㤲づ挹㘶〳摥〴ㅥ㜱㉢ㅡ换㘴〵㌷㉢㡦㜶搵捣收㙡㌰㙥敢戴㘸散㤴摣改慡戹搵㈸攲〶捥㉥〳〶㠸㥤摡㥣慦攳㜶㠲摢〰敦昳ㅦ㍣ㅡ㠲㐴扡㙤㉤〹愹㈷㘵㤱挵摢㍣〹㙥愲〳搷慡㈹㍦㉦慦挱㘵捦晥㝣敡㐶㝥晥攷ㅡ摢攵㈹㠲扤㠸ㅤ㡤挳戶㌵ㅡ扥捣戹㐹㘳ㅤ㜱昲昴敡㜷㜸㌴戶〷攸晣㔴敢㜸ㄸ㠶㡦㥢つ㜲敢ㄴ㘱愳搴ぢ戰㉢㡢扢㤷㤸㤳攵㝣㜱㑥㌷愴㔱敡ㅣ摡搲㌶㍤㈸昴㈵㥦摦戵㜴戵㠸㕣㙣愱㑣攲㈱㕥攷攱㠸〳昷㐰搵㝦㠳ㄲ攴ㄵㄳ㙤〴搵㝦㐷㡥晢㡥㠱敦户㝣敢㠱ㄶ挳搲挶㡤㌳昹搰㈸㡥戶㌶ㄶ捦㌴㐶㤲摤扢ㄷ㜲挷㜹㘰ㅢ㉡ㅢ㉡昴㘰㍤慣㌳ちㄶ敢愰搰ㄳ收㘹ㅤ㝣㡡〲搳晣〰㜷〸ㅢ㜱㑦扤㔷慥㤲㔹摦㉢㌰挷愴㈹㉥㉡㘰㐸㍢㑣㜹つ愹㠱捤㕢愷捥ㅣㅦ㥤ㄹ㥡㤹㥡挹㙥攰㈵挹㐷㠷搴摦昰㑡挵㑥攴愵㘵昶ㅦ㐸〸摥㤰戰㉣㌳㑢扢敡敦挱戰㉣㌳扦摣㤰扢敥扥㉥㉢ㄳ㉢攷㍥挹㠴搵㙢㡤㜵昱愷扥㙥㈷㤸ㄱ㜳㈰㡥搹㐴㠶㙤㐸扥㠱愴晡㈶〱扣㥦搱〱挰㈳㕤㘵㝢㠱㜹愴㕡㡦㥤〵㈳昴㕤〰〷㑡㌴㤹㝢㑢㜴ㅤ戰㘹ㄵ㍣摡㠱㍢㄰㜰㍦㤴扥㕥㐶昰㔵㕡搳摦㝤晣昱搵㐸㈳〸つ攲昴㑦㜳搹ㅥ㈰㘷慡㜶㠱〸㠶慡㈱㕡愴㔰捦㍡㝥〴攳搳㔹昲㍡㕢扡㔷愳㐴捡㤳扢㔲㌰㠴摤㘴改㉡攰敥摢搲晤㌳㔴㜳〶收戱㜴㝢㔰㔹敤㘵扢搷㜴〶愸〴〴〹戸ㄶ〰㘹改昶㈱㜷愴㘳改㍡换㘱㘳㜶㔳㜶晤昸挶昱㑤㌳㥤慣摥〱㔴㠱搵㝢㥤愷て㡦搵扢㠴㝤っ戲㡦ㅢ〱㘸㤵捥愷挱换攲㙦〱改摣㠴ㄲ㈹㥤㄰ㅢ㘰㡣扢㐹㍡㑢挱摤户㜴㙥㐶戵づ搲㔹㠶捡敡愱㙣昷㤶捥㠰挳〸㌸㥣㠰㕢〱㤰搲㜹〷㜲换ㅣ改㡣㙦㕡㍦戹㘹㝣㝣敢攴愶昵㥤挴㜲〴戰㄰换攷㍤㡤搳㤴户ㄷ捤㤱㈸㔵㡦〲ㄱ㡣㜲户㡡攵㙥昰戲昸㕢㐰㉣っ㝡㑢戱ㅣ捤〶敥㐵慥㐹㉣换挱摤户㔸ㄸㄸ敦㈰㤶㘳㔰㔹ㅤ㘲扢㕦改っ㌸㤶㠰攳〸㘰ㅣ㕤㡡攵㜸攴㤶㍢㘲㤹捥㑥㡣捦㥣㍢昴敥愱昱㑤攷㑣㙥㥤摡挴㘵㤳摤搰㐹㐲㈷愰ㅡ㈴挴昰扡㌳㄰捦挲㜹㌷晢㌹㤱晤㍣〴㐰慢㠴扥〵㕥ㄶ㝦ぢ㐸㠸㤱㜱㈹愱昷戰㠱㠷㤱㙢㤲搰㑡㜰昷㉤㈱㐶捦㥤㠱㜹戶搵㌰㉡慢慢搸敥愳㥤〱㈷ㄳ㌰㐲挰㘳〰㐸〹扤ㄷ㌹㜷㕢㑤捤㥣㌱扥㜵挸搹㕣愳㔳搳ㅤ户㔵〴㔵㈰ㅤ挶摦㥤㐱㜸愴ㄳ㘵ㅦ㌱昶挱㈸ㅥ愱㙡㥣㌹㈴扡昰ㄷ昸ㄱ㐸㙢搸愱㉤昸挳㠸ㄱ扣〳㠴㠱愶敢扢㡢〸扤㌱挹㌰㠴㤵攲愹㘸ㄵ㈳㌸㔲愹攲㠴敡㙥扤攷敦搶攵㍤晦扥㐳㕢ㅥ搹㤴搵㔸挲㈸㔳攰戱㌷摢ㅦ㑢㜴敢㜳攰㡤㘷戸㔸㠷ㅦ㈵〹晥愱ㅢぢ昹㙡愵㔶㌱敢㐳搳〸ㅦて昱ㄱ㔸ㄳ㠶㐳㌶昰〸㕡散搸㈷㈷搶㕤收㥢㈴扢昸㔸㔸㜰㐷戹㜲㜹㔹㡥㈶㔰攳㤳挰散㑤敤改㘱㌷搶戱㡣挴昱㄰㕥㠸㠱ㅤ㔶㔶搲㠰㥣㌰扡㙥㜴敢㙣㍥ㅣ捥㐴㌲昹㑣㉥ㄱ捦挵㔳扡㤱挹愷挲㠶㤹换㐷㔲改㜴㉡㤷㌲㤴㡣ぢ㡤愵㡣㔸㉣愹㘹搱愸㥥㡦攷愲愶㤶搴㤳昹愸㡥挷㥦㈳㔱扣ㄱ㘱㈸愷戸搰㜰㌸ㅥ㐹㐷挲搱㤸愶挷攳㜱㈳愶挵攳㝡摣㐸㘶挲㝡㈴慥㙢㠶慥㥣敡㐲㘳㝡㍡慣攷㑣㕤换㤹戱㜸㍥㤱㑢㐷㤳戱㔴㉡㥡捡㘷戴㐸㌲ㄲ捦㠷ㄸ㠸攲愰搵搳㔰㐷㕤㑤㜲㍡〹㙤攲搰㑦㥤挲戵㘴昱ㅡ慣慥㈳ㄹ㘵攱捦㥣㐲㔹㐹㔶㘷㈵㔹㍤昰ㅣち昷㌷㠴挴敥㐵㑥攴㠵㉥㡣敥㥥㥥㌶昷戹㉤昴攴㍥㡣愸㈸扣㤴〶扥づ㔵戶晡摣㥤㉢㘱㝣㥥㤵挲捡㝥晣愹㤳ㅣ昷㤹㈰挱搰㍦㈳㉦㤵㜸ㄶ戲㠷㡣慥㥢㙤㝥搷㐸搹〰昶㔲戰昱散㥣昳㌴ㅤㄷ扤戲ㄱ晣㝥昰愵愱戸ㄵ捦㈵㉢㥢挰㔹〲㡥㈷搸ㅥ㝡摥㙥㕤㥤㐲愱扣扢㉤㕦换㤱㉦攸㠸㥦愳㄰㙣㥦㍡つ捡〴㌷愳昸〵〸㌷愴戸ㄳ戳攴㌶㐰摡愷㜲㙤㜳ㄹ㡢摢挱攱㔲㙥㕥㡡㡣㔳挹㔹㙣〳捥㕡㡡㔱㌳㤱㑥攵挳㠹㜸㉡愵挷㈳㝡㍡㤳搴ㄲ㤹㜸㌲愷㙢挹㔴㌸㘹攴㤴昷㌵愰㝡㔴换㈴昳愹㔴㉥慦挵㡤㝣〴㑢㌱㥣㠹㐶㜴㌳㡥戵㤴〹挷㤴㜳㕤愸捥搵ㄷ㑤㘸㠹㥣㤶挳慡㑤攵㘲㤹㘴㈴㘷㠶㤳㐹㉣捡㡣㤶㔷捥㜳愱㔱㍤㤹づ㥢改㠴慥ㅢ愹㌸摥㥥换愰㔸㡦㠵㤳㤱㘸㈲㤶搷ㄲ㕡㠸㜱㌵づ㕡㍤ㅦ㜵搴ぢ㐸㉥㈴戹〸㈴昴㉢愷㜰㤶慣㡢㐹㌴㤲ㅣぢ㕦㜴ち㘵㑤攲ㅢ搵〵〳㙢㕣㡥攲㐶㠸㠹㑢㐵慡㝣㍢㐱〵㤰㘰㠸戱㌵搹㉦㔵慥㔲挱㉡戵愹㔲㠱㈱挶摣㘴㘱㤹慣㉤挸挹㔷㤱攴㑢㐹〱挶㕥㕡ㄷ㥥攷㝥㠵㈷搸搳〳㘴挸ㄳ㠱㤳㑢昸㄰㜳换㥣㔶挴ㅢ㙣㔳昰〲敢㘴ㅤっ扥㐳户攵㡢敦㜳昷捡㈹㥣㝦㈱㌷㔱慢っ㥡㌷㥦㍤㌷昹昸昰㠱㜹㈲挱挰挷愰户晤敢〵㙡㙡搹攲摣㐶㐱戵㠶〲昸㡤㠲㌱㌲㘲㔴㜹摢ぢ〹㝥〴愳㌹㤲㍢㐷㙡㝦〲昴㍣昷摦捤㘵捤㘵㡤㕢〱扣扤㌳㕣攴ㅢ慤㥤敥㈱㌴摦㑤摢㠵扡㠲㥥慤ㅣ㐳搳挸愴慦㠴ㄲ㜵㥥ㄸ㈴ㄴ挲㝥て㈲㑦㠵慢㈱ㄸ攷㔴㔰摥㡦昲〵慦㜸攲挳㠰戶ㅦㄵ㜴愳攴〲扦ㄲ㤵〷扡㐲㜴㤹㘴㌷㝦〴㙡ㅤㅤ㜱㈳㥥捡愷㌴㈳㥣挳㠹ㄱ㌳㤲ㅡ慥㉡㝡㉣ㅥ㑢㐶搳戹㐸㈴㤶っ扤㘹搷㔱㍦㠰㍡㈱㥥㔰㙣㐱扤㡡㌹㈶㘵㡥㘵㠳昰㙤攴㔵㤳㤳㜸㕢㍦㈱㍦㕡愶愶㔵戹㡢ㅢㅢ㤸捥㤵攴㝦〸〹昹搲㥡㝣㝤㑤㐸㥦㠹昸慢挱挷㝦敢戴愵捦㈴攵㍡敦㤱㙢攳戴摤搵㔱㠴昴㤵㈸㐲攵ㅡ㈴㉣㤱攱昵㘰㍤㘵愶攳㄰㔴㌸慥挵っ㉤ㅤ㌳捣㜴㉥㤹搷昲挹㘸㍣㤹㔱慥㜵愱愹㘴㍣㥤㠸㘵昲昱㘸摥㠸㠷攳㌸㐰昵戰ㄱ㑥愷愳㘶㉣㥦㌰昳愶昲㔱ㄷㅡ搳㡣㑣㕣搷攳㘶㉥慤挷昳戹㕣㉥ㄶ㑥攵搳㘶㐲㡦攰㙣㑦㘶攲捡挷㕣㘸捥㐸愱㠵㘴㈴㤶挸㈷攲㝡〴〷㜳㈴㤵挹攱搴挵㐸搲搱㜸㈶㐴摦㑥敡晤攳㐸愸搷㤱晣㌹挹昵㈰㈱㍡㜷戲昰㉦挸晡〴挹㈷㐹晥ㄲ㈴㐴愷㑦ㄶㄲ㙡㔵㤲搵搹㤰ㄸ〰㤱愷慤〱㔱戹愷敤㑤㐴㝥〶㈴ㄸ㕡〲㉡㙢㜷㍡㙤〷㥤挲摢㔸㐱㥥戶㉢愸愳攳㐱㠴昴攳㤸晢〲ち昱摦搲ㄸ晤㌸愹戱㜳㍢㙡㙣㕢㐷㡤㉤㐳㈵づ㐲戹ㅤ〹㑢㘳㘶㌴㤷㡡㈴㘲㕡ㄲ㤷挴㜸㉡㙡㘶㜰㤹捡㐴愲戱㠸ㄱ㑤挷攲改㡣㜲㠷ぢ㡤挵〰ぢ攷㘳㘶㍣㤳㠳昹㤵㑦攷㌲㐶㌲ㅡ换㘷㌲㄰㜱㉣㤷㔷敥㜴愱㜹㉤㘵攸㕡㉡㥦愳㤱㤶㑥㙢㥡㤶㌷㜰㤹㡣愵㌳㘶㍡㤲〴昴㡢㉥ㄴ㕢㉡㡤㐶㜴ㄸ㜶戰ㄵ㜱㜱㌶㔲㘱ㅤ㐶㘱㐴捦㠴捤ㅣ㜶搹愱㠰㑡挹摤㠵㠴晡㈵㤲扢㐹敥〱〹搱攱㤴㠵昷㤲昵㘵㤲晢㐸扥〲ㄲ㍡ㅣ愴㔱㔳㔶㤲搵㔹㔳搰搷㤴ㅡ㥢昰㙡散ㅢ攰慡て㠰〴㐳㜴㌷㘵敤㑥ㅡ㍢捡㈹晣〷㔶㤰ㅡㅢ愶㡥㔶㠲㠸愳挱挳㝦㥦晡㉤㍢挱㡤㈸㤶㈳㈳㌵㜶㑡㐷㡤愵㍢㙡散ㄸ㔴攲㈰㤴㐷㤰戰㌴㤶搱捣戴ㄱ㐹㘰㕢攵愱〹㌳㤱换㐳ㄷ㈹㙣〸〳㕢㈹㤶㌴㤴㐷㕤㘸㈲㤵搴㈳㐶㔸捦挴挳戱戸㘱㐴㜳搸㤴愶ㄹ㑦㐳搵㐶挲㐸㥡捡㘳㉥㌴㡤㝣㈴㘱㘰㐳㤹㕡㍣㘹㘸㥡㥥㡥㘶㑣扣㡡ㅡ捤ㄸ戱戴㘱㈸㡦扢搰戸㤹㡡愴㘱搳ㅢ㕡㈲ㄹ㌷㜲㐹㑤搷ㄳ㌰昷挳㜸㔵ㄱ㕢㔳㡦㠴㠶〰㤵㤲晢㉥ㄲ敡ㄳ㈴摦㈳㜹ㄲ㈴㜴㉣㠸㉣㝣㡡慣敦㤳㍣㑤昲っ㐸攸㌸㄰㔹㐸愸摡㕣㕤搰昷㤵ㅡ㍢搱慢戱㝦㈴昲㐷㈰挱㄰摤㕦㔹扢㤳挶攸ㄶ换挲㘷㔹㐱㙡㡣㌱㍡㌵㐲摤㐸㤷㤷戹攷㔱㠸晦搶ㅥ㕢㠹㤴搴搸㔱ㅤ㌵㜶㐴㐷㡤つ愳ㄲ晢㔱㕥㐰挲摥㘳戸㙡挰摣㡢㘸愶㤱㡥攳挴挳㠱㘸收㡤㈴戸戹㜸㌸㤷㡢㈸扦㜴愱昹㜰〴㈲㌵挳㌸慢搲戰㐱㌳改㈴づ戸㘴㈲ㄲ挳挵㈷ㄵ㡢㘶㤴㕦戹搰㐸㍥愷㈵愲ㄹ㌸㔶挹㝣㕣搳㡤㜴ち挷㘷㈶㥤㠸㈶㡣㜸㐴㡢㤸捡㡢㉥㌴㥥㑢㈴㔱㡥㙤慡㙢㜱㈸㉢㙤愶愲挹㘴㔸换挵搲搸愱㝡㌲戴ち㔰㈹㥣㤷㤰㔰㝦㑤昲㌲挹㙦㐰㐲㈷㠳挸挲㔷挸㝡㤵攴户㈴扦〳〹㡤㠰挸㐲㠹㤷㌵㘵ㅢ慣㈹㈲㈰㔲㘳扤㕥㡤晤〷戸敡㝦㠲〴㐳㔱㔰㔹扢㤳挶㘲㑥攱㕥㔶㤰ㅡ换㔰㐷㘹㤰㔰ㅣ扣㄰㜳㕤㝥㕣扦〷〳愷㈱摦㌱㉥摥晡搶扢昷㤷っ㜸㌹㍥慣㌴㔹㠳攳㠲㐷扤㘷㉡㔹昷攷ㄴづ㜱ㅣ㥡㘱攷㠵扢ㄳㅡㅣ攷戶㤳㔳㙤慡敡搶挳ぢ㙣㜰㥥㔱㌰捣搷昳づ㙢攴㍣て㈴ㅣ搵攰攲㙥㈳敥㠱ㄸ扡搳㘲つ㘱搰㙥㝦㔷摢㌳搳搲扡戶㝦㌸㠱㑦㈰戰㌵扣㐸㍡愹㌳扣㜱㔴㠷挷㌱搶ㄵ敡搲搴愲㝦㈴㔴㝡收ち㠳㌷捡敡ㄵ㘳㉢愲㠹挰㝦扥戱㜷㙦㙢搴㜷挱㍥㔰搹㘳㕡戲㐷㥥㘷㐱戵〷つち㝡挱㤴扤㔰改搳㉢晣㥤ㄲ㜴㌲㠱㑥挴晦㐵㈷散㠸ちづ慡㝤㐴㥦敥愲㑦㈱㝡挰㐲㡦㜲㐸扦〵戲攳㠳㡣昶戴攱㜹㍡㜲ㅢ㉦捦㤵㔰扤㘵㔰㘰愰㥢㐱㜶戳挶敤收㔴㜶㜳㠸搵捤㌸〷昵戲㍤㈸戰㠰㕥㐶昴㕡㘰㥣㜱㡡慣㥤㤱㐷昶㍡㍢㐳戰愰昷捦㐱戲㥦挱㐹㘴戸㝡㕡っ㍡摥㈵㤰㥦戵搶㔷慦晤ㅤ戲扦て㕤㍢㜸愶㔳昳㐲㜱散昵搹挰戳㔷戵㍥㔴捥㥡㝡㜲㑦ㄶ㕦摦戹攲㈱昹敤㕢㌹昷攱慣㤸㐲捤㑥て㡤晥ㄲ㠳敡昸愰昸ぢ㜶㐱敢㥢㙡愱㘹戴㈴㌷捦ㄱ㤸搹挰愰㌸ㅦ㜹㑢㠹㜴㥣㤵愳挰㤵㑡㡣㈴挵昳戶扣㉣㈵扥㡢昲扡挰㐵搳㜷㔶㡥戱搰攳㉢㠰㝥搶㐶㠳〵改ㅥ㑢㌴㝤㔹慢㙤扡捦捡昱ㄶ㝡㤴攸ㅦ〳敤㐸ㄴ㡦㠹ㄳ㝤㤱㡢㍥㡦攸ㄳ㉤昴ㄸ搱㍦戰摢戶ㄶ摦㐹㐴捦〲攳㙡敥㘲㍢㈳㌵愷搹ㄹ愰ㄸ㘴昱㘸㡥ㅥ昰㠱㘹慥攰搴㕣㑣㜳㝢㍥㜴㝡ㄶ㝤敥㜹搷㔳㙢昹敤㝢㜲改㘸㔶㤴㔱戳㤳收㥥挶㤴㍡㙡敥晢㜶㐱敢㙢㜶愲㠶㤶昰摦愷扥㤷昳㐷㠲㝦愱㍡㈹ㄳ㡥ㅢ㈷愴㘷〵㡥敢敥㔱㄰㈱晡㔲㔲敦ㄱ㘴㜱㘸㕥㠹晣愹ぢ㍦戵攱〹攱っ攳摥㘶搳㥢敦攳㌸㠰㜶戳搱㉥㍣㍥㘶㍤㜴搵敤㍦攵挰摡愲㑢摤㠷愶昸ㄷ㜸〲㔳晦〳摡愱㈴ㅡ㐱㔱戶㜸っ晥搴ㄸ挵㐵㔷捣㕡㡡㜴昲㤴〴㜸㔸收愳㉢㘲㤹挰愳攸㜵戱搳〷户扣昷攷昴㐹戱㥢慢搰㌸摢㐳扦戸扦㠵㑣㐳昵㝢㌸ㄶ㕥挹挴户㙣つ户㍤收晥㑤扢愰昵敤㡥㄰ㅤ㌶愹扣搵攸〴㥢昶攳挸㕢戳戹〶㈹㘵つ戸〱捥㈶㉥ㅥ㐴ㄳ㡤㝤㤵攵㤸慥㜳挱搷ㄲ㍣㙡㠱挷〱㝥〰㘰敥㈱㜰戰㘵挷〹晥㜳ㄷ晣㔱㠲搷㕢攰㌱㠰扦㙥㠳慤㍤㌸㐹昰昵㉥昸㘳〴㥦㘵㠱㈷〰扥捦〶㕢㐷挷㐶㠲晦〲㄰㜷挳㝥挲捥挸つ㑢㍦换ㄹ㠶愰扦攵㑣㘰昰㈶㘴づ㙣挳搲昳㤲㌵ㄷ摢戰ㅦ㔹戹㈵㡢愹敦戹挳户㤵摦扥㜷晥㝥㈶㉢㙥㐳捤㠶搶㌶㠳㙤㘹敤㑢㤸㔲挷つ㝢㤷㕤搰晡㕡㑡㠸㑥㥢搴摡㌴收て慤摤㠵扣愵戵摢㤱㔲捥〶搷㍡㙡㈳攲昶㈶㜹㙤愳扣扥攴愲敦㈰晡㕣ぢ㡤愳㌶㈲扥㘰愳挱㠲摥捥㈷晡㙥ㄷ㝤㈷搱ㄷ㕡㘸ㅣ㥥ㄱ㜱㥢㡤戶ㄴ㌷㑢昴㍤㉥晡㡢㐴㙢ㄶㅡ〷㜳㐴晣㌵搰㡥晣㠳㙡㥥攸㝢㠱㜱㌵昷㘵㍢㈳㌵㜷㥦㥤〱ち㌷挰㤰㜱㙡づ㝥〳㤹〳搳摣〳㑥捤挵㌴㜷攷昲㙡ㄶ㝤摥㜲㝣㕦㡤摦搰㕣㍤㉢攸㡦㜵搲摣㡤㤸㔲㐷捤摤㘰ㄷ戴扥㔳ㄳ愲昳㈶㌵㔷挰捣愰戹敦㈲㙦㘹㡥扥㤸戲挳㤲搷搸㡡㔸㑡㝣愲㐹扡㈵捡敢〹ㄷ晤㈸搱ㄵぢ㍤㑥昴㜵㌶ㅡ㉣㘸敥㌲愲扦攷愲ㅦ㈳扡㘶愱㜱㌲愵挴戵㐰㍢ㄲつ慡㜳㐴㍦改愲ㅦ㈷晡㜲ぢ㍤㐱昴㐷散戶慤㍤挷〳㕡㍣〵㡣慢戹敦摢ㄹ愹戹愷敤っ㔰㍥昱っ㌲㑥㍦㠳㜴慡づ㑣㜳昴挴昶戹攷昶㝣㘸㔳ㄶ㝤㍥ㄸ㍥㙤㌳扦㜱㤱㥣捥㡡㘷㔱戳㤳收㍥㠸㈹㜵搴摣㥦搸〵慤㉦〴㠵攸挴㐹捤㕤㠵㤹㐱㜳㉦㈱㙦㘹㡥㍥㤹昲挷㤶扣愰㡢戰昸㠰㉤㉦㡡㈰愸㝥㄰㕦攲搷㉥㥡㙥㤹昲㘱ぢつ㍤㠷挵晢㙤戴戵㡢慥㈶晡㘵ㄷ㑤捦㑣昹㔳ぢつ㕤㠴挵㉥ㅢ㙤改攲ㅡ愲㝦攳愲㕦㈴晡愳ㄶㅡ㝡づ㡢㉡搰㡥晣㠳敡挷㠹㝥〵ㄸ㔷㜳慦摡ㄹ愹戹摦摡ㄹ愰㄰摡㐵挶愹㌹㐸攷敡挰㌴㐷㡦㙣㝦㌵户昶戴㐷攵愹㘹㥤㤶昴捦㍡㘹慥㠴㈹㜵搴㕣搱㉥㘸㝢㥢愹ぢㄳ敡㜸ㄹ㤶㡦散㕡扦㜹攳昹㤹㈱㍥㔴ㄸ㌰㜹㈳慡捦戴搸㌴㈵攴挳㥢㐵㜹敢戲ㅦ㉦㈵㔴昱㐳㍦ㅢ昰㡥つ㕥㐵挰て搴搹昷戵昰敥つㅦ㘳㜱ㅥ㠶㔷㘵㡥㤵ㄵ㜳慡㡡愷攳㝢捣挹ㅡㅥ㑦搴㝢昱㘳㈵㜵晣㌲㐱昹㘰戸㐵㠱㥢挹摤搴㌸㡣㉥晥㌸㤰扦攳㝤㕣摥愰敤攸摡㔹㈲㙣挸挳㜹㐴捤捦㜷ㄹづ散〶㠵㝣㐲愱㕢㕣ち㜵㕡ㄱ昶㍤㍥㘹昵昰晥愲晡㔷ㄸ㉡㙥㍣挸昱㘲㙦摤㠰慣挴㑢攲敢愶昷戸㤸攷捡㜵摥㔳㥡搵昸〳㤹扤愵搹愲㔱扥愴扥摤晤㔱㑣摣㔸挲㡢挲敡愷搰〸晥换㍦㐱て㤳慤慡㥦昶㜲改㄰㑡敥㑤㕥㉥ㅤ㍦挹晤㡣㤷㑢㜷㠸㑢搰㥥㤷搶㜱㕥户〰攰㤹搷慤づ摥㥡㤷愰㡢㈴㕢晥㉣ㄲ昸㙦㡤敤㔸㠷晢㌹㉦㤷㉥㡦挴㝥摥换愵㙢㈳戹㕦昰㜰㐳㌴昸㜹㤲愸㝦㠳挴㐰㤷愰〹捦戱㉡㝦ぢ㌲攸晣㤶摦搰㉥挶ㅦ㙡㝥戱捤ㄹ晢㡢搱㈳ㅡ㍡戹ㅤ㔸㜵て㕡ㄱ㐸㠰㐲㉦㜷㤲㌵㠶㡣㌵晥〰㉤攵搶㠵挵愷ㅡ㈶㔸愳攵ㄷ㤰晡晡戸摡㘶㙥扣㝦敤ㅢ戱ぢ戳㠲搶慦ㅣ昸㕤㐸㄰捥㍦㐱㜳搵㈳搴捤捥挰㝣摥挵㜲て㐰ㅥ愱摥㡢慣㘷㔰㈲㡢扣㙣昹㍥㈴昰摦㙡㤹挶慡攴㝥挵换愵㔵㉡戹㕦昵㜲㘹㝥㑡敥搷扣㕣ㅡ㘵㥥戱慤敦㌸戶晢〱昲㡣敤ㅢ挸㝡挷戶つ㜹搹昲晦㐲〲晦慤戱搱㈰㤳摣扦昳㜲㘹㜸㐹敥摦㝢戹㜹㠷晢愰㤷㑢戳挳㌳戶搳㍢㡥敤㈱㠰㍣㘳晢㈶戲摥戱搱ㄴ㤱晤㝤ㅢ〹晣户挶㐶㤳㐳㜲ㅦ昶㜲㘹㕡㐸敥㜷扣㕣㥡㄰㤲晢㠸㤷换ぢ慢㘷㙣㠹㡥㘳㝢ㅣ㈰捦搸扥㡢慣㜷㙣ㅦ㐴㕥戶晣㍤㈴昰摦ㅡ摢搵づ昷㐹㉦㤷ㄷ㑦㠹㝤捡换攵㐵㔲㜲扦敦攱〶㜸敥散昷〱挸攳改〰㙦㕥㍥㡤㝥〴㑦㌵戶愱㍥㘳㈷㤸ㄹ攴戱挴㐴㉦て戱㐱ㅥ㐷㡤ㅣ㡦愱㐶㡥挷㡦㥢ㄳ户㈰挷攱慢晦㥢㙣㥥㉣㉣㔳晦㡦㥤㘰㘶昰戳㜶挶㙡㥢挷㠹㕢㝦㤰挷㐸㈳挷攳挳捤㠹扦㐱敥㑡㘴挵㐹㔰ㄶ㥤散㌵㙣晡〷挴昰㔴㤰摤晥㤰㌹ㅥ〸慣愶晥㈳ㄲ昸㉦晦〶戹愵ㅢ㡤㜱扢捡ㅡ㍦㈲㥢扢㔵搶昸戱㥤㘰㘶㤰㕢搵慤㌱挸㉤摡挸㜱㙢㌶㜲㕦昳收〴户㥢㙣晢㈷㘴㜳户ㄱ愹晥搴㑥㌰㌳挸慤搶愸捦㉤搶挸㜱㙢㌵㜲て㝡㜳㠲摢㐵戶晤㌳戲戹㕢㠸㔴㥦戵ㄳ捣っ㜲慢㌴敡㍦摣㤴攳搶㘸㤴㜱㑢戸㌹挱攵㉥摢晥㈷戲戹摡㔹愶㍥㘷㈷㤸ㄹ攴㔲㜷㙢っ㜲㠹㌷㜲㕣摡㡤ㅣ㤷戴㥢ㄳ㜲慤戱㌵㈷搲㠳戴㉦挴㌵㈷㉦〹捦㈳㠱㑢㠲㕣㌵㙤㈸慥ㅥ㠹晡ㄷ㠹ㅡ愴捡昹戲㤸㝦㕥攴㉦搶㉦扥昸戵挱敥愱㈳扢摦户戶晦挶㘷ㅦ㝤敥晡㘷㉥㔸晤㡢搷㙦扡改㤹攷慦㝦晣昵〷㜲慢ㅦ扥敤戶㙦㥥㜹昳攳捦㉤㌵㙦昱㝦昵戵つ户㕣ㄹ搹㜱攵㘵收搹㉢搷㕦㜹敥愵㕢㈲㥢てㄹ敥敡敡改㌹㜱搹㜷摥昹㥥搰㥥换扥㉥晥攱㠷敦㈸ぢ戹㡡㌸㡣㕦愰㈷晣昷〵昰ㄷ攲㙡㤲挳㜸〱〹昵㤷㈰〳㝥㈱㤷て愱㑤昳攲㌲㤲搰ㄷ㠹敡ㄲ㜲㈱戴愱戸㈰㈴敡搷ㄶ㑡慡戴つ㐵搵㑡搴㙦㉣㤴㔴㑥ㅢ㡡㑡㤲愸㔷㉤ㄴ〵㉡㌷换ㄲ㝢戳慣㐳㤵㕥扣㙥㐴ㄹ捡㠲㠱收㠲㄰攷㉡㕢昸㔷㈴搴㝦〳挱昴㌸㔵㠹づ㌶愳〵愷㉦ぢ㔴扢㐰扡㉢慦㠱㉢㌸㘷㔹搴搳㔲㠷搳㤴〵㑡㑢〱㘷㈶ぢ〲㉤〵㥣㡣㉣攸㙥㉥〸㜰㡣㡢扣搲摥戰ㄱ昹〸愷㕡攲㙢㌳戴ㄶ㠳㈵㐶摥㘵ㅣ㑣㈹昱㤵攳昲㈱昶㉢て挳㉥㘶愹换㜱戱㑢㕣㤶慣㜳㠴昵ㅡ㈹㝦㥥㤰㤰攱㐶愳㠷戵㤶㐸㍣愴㑡挱晡㡥㕢㌸戸攸っ㤰攱扥㕥戱摦挰㕥敢昷㠵摥㠰㌴昸ㄱ慡㥢㤲㔹㐱㉤㑡㜵扥㠹〴ㄷ戱㔰摤㤴捣ち㙡㑣敥昹扤㐴戰晡㝥㜴捥㙤㝤㠰搷ㅣ摥㜹ㄱㅣ〳扢㔲〵㜳散㤹㉤扡㕢㠸搷ㅣ晣㝣愸捤㜵㈲挲㘰攲摥㤲挳敤戶ㄳ慣ㄸ㘲㐶㉥㕤晥愸昹㐰㔷㠰㕦挷㉦㉣㙣愹㝦㑡㥣搲挶㡦ㄲ昱㌵昲㠱㤲昵㌶慤㉣挳㑦㔳戲戸㝤戵㉣㈵㝢戸〹ㅡ戴㔸愴㠳㔶搲㕤㌶㝤㜶ㄱ搷搹㕢㕤㌳愲〷ㄳ攲ㅦ㐶戸㝣攱愹戰〷㙢捤散ㅦ捡㕡㌰㡡〲〱㉤ㅤ㌳攰ㄶ㤶ち㘵散㡢㐲㝥〸扦愳㙤愸㍤攰昳㠶ㅢ搶㐹㈳㈹昳㠳捣㔳搸㜴戰㌷㍣戱昱ㄳ搹扥晦〷㙢㙤搵㜲</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</si>
</sst>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_(&quot;$&quot;* #,##0_);_(&quot;$&quot;* \(#,##0\);_(&quot;$&quot;* &quot;-&quot;??_);_(@_)"/>
    <numFmt numFmtId="165" formatCode="\ &quot;$&quot;#,##0.00\ ;\ &quot;$&quot;\(#,##0.00\);\ &quot;$&quot;\-##\ "/>
  </numFmts>
  <fonts count="13" x14ac:knownFonts="1">
    <font>
      <sz val="10"/>
      <name val="Arial"/>
    </font>
    <font>
      <sz val="10"/>
      <name val="Arial"/>
      <family val="2"/>
    </font>
    <font>
      <b/>
      <sz val="10"/>
      <name val="Arial"/>
      <family val="2"/>
    </font>
    <font>
      <sz val="8"/>
      <name val="Arial"/>
      <family val="2"/>
    </font>
    <font>
      <b/>
      <sz val="11"/>
      <color rgb="FFFA7D00"/>
      <name val="Calibri"/>
      <family val="2"/>
      <scheme val="minor"/>
    </font>
    <font>
      <sz val="11"/>
      <color theme="0"/>
      <name val="Calibri"/>
      <family val="2"/>
      <scheme val="minor"/>
    </font>
    <font>
      <sz val="11"/>
      <name val="Calibri"/>
      <family val="2"/>
      <scheme val="minor"/>
    </font>
    <font>
      <b/>
      <sz val="11"/>
      <name val="Calibri"/>
      <family val="2"/>
      <scheme val="minor"/>
    </font>
    <font>
      <sz val="18"/>
      <color rgb="FF1F497D"/>
      <name val="Cambria"/>
      <family val="1"/>
      <scheme val="major"/>
    </font>
    <font>
      <b/>
      <sz val="18"/>
      <color rgb="FF1F497D"/>
      <name val="Cambria"/>
      <family val="1"/>
      <scheme val="major"/>
    </font>
    <font>
      <u/>
      <sz val="10"/>
      <color theme="10"/>
      <name val="MS Sans Serif"/>
      <family val="2"/>
    </font>
    <font>
      <u/>
      <sz val="10"/>
      <color rgb="FFFF0000"/>
      <name val="Calibri"/>
      <family val="2"/>
      <scheme val="minor"/>
    </font>
    <font>
      <b/>
      <sz val="14"/>
      <color theme="0"/>
      <name val="Calibri"/>
      <family val="2"/>
      <scheme val="minor"/>
    </font>
  </fonts>
  <fills count="7">
    <fill>
      <patternFill patternType="none"/>
    </fill>
    <fill>
      <patternFill patternType="gray125"/>
    </fill>
    <fill>
      <patternFill patternType="solid">
        <fgColor indexed="11"/>
        <bgColor indexed="9"/>
      </patternFill>
    </fill>
    <fill>
      <patternFill patternType="solid">
        <fgColor rgb="FFF2F2F2"/>
      </patternFill>
    </fill>
    <fill>
      <patternFill patternType="solid">
        <fgColor theme="9" tint="0.39997558519241921"/>
        <bgColor indexed="65"/>
      </patternFill>
    </fill>
    <fill>
      <patternFill patternType="solid">
        <fgColor rgb="FFF9B67F"/>
        <bgColor indexed="64"/>
      </patternFill>
    </fill>
    <fill>
      <patternFill patternType="solid">
        <fgColor rgb="FF00FFFF"/>
        <bgColor indexed="64"/>
      </patternFill>
    </fill>
  </fills>
  <borders count="8">
    <border>
      <left/>
      <right/>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indexed="64"/>
      </top>
      <bottom/>
      <diagonal/>
    </border>
    <border>
      <left/>
      <right/>
      <top style="double">
        <color auto="1"/>
      </top>
      <bottom/>
      <diagonal/>
    </border>
    <border>
      <left style="thin">
        <color theme="0" tint="-0.24994659260841701"/>
      </left>
      <right/>
      <top style="thin">
        <color theme="0" tint="-0.24994659260841701"/>
      </top>
      <bottom/>
      <diagonal/>
    </border>
    <border>
      <left style="thin">
        <color theme="0" tint="-0.24994659260841701"/>
      </left>
      <right/>
      <top/>
      <bottom/>
      <diagonal/>
    </border>
  </borders>
  <cellStyleXfs count="5">
    <xf numFmtId="0" fontId="0" fillId="0" borderId="0"/>
    <xf numFmtId="0" fontId="5" fillId="4" borderId="0" applyNumberFormat="0" applyBorder="0" applyAlignment="0" applyProtection="0"/>
    <xf numFmtId="0" fontId="4" fillId="3" borderId="2" applyNumberFormat="0" applyAlignment="0" applyProtection="0"/>
    <xf numFmtId="44" fontId="1" fillId="0" borderId="0" applyFont="0" applyFill="0" applyBorder="0" applyAlignment="0" applyProtection="0"/>
    <xf numFmtId="0" fontId="10" fillId="0" borderId="0" applyNumberFormat="0" applyFill="0" applyBorder="0" applyAlignment="0" applyProtection="0"/>
  </cellStyleXfs>
  <cellXfs count="42">
    <xf numFmtId="0" fontId="0" fillId="0" borderId="0" xfId="0"/>
    <xf numFmtId="0" fontId="2" fillId="0" borderId="0" xfId="0" applyFont="1"/>
    <xf numFmtId="0" fontId="6" fillId="0" borderId="0" xfId="0" applyFont="1"/>
    <xf numFmtId="0" fontId="7" fillId="0" borderId="0" xfId="0" applyFont="1" applyBorder="1"/>
    <xf numFmtId="0" fontId="7" fillId="0" borderId="1" xfId="0" applyFont="1" applyBorder="1"/>
    <xf numFmtId="0" fontId="6" fillId="0" borderId="0" xfId="0" applyFont="1" applyBorder="1"/>
    <xf numFmtId="0" fontId="6" fillId="0" borderId="0" xfId="0" applyFont="1" applyFill="1" applyBorder="1"/>
    <xf numFmtId="164" fontId="6" fillId="0" borderId="0" xfId="3" applyNumberFormat="1" applyFont="1" applyBorder="1"/>
    <xf numFmtId="0" fontId="7" fillId="0" borderId="0" xfId="0" applyFont="1" applyFill="1" applyBorder="1"/>
    <xf numFmtId="164" fontId="7" fillId="0" borderId="0" xfId="3" applyNumberFormat="1" applyFont="1" applyBorder="1"/>
    <xf numFmtId="164" fontId="6" fillId="2" borderId="0" xfId="3" applyNumberFormat="1" applyFont="1" applyFill="1" applyBorder="1"/>
    <xf numFmtId="0" fontId="7" fillId="0" borderId="0" xfId="0" applyFont="1"/>
    <xf numFmtId="0" fontId="7" fillId="0" borderId="0" xfId="0" applyFont="1" applyFill="1"/>
    <xf numFmtId="44" fontId="6" fillId="0" borderId="0" xfId="3" applyFont="1" applyBorder="1"/>
    <xf numFmtId="164" fontId="7" fillId="0" borderId="0" xfId="3" applyNumberFormat="1" applyFont="1" applyFill="1" applyBorder="1"/>
    <xf numFmtId="0" fontId="6" fillId="0" borderId="0" xfId="0" applyFont="1" applyAlignment="1">
      <alignment horizontal="right"/>
    </xf>
    <xf numFmtId="165" fontId="6" fillId="0" borderId="0" xfId="3" applyNumberFormat="1" applyFont="1"/>
    <xf numFmtId="164" fontId="6" fillId="0" borderId="0" xfId="3" applyNumberFormat="1" applyFont="1"/>
    <xf numFmtId="9" fontId="6" fillId="0" borderId="0" xfId="0" applyNumberFormat="1" applyFont="1" applyAlignment="1">
      <alignment horizontal="right"/>
    </xf>
    <xf numFmtId="0" fontId="7" fillId="0" borderId="0" xfId="0" applyNumberFormat="1" applyFont="1"/>
    <xf numFmtId="0" fontId="6" fillId="0" borderId="0" xfId="0" applyNumberFormat="1" applyFont="1"/>
    <xf numFmtId="0" fontId="8" fillId="0" borderId="0" xfId="0" applyFont="1"/>
    <xf numFmtId="0" fontId="9" fillId="0" borderId="0" xfId="0" applyFont="1" applyAlignment="1">
      <alignment vertical="top"/>
    </xf>
    <xf numFmtId="0" fontId="0" fillId="0" borderId="0" xfId="0" quotePrefix="1"/>
    <xf numFmtId="0" fontId="5" fillId="5" borderId="3" xfId="1" applyFill="1" applyBorder="1" applyAlignment="1">
      <alignment horizontal="center"/>
    </xf>
    <xf numFmtId="164" fontId="7" fillId="0" borderId="4" xfId="3" applyNumberFormat="1" applyFont="1" applyBorder="1"/>
    <xf numFmtId="164" fontId="7" fillId="0" borderId="4" xfId="3" applyNumberFormat="1" applyFont="1" applyFill="1" applyBorder="1"/>
    <xf numFmtId="9" fontId="4" fillId="3" borderId="2" xfId="2" applyNumberFormat="1"/>
    <xf numFmtId="0" fontId="6" fillId="0" borderId="6" xfId="0" applyFont="1" applyFill="1" applyBorder="1"/>
    <xf numFmtId="0" fontId="7" fillId="0" borderId="7" xfId="0" applyFont="1" applyFill="1" applyBorder="1"/>
    <xf numFmtId="0" fontId="6" fillId="0" borderId="7" xfId="0" applyFont="1" applyFill="1" applyBorder="1"/>
    <xf numFmtId="9" fontId="7" fillId="0" borderId="0" xfId="0" applyNumberFormat="1" applyFont="1" applyAlignment="1">
      <alignment horizontal="left"/>
    </xf>
    <xf numFmtId="164" fontId="6" fillId="6" borderId="0" xfId="3" applyNumberFormat="1" applyFont="1" applyFill="1" applyBorder="1"/>
    <xf numFmtId="164" fontId="7" fillId="0" borderId="5" xfId="3" applyNumberFormat="1" applyFont="1" applyFill="1" applyBorder="1"/>
    <xf numFmtId="0" fontId="7" fillId="0" borderId="0" xfId="0" applyFont="1" applyAlignment="1">
      <alignment wrapText="1"/>
    </xf>
    <xf numFmtId="0" fontId="6" fillId="0" borderId="0" xfId="0" applyNumberFormat="1" applyFont="1" applyAlignment="1">
      <alignment wrapText="1"/>
    </xf>
    <xf numFmtId="0" fontId="6" fillId="0" borderId="0" xfId="0" applyFont="1" applyAlignment="1">
      <alignment wrapText="1"/>
    </xf>
    <xf numFmtId="0" fontId="9" fillId="0" borderId="0" xfId="0" applyFont="1" applyAlignment="1">
      <alignment wrapText="1"/>
    </xf>
    <xf numFmtId="0" fontId="11" fillId="0" borderId="0" xfId="4" applyFont="1" applyAlignment="1">
      <alignment horizontal="center" vertical="top"/>
    </xf>
    <xf numFmtId="0" fontId="12" fillId="5" borderId="3" xfId="1" applyFont="1" applyFill="1" applyBorder="1" applyAlignment="1">
      <alignment horizontal="center" vertical="center"/>
    </xf>
    <xf numFmtId="164" fontId="12" fillId="5" borderId="3" xfId="1" applyNumberFormat="1" applyFont="1" applyFill="1" applyBorder="1" applyAlignment="1">
      <alignment horizontal="center" vertical="center" wrapText="1"/>
    </xf>
    <xf numFmtId="164" fontId="12" fillId="5" borderId="3" xfId="1" applyNumberFormat="1" applyFont="1" applyFill="1" applyBorder="1" applyAlignment="1">
      <alignment horizontal="center" vertical="center"/>
    </xf>
  </cellXfs>
  <cellStyles count="5">
    <cellStyle name="60% - Accent6" xfId="1" builtinId="52"/>
    <cellStyle name="Calculation" xfId="2" builtinId="22"/>
    <cellStyle name="Currency" xfId="3" builtinId="4"/>
    <cellStyle name="Hyperlink" xfId="4" builtinId="8"/>
    <cellStyle name="Normal" xfId="0" builtinId="0"/>
  </cellStyles>
  <dxfs count="0"/>
  <tableStyles count="0" defaultTableStyle="TableStyleMedium2" defaultPivotStyle="PivotStyleLight16"/>
  <colors>
    <mruColors>
      <color rgb="FF96B4DA"/>
      <color rgb="FF9AB5DA"/>
      <color rgb="FFF9B67F"/>
      <color rgb="FFF9B47B"/>
      <color rgb="FFFCD3B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B1:C23"/>
  <sheetViews>
    <sheetView showGridLines="0" showRowColHeaders="0" zoomScaleNormal="100" workbookViewId="0"/>
  </sheetViews>
  <sheetFormatPr defaultRowHeight="15" x14ac:dyDescent="0.25"/>
  <cols>
    <col min="1" max="1" width="9.140625" style="2"/>
    <col min="2" max="2" width="103.7109375" style="36" customWidth="1"/>
    <col min="3" max="16384" width="9.140625" style="2"/>
  </cols>
  <sheetData>
    <row r="1" spans="2:3" ht="22.5" x14ac:dyDescent="0.3">
      <c r="B1" s="37" t="s">
        <v>66</v>
      </c>
      <c r="C1" s="21"/>
    </row>
    <row r="2" spans="2:3" ht="12" customHeight="1" x14ac:dyDescent="0.3">
      <c r="B2" s="37"/>
      <c r="C2" s="21"/>
    </row>
    <row r="3" spans="2:3" ht="30" x14ac:dyDescent="0.25">
      <c r="B3" s="34" t="s">
        <v>67</v>
      </c>
    </row>
    <row r="4" spans="2:3" x14ac:dyDescent="0.25">
      <c r="B4" s="34"/>
    </row>
    <row r="5" spans="2:3" ht="90" x14ac:dyDescent="0.25">
      <c r="B5" s="34" t="s">
        <v>68</v>
      </c>
    </row>
    <row r="6" spans="2:3" x14ac:dyDescent="0.25">
      <c r="B6" s="34"/>
    </row>
    <row r="7" spans="2:3" x14ac:dyDescent="0.25">
      <c r="B7" s="34" t="s">
        <v>69</v>
      </c>
    </row>
    <row r="8" spans="2:3" x14ac:dyDescent="0.25">
      <c r="B8" s="34"/>
    </row>
    <row r="9" spans="2:3" x14ac:dyDescent="0.25">
      <c r="B9" s="34" t="s">
        <v>35</v>
      </c>
    </row>
    <row r="10" spans="2:3" ht="61.5" customHeight="1" x14ac:dyDescent="0.25">
      <c r="B10" s="35" t="s">
        <v>36</v>
      </c>
    </row>
    <row r="11" spans="2:3" x14ac:dyDescent="0.25">
      <c r="B11" s="35"/>
    </row>
    <row r="12" spans="2:3" x14ac:dyDescent="0.25">
      <c r="B12" s="36" t="s">
        <v>37</v>
      </c>
    </row>
    <row r="14" spans="2:3" x14ac:dyDescent="0.25">
      <c r="B14" s="34" t="s">
        <v>41</v>
      </c>
    </row>
    <row r="15" spans="2:3" ht="75" x14ac:dyDescent="0.25">
      <c r="B15" s="35" t="s">
        <v>38</v>
      </c>
    </row>
    <row r="16" spans="2:3" x14ac:dyDescent="0.25">
      <c r="B16" s="35"/>
    </row>
    <row r="17" spans="2:2" ht="60.75" customHeight="1" x14ac:dyDescent="0.25">
      <c r="B17" s="35" t="s">
        <v>39</v>
      </c>
    </row>
    <row r="18" spans="2:2" x14ac:dyDescent="0.25">
      <c r="B18" s="35"/>
    </row>
    <row r="19" spans="2:2" ht="75" x14ac:dyDescent="0.25">
      <c r="B19" s="35" t="s">
        <v>40</v>
      </c>
    </row>
    <row r="20" spans="2:2" x14ac:dyDescent="0.25">
      <c r="B20" s="35"/>
    </row>
    <row r="21" spans="2:2" ht="75" x14ac:dyDescent="0.25">
      <c r="B21" s="35" t="s">
        <v>42</v>
      </c>
    </row>
    <row r="22" spans="2:2" x14ac:dyDescent="0.25">
      <c r="B22" s="35"/>
    </row>
    <row r="23" spans="2:2" ht="75" x14ac:dyDescent="0.25">
      <c r="B23" s="34" t="s">
        <v>70</v>
      </c>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1"/>
  <sheetViews>
    <sheetView workbookViewId="0"/>
  </sheetViews>
  <sheetFormatPr defaultRowHeight="12.75" x14ac:dyDescent="0.2"/>
  <cols>
    <col min="1" max="2" width="36.7109375" customWidth="1"/>
  </cols>
  <sheetData>
    <row r="1" spans="1:3" x14ac:dyDescent="0.2">
      <c r="A1" s="1" t="s">
        <v>43</v>
      </c>
    </row>
    <row r="3" spans="1:3" x14ac:dyDescent="0.2">
      <c r="A3" t="s">
        <v>44</v>
      </c>
      <c r="B3" t="s">
        <v>45</v>
      </c>
      <c r="C3">
        <v>0</v>
      </c>
    </row>
    <row r="4" spans="1:3" x14ac:dyDescent="0.2">
      <c r="A4" t="s">
        <v>46</v>
      </c>
    </row>
    <row r="5" spans="1:3" x14ac:dyDescent="0.2">
      <c r="A5" t="s">
        <v>47</v>
      </c>
    </row>
    <row r="7" spans="1:3" x14ac:dyDescent="0.2">
      <c r="A7" s="1" t="s">
        <v>48</v>
      </c>
      <c r="B7" t="s">
        <v>49</v>
      </c>
    </row>
    <row r="8" spans="1:3" x14ac:dyDescent="0.2">
      <c r="B8">
        <v>2</v>
      </c>
    </row>
    <row r="10" spans="1:3" x14ac:dyDescent="0.2">
      <c r="A10" t="s">
        <v>50</v>
      </c>
    </row>
    <row r="11" spans="1:3" x14ac:dyDescent="0.2">
      <c r="A11" t="e">
        <f>CB_DATA_!#REF!</f>
        <v>#REF!</v>
      </c>
      <c r="B11" t="e">
        <f>Model!#REF!</f>
        <v>#REF!</v>
      </c>
    </row>
    <row r="13" spans="1:3" x14ac:dyDescent="0.2">
      <c r="A13" t="s">
        <v>51</v>
      </c>
    </row>
    <row r="14" spans="1:3" x14ac:dyDescent="0.2">
      <c r="A14" t="s">
        <v>60</v>
      </c>
      <c r="B14" t="s">
        <v>55</v>
      </c>
    </row>
    <row r="16" spans="1:3" x14ac:dyDescent="0.2">
      <c r="A16" t="s">
        <v>52</v>
      </c>
    </row>
    <row r="19" spans="1:2" x14ac:dyDescent="0.2">
      <c r="A19" t="s">
        <v>53</v>
      </c>
    </row>
    <row r="20" spans="1:2" x14ac:dyDescent="0.2">
      <c r="A20">
        <v>31</v>
      </c>
      <c r="B20">
        <v>31</v>
      </c>
    </row>
    <row r="25" spans="1:2" x14ac:dyDescent="0.2">
      <c r="A25" s="1" t="s">
        <v>54</v>
      </c>
    </row>
    <row r="26" spans="1:2" x14ac:dyDescent="0.2">
      <c r="A26" s="23" t="s">
        <v>56</v>
      </c>
      <c r="B26" s="23" t="s">
        <v>56</v>
      </c>
    </row>
    <row r="27" spans="1:2" x14ac:dyDescent="0.2">
      <c r="A27" t="s">
        <v>61</v>
      </c>
      <c r="B27" t="s">
        <v>57</v>
      </c>
    </row>
    <row r="28" spans="1:2" x14ac:dyDescent="0.2">
      <c r="A28" s="23" t="s">
        <v>58</v>
      </c>
      <c r="B28" s="23" t="s">
        <v>58</v>
      </c>
    </row>
    <row r="29" spans="1:2" x14ac:dyDescent="0.2">
      <c r="A29" s="23" t="s">
        <v>59</v>
      </c>
      <c r="B29" s="23" t="s">
        <v>59</v>
      </c>
    </row>
    <row r="30" spans="1:2" x14ac:dyDescent="0.2">
      <c r="A30" t="s">
        <v>62</v>
      </c>
      <c r="B30" t="s">
        <v>72</v>
      </c>
    </row>
    <row r="31" spans="1:2" x14ac:dyDescent="0.2">
      <c r="A31" s="23" t="s">
        <v>58</v>
      </c>
      <c r="B31" s="23" t="s">
        <v>58</v>
      </c>
    </row>
  </sheetData>
  <phoneticPr fontId="3"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T79"/>
  <sheetViews>
    <sheetView showGridLines="0" tabSelected="1" zoomScaleNormal="100" workbookViewId="0"/>
  </sheetViews>
  <sheetFormatPr defaultRowHeight="15" outlineLevelRow="1" x14ac:dyDescent="0.25"/>
  <cols>
    <col min="1" max="1" width="3.85546875" style="2" customWidth="1"/>
    <col min="2" max="2" width="5.28515625" style="2" customWidth="1"/>
    <col min="3" max="3" width="35.42578125" style="2" customWidth="1"/>
    <col min="4" max="6" width="17.85546875" style="17" customWidth="1"/>
    <col min="7" max="7" width="17.85546875" style="2" customWidth="1"/>
    <col min="8" max="16384" width="9.140625" style="2"/>
  </cols>
  <sheetData>
    <row r="1" spans="1:124" ht="48.75" customHeight="1" x14ac:dyDescent="0.3">
      <c r="A1" s="21"/>
      <c r="B1" s="22" t="s">
        <v>66</v>
      </c>
      <c r="D1" s="2"/>
      <c r="E1" s="2"/>
      <c r="F1" s="2"/>
      <c r="G1" s="38" t="s">
        <v>71</v>
      </c>
    </row>
    <row r="2" spans="1:124" s="4" customFormat="1" ht="26.25" customHeight="1" x14ac:dyDescent="0.25">
      <c r="A2" s="2"/>
      <c r="B2" s="24"/>
      <c r="C2" s="39" t="s">
        <v>34</v>
      </c>
      <c r="D2" s="40" t="s">
        <v>63</v>
      </c>
      <c r="E2" s="41" t="s">
        <v>32</v>
      </c>
      <c r="F2" s="41" t="s">
        <v>33</v>
      </c>
      <c r="G2" s="39" t="s">
        <v>28</v>
      </c>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row>
    <row r="3" spans="1:124" outlineLevel="1" x14ac:dyDescent="0.25">
      <c r="B3" s="5">
        <v>11</v>
      </c>
      <c r="C3" s="28" t="s">
        <v>30</v>
      </c>
      <c r="D3" s="7">
        <v>4719278</v>
      </c>
      <c r="E3" s="7"/>
      <c r="F3" s="7"/>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row>
    <row r="4" spans="1:124" s="11" customFormat="1" x14ac:dyDescent="0.25">
      <c r="A4" s="2"/>
      <c r="B4" s="3">
        <v>1</v>
      </c>
      <c r="C4" s="29" t="s">
        <v>0</v>
      </c>
      <c r="D4" s="25">
        <f>SUBTOTAL(9,D3)</f>
        <v>4719278</v>
      </c>
      <c r="E4" s="9">
        <v>4500000</v>
      </c>
      <c r="F4" s="9">
        <v>5500000</v>
      </c>
      <c r="G4" s="10">
        <v>4719278</v>
      </c>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row>
    <row r="5" spans="1:124" x14ac:dyDescent="0.25">
      <c r="B5" s="5"/>
      <c r="C5" s="30"/>
      <c r="D5" s="7"/>
      <c r="E5" s="7"/>
      <c r="F5" s="7"/>
      <c r="G5" s="7"/>
    </row>
    <row r="6" spans="1:124" outlineLevel="1" x14ac:dyDescent="0.25">
      <c r="B6" s="5">
        <v>21</v>
      </c>
      <c r="C6" s="30" t="s">
        <v>1</v>
      </c>
      <c r="D6" s="7">
        <v>1344586</v>
      </c>
      <c r="E6" s="7"/>
      <c r="F6" s="7"/>
      <c r="G6" s="7"/>
    </row>
    <row r="7" spans="1:124" outlineLevel="1" x14ac:dyDescent="0.25">
      <c r="B7" s="5">
        <v>22</v>
      </c>
      <c r="C7" s="30" t="s">
        <v>2</v>
      </c>
      <c r="D7" s="7">
        <v>479725</v>
      </c>
      <c r="E7" s="7"/>
      <c r="F7" s="7"/>
      <c r="G7" s="7"/>
    </row>
    <row r="8" spans="1:124" outlineLevel="1" x14ac:dyDescent="0.25">
      <c r="B8" s="5">
        <v>23</v>
      </c>
      <c r="C8" s="30" t="s">
        <v>3</v>
      </c>
      <c r="D8" s="7">
        <v>10575071</v>
      </c>
      <c r="E8" s="7"/>
      <c r="F8" s="7"/>
      <c r="G8" s="7"/>
    </row>
    <row r="9" spans="1:124" outlineLevel="1" x14ac:dyDescent="0.25">
      <c r="B9" s="5">
        <v>24</v>
      </c>
      <c r="C9" s="30" t="s">
        <v>31</v>
      </c>
      <c r="D9" s="7">
        <v>5007916</v>
      </c>
      <c r="E9" s="7"/>
      <c r="F9" s="7"/>
      <c r="G9" s="7"/>
    </row>
    <row r="10" spans="1:124" outlineLevel="1" x14ac:dyDescent="0.25">
      <c r="B10" s="5">
        <v>25</v>
      </c>
      <c r="C10" s="30" t="s">
        <v>4</v>
      </c>
      <c r="D10" s="7">
        <v>2561272</v>
      </c>
      <c r="E10" s="7"/>
      <c r="F10" s="7"/>
      <c r="G10" s="7"/>
    </row>
    <row r="11" spans="1:124" s="11" customFormat="1" x14ac:dyDescent="0.25">
      <c r="A11" s="2"/>
      <c r="B11" s="3">
        <v>2</v>
      </c>
      <c r="C11" s="29" t="s">
        <v>5</v>
      </c>
      <c r="D11" s="25">
        <f>SUBTOTAL(9,D6:D10)</f>
        <v>19968570</v>
      </c>
      <c r="E11" s="9">
        <v>19000000</v>
      </c>
      <c r="F11" s="9">
        <v>22000000</v>
      </c>
      <c r="G11" s="10">
        <v>19968570</v>
      </c>
      <c r="H11" s="12"/>
    </row>
    <row r="12" spans="1:124" x14ac:dyDescent="0.25">
      <c r="B12" s="5"/>
      <c r="C12" s="30"/>
      <c r="D12" s="7"/>
      <c r="E12" s="7"/>
      <c r="F12" s="7"/>
      <c r="G12" s="7"/>
    </row>
    <row r="13" spans="1:124" outlineLevel="1" x14ac:dyDescent="0.25">
      <c r="B13" s="5">
        <v>31</v>
      </c>
      <c r="C13" s="30" t="s">
        <v>6</v>
      </c>
      <c r="D13" s="7">
        <v>668990</v>
      </c>
      <c r="E13" s="7"/>
      <c r="F13" s="7"/>
      <c r="G13" s="7"/>
    </row>
    <row r="14" spans="1:124" outlineLevel="1" x14ac:dyDescent="0.25">
      <c r="B14" s="5">
        <v>32</v>
      </c>
      <c r="C14" s="30" t="s">
        <v>7</v>
      </c>
      <c r="D14" s="7">
        <v>632731</v>
      </c>
      <c r="E14" s="7"/>
      <c r="F14" s="7"/>
      <c r="G14" s="7"/>
    </row>
    <row r="15" spans="1:124" outlineLevel="1" x14ac:dyDescent="0.25">
      <c r="B15" s="5">
        <v>33</v>
      </c>
      <c r="C15" s="30" t="s">
        <v>8</v>
      </c>
      <c r="D15" s="7">
        <v>902498</v>
      </c>
      <c r="E15" s="7"/>
      <c r="F15" s="7"/>
      <c r="G15" s="7"/>
    </row>
    <row r="16" spans="1:124" s="11" customFormat="1" x14ac:dyDescent="0.25">
      <c r="A16" s="2"/>
      <c r="B16" s="3">
        <v>3</v>
      </c>
      <c r="C16" s="29" t="s">
        <v>9</v>
      </c>
      <c r="D16" s="25">
        <f>SUBTOTAL(9,D13:D15)</f>
        <v>2204219</v>
      </c>
      <c r="E16" s="9">
        <v>2000000</v>
      </c>
      <c r="F16" s="9">
        <v>2500000</v>
      </c>
      <c r="G16" s="10">
        <v>2204219</v>
      </c>
    </row>
    <row r="17" spans="1:7" x14ac:dyDescent="0.25">
      <c r="B17" s="5"/>
      <c r="C17" s="30"/>
      <c r="D17" s="7"/>
      <c r="E17" s="7"/>
      <c r="F17" s="7"/>
      <c r="G17" s="7"/>
    </row>
    <row r="18" spans="1:7" outlineLevel="1" x14ac:dyDescent="0.25">
      <c r="B18" s="5">
        <v>41</v>
      </c>
      <c r="C18" s="30" t="s">
        <v>10</v>
      </c>
      <c r="D18" s="7">
        <v>4976687</v>
      </c>
      <c r="E18" s="7"/>
      <c r="F18" s="7"/>
      <c r="G18" s="7"/>
    </row>
    <row r="19" spans="1:7" outlineLevel="1" x14ac:dyDescent="0.25">
      <c r="B19" s="5">
        <v>42</v>
      </c>
      <c r="C19" s="30" t="s">
        <v>11</v>
      </c>
      <c r="D19" s="7">
        <v>1307065</v>
      </c>
      <c r="E19" s="7"/>
      <c r="F19" s="7"/>
      <c r="G19" s="7"/>
    </row>
    <row r="20" spans="1:7" outlineLevel="1" x14ac:dyDescent="0.25">
      <c r="B20" s="5">
        <v>43</v>
      </c>
      <c r="C20" s="30" t="s">
        <v>12</v>
      </c>
      <c r="D20" s="7">
        <v>6602884</v>
      </c>
      <c r="E20" s="7"/>
      <c r="F20" s="7"/>
      <c r="G20" s="7"/>
    </row>
    <row r="21" spans="1:7" outlineLevel="1" x14ac:dyDescent="0.25">
      <c r="B21" s="5">
        <v>44</v>
      </c>
      <c r="C21" s="30" t="s">
        <v>13</v>
      </c>
      <c r="D21" s="7">
        <v>1636429</v>
      </c>
      <c r="E21" s="7"/>
      <c r="F21" s="7"/>
      <c r="G21" s="7"/>
    </row>
    <row r="22" spans="1:7" outlineLevel="1" x14ac:dyDescent="0.25">
      <c r="B22" s="5">
        <v>45</v>
      </c>
      <c r="C22" s="30" t="s">
        <v>14</v>
      </c>
      <c r="D22" s="7">
        <v>4054629</v>
      </c>
      <c r="E22" s="7"/>
      <c r="F22" s="7"/>
      <c r="G22" s="7"/>
    </row>
    <row r="23" spans="1:7" outlineLevel="1" x14ac:dyDescent="0.25">
      <c r="B23" s="5">
        <v>46</v>
      </c>
      <c r="C23" s="30" t="s">
        <v>29</v>
      </c>
      <c r="D23" s="7">
        <v>9536166</v>
      </c>
      <c r="E23" s="7"/>
      <c r="F23" s="7"/>
      <c r="G23" s="7"/>
    </row>
    <row r="24" spans="1:7" outlineLevel="1" x14ac:dyDescent="0.25">
      <c r="B24" s="5">
        <v>47</v>
      </c>
      <c r="C24" s="30" t="s">
        <v>15</v>
      </c>
      <c r="D24" s="7">
        <v>7041973</v>
      </c>
      <c r="E24" s="7"/>
      <c r="F24" s="7"/>
      <c r="G24" s="7"/>
    </row>
    <row r="25" spans="1:7" s="11" customFormat="1" x14ac:dyDescent="0.25">
      <c r="A25" s="2"/>
      <c r="B25" s="3">
        <v>4</v>
      </c>
      <c r="C25" s="29" t="s">
        <v>16</v>
      </c>
      <c r="D25" s="25">
        <f>SUBTOTAL(9,D18:D24)</f>
        <v>35155833</v>
      </c>
      <c r="E25" s="9">
        <v>34000000</v>
      </c>
      <c r="F25" s="9">
        <v>45000000</v>
      </c>
      <c r="G25" s="10">
        <v>35155833</v>
      </c>
    </row>
    <row r="26" spans="1:7" x14ac:dyDescent="0.25">
      <c r="B26" s="5"/>
      <c r="C26" s="30"/>
      <c r="D26" s="7"/>
      <c r="E26" s="7"/>
      <c r="F26" s="7"/>
      <c r="G26" s="7"/>
    </row>
    <row r="27" spans="1:7" outlineLevel="1" x14ac:dyDescent="0.25">
      <c r="B27" s="5">
        <v>51</v>
      </c>
      <c r="C27" s="30" t="s">
        <v>17</v>
      </c>
      <c r="D27" s="7">
        <v>1676355</v>
      </c>
      <c r="E27" s="7"/>
      <c r="F27" s="7"/>
      <c r="G27" s="7"/>
    </row>
    <row r="28" spans="1:7" outlineLevel="1" x14ac:dyDescent="0.25">
      <c r="B28" s="5">
        <v>52</v>
      </c>
      <c r="C28" s="30" t="s">
        <v>18</v>
      </c>
      <c r="D28" s="7">
        <v>1944661</v>
      </c>
      <c r="E28" s="7"/>
      <c r="F28" s="7"/>
      <c r="G28" s="7"/>
    </row>
    <row r="29" spans="1:7" outlineLevel="1" x14ac:dyDescent="0.25">
      <c r="B29" s="5">
        <v>54</v>
      </c>
      <c r="C29" s="30" t="s">
        <v>19</v>
      </c>
      <c r="D29" s="7">
        <v>1042521</v>
      </c>
      <c r="E29" s="7"/>
      <c r="F29" s="7"/>
      <c r="G29" s="7"/>
    </row>
    <row r="30" spans="1:7" s="11" customFormat="1" x14ac:dyDescent="0.25">
      <c r="A30" s="2"/>
      <c r="B30" s="3">
        <v>5</v>
      </c>
      <c r="C30" s="29" t="s">
        <v>20</v>
      </c>
      <c r="D30" s="25">
        <f>SUBTOTAL(9,D27:D29)</f>
        <v>4663537</v>
      </c>
      <c r="E30" s="9">
        <v>4000000</v>
      </c>
      <c r="F30" s="9">
        <v>5500000</v>
      </c>
      <c r="G30" s="10">
        <v>4663537</v>
      </c>
    </row>
    <row r="31" spans="1:7" x14ac:dyDescent="0.25">
      <c r="B31" s="5"/>
      <c r="C31" s="30"/>
      <c r="D31" s="7"/>
      <c r="E31" s="7"/>
      <c r="F31" s="7"/>
      <c r="G31" s="7"/>
    </row>
    <row r="32" spans="1:7" outlineLevel="1" x14ac:dyDescent="0.25">
      <c r="B32" s="5">
        <v>61</v>
      </c>
      <c r="C32" s="30" t="s">
        <v>21</v>
      </c>
      <c r="D32" s="7">
        <v>424013</v>
      </c>
      <c r="E32" s="7"/>
      <c r="F32" s="7"/>
      <c r="G32" s="7"/>
    </row>
    <row r="33" spans="1:7" outlineLevel="1" x14ac:dyDescent="0.25">
      <c r="B33" s="5">
        <v>63</v>
      </c>
      <c r="C33" s="30" t="s">
        <v>22</v>
      </c>
      <c r="D33" s="7">
        <v>3579477</v>
      </c>
      <c r="E33" s="7"/>
      <c r="F33" s="7"/>
      <c r="G33" s="7"/>
    </row>
    <row r="34" spans="1:7" outlineLevel="1" x14ac:dyDescent="0.25">
      <c r="B34" s="5">
        <v>64</v>
      </c>
      <c r="C34" s="30" t="s">
        <v>23</v>
      </c>
      <c r="D34" s="7">
        <v>64106</v>
      </c>
      <c r="E34" s="7"/>
      <c r="F34" s="7"/>
      <c r="G34" s="7"/>
    </row>
    <row r="35" spans="1:7" outlineLevel="1" x14ac:dyDescent="0.25">
      <c r="B35" s="5">
        <v>65</v>
      </c>
      <c r="C35" s="30" t="s">
        <v>24</v>
      </c>
      <c r="D35" s="7">
        <v>11474</v>
      </c>
      <c r="E35" s="7"/>
      <c r="F35" s="7"/>
      <c r="G35" s="7"/>
    </row>
    <row r="36" spans="1:7" outlineLevel="1" x14ac:dyDescent="0.25">
      <c r="B36" s="5">
        <v>66</v>
      </c>
      <c r="C36" s="30" t="s">
        <v>25</v>
      </c>
      <c r="D36" s="7">
        <v>176869</v>
      </c>
      <c r="E36" s="7"/>
      <c r="F36" s="7"/>
      <c r="G36" s="7"/>
    </row>
    <row r="37" spans="1:7" s="11" customFormat="1" x14ac:dyDescent="0.25">
      <c r="A37" s="2"/>
      <c r="B37" s="3">
        <v>6</v>
      </c>
      <c r="C37" s="29" t="s">
        <v>26</v>
      </c>
      <c r="D37" s="25">
        <f>SUBTOTAL(9,D32:D36)</f>
        <v>4255939</v>
      </c>
      <c r="E37" s="9">
        <v>4000000</v>
      </c>
      <c r="F37" s="9">
        <v>5000000</v>
      </c>
      <c r="G37" s="10">
        <v>4255939</v>
      </c>
    </row>
    <row r="38" spans="1:7" x14ac:dyDescent="0.25">
      <c r="B38" s="5"/>
      <c r="C38" s="6"/>
      <c r="D38" s="7"/>
      <c r="E38" s="7"/>
      <c r="F38" s="7"/>
      <c r="G38" s="13"/>
    </row>
    <row r="39" spans="1:7" s="11" customFormat="1" x14ac:dyDescent="0.25">
      <c r="A39" s="2"/>
      <c r="B39" s="3"/>
      <c r="C39" s="8" t="s">
        <v>27</v>
      </c>
      <c r="D39" s="26">
        <f>SUBTOTAL(9,D3:D37)</f>
        <v>70967376</v>
      </c>
      <c r="E39" s="14">
        <f>SUBTOTAL(9,E3:E37)</f>
        <v>67500000</v>
      </c>
      <c r="F39" s="14">
        <f>SUBTOTAL(9,F3:F37)</f>
        <v>85500000</v>
      </c>
      <c r="G39" s="32">
        <f>SUM(G4:G38)</f>
        <v>70967376</v>
      </c>
    </row>
    <row r="40" spans="1:7" x14ac:dyDescent="0.25">
      <c r="C40" s="15"/>
      <c r="D40" s="16"/>
    </row>
    <row r="41" spans="1:7" x14ac:dyDescent="0.25">
      <c r="C41" s="31" t="s">
        <v>64</v>
      </c>
      <c r="D41" s="27">
        <v>0.2</v>
      </c>
    </row>
    <row r="42" spans="1:7" ht="15.75" thickBot="1" x14ac:dyDescent="0.3">
      <c r="C42" s="18"/>
      <c r="D42" s="16"/>
    </row>
    <row r="43" spans="1:7" ht="15.75" thickTop="1" x14ac:dyDescent="0.25">
      <c r="C43" s="19" t="s">
        <v>65</v>
      </c>
      <c r="D43" s="33">
        <f>D39*(1+D41)</f>
        <v>85160851.200000003</v>
      </c>
    </row>
    <row r="44" spans="1:7" x14ac:dyDescent="0.25">
      <c r="C44" s="20"/>
    </row>
    <row r="45" spans="1:7" x14ac:dyDescent="0.25">
      <c r="C45" s="20"/>
    </row>
    <row r="46" spans="1:7" x14ac:dyDescent="0.25">
      <c r="C46" s="20"/>
    </row>
    <row r="47" spans="1:7" x14ac:dyDescent="0.25">
      <c r="C47" s="20"/>
    </row>
    <row r="48" spans="1:7" x14ac:dyDescent="0.25">
      <c r="C48" s="20"/>
    </row>
    <row r="49" spans="3:3" x14ac:dyDescent="0.25">
      <c r="C49" s="20"/>
    </row>
    <row r="50" spans="3:3" x14ac:dyDescent="0.25">
      <c r="C50" s="20"/>
    </row>
    <row r="51" spans="3:3" x14ac:dyDescent="0.25">
      <c r="C51" s="20"/>
    </row>
    <row r="52" spans="3:3" x14ac:dyDescent="0.25">
      <c r="C52" s="20"/>
    </row>
    <row r="53" spans="3:3" x14ac:dyDescent="0.25">
      <c r="C53" s="20"/>
    </row>
    <row r="54" spans="3:3" x14ac:dyDescent="0.25">
      <c r="C54" s="20"/>
    </row>
    <row r="55" spans="3:3" x14ac:dyDescent="0.25">
      <c r="C55" s="20"/>
    </row>
    <row r="56" spans="3:3" x14ac:dyDescent="0.25">
      <c r="C56" s="20"/>
    </row>
    <row r="57" spans="3:3" x14ac:dyDescent="0.25">
      <c r="C57" s="20"/>
    </row>
    <row r="58" spans="3:3" x14ac:dyDescent="0.25">
      <c r="C58" s="20"/>
    </row>
    <row r="59" spans="3:3" x14ac:dyDescent="0.25">
      <c r="C59" s="20"/>
    </row>
    <row r="60" spans="3:3" x14ac:dyDescent="0.25">
      <c r="C60" s="20"/>
    </row>
    <row r="61" spans="3:3" x14ac:dyDescent="0.25">
      <c r="C61" s="20"/>
    </row>
    <row r="62" spans="3:3" x14ac:dyDescent="0.25">
      <c r="C62" s="20"/>
    </row>
    <row r="63" spans="3:3" x14ac:dyDescent="0.25">
      <c r="C63" s="20"/>
    </row>
    <row r="64" spans="3:3" x14ac:dyDescent="0.25">
      <c r="C64" s="20"/>
    </row>
    <row r="65" spans="3:3" x14ac:dyDescent="0.25">
      <c r="C65" s="20"/>
    </row>
    <row r="66" spans="3:3" x14ac:dyDescent="0.25">
      <c r="C66" s="20"/>
    </row>
    <row r="67" spans="3:3" x14ac:dyDescent="0.25">
      <c r="C67" s="20"/>
    </row>
    <row r="68" spans="3:3" x14ac:dyDescent="0.25">
      <c r="C68" s="20"/>
    </row>
    <row r="69" spans="3:3" x14ac:dyDescent="0.25">
      <c r="C69" s="20"/>
    </row>
    <row r="70" spans="3:3" x14ac:dyDescent="0.25">
      <c r="C70" s="20"/>
    </row>
    <row r="71" spans="3:3" x14ac:dyDescent="0.25">
      <c r="C71" s="20"/>
    </row>
    <row r="72" spans="3:3" x14ac:dyDescent="0.25">
      <c r="C72" s="20"/>
    </row>
    <row r="73" spans="3:3" x14ac:dyDescent="0.25">
      <c r="C73" s="20"/>
    </row>
    <row r="74" spans="3:3" x14ac:dyDescent="0.25">
      <c r="C74" s="20"/>
    </row>
    <row r="75" spans="3:3" x14ac:dyDescent="0.25">
      <c r="C75" s="20"/>
    </row>
    <row r="76" spans="3:3" x14ac:dyDescent="0.25">
      <c r="C76" s="20"/>
    </row>
    <row r="77" spans="3:3" x14ac:dyDescent="0.25">
      <c r="C77" s="20"/>
    </row>
    <row r="78" spans="3:3" x14ac:dyDescent="0.25">
      <c r="C78" s="20"/>
    </row>
    <row r="79" spans="3:3" x14ac:dyDescent="0.25">
      <c r="C79" s="20"/>
    </row>
  </sheetData>
  <phoneticPr fontId="0" type="noConversion"/>
  <conditionalFormatting sqref="D6:D10">
    <cfRule type="dataBar" priority="5">
      <dataBar>
        <cfvo type="min"/>
        <cfvo type="max"/>
        <color rgb="FF96B4DA"/>
      </dataBar>
      <extLst>
        <ext xmlns:x14="http://schemas.microsoft.com/office/spreadsheetml/2009/9/main" uri="{B025F937-C7B1-47D3-B67F-A62EFF666E3E}">
          <x14:id>{0D3D6471-DA24-4199-AA7B-C9C6F9518805}</x14:id>
        </ext>
      </extLst>
    </cfRule>
  </conditionalFormatting>
  <conditionalFormatting sqref="D13:D15">
    <cfRule type="dataBar" priority="4">
      <dataBar>
        <cfvo type="min"/>
        <cfvo type="max"/>
        <color rgb="FF96B4DA"/>
      </dataBar>
      <extLst>
        <ext xmlns:x14="http://schemas.microsoft.com/office/spreadsheetml/2009/9/main" uri="{B025F937-C7B1-47D3-B67F-A62EFF666E3E}">
          <x14:id>{0CE1B80A-8C84-4608-A158-188C19D52C8C}</x14:id>
        </ext>
      </extLst>
    </cfRule>
  </conditionalFormatting>
  <conditionalFormatting sqref="D18:D24">
    <cfRule type="dataBar" priority="3">
      <dataBar>
        <cfvo type="min"/>
        <cfvo type="max"/>
        <color rgb="FF96B4DA"/>
      </dataBar>
      <extLst>
        <ext xmlns:x14="http://schemas.microsoft.com/office/spreadsheetml/2009/9/main" uri="{B025F937-C7B1-47D3-B67F-A62EFF666E3E}">
          <x14:id>{E849BC4E-CE62-48CD-A3A6-28338C4863CF}</x14:id>
        </ext>
      </extLst>
    </cfRule>
  </conditionalFormatting>
  <conditionalFormatting sqref="D27:D29">
    <cfRule type="dataBar" priority="2">
      <dataBar>
        <cfvo type="min"/>
        <cfvo type="max"/>
        <color rgb="FF96B4DA"/>
      </dataBar>
      <extLst>
        <ext xmlns:x14="http://schemas.microsoft.com/office/spreadsheetml/2009/9/main" uri="{B025F937-C7B1-47D3-B67F-A62EFF666E3E}">
          <x14:id>{1BC3CEBA-4FE2-4A19-9C42-D71C69BC66CF}</x14:id>
        </ext>
      </extLst>
    </cfRule>
  </conditionalFormatting>
  <conditionalFormatting sqref="D32:D36">
    <cfRule type="dataBar" priority="1">
      <dataBar>
        <cfvo type="min"/>
        <cfvo type="max"/>
        <color rgb="FF96B4DA"/>
      </dataBar>
      <extLst>
        <ext xmlns:x14="http://schemas.microsoft.com/office/spreadsheetml/2009/9/main" uri="{B025F937-C7B1-47D3-B67F-A62EFF666E3E}">
          <x14:id>{D3B43943-E402-40CC-B967-FBF7174A4B32}</x14:id>
        </ext>
      </extLst>
    </cfRule>
  </conditionalFormatting>
  <hyperlinks>
    <hyperlink ref="G1" location="Description!A1" display="Learn about model"/>
  </hyperlinks>
  <pageMargins left="0.75" right="0.75" top="1" bottom="1" header="0.5" footer="0.5"/>
  <pageSetup orientation="landscape" r:id="rId1"/>
  <headerFooter alignWithMargins="0"/>
  <extLst>
    <ext xmlns:x14="http://schemas.microsoft.com/office/spreadsheetml/2009/9/main" uri="{78C0D931-6437-407d-A8EE-F0AAD7539E65}">
      <x14:conditionalFormattings>
        <x14:conditionalFormatting xmlns:xm="http://schemas.microsoft.com/office/excel/2006/main">
          <x14:cfRule type="dataBar" id="{0D3D6471-DA24-4199-AA7B-C9C6F9518805}">
            <x14:dataBar minLength="0" maxLength="100">
              <x14:cfvo type="autoMin"/>
              <x14:cfvo type="autoMax"/>
              <x14:negativeFillColor rgb="FFFF0000"/>
              <x14:axisColor rgb="FF000000"/>
            </x14:dataBar>
          </x14:cfRule>
          <xm:sqref>D6:D10</xm:sqref>
        </x14:conditionalFormatting>
        <x14:conditionalFormatting xmlns:xm="http://schemas.microsoft.com/office/excel/2006/main">
          <x14:cfRule type="dataBar" id="{0CE1B80A-8C84-4608-A158-188C19D52C8C}">
            <x14:dataBar minLength="0" maxLength="100">
              <x14:cfvo type="autoMin"/>
              <x14:cfvo type="autoMax"/>
              <x14:negativeFillColor rgb="FFFF0000"/>
              <x14:axisColor rgb="FF000000"/>
            </x14:dataBar>
          </x14:cfRule>
          <xm:sqref>D13:D15</xm:sqref>
        </x14:conditionalFormatting>
        <x14:conditionalFormatting xmlns:xm="http://schemas.microsoft.com/office/excel/2006/main">
          <x14:cfRule type="dataBar" id="{E849BC4E-CE62-48CD-A3A6-28338C4863CF}">
            <x14:dataBar minLength="0" maxLength="100">
              <x14:cfvo type="autoMin"/>
              <x14:cfvo type="autoMax"/>
              <x14:negativeFillColor rgb="FFFF0000"/>
              <x14:axisColor rgb="FF000000"/>
            </x14:dataBar>
          </x14:cfRule>
          <xm:sqref>D18:D24</xm:sqref>
        </x14:conditionalFormatting>
        <x14:conditionalFormatting xmlns:xm="http://schemas.microsoft.com/office/excel/2006/main">
          <x14:cfRule type="dataBar" id="{1BC3CEBA-4FE2-4A19-9C42-D71C69BC66CF}">
            <x14:dataBar minLength="0" maxLength="100">
              <x14:cfvo type="autoMin"/>
              <x14:cfvo type="autoMax"/>
              <x14:negativeFillColor rgb="FFFF0000"/>
              <x14:axisColor rgb="FF000000"/>
            </x14:dataBar>
          </x14:cfRule>
          <xm:sqref>D27:D29</xm:sqref>
        </x14:conditionalFormatting>
        <x14:conditionalFormatting xmlns:xm="http://schemas.microsoft.com/office/excel/2006/main">
          <x14:cfRule type="dataBar" id="{D3B43943-E402-40CC-B967-FBF7174A4B32}">
            <x14:dataBar minLength="0" maxLength="100">
              <x14:cfvo type="autoMin"/>
              <x14:cfvo type="autoMax"/>
              <x14:negativeFillColor rgb="FFFF0000"/>
              <x14:axisColor rgb="FF000000"/>
            </x14:dataBar>
          </x14:cfRule>
          <xm:sqref>D32:D36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CB_DATA_</vt:lpstr>
      <vt:lpstr>Model</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Cost Estimation</dc:title>
  <dc:creator>Crystal Ball</dc:creator>
  <cp:keywords>cost estimation, assumption, cell reference, forecast, sensitivity chart, report</cp:keywords>
  <cp:lastModifiedBy>ewainwri</cp:lastModifiedBy>
  <cp:lastPrinted>2004-08-23T22:15:43Z</cp:lastPrinted>
  <dcterms:created xsi:type="dcterms:W3CDTF">1999-11-10T20:55:31Z</dcterms:created>
  <dcterms:modified xsi:type="dcterms:W3CDTF">2014-03-29T23:56:25Z</dcterms:modified>
  <cp:category>Beginning models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