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5" yWindow="195" windowWidth="15615" windowHeight="9870" firstSheet="1" activeTab="2"/>
  </bookViews>
  <sheets>
    <sheet name="CB_DATA_" sheetId="11" state="hidden" r:id="rId1"/>
    <sheet name="Description" sheetId="12" r:id="rId2"/>
    <sheet name="Model" sheetId="10" r:id="rId3"/>
  </sheets>
  <definedNames>
    <definedName name="CB_070b889068e54f7dbf1aaf7f47f5f229" localSheetId="2" hidden="1">Model!$F$7</definedName>
    <definedName name="CB_08bd0005e7cd4d978cdfaea7634738ea" localSheetId="2" hidden="1">Model!$C$8</definedName>
    <definedName name="CB_093bd62321b7434ea150b0c334b3d3a3" localSheetId="2" hidden="1">Model!$L$21</definedName>
    <definedName name="CB_0c84bd471a3a485aa520846dcb07d2c4" localSheetId="2" hidden="1">Model!$C$13</definedName>
    <definedName name="CB_13947ed2615544019bb24c305b6a4f80" localSheetId="2" hidden="1">Model!$J$8</definedName>
    <definedName name="CB_1a416c1eaea548eba8d99656f4e7b567" localSheetId="0" hidden="1">#N/A</definedName>
    <definedName name="CB_253a067c732848df8c25243233619bd8" localSheetId="2" hidden="1">Model!$J$9</definedName>
    <definedName name="CB_264ecf66873c42c7a959df918f8d2716" localSheetId="2" hidden="1">Model!$L$11</definedName>
    <definedName name="CB_380ec1eada0844cc8d969c03d951456e" localSheetId="2" hidden="1">Model!$M$7</definedName>
    <definedName name="CB_3d991756ff924417bb709720dfea00cf" localSheetId="2" hidden="1">Model!$F$8</definedName>
    <definedName name="CB_487900cd982c4f65af90947720ac05d6" localSheetId="2" hidden="1">Model!$J$13</definedName>
    <definedName name="CB_49bf4f1f5ce24d24a349470f5e643759" localSheetId="2" hidden="1">Model!$D$14</definedName>
    <definedName name="CB_4c707d72518e4205bc1b65021764b5c9" localSheetId="2" hidden="1">Model!$M$10</definedName>
    <definedName name="CB_4de42b35f179402bb1e5a48dfba8e54c" localSheetId="2" hidden="1">Model!$J$18</definedName>
    <definedName name="CB_52a1e8c1a1e44837971e9c0354f84c00" localSheetId="2" hidden="1">Model!$F$14</definedName>
    <definedName name="CB_53023455827e4a71af844ee847d62687" localSheetId="0" hidden="1">#N/A</definedName>
    <definedName name="CB_538a8bf0be844dfcae097761cd2e32a7" localSheetId="2" hidden="1">Model!$J$10</definedName>
    <definedName name="CB_575f06ca35324300bee5adadc54b3628" localSheetId="2" hidden="1">Model!$D$7</definedName>
    <definedName name="CB_5f239ea0f2ee4570a73fe50fb653e2df" localSheetId="2" hidden="1">Model!$C$11</definedName>
    <definedName name="CB_6e2bbbc1895b484886952fa63745ee06" localSheetId="2" hidden="1">Model!$F$9</definedName>
    <definedName name="CB_738e6588d1c243788f739e6179347182" localSheetId="2" hidden="1">Model!$D$13</definedName>
    <definedName name="CB_7841352c7a1e4e179f04a5e61839f11c" localSheetId="2" hidden="1">Model!$M$13</definedName>
    <definedName name="CB_78597b5c2b5341bcaff6ea3e1c7f1888" localSheetId="2" hidden="1">Model!$F$12</definedName>
    <definedName name="CB_7d579c26e96d412fbe7f997603ad46f7" localSheetId="2" hidden="1">Model!$F$11</definedName>
    <definedName name="CB_8efef7f19c0c4facb244f1bea1d5af7c" localSheetId="2" hidden="1">Model!$J$14</definedName>
    <definedName name="CB_9e42d7d5412647378db7ebd103929ae2" localSheetId="2" hidden="1">Model!$D$11</definedName>
    <definedName name="CB_a0d1598aeba84fb79e3263b71608409b" localSheetId="0" hidden="1">#N/A</definedName>
    <definedName name="CB_a31e65e57ab1409489510800e2815613" localSheetId="2" hidden="1">Model!$M$12</definedName>
    <definedName name="CB_a981feb193084c06a988fab2e942e3b0" localSheetId="2" hidden="1">Model!$C$14</definedName>
    <definedName name="CB_ae3f06977f2b4500a971903b1c753c4c" localSheetId="2" hidden="1">Model!$M$14</definedName>
    <definedName name="CB_b3ebf9ebc3f04c0bb0182f0596b5cb3e" localSheetId="0" hidden="1">#N/A</definedName>
    <definedName name="CB_Block_00000000000000000000000000000000" localSheetId="0" hidden="1">"'7.0.0.0"</definedName>
    <definedName name="CB_Block_00000000000000000000000000000000" localSheetId="2" hidden="1">"'7.0.0.0"</definedName>
    <definedName name="CB_Block_00000000000000000000000000000001" localSheetId="0" hidden="1">"'635317127132958883"</definedName>
    <definedName name="CB_Block_00000000000000000000000000000001" localSheetId="2" hidden="1">"'635317127133958940"</definedName>
    <definedName name="CB_Block_00000000000000000000000000000003" localSheetId="0" hidden="1">"'11.1.3869.0"</definedName>
    <definedName name="CB_Block_00000000000000000000000000000003" localSheetId="2" hidden="1">"'11.1.3869.0"</definedName>
    <definedName name="CB_BlockExt_00000000000000000000000000000003" localSheetId="0" hidden="1">"'11.1.2.4.000"</definedName>
    <definedName name="CB_BlockExt_00000000000000000000000000000003" localSheetId="2" hidden="1">"'11.1.2.4.000"</definedName>
    <definedName name="CB_c14d31cdbba94a348b8cf29a38baf856" localSheetId="2" hidden="1">Model!$L$8</definedName>
    <definedName name="CB_c3935fb8961148daa4e522c16c9663a9" localSheetId="2" hidden="1">Model!$F$13</definedName>
    <definedName name="CB_c41f41c0d3e646e2aa7c2875ea195067" localSheetId="2" hidden="1">Model!$M$18</definedName>
    <definedName name="CB_c6c63e1444c941e7b3f871e33f70dbab" localSheetId="2" hidden="1">Model!$C$12</definedName>
    <definedName name="CB_c7a7498ecaac4f89b688d3fdc21bd4f8" localSheetId="2" hidden="1">Model!$M$11</definedName>
    <definedName name="CB_c9478ee678d34186956fb264f0fe1c15" localSheetId="2" hidden="1">Model!$J$12</definedName>
    <definedName name="CB_d16f93793601411cb04712002d7bb532" localSheetId="2" hidden="1">Model!$L$9</definedName>
    <definedName name="CB_d34cdbb451964ef492d5f3044953f880" localSheetId="2" hidden="1">Model!$L$13</definedName>
    <definedName name="CB_d4373b9b1cd64df6b9829561176a801c" localSheetId="2" hidden="1">Model!$M$8</definedName>
    <definedName name="CB_d891af939e684ee7977ef4e9eea96709" localSheetId="2" hidden="1">Model!$L$7</definedName>
    <definedName name="CB_e20389710ab046d0becb8ee9592c4e62" localSheetId="2" hidden="1">Model!$C$10</definedName>
    <definedName name="CB_e331743702f54074998c83d9e28d4484" localSheetId="2" hidden="1">Model!$D$12</definedName>
    <definedName name="CB_e6b55004cde54fad91cda093e704dec7" localSheetId="2" hidden="1">Model!$J$7</definedName>
    <definedName name="CB_e882ec3c5c2a4fb2bbb78e8743341ff1" localSheetId="2" hidden="1">Model!$D$9</definedName>
    <definedName name="CB_ecfedcdfee2c4337b9132cc46f33fc99" localSheetId="2" hidden="1">Model!$C$7</definedName>
    <definedName name="CB_ee991f53c17a4062af3a50f172b87cb4" localSheetId="2" hidden="1">Model!$M$9</definedName>
    <definedName name="CB_f29f2af9e4e4489a9e96648272f14e75" localSheetId="2" hidden="1">Model!$L$14</definedName>
    <definedName name="CB_f2d5598949ab44f49f3ff73530853bdf" localSheetId="2" hidden="1">Model!$D$10</definedName>
    <definedName name="CB_f58bba392b8848fcb9812b4ccb4f4bbe" localSheetId="2" hidden="1">Model!$C$9</definedName>
    <definedName name="CB_f93d5f92aa53408fbb05e2b94721d755" localSheetId="2" hidden="1">Model!$F$10</definedName>
    <definedName name="CB_fbf64c81b03249d4a9fe423889e32a18" localSheetId="2" hidden="1">Model!$L$12</definedName>
    <definedName name="CB_fc6b322fc99642b4b6d13cda2e52252e" localSheetId="2" hidden="1">Model!$D$8</definedName>
    <definedName name="CB_fd3c923e94744ac3b81ab850c36f2824" localSheetId="2" hidden="1">Model!$J$11</definedName>
    <definedName name="CB_fdcba2b70c864f1597b819d4ccf0f29f" localSheetId="2" hidden="1">Model!$L$10</definedName>
    <definedName name="CBCR_0305a85cbad04bda9cac8870515d91a1" localSheetId="2" hidden="1">Model!$Q$13</definedName>
    <definedName name="CBCR_05b5049b64ef428f98d3d4828bc40736" localSheetId="2" hidden="1">Model!$Q$11</definedName>
    <definedName name="CBCR_0714583bbe964460a5ec239af6a6cc2d" localSheetId="2" hidden="1">Model!$B$11</definedName>
    <definedName name="CBCR_0b903c6aac234dc3b8b4ebe6f782f920" localSheetId="2" hidden="1">Model!$Q$9</definedName>
    <definedName name="CBCR_0ef8c065ecf9429bba8fb9d0de63d674" localSheetId="2" hidden="1">Model!$M$4&amp;" "&amp;Model!$B$8</definedName>
    <definedName name="CBCR_10807f61adb84f148555fceb5fa43459" localSheetId="2" hidden="1">Model!$O$14</definedName>
    <definedName name="CBCR_10b390bfa752432ab47506edc7acc81e" localSheetId="2" hidden="1">Model!$D$4&amp;" "&amp;Model!$B$7</definedName>
    <definedName name="CBCR_14a46ed938774f2f8fec3927787586e7" localSheetId="2" hidden="1">Model!$J$4&amp;" "&amp;Model!$B$7</definedName>
    <definedName name="CBCR_14b5911257174f9e99c44c1633396efb" localSheetId="2" hidden="1">Model!$F$4&amp;" "&amp;Model!$B$13</definedName>
    <definedName name="CBCR_17bf130ec91047e2bd798d2f4a5b6ace" localSheetId="2" hidden="1">Model!$B$7</definedName>
    <definedName name="CBCR_189e92240f1a41d5abe9dcbb989c9c15" localSheetId="2" hidden="1">Model!$U$9</definedName>
    <definedName name="CBCR_19a971afa31c46f491d0c04c4c289539" localSheetId="2" hidden="1">Model!$B$9</definedName>
    <definedName name="CBCR_1a910e5e9578447da94125644c21552f" localSheetId="2" hidden="1">Model!$J$4&amp;" "&amp;Model!$B$10</definedName>
    <definedName name="CBCR_1dd3994f95aa42a5ab16104f1f0b754b" localSheetId="2" hidden="1">Model!$V$7</definedName>
    <definedName name="CBCR_20c6c0c499e84c49931c594d10857c21" localSheetId="2" hidden="1">Model!$X$12</definedName>
    <definedName name="CBCR_29b905df60bd4b3093dbcea0950c0105" localSheetId="2" hidden="1">Model!$R$12</definedName>
    <definedName name="CBCR_2a43223544f54f1683750da6cc8e45a0" localSheetId="2" hidden="1">Model!$O$8</definedName>
    <definedName name="CBCR_2ada5d649f584b4fa2939a07fd6f1aca" localSheetId="2" hidden="1">Model!$X$9</definedName>
    <definedName name="CBCR_2bf1f8b4d9754c0fa4e5b365218065b6" localSheetId="2" hidden="1">Model!$B$8</definedName>
    <definedName name="CBCR_312026d7b7604889be7914d0381b9581" localSheetId="2" hidden="1">Model!$U$14</definedName>
    <definedName name="CBCR_31b146d81582416683c28daf46fcba9f" localSheetId="2" hidden="1">Model!$U$10</definedName>
    <definedName name="CBCR_32fa0fae7cd14b27b5244e7337761dbd" localSheetId="2" hidden="1">Model!$S$7</definedName>
    <definedName name="CBCR_3390ec78ba25418192853de85a6f1f18" localSheetId="2" hidden="1">Model!$R$9</definedName>
    <definedName name="CBCR_3396f97488e54956876de30b005e5345" localSheetId="2" hidden="1">Model!$W$10</definedName>
    <definedName name="CBCR_351d4621f45942afa96f5e8a41faf717" localSheetId="2" hidden="1">Model!$Q$8</definedName>
    <definedName name="CBCR_376107afea2846e6929ca9bb93fa139b" localSheetId="2" hidden="1">Model!$O$13</definedName>
    <definedName name="CBCR_3858abcde9994e5c936749666375f3da" localSheetId="2" hidden="1">Model!$D$4&amp;" "&amp;Model!$B$14</definedName>
    <definedName name="CBCR_38c51a44fa1041a9a9e421ecb9fd8c0a" localSheetId="2" hidden="1">Model!$X$11</definedName>
    <definedName name="CBCR_39d2e882b4ed439ca9098d0056b9073d" localSheetId="2" hidden="1">Model!$M$4&amp;" "&amp;Model!$B$13</definedName>
    <definedName name="CBCR_3f99c523d1c8417f88ef9add3c5b9b4b" localSheetId="2" hidden="1">Model!$U$12</definedName>
    <definedName name="CBCR_424d1163fc59427aa0193aa7df2f6d03" localSheetId="2" hidden="1">Model!$M$4&amp;" "&amp;Model!$B$7</definedName>
    <definedName name="CBCR_441214d5a21f4f7d9ad96aba78f5ec34" localSheetId="2" hidden="1">Model!$W$14</definedName>
    <definedName name="CBCR_473cbcdf066148319110f9c49ae7b117" localSheetId="2" hidden="1">Model!$Q$7</definedName>
    <definedName name="CBCR_4e29511cfa8546098c176a2dfddf05d2" localSheetId="2" hidden="1">Model!$R$10</definedName>
    <definedName name="CBCR_4eacb3bf82304034be51bc6c32e30c85" localSheetId="2" hidden="1">Model!$R$8</definedName>
    <definedName name="CBCR_4f11ef8240254d68bb2ea12385715c3d" localSheetId="2" hidden="1">Model!$F$4&amp;" "&amp;Model!$B$11</definedName>
    <definedName name="CBCR_50f22f6f3733497eb67260bc074157d5" localSheetId="2" hidden="1">Model!$S$14</definedName>
    <definedName name="CBCR_512ce28e6a4b42469cb0526a04c6a27e" localSheetId="2" hidden="1">Model!$B$13</definedName>
    <definedName name="CBCR_532b762ac8ad4bf4af26491dcdfb8f4b" localSheetId="2" hidden="1">Model!$J$4&amp;" "&amp;Model!$B$8</definedName>
    <definedName name="CBCR_548ed24a4f9f4a53a208debef8c6f78b" localSheetId="2" hidden="1">Model!$W$12</definedName>
    <definedName name="CBCR_59175cd5e53c4415900dbe71f8b5080c" localSheetId="2" hidden="1">Model!$S$8</definedName>
    <definedName name="CBCR_59ad689d3aaf49cebaef06f06b528982" localSheetId="2" hidden="1">Model!$B$12</definedName>
    <definedName name="CBCR_5b6f1416803b419ea49a534c2ac70c45" localSheetId="2" hidden="1">Model!$V$8</definedName>
    <definedName name="CBCR_5d88799c35b24a0c945cab901eb3dd92" localSheetId="2" hidden="1">Model!$S$9</definedName>
    <definedName name="CBCR_60ffb419d3d849c49ccd0719b6a50dc7" localSheetId="2" hidden="1">Model!$B$10</definedName>
    <definedName name="CBCR_6480a9ec634e41f390a254da981039cc" localSheetId="2" hidden="1">Model!$O$7</definedName>
    <definedName name="CBCR_65c4dc75feec49a6892e4ae4e2e47ad9" localSheetId="2" hidden="1">Model!$F$4&amp;" "&amp;Model!$B$14</definedName>
    <definedName name="CBCR_6609494e0b4c4b3fb11d52440fb07f0b" localSheetId="2" hidden="1">Model!$W$8</definedName>
    <definedName name="CBCR_6828761ad3434ee697d563f164e039d6" localSheetId="2" hidden="1">Model!$X$7</definedName>
    <definedName name="CBCR_6b494b26152b4f488f6a044a63f85825" localSheetId="2" hidden="1">Model!$W$13</definedName>
    <definedName name="CBCR_6c5414229d7f42b18a3fe61b7ca10a6f" localSheetId="2" hidden="1">Model!$D$4&amp;" "&amp;Model!$B$8</definedName>
    <definedName name="CBCR_6f1c55555d554b28a378b91a412c5a91" localSheetId="2" hidden="1">Model!$O$12</definedName>
    <definedName name="CBCR_7169bae11889405dbe2d7f0d53030df6" localSheetId="2" hidden="1">Model!$W$9</definedName>
    <definedName name="CBCR_724f2a1a5a8245a49878769e1056cd3c" localSheetId="2" hidden="1">Model!$X$10</definedName>
    <definedName name="CBCR_7261e6c2499349fda0ab862ca5d70661" localSheetId="2" hidden="1">Model!$J$4&amp;" "&amp;Model!$B$14</definedName>
    <definedName name="CBCR_72894b606c1a475a82091d9e6945b500" localSheetId="2" hidden="1">Model!$P$14</definedName>
    <definedName name="CBCR_73e37103bedf438db25d16b5bfda652d" localSheetId="2" hidden="1">Model!$M$4&amp;" "&amp;Model!$B$10</definedName>
    <definedName name="CBCR_7959dbb2c0ca40f18eb4fb669a6aeeb9" localSheetId="2" hidden="1">Model!$U$13</definedName>
    <definedName name="CBCR_7a5be8365bd640c69f0ec8a97be72656" localSheetId="2" hidden="1">Model!$M$4&amp;" "&amp;Model!$B$14</definedName>
    <definedName name="CBCR_7acb5c6c09a74bdd879a5da8b4275a76" localSheetId="2" hidden="1">Model!$F$4&amp;" "&amp;Model!$B$10</definedName>
    <definedName name="CBCR_7b0939fb464c4c1b929ca5967e20090f" localSheetId="2" hidden="1">Model!$F$4&amp;" "&amp;Model!$B$12</definedName>
    <definedName name="CBCR_7b2731c5b6bf4a788e34cdbadde9e3da" localSheetId="2" hidden="1">Model!$U$8</definedName>
    <definedName name="CBCR_7ec301ac3ca145669e765e9c4e3c8e10" localSheetId="2" hidden="1">Model!$Q$12</definedName>
    <definedName name="CBCR_80a6dbb13ce14090811562f07f727342" localSheetId="2" hidden="1">Model!$P$8</definedName>
    <definedName name="CBCR_8111196f6a48481e9c17031546cc7ad8" localSheetId="2" hidden="1">Model!$O$11</definedName>
    <definedName name="CBCR_87ecea29aed04fc083ec29545c68f2fe" localSheetId="2" hidden="1">Model!$V$9</definedName>
    <definedName name="CBCR_8a66888a0b01485c89f260420ce72c31" localSheetId="2" hidden="1">Model!$V$13</definedName>
    <definedName name="CBCR_940c4a786edd498c8463549f85d722d8" localSheetId="2" hidden="1">Model!$T$13</definedName>
    <definedName name="CBCR_953f8534f617473eb15b0741bf8cd7fc" localSheetId="2" hidden="1">Model!$J$4&amp;" "&amp;Model!$B$12</definedName>
    <definedName name="CBCR_9581a868fcc84301930423c072fb23af" localSheetId="0" hidden="1">CB_DATA_!$A$10003</definedName>
    <definedName name="CBCR_95eb27b73edf491fb095c327b2520ce5" localSheetId="2" hidden="1">Model!$T$10</definedName>
    <definedName name="CBCR_9a5c4e8794424e06b568c71815cf62f8" localSheetId="2" hidden="1">Model!$D$4&amp;" "&amp;Model!$B$12</definedName>
    <definedName name="CBCR_9ce74776fd5f411ba891bf9051a5a36c" localSheetId="2" hidden="1">Model!$D$4&amp;" "&amp;Model!$B$11</definedName>
    <definedName name="CBCR_9db91e16ef6c44099a16c45aafb17b24" localSheetId="0" hidden="1">CB_DATA_!$A$10001</definedName>
    <definedName name="CBCR_9ed5e021951f4afe94bc0728aac07d07" localSheetId="2" hidden="1">Model!$P$11</definedName>
    <definedName name="CBCR_9f7c68dc5ffe406b962d632154ae9c82" localSheetId="2" hidden="1">Model!$P$12</definedName>
    <definedName name="CBCR_a656c0d3569b4058939907a4b1a67694" localSheetId="2" hidden="1">Model!$D$4&amp;" "&amp;Model!$B$10</definedName>
    <definedName name="CBCR_aaf4d8cf9c2a4ff9b451c9ede4dcbd2b" localSheetId="2" hidden="1">Model!$S$13</definedName>
    <definedName name="CBCR_accf840e844743e7a9adb2564ef7a584" localSheetId="2" hidden="1">Model!$X$13</definedName>
    <definedName name="CBCR_aed011945e84472184c69a4df0e3ec6d" localSheetId="2" hidden="1">Model!$T$14</definedName>
    <definedName name="CBCR_b1eb739c6de54c5b9b4b7885a7e9948f" localSheetId="2" hidden="1">Model!$Q$14</definedName>
    <definedName name="CBCR_b5a62e97b3f140d8b7da5c4854ecd018" localSheetId="2" hidden="1">Model!$F$4&amp;" "&amp;Model!$B$9</definedName>
    <definedName name="CBCR_b93ee2bd9ad046f6b47a7ed9167c4e3a" localSheetId="2" hidden="1">Model!$F$4&amp;" "&amp;Model!$B$8</definedName>
    <definedName name="CBCR_ba678fb91d304382851f43a23accfdb7" localSheetId="2" hidden="1">Model!$Q$10</definedName>
    <definedName name="CBCR_ba9505095847450bbc16b74453671eda" localSheetId="2" hidden="1">Model!$X$8</definedName>
    <definedName name="CBCR_bf1d5da49fff4537b0c2b4f0b4af9695" localSheetId="2" hidden="1">Model!$O$9</definedName>
    <definedName name="CBCR_bff875bf38a64f7ca4fbafdc2a18bcfb" localSheetId="2" hidden="1">Model!$T$8</definedName>
    <definedName name="CBCR_c05c75ff0d984ef3ba9d98b9657c4ae9" localSheetId="2" hidden="1">Model!$P$13</definedName>
    <definedName name="CBCR_c9c2a451c5ad4bac8929f8aa879846dc" localSheetId="2" hidden="1">Model!$R$14</definedName>
    <definedName name="CBCR_c9d854c49625413ebbca63d4af6789ce" localSheetId="2" hidden="1">Model!$P$9</definedName>
    <definedName name="CBCR_c9ec890987344e359edce0299cf549f6" localSheetId="2" hidden="1">Model!$X$14</definedName>
    <definedName name="CBCR_cd1fbc9e5a0c4d84a26e15069e9f02d4" localSheetId="2" hidden="1">Model!$J$4&amp;" "&amp;Model!$B$11</definedName>
    <definedName name="CBCR_cfb2b2735b39419e90e127776bd9170a" localSheetId="2" hidden="1">Model!$V$10</definedName>
    <definedName name="CBCR_d1d1aea5901a4e31a7855e5034e0752d" localSheetId="2" hidden="1">Model!$F$4&amp;" "&amp;Model!$B$7</definedName>
    <definedName name="CBCR_d2fa05d90a344881a1629992d822d159" localSheetId="2" hidden="1">Model!$S$10</definedName>
    <definedName name="CBCR_d5e0cc42ff8b435485e587c727a11162" localSheetId="2" hidden="1">Model!$M$4&amp;" "&amp;Model!$B$9</definedName>
    <definedName name="CBCR_d76c771709264908bcd691e60623e1e3" localSheetId="2" hidden="1">Model!$S$11</definedName>
    <definedName name="CBCR_dbfe6f149ce84cc78690fcaa1c44942a" localSheetId="2" hidden="1">Model!$J$4&amp;" "&amp;Model!$B$9</definedName>
    <definedName name="CBCR_dc15068ba2cd4350b186091281fb2905" localSheetId="2" hidden="1">Model!$V$14</definedName>
    <definedName name="CBCR_dc75f858573049eb98d5e704087c5672" localSheetId="2" hidden="1">Model!$W$7</definedName>
    <definedName name="CBCR_dd8dfc65293d44f4b8ee53e181bc158b" localSheetId="2" hidden="1">Model!$T$11</definedName>
    <definedName name="CBCR_de11d53c800a410d894c322302048085" localSheetId="2" hidden="1">Model!$R$13</definedName>
    <definedName name="CBCR_de1c1e9c4d314a538156cc8bb2b571e1" localSheetId="2" hidden="1">Model!$W$11</definedName>
    <definedName name="CBCR_de7f48b0ac7146fba5ce42d67317c05c" localSheetId="2" hidden="1">Model!$P$7</definedName>
    <definedName name="CBCR_e0092669d81049c6b8957eac4e2b9227" localSheetId="2" hidden="1">Model!$T$7</definedName>
    <definedName name="CBCR_e1ce8aff44cd41739d2689dba6c8825f" localSheetId="2" hidden="1">Model!$R$11</definedName>
    <definedName name="CBCR_e35d6829e98b46d195d9f2e9eed9dc3e" localSheetId="2" hidden="1">Model!$M$4&amp;" "&amp;Model!$B$11</definedName>
    <definedName name="CBCR_e36b647fabf24d09aafbe0c2235f0a77" localSheetId="2" hidden="1">Model!$J$4&amp;" "&amp;Model!$B$13</definedName>
    <definedName name="CBCR_e50b1805c8644dfbb66d4b880bd3e322" localSheetId="2" hidden="1">Model!$V$11</definedName>
    <definedName name="CBCR_e683f15dcac14177a5876cbd9a47cba9" localSheetId="2" hidden="1">Model!$P$10</definedName>
    <definedName name="CBCR_ec3875513c2141c2ad783568111509a0" localSheetId="2" hidden="1">Model!$R$7</definedName>
    <definedName name="CBCR_ec4ef5645c614467b424c149afc6f296" localSheetId="2" hidden="1">Model!$M$4&amp;" "&amp;Model!$B$12</definedName>
    <definedName name="CBCR_ef08be56d27a4f71bb2195ec5fd4db72" localSheetId="0" hidden="1">CB_DATA_!$A$10002</definedName>
    <definedName name="CBCR_ef781ceefea04174a21a0f9888c74171" localSheetId="2" hidden="1">Model!$O$10</definedName>
    <definedName name="CBCR_f10e1858891a4b2db026908041022c2a" localSheetId="2" hidden="1">Model!$D$4&amp;" "&amp;Model!$B$13</definedName>
    <definedName name="CBCR_f175c78feb264b599c4eab8473108bfb" localSheetId="2" hidden="1">Model!$T$12</definedName>
    <definedName name="CBCR_f4487d47f8da4cec919ef72eef66024a" localSheetId="2" hidden="1">Model!$B$14</definedName>
    <definedName name="CBCR_f705179abde74f5ba3eaf2b67f9717f9" localSheetId="2" hidden="1">Model!$D$4&amp;" "&amp;Model!$B$9</definedName>
    <definedName name="CBCR_f81461b7e43c4f9d9fc63ab8a01b493e" localSheetId="2" hidden="1">Model!$V$12</definedName>
    <definedName name="CBCR_f83761aab2de46aeb047c6bc5d3f457f" localSheetId="2" hidden="1">Model!$U$7</definedName>
    <definedName name="CBCR_f83ff683978f4b88afae7b297e106cab" localSheetId="2" hidden="1">Model!$U$11</definedName>
    <definedName name="CBCR_f880e98e9a1b480bbc5146e273e9e49e" localSheetId="2" hidden="1">Model!$S$12</definedName>
    <definedName name="CBCR_fc6ff05fd1354efa834253f6172693f7" localSheetId="2" hidden="1">Model!$T$9</definedName>
    <definedName name="CBWorkbookPriority" localSheetId="0" hidden="1">-1571975468</definedName>
    <definedName name="CBWorkbookPriority" localSheetId="1" hidden="1">-1739664358</definedName>
    <definedName name="CBx_24b1fb8e2b1c47529400174fd3e776f9" localSheetId="0" hidden="1">"'CB_DATA_'!$A$1"</definedName>
    <definedName name="CBx_5abd5178c6b94eeaa7b170b5f32bb358" localSheetId="0" hidden="1">"'Model'!$A$1"</definedName>
    <definedName name="CBx_Sheet_Guid" localSheetId="0" hidden="1">"'24b1fb8e-2b1c-4752-9400-174fd3e776f9"</definedName>
    <definedName name="CBx_Sheet_Guid" localSheetId="2" hidden="1">"'5abd5178-c6b9-4eea-a7b1-70b5f32bb358"</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_xlnm.Print_Area" localSheetId="2">Model!$A$1:$N$30</definedName>
  </definedNames>
  <calcPr calcId="145621" iterate="1" iterateCount="10" concurrentCalc="0" concurrentManualCount="1"/>
</workbook>
</file>

<file path=xl/calcChain.xml><?xml version="1.0" encoding="utf-8"?>
<calcChain xmlns="http://schemas.openxmlformats.org/spreadsheetml/2006/main">
  <c r="A11" i="11" l="1"/>
  <c r="B11" i="11"/>
  <c r="A10003" i="11"/>
  <c r="A10002" i="11"/>
  <c r="A10001" i="11"/>
  <c r="U10" i="10"/>
  <c r="U9" i="10"/>
  <c r="S7" i="10"/>
  <c r="U7" i="10"/>
  <c r="S8" i="10"/>
  <c r="U8" i="10"/>
  <c r="S9" i="10"/>
  <c r="S10" i="10"/>
  <c r="S11" i="10"/>
  <c r="U11" i="10"/>
  <c r="S12" i="10"/>
  <c r="U12" i="10"/>
  <c r="S13" i="10"/>
  <c r="U13" i="10"/>
  <c r="S14" i="10"/>
  <c r="U14" i="10"/>
  <c r="H13" i="10"/>
  <c r="L13" i="10"/>
  <c r="M17" i="10"/>
  <c r="M18" i="10"/>
  <c r="L18" i="10"/>
  <c r="H9" i="10"/>
  <c r="J17" i="10"/>
  <c r="J18" i="10"/>
  <c r="H18" i="10"/>
  <c r="H12" i="10"/>
  <c r="L12" i="10"/>
  <c r="L9" i="10"/>
  <c r="H8" i="10"/>
  <c r="L8" i="10"/>
  <c r="H14" i="10"/>
  <c r="L14" i="10"/>
  <c r="H11" i="10"/>
  <c r="L11" i="10"/>
  <c r="H10" i="10"/>
  <c r="L10" i="10"/>
  <c r="H7" i="10"/>
  <c r="L7" i="10"/>
  <c r="L21" i="10"/>
</calcChain>
</file>

<file path=xl/comments1.xml><?xml version="1.0" encoding="utf-8"?>
<comments xmlns="http://schemas.openxmlformats.org/spreadsheetml/2006/main">
  <authors>
    <author>Decisioneering</author>
    <author xml:space="preserve"> </author>
  </authors>
  <commentList>
    <comment ref="C7" authorId="0">
      <text>
        <r>
          <rPr>
            <b/>
            <sz val="8"/>
            <color indexed="81"/>
            <rFont val="Tahoma"/>
            <family val="2"/>
          </rPr>
          <t>Decision Variable</t>
        </r>
        <r>
          <rPr>
            <sz val="8"/>
            <color indexed="81"/>
            <rFont val="Tahoma"/>
            <family val="2"/>
          </rPr>
          <t>: Project 1 (=B7)
  Type = Binary
  Minimum = 0
  Maximum = 1</t>
        </r>
      </text>
    </comment>
    <comment ref="D7" authorId="0">
      <text>
        <r>
          <rPr>
            <b/>
            <sz val="8"/>
            <color indexed="81"/>
            <rFont val="Tahoma"/>
            <family val="2"/>
          </rPr>
          <t>Assumption</t>
        </r>
        <r>
          <rPr>
            <sz val="8"/>
            <color indexed="81"/>
            <rFont val="Tahoma"/>
            <family val="2"/>
          </rPr>
          <t>: Revenue Project 1(=$C$4&amp;" "&amp;$B7)
  Normal distribution
  Mean = $2,000,000  (=O7)
  Std. Dev. = $333,333  (=P7)</t>
        </r>
      </text>
    </comment>
    <comment ref="F7" authorId="0">
      <text>
        <r>
          <rPr>
            <b/>
            <sz val="8"/>
            <color indexed="81"/>
            <rFont val="Tahoma"/>
            <family val="2"/>
          </rPr>
          <t>Assumption</t>
        </r>
        <r>
          <rPr>
            <sz val="8"/>
            <color indexed="81"/>
            <rFont val="Tahoma"/>
            <family val="2"/>
          </rPr>
          <t>: Expenses Project 1(=$E$4&amp;" "&amp;$B7)
  Normal distribution
  Mean = $0  (=Q7)
  Std. Dev. = $50,000  (=R7)</t>
        </r>
      </text>
    </comment>
    <comment ref="J7" authorId="0">
      <text>
        <r>
          <rPr>
            <b/>
            <sz val="8"/>
            <color indexed="81"/>
            <rFont val="Tahoma"/>
            <family val="2"/>
          </rPr>
          <t>Assumption</t>
        </r>
        <r>
          <rPr>
            <sz val="8"/>
            <color indexed="81"/>
            <rFont val="Tahoma"/>
            <family val="2"/>
          </rPr>
          <t>: Project Investment Project 1(=$I$4&amp;" "&amp;$B7)
  Triangular distribution
  Minimum = $1,125,000  (=S7)
  Likeliest = $1,250,000  (=T7)
  Maximum = $1,562,500  (=U7)</t>
        </r>
      </text>
    </comment>
    <comment ref="L7" authorId="1">
      <text>
        <r>
          <rPr>
            <b/>
            <sz val="8"/>
            <color indexed="81"/>
            <rFont val="Tahoma"/>
            <family val="2"/>
          </rPr>
          <t>Forecast</t>
        </r>
        <r>
          <rPr>
            <sz val="8"/>
            <color indexed="81"/>
            <rFont val="Tahoma"/>
            <family val="2"/>
          </rPr>
          <t>: Project 1 EVA</t>
        </r>
      </text>
    </comment>
    <comment ref="M7" authorId="0">
      <text>
        <r>
          <rPr>
            <b/>
            <sz val="8"/>
            <color indexed="81"/>
            <rFont val="Tahoma"/>
            <family val="2"/>
          </rPr>
          <t>Assumption</t>
        </r>
        <r>
          <rPr>
            <sz val="8"/>
            <color indexed="81"/>
            <rFont val="Tahoma"/>
            <family val="2"/>
          </rPr>
          <t>: Staffing Requirement Project 1(=$L$4&amp;" "&amp;$B7)
  Triangular distribution
  Minimum = 5 (=V7)
  Likeliest = 12 (=W7)
  Maximum = 15 (=X7)</t>
        </r>
      </text>
    </comment>
    <comment ref="C8" authorId="0">
      <text>
        <r>
          <rPr>
            <b/>
            <sz val="8"/>
            <color indexed="81"/>
            <rFont val="Tahoma"/>
            <family val="2"/>
          </rPr>
          <t>Decision Variable</t>
        </r>
        <r>
          <rPr>
            <sz val="8"/>
            <color indexed="81"/>
            <rFont val="Tahoma"/>
            <family val="2"/>
          </rPr>
          <t>: Project 2 (=B8)
  Type = Binary
  Minimum = 0
  Maximum = 1</t>
        </r>
      </text>
    </comment>
    <comment ref="D8" authorId="0">
      <text>
        <r>
          <rPr>
            <b/>
            <sz val="8"/>
            <color indexed="81"/>
            <rFont val="Tahoma"/>
            <family val="2"/>
          </rPr>
          <t>Assumption</t>
        </r>
        <r>
          <rPr>
            <sz val="8"/>
            <color indexed="81"/>
            <rFont val="Tahoma"/>
            <family val="2"/>
          </rPr>
          <t>: Revenue Project 2(=$C$4&amp;" "&amp;$B8)
  Normal distribution
  Mean = $0  (=O8)
  Std. Dev. = $50,000  (=P8)</t>
        </r>
      </text>
    </comment>
    <comment ref="F8" authorId="0">
      <text>
        <r>
          <rPr>
            <b/>
            <sz val="8"/>
            <color indexed="81"/>
            <rFont val="Tahoma"/>
            <family val="2"/>
          </rPr>
          <t>Assumption</t>
        </r>
        <r>
          <rPr>
            <sz val="8"/>
            <color indexed="81"/>
            <rFont val="Tahoma"/>
            <family val="2"/>
          </rPr>
          <t>: Expenses Project 2(=$E$4&amp;" "&amp;$B8)
  Normal distribution
  Mean = ($14,000,000) (=Q8)
  Std. Dev. = $1,325,000  (=R8)</t>
        </r>
      </text>
    </comment>
    <comment ref="J8" authorId="0">
      <text>
        <r>
          <rPr>
            <b/>
            <sz val="8"/>
            <color indexed="81"/>
            <rFont val="Tahoma"/>
            <family val="2"/>
          </rPr>
          <t>Assumption</t>
        </r>
        <r>
          <rPr>
            <sz val="8"/>
            <color indexed="81"/>
            <rFont val="Tahoma"/>
            <family val="2"/>
          </rPr>
          <t>: Project Investment Project 2(=$I$4&amp;" "&amp;$B8)
  Triangular distribution
  Minimum = $7,425,000  (=S8)
  Likeliest = $8,250,000  (=T8)
  Maximum = $13,200,000  (=U8)</t>
        </r>
      </text>
    </comment>
    <comment ref="L8" authorId="1">
      <text>
        <r>
          <rPr>
            <b/>
            <sz val="8"/>
            <color indexed="81"/>
            <rFont val="Tahoma"/>
            <family val="2"/>
          </rPr>
          <t>Forecast</t>
        </r>
        <r>
          <rPr>
            <sz val="8"/>
            <color indexed="81"/>
            <rFont val="Tahoma"/>
            <family val="2"/>
          </rPr>
          <t>: Project 2 EVA</t>
        </r>
      </text>
    </comment>
    <comment ref="M8" authorId="0">
      <text>
        <r>
          <rPr>
            <b/>
            <sz val="8"/>
            <color indexed="81"/>
            <rFont val="Tahoma"/>
            <family val="2"/>
          </rPr>
          <t>Assumption</t>
        </r>
        <r>
          <rPr>
            <sz val="8"/>
            <color indexed="81"/>
            <rFont val="Tahoma"/>
            <family val="2"/>
          </rPr>
          <t>: Staffing Requirement Project 2(=$L$4&amp;" "&amp;$B8)
  Triangular distribution
  Minimum = 15 (=V8)
  Likeliest = 20 (=W8)
  Maximum = 40 (=X8)</t>
        </r>
      </text>
    </comment>
    <comment ref="C9" authorId="0">
      <text>
        <r>
          <rPr>
            <b/>
            <sz val="8"/>
            <color indexed="81"/>
            <rFont val="Tahoma"/>
            <family val="2"/>
          </rPr>
          <t>Decision Variable</t>
        </r>
        <r>
          <rPr>
            <sz val="8"/>
            <color indexed="81"/>
            <rFont val="Tahoma"/>
            <family val="2"/>
          </rPr>
          <t>: Project 3 (=B9)
  Type = Binary
  Minimum = 0
  Maximum = 1</t>
        </r>
      </text>
    </comment>
    <comment ref="D9" authorId="0">
      <text>
        <r>
          <rPr>
            <b/>
            <sz val="8"/>
            <color indexed="81"/>
            <rFont val="Tahoma"/>
            <family val="2"/>
          </rPr>
          <t>Assumption</t>
        </r>
        <r>
          <rPr>
            <sz val="8"/>
            <color indexed="81"/>
            <rFont val="Tahoma"/>
            <family val="2"/>
          </rPr>
          <t>: Revenue Project 3(=$C$4&amp;" "&amp;$B9)
  Normal distribution
  Mean = $0  (=O9)
  Std. Dev. = $50,000  (=P9)</t>
        </r>
      </text>
    </comment>
    <comment ref="F9" authorId="0">
      <text>
        <r>
          <rPr>
            <b/>
            <sz val="8"/>
            <color indexed="81"/>
            <rFont val="Tahoma"/>
            <family val="2"/>
          </rPr>
          <t>Assumption</t>
        </r>
        <r>
          <rPr>
            <sz val="8"/>
            <color indexed="81"/>
            <rFont val="Tahoma"/>
            <family val="2"/>
          </rPr>
          <t>: Expenses Project 3(=$E$4&amp;" "&amp;$B9)
  Normal distribution
  Mean = ($1,000,000) (=Q9)
  Std. Dev. = $150,000  (=R9)</t>
        </r>
      </text>
    </comment>
    <comment ref="J9" authorId="0">
      <text>
        <r>
          <rPr>
            <b/>
            <sz val="8"/>
            <color indexed="81"/>
            <rFont val="Tahoma"/>
            <family val="2"/>
          </rPr>
          <t>Assumption</t>
        </r>
        <r>
          <rPr>
            <sz val="8"/>
            <color indexed="81"/>
            <rFont val="Tahoma"/>
            <family val="2"/>
          </rPr>
          <t>: Project Investment Project 3(=$I$4&amp;" "&amp;$B9)
  Triangular distribution
  Minimum = $1,260,000  (=S9)
  Likeliest = $1,400,000  (=T9)
  Maximum = $2,100,000  (=U9)</t>
        </r>
      </text>
    </comment>
    <comment ref="L9" authorId="1">
      <text>
        <r>
          <rPr>
            <b/>
            <sz val="8"/>
            <color indexed="81"/>
            <rFont val="Tahoma"/>
            <family val="2"/>
          </rPr>
          <t>Forecast</t>
        </r>
        <r>
          <rPr>
            <sz val="8"/>
            <color indexed="81"/>
            <rFont val="Tahoma"/>
            <family val="2"/>
          </rPr>
          <t>: Project 3 EVA</t>
        </r>
      </text>
    </comment>
    <comment ref="M9" authorId="0">
      <text>
        <r>
          <rPr>
            <b/>
            <sz val="8"/>
            <color indexed="81"/>
            <rFont val="Tahoma"/>
            <family val="2"/>
          </rPr>
          <t>Assumption</t>
        </r>
        <r>
          <rPr>
            <sz val="8"/>
            <color indexed="81"/>
            <rFont val="Tahoma"/>
            <family val="2"/>
          </rPr>
          <t>: Staffing Requirement Project 3(=$L$4&amp;" "&amp;$B9)
  Triangular distribution
  Minimum = 5 (=V9)
  Likeliest = 10 (=W9)
  Maximum = 15 (=X9)</t>
        </r>
      </text>
    </comment>
    <comment ref="C10" authorId="0">
      <text>
        <r>
          <rPr>
            <b/>
            <sz val="8"/>
            <color indexed="81"/>
            <rFont val="Tahoma"/>
            <family val="2"/>
          </rPr>
          <t>Decision Variable</t>
        </r>
        <r>
          <rPr>
            <sz val="8"/>
            <color indexed="81"/>
            <rFont val="Tahoma"/>
            <family val="2"/>
          </rPr>
          <t>: Project 4 (=B10)
  Type = Binary
  Minimum = 0
  Maximum = 1</t>
        </r>
      </text>
    </comment>
    <comment ref="D10" authorId="0">
      <text>
        <r>
          <rPr>
            <b/>
            <sz val="8"/>
            <color indexed="81"/>
            <rFont val="Tahoma"/>
            <family val="2"/>
          </rPr>
          <t>Assumption</t>
        </r>
        <r>
          <rPr>
            <sz val="8"/>
            <color indexed="81"/>
            <rFont val="Tahoma"/>
            <family val="2"/>
          </rPr>
          <t>: Revenue Project 4(=$C$4&amp;" "&amp;$B10)
  Normal distribution
  Mean = $7,500,000  (=O10)
  Std. Dev. = $750,000  (=P10)</t>
        </r>
      </text>
    </comment>
    <comment ref="F10" authorId="0">
      <text>
        <r>
          <rPr>
            <b/>
            <sz val="8"/>
            <color indexed="81"/>
            <rFont val="Tahoma"/>
            <family val="2"/>
          </rPr>
          <t>Assumption</t>
        </r>
        <r>
          <rPr>
            <sz val="8"/>
            <color indexed="81"/>
            <rFont val="Tahoma"/>
            <family val="2"/>
          </rPr>
          <t>: Expenses Project 4(=$E$4&amp;" "&amp;$B10)
  Normal distribution
  Mean = $1,000,000  (=Q10)
  Std. Dev. = $50,000  (=R10)</t>
        </r>
      </text>
    </comment>
    <comment ref="J10" authorId="0">
      <text>
        <r>
          <rPr>
            <b/>
            <sz val="8"/>
            <color indexed="81"/>
            <rFont val="Tahoma"/>
            <family val="2"/>
          </rPr>
          <t>Assumption</t>
        </r>
        <r>
          <rPr>
            <sz val="8"/>
            <color indexed="81"/>
            <rFont val="Tahoma"/>
            <family val="2"/>
          </rPr>
          <t>: Project Investment Project 4(=$I$4&amp;" "&amp;$B10)
  Triangular distribution
  Minimum = $2,437,500  (=S10)
  Likeliest = $3,250,000  (=T10)
  Maximum = $3,575,000  (=U10)</t>
        </r>
      </text>
    </comment>
    <comment ref="L10" authorId="1">
      <text>
        <r>
          <rPr>
            <b/>
            <sz val="8"/>
            <color indexed="81"/>
            <rFont val="Tahoma"/>
            <family val="2"/>
          </rPr>
          <t>Forecast</t>
        </r>
        <r>
          <rPr>
            <sz val="8"/>
            <color indexed="81"/>
            <rFont val="Tahoma"/>
            <family val="2"/>
          </rPr>
          <t>: Project 4 EVA</t>
        </r>
      </text>
    </comment>
    <comment ref="M10" authorId="0">
      <text>
        <r>
          <rPr>
            <b/>
            <sz val="8"/>
            <color indexed="81"/>
            <rFont val="Tahoma"/>
            <family val="2"/>
          </rPr>
          <t>Assumption</t>
        </r>
        <r>
          <rPr>
            <sz val="8"/>
            <color indexed="81"/>
            <rFont val="Tahoma"/>
            <family val="2"/>
          </rPr>
          <t>: Staffing Requirement Project 4(=$L$4&amp;" "&amp;$B10)
  Triangular distribution
  Minimum = 10 (=V10)
  Likeliest = 18 (=W10)
  Maximum = 25 (=X10)</t>
        </r>
      </text>
    </comment>
    <comment ref="C11" authorId="0">
      <text>
        <r>
          <rPr>
            <b/>
            <sz val="8"/>
            <color indexed="81"/>
            <rFont val="Tahoma"/>
            <family val="2"/>
          </rPr>
          <t>Decision Variable</t>
        </r>
        <r>
          <rPr>
            <sz val="8"/>
            <color indexed="81"/>
            <rFont val="Tahoma"/>
            <family val="2"/>
          </rPr>
          <t>: Project 5 (=B11)
  Type = Binary
  Minimum = 0
  Maximum = 1</t>
        </r>
      </text>
    </comment>
    <comment ref="D11" authorId="0">
      <text>
        <r>
          <rPr>
            <b/>
            <sz val="8"/>
            <color indexed="81"/>
            <rFont val="Tahoma"/>
            <family val="2"/>
          </rPr>
          <t>Assumption</t>
        </r>
        <r>
          <rPr>
            <sz val="8"/>
            <color indexed="81"/>
            <rFont val="Tahoma"/>
            <family val="2"/>
          </rPr>
          <t>: Revenue Project 5(=$C$4&amp;" "&amp;$B11)
  Normal distribution
  Mean = ($10,000,000) (=O11)
  Std. Dev. = $1,000,000  (=P11)</t>
        </r>
      </text>
    </comment>
    <comment ref="F11" authorId="0">
      <text>
        <r>
          <rPr>
            <b/>
            <sz val="8"/>
            <color indexed="81"/>
            <rFont val="Tahoma"/>
            <family val="2"/>
          </rPr>
          <t>Assumption</t>
        </r>
        <r>
          <rPr>
            <sz val="8"/>
            <color indexed="81"/>
            <rFont val="Tahoma"/>
            <family val="2"/>
          </rPr>
          <t>: Expenses Project 5(=$E$4&amp;" "&amp;$B11)
  Normal distribution
  Mean = ($7,800,000) (=Q11)
  Std. Dev. = $1,000,000  (=R11)</t>
        </r>
      </text>
    </comment>
    <comment ref="J11" authorId="0">
      <text>
        <r>
          <rPr>
            <b/>
            <sz val="8"/>
            <color indexed="81"/>
            <rFont val="Tahoma"/>
            <family val="2"/>
          </rPr>
          <t>Assumption</t>
        </r>
        <r>
          <rPr>
            <sz val="8"/>
            <color indexed="81"/>
            <rFont val="Tahoma"/>
            <family val="2"/>
          </rPr>
          <t>: Project Investment Project 5(=$I$4&amp;" "&amp;$B11)
  Triangular distribution
  Minimum = $1,800,000  (=S11)
  Likeliest = $2,000,000  (=T11)
  Maximum = $2,500,000  (=U11)</t>
        </r>
      </text>
    </comment>
    <comment ref="L11" authorId="1">
      <text>
        <r>
          <rPr>
            <b/>
            <sz val="8"/>
            <color indexed="81"/>
            <rFont val="Tahoma"/>
            <family val="2"/>
          </rPr>
          <t>Forecast</t>
        </r>
        <r>
          <rPr>
            <sz val="8"/>
            <color indexed="81"/>
            <rFont val="Tahoma"/>
            <family val="2"/>
          </rPr>
          <t>: Project 5 EVA</t>
        </r>
      </text>
    </comment>
    <comment ref="M11" authorId="0">
      <text>
        <r>
          <rPr>
            <b/>
            <sz val="8"/>
            <color indexed="81"/>
            <rFont val="Tahoma"/>
            <family val="2"/>
          </rPr>
          <t>Assumption</t>
        </r>
        <r>
          <rPr>
            <sz val="8"/>
            <color indexed="81"/>
            <rFont val="Tahoma"/>
            <family val="2"/>
          </rPr>
          <t>: Staffing Requirement Project 5(=$L$4&amp;" "&amp;$B11)
  Triangular distribution
  Minimum = 10 (=V11)
  Likeliest = 16 (=W11)
  Maximum = 20 (=X11)</t>
        </r>
      </text>
    </comment>
    <comment ref="C12" authorId="0">
      <text>
        <r>
          <rPr>
            <b/>
            <sz val="8"/>
            <color indexed="81"/>
            <rFont val="Tahoma"/>
            <family val="2"/>
          </rPr>
          <t>Decision Variable</t>
        </r>
        <r>
          <rPr>
            <sz val="8"/>
            <color indexed="81"/>
            <rFont val="Tahoma"/>
            <family val="2"/>
          </rPr>
          <t>: Project 6 (=B12)
  Type = Binary
  Minimum = 0
  Maximum = 1</t>
        </r>
      </text>
    </comment>
    <comment ref="D12" authorId="0">
      <text>
        <r>
          <rPr>
            <b/>
            <sz val="8"/>
            <color indexed="81"/>
            <rFont val="Tahoma"/>
            <family val="2"/>
          </rPr>
          <t>Assumption</t>
        </r>
        <r>
          <rPr>
            <sz val="8"/>
            <color indexed="81"/>
            <rFont val="Tahoma"/>
            <family val="2"/>
          </rPr>
          <t>: Revenue Project 6(=$C$4&amp;" "&amp;$B12)
  Normal distribution
  Mean = $2,000,000  (=O12)
  Std. Dev. = $200,000  (=P12)</t>
        </r>
      </text>
    </comment>
    <comment ref="F12" authorId="0">
      <text>
        <r>
          <rPr>
            <b/>
            <sz val="8"/>
            <color indexed="81"/>
            <rFont val="Tahoma"/>
            <family val="2"/>
          </rPr>
          <t>Assumption</t>
        </r>
        <r>
          <rPr>
            <sz val="8"/>
            <color indexed="81"/>
            <rFont val="Tahoma"/>
            <family val="2"/>
          </rPr>
          <t>: Expenses Project 6(=$E$4&amp;" "&amp;$B12)
  Normal distribution
  Mean = $0  (=Q12)
  Std. Dev. = $500,000  (=R12)</t>
        </r>
      </text>
    </comment>
    <comment ref="J12" authorId="0">
      <text>
        <r>
          <rPr>
            <b/>
            <sz val="8"/>
            <color indexed="81"/>
            <rFont val="Tahoma"/>
            <family val="2"/>
          </rPr>
          <t>Assumption</t>
        </r>
        <r>
          <rPr>
            <sz val="8"/>
            <color indexed="81"/>
            <rFont val="Tahoma"/>
            <family val="2"/>
          </rPr>
          <t>: Project Investment Project 6(=$I$4&amp;" "&amp;$B12)
  Triangular distribution
  Minimum = $900,000  (=S12)
  Likeliest = $1,000,000  (=T12)
  Maximum = $1,100,000  (=U12)</t>
        </r>
      </text>
    </comment>
    <comment ref="L12" authorId="1">
      <text>
        <r>
          <rPr>
            <b/>
            <sz val="8"/>
            <color indexed="81"/>
            <rFont val="Tahoma"/>
            <family val="2"/>
          </rPr>
          <t>Forecast</t>
        </r>
        <r>
          <rPr>
            <sz val="8"/>
            <color indexed="81"/>
            <rFont val="Tahoma"/>
            <family val="2"/>
          </rPr>
          <t>: Project 6 EVA</t>
        </r>
      </text>
    </comment>
    <comment ref="M12" authorId="0">
      <text>
        <r>
          <rPr>
            <b/>
            <sz val="8"/>
            <color indexed="81"/>
            <rFont val="Tahoma"/>
            <family val="2"/>
          </rPr>
          <t>Assumption</t>
        </r>
        <r>
          <rPr>
            <sz val="8"/>
            <color indexed="81"/>
            <rFont val="Tahoma"/>
            <family val="2"/>
          </rPr>
          <t>: Staffing Requirement Project 6(=$L$4&amp;" "&amp;$B12)
  Triangular distribution
  Minimum = 5 (=V12)
  Likeliest = 10 (=W12)
  Maximum = 20 (=X12)</t>
        </r>
      </text>
    </comment>
    <comment ref="C13" authorId="0">
      <text>
        <r>
          <rPr>
            <b/>
            <sz val="8"/>
            <color indexed="81"/>
            <rFont val="Tahoma"/>
            <family val="2"/>
          </rPr>
          <t>Decision Variable</t>
        </r>
        <r>
          <rPr>
            <sz val="8"/>
            <color indexed="81"/>
            <rFont val="Tahoma"/>
            <family val="2"/>
          </rPr>
          <t>: Project 7 (=B13)
  Type = Binary
  Minimum = 0
  Maximum = 1</t>
        </r>
      </text>
    </comment>
    <comment ref="D13" authorId="0">
      <text>
        <r>
          <rPr>
            <b/>
            <sz val="8"/>
            <color indexed="81"/>
            <rFont val="Tahoma"/>
            <family val="2"/>
          </rPr>
          <t>Assumption</t>
        </r>
        <r>
          <rPr>
            <sz val="8"/>
            <color indexed="81"/>
            <rFont val="Tahoma"/>
            <family val="2"/>
          </rPr>
          <t>: Revenue Project 7(=$C$4&amp;" "&amp;$B13)
  Normal distribution
  Mean = $4,000,000  (=O13)
  Std. Dev. = $500,000  (=P13)</t>
        </r>
      </text>
    </comment>
    <comment ref="F13" authorId="0">
      <text>
        <r>
          <rPr>
            <b/>
            <sz val="8"/>
            <color indexed="81"/>
            <rFont val="Tahoma"/>
            <family val="2"/>
          </rPr>
          <t>Assumption</t>
        </r>
        <r>
          <rPr>
            <sz val="8"/>
            <color indexed="81"/>
            <rFont val="Tahoma"/>
            <family val="2"/>
          </rPr>
          <t>: Expenses Project 7(=$E$4&amp;" "&amp;$B13)
  Normal distribution
  Mean = $1,375,000  (=Q13)
  Std. Dev. = $100,000  (=R13)</t>
        </r>
      </text>
    </comment>
    <comment ref="J13" authorId="0">
      <text>
        <r>
          <rPr>
            <b/>
            <sz val="8"/>
            <color indexed="81"/>
            <rFont val="Tahoma"/>
            <family val="2"/>
          </rPr>
          <t>Assumption</t>
        </r>
        <r>
          <rPr>
            <sz val="8"/>
            <color indexed="81"/>
            <rFont val="Tahoma"/>
            <family val="2"/>
          </rPr>
          <t>: Project Investment Project 7(=$I$4&amp;" "&amp;$B13)
  Triangular distribution
  Minimum = $1,125,000  (=S13)
  Likeliest = $1,250,000  (=T13)
  Maximum = $1,562,500  (=U13)</t>
        </r>
      </text>
    </comment>
    <comment ref="L13" authorId="1">
      <text>
        <r>
          <rPr>
            <b/>
            <sz val="8"/>
            <color indexed="81"/>
            <rFont val="Tahoma"/>
            <family val="2"/>
          </rPr>
          <t>Forecast</t>
        </r>
        <r>
          <rPr>
            <sz val="8"/>
            <color indexed="81"/>
            <rFont val="Tahoma"/>
            <family val="2"/>
          </rPr>
          <t>: Project 7 EVA</t>
        </r>
      </text>
    </comment>
    <comment ref="M13" authorId="0">
      <text>
        <r>
          <rPr>
            <b/>
            <sz val="8"/>
            <color indexed="81"/>
            <rFont val="Tahoma"/>
            <family val="2"/>
          </rPr>
          <t>Assumption</t>
        </r>
        <r>
          <rPr>
            <sz val="8"/>
            <color indexed="81"/>
            <rFont val="Tahoma"/>
            <family val="2"/>
          </rPr>
          <t>: Staffing Requirement Project 7(=$L$4&amp;" "&amp;$B13)
  Triangular distribution
  Minimum = 5 (=V13)
  Likeliest = 10 (=W13)
  Maximum = 15 (=X13)</t>
        </r>
      </text>
    </comment>
    <comment ref="C14" authorId="0">
      <text>
        <r>
          <rPr>
            <b/>
            <sz val="8"/>
            <color indexed="81"/>
            <rFont val="Tahoma"/>
            <family val="2"/>
          </rPr>
          <t>Decision Variable</t>
        </r>
        <r>
          <rPr>
            <sz val="8"/>
            <color indexed="81"/>
            <rFont val="Tahoma"/>
            <family val="2"/>
          </rPr>
          <t>: Project 8 (=B14)
  Type = Binary
  Minimum = 0
  Maximum = 1</t>
        </r>
      </text>
    </comment>
    <comment ref="D14" authorId="0">
      <text>
        <r>
          <rPr>
            <b/>
            <sz val="8"/>
            <color indexed="81"/>
            <rFont val="Tahoma"/>
            <family val="2"/>
          </rPr>
          <t>Assumption</t>
        </r>
        <r>
          <rPr>
            <sz val="8"/>
            <color indexed="81"/>
            <rFont val="Tahoma"/>
            <family val="2"/>
          </rPr>
          <t>: Revenue Project 8(=$C$4&amp;" "&amp;$B14)
  Normal distribution
  Mean = $600,000  (=O14)
  Std. Dev. = $75,000  (=P14)</t>
        </r>
      </text>
    </comment>
    <comment ref="F14" authorId="0">
      <text>
        <r>
          <rPr>
            <b/>
            <sz val="8"/>
            <color indexed="81"/>
            <rFont val="Tahoma"/>
            <family val="2"/>
          </rPr>
          <t>Assumption</t>
        </r>
        <r>
          <rPr>
            <sz val="8"/>
            <color indexed="81"/>
            <rFont val="Tahoma"/>
            <family val="2"/>
          </rPr>
          <t>: Expenses Project 8(=$E$4&amp;" "&amp;$B14)
  Normal distribution
  Mean = ($1,000,000) (=Q14)
  Std. Dev. = $200,000  (=R14)</t>
        </r>
      </text>
    </comment>
    <comment ref="J14" authorId="0">
      <text>
        <r>
          <rPr>
            <b/>
            <sz val="8"/>
            <color indexed="81"/>
            <rFont val="Tahoma"/>
            <family val="2"/>
          </rPr>
          <t>Assumption</t>
        </r>
        <r>
          <rPr>
            <sz val="8"/>
            <color indexed="81"/>
            <rFont val="Tahoma"/>
            <family val="2"/>
          </rPr>
          <t>: Project Investment Project 8(=$I$4&amp;" "&amp;$B14)
  Triangular distribution
  Minimum = $900,000  (=S14)
  Likeliest = $1,000,000  (=T14)
  Maximum = $1,500,000  (=U14)</t>
        </r>
      </text>
    </comment>
    <comment ref="L14" authorId="1">
      <text>
        <r>
          <rPr>
            <b/>
            <sz val="8"/>
            <color indexed="81"/>
            <rFont val="Tahoma"/>
            <family val="2"/>
          </rPr>
          <t>Forecast</t>
        </r>
        <r>
          <rPr>
            <sz val="8"/>
            <color indexed="81"/>
            <rFont val="Tahoma"/>
            <family val="2"/>
          </rPr>
          <t>: Project 8 EVA</t>
        </r>
      </text>
    </comment>
    <comment ref="M14" authorId="0">
      <text>
        <r>
          <rPr>
            <b/>
            <sz val="8"/>
            <color indexed="81"/>
            <rFont val="Tahoma"/>
            <family val="2"/>
          </rPr>
          <t>Assumption</t>
        </r>
        <r>
          <rPr>
            <sz val="8"/>
            <color indexed="81"/>
            <rFont val="Tahoma"/>
            <family val="2"/>
          </rPr>
          <t>: Staffing Requirement Project 8(=$L$4&amp;" "&amp;$B14)
  Triangular distribution
  Minimum = 5 (=V14)
  Likeliest = 8 (=W14)
  Maximum = 15 (=X14)</t>
        </r>
      </text>
    </comment>
    <comment ref="J18" authorId="1">
      <text>
        <r>
          <rPr>
            <b/>
            <sz val="8"/>
            <color indexed="81"/>
            <rFont val="Tahoma"/>
            <family val="2"/>
          </rPr>
          <t>Forecast</t>
        </r>
        <r>
          <rPr>
            <sz val="8"/>
            <color indexed="81"/>
            <rFont val="Tahoma"/>
            <family val="2"/>
          </rPr>
          <t>: Over/Under Budget
  Units=dollars</t>
        </r>
      </text>
    </comment>
    <comment ref="M18" authorId="1">
      <text>
        <r>
          <rPr>
            <b/>
            <sz val="8"/>
            <color indexed="81"/>
            <rFont val="Tahoma"/>
            <family val="2"/>
          </rPr>
          <t>Forecast</t>
        </r>
        <r>
          <rPr>
            <sz val="8"/>
            <color indexed="81"/>
            <rFont val="Tahoma"/>
            <family val="2"/>
          </rPr>
          <t>: Over/Under Staffing</t>
        </r>
      </text>
    </comment>
    <comment ref="L21" authorId="1">
      <text>
        <r>
          <rPr>
            <b/>
            <sz val="8"/>
            <color indexed="81"/>
            <rFont val="Tahoma"/>
            <family val="2"/>
          </rPr>
          <t>Forecast</t>
        </r>
        <r>
          <rPr>
            <sz val="8"/>
            <color indexed="81"/>
            <rFont val="Tahoma"/>
            <family val="2"/>
          </rPr>
          <t>: Total EVA</t>
        </r>
      </text>
    </comment>
  </commentList>
</comments>
</file>

<file path=xl/sharedStrings.xml><?xml version="1.0" encoding="utf-8"?>
<sst xmlns="http://schemas.openxmlformats.org/spreadsheetml/2006/main" count="100" uniqueCount="90">
  <si>
    <t>Project</t>
  </si>
  <si>
    <t>Project 3</t>
  </si>
  <si>
    <t>-</t>
  </si>
  <si>
    <t>=</t>
  </si>
  <si>
    <t>Investment
Decision</t>
  </si>
  <si>
    <t>Project 1</t>
  </si>
  <si>
    <t>Project 2</t>
  </si>
  <si>
    <t>Project 4</t>
  </si>
  <si>
    <t>Project 5</t>
  </si>
  <si>
    <t>Project 6</t>
  </si>
  <si>
    <t>Project 7</t>
  </si>
  <si>
    <t>Project 8</t>
  </si>
  <si>
    <t xml:space="preserve"> </t>
  </si>
  <si>
    <t>Total EVA</t>
  </si>
  <si>
    <t>Gross Profit</t>
  </si>
  <si>
    <t>Staffing Requirement</t>
  </si>
  <si>
    <t>Revenue Mean</t>
  </si>
  <si>
    <t>Revenue
Standard Deviation</t>
  </si>
  <si>
    <t>Expenses Mean</t>
  </si>
  <si>
    <t>Expenses Standard Deviation</t>
  </si>
  <si>
    <t>Project Investment Minimum</t>
  </si>
  <si>
    <t>Project Investment Expected</t>
  </si>
  <si>
    <t>Project Investment Maximum</t>
  </si>
  <si>
    <t>Staffing Requirement Minimum</t>
  </si>
  <si>
    <t>Staffing Requirement Expected</t>
  </si>
  <si>
    <t>Staffing Requirement Maximum</t>
  </si>
  <si>
    <t>Economic Value Added (EVA)</t>
  </si>
  <si>
    <t>Budget Constraint</t>
  </si>
  <si>
    <t>Investment Required</t>
  </si>
  <si>
    <t>Labor Constraint</t>
  </si>
  <si>
    <t>Labor Required</t>
  </si>
  <si>
    <t>Project Investment</t>
  </si>
  <si>
    <t>Cost Savings (expenses)</t>
  </si>
  <si>
    <t>Expected Revenue</t>
  </si>
  <si>
    <t>StartOptEquations</t>
  </si>
  <si>
    <t>Discussion</t>
  </si>
  <si>
    <t xml:space="preserve">Project selection can be a complicated process, especially when projects appear similar, when projects offer different advantages, and when the number of potential projects is large. In this example, many of the projects appear to offer similar EVAs. Additionally, each of the eight projects offers a different financial story. For some projects, the Expected Revenue is low or nonexistent, while the Cost Savings are high. These could be Six Sigma process improvement projects. Other projects in this example, however, show the reverse, with higher Expected Revenue and no Cost Savings. These could be Design for Six Sigma (DFSS) projects. And several of the projects fall betwen these extremes, showing both Expected Revenue and Cost Savings. </t>
  </si>
  <si>
    <t>In the best of all worlds, you would run all eight projects, but in reality, you have budget and labor limitations. If you select all eight projects, then you are $2.4 million over budget and need 14 more team members on the job than are available. But how can you compare such dissimilar types of projects? One method is to compare each project's EVA and to select the subset of projects that leads to the highest, or optimal, EVA.</t>
  </si>
  <si>
    <t xml:space="preserve">Selecting Six Sigma projects is a one-time decision; each project will be either successful or not. If a project is not successful, the company runs the risk of incurring the loss of the initial investment and maybe even its faith in the benefits of Six Sigma. Thus, your goal is to incorporate risk analysis within the context of the project selection, and to select the best projects that satisfy your constraints while optimizing your EVA. </t>
  </si>
  <si>
    <t>Using Crystal Ball</t>
  </si>
  <si>
    <t>This model also includes three Crystal Ball forecasts, shown in light blue. Forecasts are equations, or outputs, that you need to analyze after a simulation. During a simulation, Crystal Ball saves the values in the forecast cells and displays them in a forecast chart, which is a histogram of the simulated values. In this example, you want to analyze the total profit. To view a forecast with Crystal Ball, such as the Total EVA, highlight the cell and either select Define Forecast from the Define menu or click on the Define Forecast button on the Crystal Ball toolbar.</t>
  </si>
  <si>
    <t>When you run a simulation, Crystal Ball generates a random number for each of the 24 assumptions (based on how the assumption has been defined) and places those new values in the assumption cells. Excel then recalculates the model, providing a new budget forecast, labor forecast, and total EVA. You can test this by selecting Single Step from the Run menu or clicking on the Single Step button on the Crystal Ball toolbar. To run a full simulation with all eight projects, select Start Simulation from the Run menu or click on the Start Simulation button on the Crystal Ball toolbar.</t>
  </si>
  <si>
    <t>After you run a simulation, you will see the forecast charts, which you can use to analyze the simulation results. What is the mean Total EVA? What is your certainty of reaching the original EVA prediction of $12.525 million? What is the certainty that you will be over budget? How often will you require more staff than you have available? What happens to the forecasts if you decide against projects 3 and 8 (Hint: switch these off in column M) and re-run the simulation?</t>
  </si>
  <si>
    <t>To view which of the assumptions had the greatest impact on the Total EVA, use a sensitivity chart. Which projects are driving the overall expenditures? Is this realistic?</t>
  </si>
  <si>
    <t>Using OptQuest</t>
  </si>
  <si>
    <t xml:space="preserve">Now that you have run at least one simulation, you can begin to address optimization using OptQuest. In this model, you want to determine which projects to select to maximize the Total EVA while staying within the budget and labor limitations. </t>
  </si>
  <si>
    <t>Start OptQuest from the Run menu and use the OptQuest Wizard to view the settings for the optimization.</t>
  </si>
  <si>
    <t>The problem has no constraint. An OptQuest constraint is a linear equation that acts as an input filter. For example, if you could only accept two of the first three projects, then the constraint would be: Project 1 + Project 2 + Project 3  &lt; = 2. The objective of this optimization is to maximize Total EVA.</t>
  </si>
  <si>
    <t>This example also features two requirements, one on the budget and one on the staffing. OptQuest uses requirements after each optimization to sort out which solutions are feasible or infeasible. The requirement on the Over/Under Budget forecast is that 95% or more of the simulation trials are below $0 M (the budget constraint). The requirement on the Over/Under Staffing forecast is that 95% or more of the simulation trials are below 0 personnel (the labor constraint). Thus, with the objective and two requirements, OptQuest will search for solutions where it will select the best subset of projects that keep very close to the budget and labor constraints but yield the highest possible Total EVA.</t>
  </si>
  <si>
    <t>Run the optimization. For each optimization, OptQuest selects a new value within the defined range of each decision variable (e.g., a 0 or a 1) and runs a Crystal Ball simulation (e.g., 2000 trials). OptQuest then saves the mean Total EVA and reviews the budget and staffing requirements to determine whether they are or are not satisfied by the simulation statistics. If satisfied, then the result is feasible and is compared with the current best solution. If not satisfied, then the infeasible result is ignored. OptQuest then runs another simulation on a new set of decision variables. OptQuest repeats this process, constantly searching for the best Total EVA until it either works through every possible solution or reaches the end of the set running time.</t>
  </si>
  <si>
    <t>What is the best combination of projects that results in the highest mean Total EVA? Once OptQuest is finished, you can copy the optimal results back to your spreadsheet through the Copy Best Solution to Spreadsheet option in the Edit menu. Your spreadsheet now displays the optimal solution, and Crystal Ball displays the forecast charts for the simulation from the best optimization. Did you meet your budget and staffing constraints? Is there any concern over the staffing forecast? Should you change your optimization requirements?</t>
  </si>
  <si>
    <t>You can use OptQuest's Solution Analysis tool to review the other quantities of products that resulted in high Total EVA values.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</si>
  <si>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</si>
  <si>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</si>
  <si>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</si>
  <si>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</si>
  <si>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</si>
  <si>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</si>
  <si>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</si>
  <si>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</si>
  <si>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</si>
  <si>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</si>
  <si>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</si>
  <si>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</si>
  <si>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5abd5178-c6b9-4eea-a7b1-70b5f32bb358</t>
  </si>
  <si>
    <t>CB_Block_0</t>
  </si>
  <si>
    <t>Decisioneering:7.0.0.0</t>
  </si>
  <si>
    <t>CB_Block_7.0.0.0:3</t>
  </si>
  <si>
    <t>CB_Block_7.0.0.0:2</t>
  </si>
  <si>
    <t>CB_Block_7.0.0.0:1</t>
  </si>
  <si>
    <t>24b1fb8e-2b1c-4752-9400-174fd3e776f9</t>
  </si>
  <si>
    <t>CB_Block_7.4.0.0:1</t>
  </si>
  <si>
    <t>Decisioneering:7.4.0.0</t>
  </si>
  <si>
    <t>Learn about model</t>
  </si>
  <si>
    <r>
      <t>Summary</t>
    </r>
    <r>
      <rPr>
        <sz val="11"/>
        <rFont val="Calibri"/>
        <family val="2"/>
        <scheme val="minor"/>
      </rPr>
      <t xml:space="preserve">
As a Six Sigma Champion, you have been presented with eight possible projects for the upcoming year. For each project, your Six Sigma experts have computed: (1) the expected change in revenue for each project, (2) the expected cost savings, or change in expenses, and (3) the initial investment required for each project. Using these figures, the finance manager has computed the gross profit and the Economic Value Added (EVA), or economic profit, for each project. Unfortunately, you have constraints on both the budget and labor, and many of the variables, including the Project Revenues, Cost Savings, Investments, and Staff Requirements, are highly uncertain. Thus, the problem is to determine, based on financial considerations, which Six Sigma projects to select to maximize the Total EVA while staying within the budget and labor limitations.</t>
    </r>
  </si>
  <si>
    <r>
      <t>Keywords:</t>
    </r>
    <r>
      <rPr>
        <sz val="11"/>
        <rFont val="Calibri"/>
        <family val="2"/>
        <scheme val="minor"/>
      </rPr>
      <t xml:space="preserve"> project selection, Six Sigma, DFSS, Economic Value Added, EVA, decision variables, cell referencing, budget constraint, labor constraint, optimization</t>
    </r>
  </si>
  <si>
    <t>Project Selection with EVA (Six Sigma)</t>
  </si>
  <si>
    <r>
      <t>Copyright Information</t>
    </r>
    <r>
      <rPr>
        <sz val="11"/>
        <rFont val="Calibri"/>
        <family val="2"/>
        <scheme val="minor"/>
      </rPr>
      <t xml:space="preserve">
Copyright © 2005, 2015, Oracle and/or its affiliates. All rights reserved.
Oracle is a registered trademark of Oracle Corporation and/or its affiliates. Other names
may be trademarks of their respective owners.</t>
    </r>
  </si>
  <si>
    <t>This model has been constructed so that by entering a 1 or 0 in Column C for the Investment Decision, you can turn a project "on" or "off." If you enter a 0 for Projects 3 and 8, then Excel recalculates, and you end up with a break-even budget at an appropriate staffing level. You also see a comparably small drop in Total EVA. In a world without uncertainty, this would be an acceptable solution. But you know that many of the estimates in this model are variable, including the Project Revenues, Cost Savings, Investments, and Staff Requirements.</t>
  </si>
  <si>
    <t>Crystal Ball enhances your Excel model by letting you create probability distributions that describe the uncertainty surrounding specific input variables. This model includes 24 probability distributions, referred to in Crystal Ball as "assumptions." For example, the eight assumptions in column D describe the uncertainty in the expected revenue for each project. These distributions differ with the different conditions of each project.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</si>
  <si>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Note that the assumption parameters are all cell referenced to the values in columns O and P. Changing the values in the spreadsheet will automatically change the values in the assumption parameters. The other assumptions, which represent the Cost Savings (in column F), the Project Investment (in column J), and the Staffing Requirement (in column M) for each project are likewise cell referenced to data in columns Q through X.</t>
  </si>
  <si>
    <t>OptQuest requires decision variables, the model variables over which you have control. The eight decision variables defined in this model are in Column C, and as described before, these will be either a one or a zero.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 For each decision variable, the range is a 1 or 0.</t>
  </si>
  <si>
    <t>㜸〱敤㕣㕤㙣ㅣ搷㜵摥扢攴㉥㜷㤶㕣㜱㉤捡戲攵㌸づ攳㥦挴〹㠵㡤㈸㕢㠹搵㐰㤱昹愳扦㤸㤲㘸㤱㤲攲挴〹㌵摣㥤㈱挷摡㤹愵㘶㠶㤴攸戸戵攳挶㙤搳戴㝤㌰晡攷摡㐱搳ㄴ㝤攸㑢㡡戴愸㔳㈷捥㐳㠲〰㐹ぢ㈷挸㐳㄰㈰て〱摣愰㘸ㅦ㕡ㄴ〲昲㤲㠷〰改昷㥤㍢戳㍢扢攴づ改戵摤搲〵挷收搹㍢㘷敥扤㜳敦㍤扦昷㥣㍢捡愸㑣㈶昳㙢㕣晣攵搵捦挲㥤㜳敢㐱㘸戹㤵愹㐶扤㙥㔵㐳愷攱〵㤵〹摦㌷搷㘷㥣㈰散㐳㠵晣㠲㠳攷㐱㙥㈱㜰㥥戴ちぢ㙢㤶ㅦ愰㔲㉥㤳㈹ㄴ㡣㉣㥥戳ㄳ晥㤵攳ㅢ㠳慤㠶晡〱收愷㈶捦㉦㍥㠱㕥攷挲㠶㙦ㅤㅣ扤愴摢ㅥㅢㅦ慦㡣㔷ㅥ㜸攸挳㐷㉢㠷づ㡥㑥慤搶挳㔵摦㍡收㔹慢愱㙦搶て㡥捥慥㉥搶㥤敡㈳搶晡㝣攳慡攵ㅤ戳ㄶて㍤戰㘸㍥昸搰昸㠳㐷㡥搸㐷㡦㍥㌴㠴㔷㘷捥㑤㑤捥晡㤶ㅤ扣㐵㝤收㌸攴〷愷慤慡挳戹㔹㤶敦㜸㑢㤵愹㐹晣㥦ㄸ㍦敥㍥㔲㤹㕢戶慣㤰慦戶㝣换慢㕡㠱㠱㠶㠳敥㐴㄰慣扡㉢㕣㍣挳㍤㠹愹㔶捤㈰捣戹㔳㔶扤㙥戸㜱慦〵昷㍣搶慥㙥慥て戹㜳㤶ㄷ㌸愱戳收㠴敢㜹㜷ㅥㅤ搵㑡敥挵挰扡㘰㝡㑢搶㌹搳戵㜲敥愹㔵愷搶慦慦㑣摦晢攳㉥㤲〳㤳改㔷㈶〲㜷㙡搹昴㘵㐴〱ㄷ㈶愵敥㐹扦摡㕥昷㥥敥晤㜲攸昲〶昶㜹㕦昷㝡㜸㜲挹昴㥢㌵挷扡搷㡣㈶摦㍥㠲て㜵慦㥦㔸愳昶㌶ㅦ攸摥㐶㤶戲扤戶ㅡ㡣昸㕢㔶ㄴ㤳㌱昲〴〳〴〵〲ㄲ搰㈸ㄲっㄲっ〱愸晥㕦㐰㑡㤲つ昹㈸扢㘰㘶ㄷㄶ戳ぢ搵散㐲㉤扢㘰㘵ㄷ散散挲㔲㜶㘱㌹扢攰㘴ㄷ㥥挸㉥㕣㐵㥤昸㉡っっ㘴愳敢㐷晢敦㝥敥㍢捦摥㥣㜸昱㝢挶㉦㙥晦昶㤵㝦ㅥ摡㠳㑡㡦㐶㠳㥡昶捤敢㘰戵ㄶㄷㅦ慥ㅣ攲㝦㕢㑢〵㠴挲㍥㘲㝦挴ㅥㅦ慦ㅤ㌹㘴㍥㘰收㌸慤ㄴ攲户㌱㑡ㄹ㜵㠷散换㡥㔷㙢㕣ㄷ摡摤㌹㘹〶㔶㙢攱挶愲㘷㤳㡤㔵慦ㄶ扣㙢昳㠷㜳愱ㄹ㕡㜷㜴㍥㙢㜵戲愱搹ㅣ挴捡ち攴㝤㜷㜵㌶扢㘴搶㔷慤㠹ㅢ㡥㝥晣敥㡥挷敥慣摦㔸散晥昴愴㙦㕤㙢㍥摤㌰愲〹㈸戵㌵改㝢挳㉣昵㈳㍤慥搱愹攵㐶㘰㜹㌲扣㌱㜷搶愹㕥戵晣㌹㡢㉡搱慡挹㔴㙦攵愳㐸敡挷捥㝢㤸㈸愴戵㜶㜷ㄲ㙢㥦戸ㄱ㐲㤸慤ㅡ挶扢㘲昹攱晡扣戹㔸户昶户㔵搱敦挴㠳〳㙤攸㤳㡤敡㙡㌰搵昰㐲扦㔱㙦㝦㌲㔱㕢㌳愱㘹㙡㘷ㅢ㌵慢扦㍦㈳㑡〱ち户慦㑦愹捣〷扢换㠲㄰㈲㐱㘲ち昲敤敤㙣㔷戹㠰搹㘱ㄶ㜵㡢㍣㤹扤㜷㡢捥㌸㕥搱㌱㈹ㄲ㤸㤸ㄳ敤〷㕦㝡晦ㄶ摤㌶㈹昷昶㔶捥㘶㐷愲搹㥦㔸戳扣昰戴改搵敡㤶㥦㙡晤ㄴ㐷㘴っ〳攴㙥㐲㈱㜴㕤㍤㥡㍡㜵㐳慤攷慥㍢戵㜰㌹扦㙣㌹㑢换㈱㜰戰㤰㠵〲㤷㜶挳㘵摣〲㤴戱㤷㘰〴愰㔸捣攴昷戱㔲扥㠸㉢㤳愳㜶㑡㤱攵㌶㐵捥㜶㙤戲㍣㘴㥦㜴敡愱愵㤵昲戰つ㡡㘸慢㈶攴㉢㤱㐵㝤戳慡つ挶㍥㝢ち㕣㙡㍡㕥戸摥㤲摢つ㔲愲㤹㘸㔷ㄷ散㌸㕤㐰㔵搰慥て㔲㘴つ㑣搳愱つ搲㉢㈷㤸㠸㘲㤰㘲搹搱㜳㍢㤳戱㝥㡡㡥㐰晤㈴ㄳ戲昶愱敥㍡㠲捣扥㤱㐹搹愸慢㍣敥㙡戳捤㝣㜹慤捤㙥挵挲ㄹ晢〹㙥㈳戸㥤攰〰㠰晡㜷㘸㌸㙡㌹㤴摢㉦攳㕤戸㌷敥㈴㜸㌷〰昴㤳㐱㥤ㄳ愹㉡晡㔰摢昱㈳㔹慦〴㍦㔹㥣㘲慤㡡攸ㄹ㌷晤捣㤲㉢㠴㡥扣捥㥤㘱㙢晢挵挶扥慦㍢㙦㈶愷㐳㡥㑣愹㥡㥣敢ㄶ㔵㤳ぢ挱慡㍤摡慤昷愰愹㌱㑡昰㕥〰㙤㔸攸散㙥捦㥢愷㍢昹㡥㜰㠹戴㈳搴愳㜱㡦㤸㤸敥㝦㡡㠲摢戰㜵搹昵㥦改ち㡥搹敦㜸晦昹㘰㜷搹㡥㠸摥㘱㌳㜷㙤づ㘳㐵㙦搰㠳扥ㅢ攲愵㝥搶搵扥摣㡢挷挶㝤〴敦〳攸戰㉦摣㜹扦搱㈸㠱戸挴㙥㠲㜲㝢ㄹ㜱ㄱて㜷㝥㝤挵ㄲ敢㌳㘴捦㥢晥㤲ㄵ㈲㝡㜱㘶ㅡ㝥㜰挳昷慤㍡㌶戴㌵㐱㜰敦㜲㕢㍢㌲㌸改㌷㕣攲㜷晤攳攰ㅤ㘱ㄸ晡晢戳㝤㤹づ晦㌸挵捦㑣挴㥢ㄲ㥣㐳晢晢㐰㜷㈵㤱㘸搴捥㕥㙣㤷扥户摣搵㈴㍤㘸㤲晢戱慣挶〷〰愰㈵搴㑦扡㙡㤴㌱㔶㍢㈸搵摡扤㔵㐶昷㔲㜶㈶ㅤ昱挳つ㝡㘴㔰〷㙢㈷ㄱ㍢〸㑡敥㥣攳㌶㤵挵愰㍢㙢昹㔵挴ㄵ㥣扡㔵搴㈱㔹慡㥡㕤㕤昱づ搱ㄵ㝤㝤ㅢ昶搲㈹戱㌵攱㤳づ㉤㤱㉡敤愹て㔳昶攱㉤愶㘲〸㤲㑡㈵㈵㉣搴搴㐰攴㍣搶摤㔵㌱㍤愸㤸ちㄶ捥昸㄰挱㈱㠲㜱㠰摣て愱㘹戶扢昰㑣㠵つ慣㌱㥣扤戰㤰㈹㤰っㄲㅥ晣㐱㔷㘵昵㈰㕦㜳㠴攰挳〰ㅤ敥て㠳㡦㈹㡣㈸㈴㑦㌰㈲扤㈵挳扥攴㔸搷挹〳㝢㙣㈴㤵愶㔶㠳戰攱㌲慢㔴戲愷ㅢ攷ㅡ攱戴ㄳ慣㈰ぢ㌵㘲㐷㠵换换㤶〷敥昲攱晢㜴攰ㅡ㉢㉢㔶捤戰攷ㅡ慢㔰㙤㘷愶㜷挲愶ㅣ昳㠳㉦㈹晢昲慣挲搵摢摥ㄸ㕤㈸搹ㄱ㈳搶捡㐸散戶㈲摦摣昴つ户㔶㜴摥〹敢搶愰慤㠵㡥攵㠲㡤㔵㐴搶愰㌶㘰捦㉦晢㤶㌵㕤戲㑦昹㑥慤敥㜸ㄶ㠹〱ㅦ㤳㠹扡ㄹ㙢〹ㄹ㠲搹〶昳㝦つ慦㘴捦晢愶ㄷ慣㤸㑣㈶慥敦㙤扢㤳㤴㐸捥㥥㜴扣〰慦ㄱ㉡戲㍣㙣捦㉤㌷慥㈳㕢扢敡㝡愷捣㤵㘰㐷㔰㠵㑣慦㉦㈱㡤捡慡㙣㔶ㄵ戲㠵㕥改挳つ㜹㈶㜳ㄸ㝦晤〴㐲慢㑣㡥昱昲ㄴ敢㑤扦㍥捡捦搰㑦攷㤸㠶㤰㌹㙡㈲晢㔲戵㌰㈵搵㜸㠸㙤㡥〲㝣晣搴挵㌳慤慣摣㥢捡㔷攷ㄸ攱㑦搱昱挲ㄶ捤㈴〸攳㜳㝢㌴慢㄰㐷捥㠱〴㠲攲扣敢㘴扦愲㉤㜵挸㝤㝢㕡挵㤳挸㈲つ搹㌳收愲㔵㐷㉥摡㌵挳㍤晡㠶㙥慣㙢搶㠳攸搹㔴挳㜵㑤戲ㄶ搹㜲慥㙡㤲㠳㈷㔶挳挶㔹挷㌳㙣〰攱扦〸㘵摥〰捡扣㈱愸㈱晢〲搳㠲㔲㘶㕦㡤㈵搳㜷挲㘵搷愹ㄶ㜸挳搴摤㡥攰㐹〸㌹㌵㙦㝣挵㍡㘳戴挳㥢扦〸㤷㉤愸㠰摣ㄵ攸㔱㉥ㅤ挹て捥捤慡㍣晥㔳㍤〶㤶愰㘰㈴㑡㙡㝣ㄴ扤攵攴㘴〴㔴㡥㕣㌷攳昳ㄷ㌷㥦〶㐶挷攵㐸昵ㄴㄶ㐱㐴㌰愱攴ㄹ摥捥摢ㄷ㍤㈷〴昵㐸戱㤳㑥㌸ㅤ㠰攴〰㈸捡昶昶づ愱㙡愲搱㔸搳㉡扣㘷攳愳㌶㌳㜱搷挶攷㐹扢㜱敦㈶㡦戵㐵㐹ㄸ㤲慤㉡㠹㘵搹㘴㡣㍢挹搴㈸㌱摣戱戵㔱㘹㘱搳搶扡㔳㡢扣〹挳㈴㍣㤳㌱㡥〹愳㈰挹㑢敥㠰㡤㘲扣㍥㥤㍤ㄲ搹ㅡ晡〰㐵摡㈹㡤㉢㐵改挰㌳㌸㜲㔲戳㡡搱ㅤ攴㝢㑦㔴㍣扦ㅡ戶㍤㌱㙦㡣㐴㑦㈶敡昵昳ㅥ扣㠴慡改搷㜶㠸㐸㘳㙥摡挲㠸㜴昶㙡晤昵昲㈶〴㌱ㄲ㐳愶㐴㔲攲挰㄰㐳〸㔷㈲㥢㑡敦慣挴愵㙥愲ぢ扣㍢㙢㤹㥥㔰㘰㉥慣㑤㕢㙢攲㠶戵㍣昹ㄱ㘹搰摣㉤㡡ㅥ㌵散㠹挵〰㈶㍤愴ㅥ㡦㑡㈲攰㠶㝤㠱㘱㈹ㅣ㘰㠰摡㡤㑡戳搵㄰㘹摤㘶〷摣ㄹ散ㅣ敡㘰㐵㜴摡㠴摥ㄹ㌵㘸㍥㠵㜱摢㈷㐱搹改㤱愲㔰愴戶㕣晦㝤㕣晤挵ぢ扣晥昶㜸㈶㉥㐴㐲挴㔴㔷㡡昷〰攲㈶戳㤲㤴愲㤱㌸㔹慥㌵㥢㈸慤愱ㄸ㐷ㄷ愳㐴㤷捦て㜱㠲㠷㜹慣㘱㡡㑤ㅤ㘷摣㐲〷搶戴扥扥挷㍥攳㔵敢慢㌵㑢㑣㜱慣慢挵㈲敦〸㝡挹昱㍦㉤㑤㈹敢ㄲ㉤捡ㄹ㙣愵㌸㘵ㄲ愹㜷扦摢昸ㄸ㥡㡢㤲㐳ㅦ㕡户㌱昹㤸ㄲ㤶㤳㘴搸㠶㌳ち昴て昷戶づ㉦挸挱㌹愸戴つ㈸敡戲ㄹ㥣挵㙢㘶㤰㐵摡ㄲ搵㘶ㅡ㌳つ晡散〹搴㘹㐷愳㜶〴㡤㌰㑦慤昰昲㜹㌸㈳㍤㑡〷㍢挹摣㡣㌲扢㌷㥦㤶摢捣捤攳㤱昳愱㤸摦攵㉥㈸㠳㔵㠵㈰搱攱捥戶扣㙥挵捣㉦㍤㙦攳㘱〰挵ㄴ㌰ㅤ㕡搴搴づ捥㈴捡㕢㍢㌸㑣㐶愶㘴㐷㤳㠹㔴收㈸㐷㄰戰〷搱㈰㑤摣㐸捦㌷㘰㠴挲㝤㜲㈸㉣㍥㤷㌸收㘲ぢ搴昰昷㜷㈰㘷捤㄰㐷㕦扣〳ㅤ攸㠹㕡㡤敥㉥攲㜳㍢㠲慡㌸戶愱摤搱㝤ㅤ〷戲㘴㑥昴敦敥改㜸㄰ㅤㄴ㍣㍣㕤㌹㙤㠶搵攵戹㜰㕤ㅦ摡敡㤵㈵㜲摦㐲㍣㘲搳户搳㘷敥昷㜸〸㜵㡤㙢㕦扣敡㌵慥㝢㌲慥㕣挰ㄳ㝦昴㘲㡤㠱〱づ戲㤸昹㌵晥㤳㉢㥢挹扤㡡ㅥ户㌳㙣㜶搰ち㤰戰ㅦ㕥慡㘸㥣挰て扤㥤㔱晣愶昰ち晣昷收愹〱昲捡扥づ㕥ㄱ㘵戰换㉣摥搲㕢挶㉣敡ㅢ㈰㉤ㄹ〶〴㡦て㠸㘴㌳敡ㄵ摣㤰攸愰〱挹㜷ㅡ㍦㈴摦㝢昱㥢㐲㍥㔱攸搱㌱てㅥち昹晦㐳愹㔸慡㌷ㄵ慢晦〵愱㔶㕦〷㌱㠴㑣愰㐹㔳㉥搵换敤㘴㝡㈴㈲ㄳ㤳戲㙦㈸晤捤ㄹ散㙥㍢摦昶㈳扥晦㠷摢捥戳愰㌰㉦昱捣㤰㘰扢ㄷ攵愶㘳㤰摤攰ㄸ摣㠷挷攲ㄸ㥣㘳ㅢ收敥戵㘳㄰㐵㍥㘶㠱搸摡㌱㘰㐶㉦挵晤㑢㈴㔸ㄳ挱っ敥扢昶扢㡣㡡㥤挶㔱㕢㉢㐰ㄶㅦ愶㉡㤸㐲ㅣ敡戶㡤攸㔹搳㌷摤〳㠲㍦攵㕢㌰㘱晥㍣捥㙥㑢ㄳ戶戸㘳搳㈷搲㘸㤳〸㐵ㅣ㕢摦㡤愲㙣敦挴㍡㈸愵㉦ㅤ戴㔷〵㤵㝦ㄳ昱ㄱ挵摤㐲收戳晢扥㝡敡㕦㥦晣晣㜱㥥㔱㡢㜸㌵挷愴㜰㉦㠹㝡㝡㄰㐸攵㈶㡥㠷摣捡㑦㜱捥攲愳㈴㘷愵㙥㑤㥡扥昸㍥㠱攱挶㐵捤㜸〹挶搴捣户ㄳㅣ㑢㥣㜶搰㡥㘵愵㈳挸㈹㥦㌲㐹㘰戰㤲ㄸ戸㐴昲攲㘴愱敡㙡戶㝡昴㌱㜳㝦〷挳昳〶〷搲敥ㅢ㜲慦挹㑢愹慦挶㤶㑤㈳㌲㤹㈳搸㝦攸つ愴ㅡ〳㉥搶㔲挸㍡㤰㐳㤲摢ㄷㅥ〳㄰㉤㌵㠷㐲慥〲㤰㤲㑦敢㑣散㌲ち戰慢〴慣收㔱扦ㅥ㍦㕢挱㉡㠲㡡㜱〴扥搷㝤㉣㌷晤戱㘹㘲㠲㔶㜶㈲昳㈸挸㤶㠵〸㘶㙣〵㝢ㄱ㠵昸捡㡤愳戴敤㈰ㄴ㕦㔲㜲㜵扡㑤ぢ㜶捥㘵㠴慤攸㥥昰㔶㜱摥〳㜶㈶㉦〶挳摢㑢㌴戶愱㤲㤹搳㔵㡢ㅡ㐵㌸慣㡢捤㐶㠳搱㈳搸㉣敦〰昶愲㐸昹昱摢㈰㍥ㅦ㙢㜵㝤㙢攷ㄳ摡㌸㙦〰ㄳ攴ㅦ晣慦扢㔲〴ㅢ㙦愵挴㐰挳㙥慢㔶㐱ㅦ〸扦㠴㈶㥣㜴㐶ㄹ慤愲摣㉢㘶愶㘳挹敡摢㘸晦㤹戳ㄶ挹扡捣搶㑣㕥户搹晦挷㠰搸搲晥㉢㘶摣㠴㘴㥦㡣ち扣挹㌱㙢戲㘵愲㠶㉢㠲㜸㌶㔲㌶戲ㅤ㌶愴挸㐴户㉥捤攱㜳㔵晤㔸㌴㌸愲㕤晤㥤〷㈲㥡㙤改摢づ㜶㔵㠰㐷㌹愴扦㠱ち敡摡㥥㠳摥戸愷捤㍦づ昴扥戳㑥搵㙦〴つ㍢ㅣ㥤㐳慡㜷㤴㕦㥢搹昰㜹㈶搴㕦㜷㉡戵㝢戰ㄲ㐳㥦㐱㥢㜳攷愱戰捦㔹攱㕢㤵㠱㘴㍥㘱㝢昹ぢ㝥㜹㔴㑥㈴㤵㘸ㅤ㠲㕢散㐷㔷捤㍡㍥㔶㍤㡦〸㘷㐸搴㡥㌰㜶㍡捥摣㜹㉥㠳㑢㠷㤳㔹㡦㈰ち㘴搵㉢㐸㠹挹ㄴ㍥昵㘹慥㙢攷ㅡ戴搷㡤收ㄶ戰㘶㙦㤱戶㘲敥慦㐰搳敤扤愵㥤㘵昸㑥㝥㠳㕣㌴慥㄰㘲ㅢ晤㌱晣㙥㍦㉣换摥㐶挰攷搱㈷摣っ㝦㡤搵ㄱ㌴摢㐶捥摢㐴㔳昵㌰〱晥㡣挵愸挰ㅢ挵搸ㅥ㐵㔱㝤〹搳愲〰愰㥣挹搷〰扡㜳昵㡢㥢㜱戵㘲㙣㐷晡〷敢㘷攸户㠹敦挶㤰㠱㘰㤷㤲㔸敥㔰〵扢㥣挴㜲㜳㐲㍥㉥慡㍦挳ㅢ戸捥㝡扤㥥㈰づ㥢ㄵ搹㠴愰㙣㕣〵㠸㉦挵㑤㠸捣攰㡦搱愰㌹〳ㄷ搸敥㌳㜸㝥搳ㄹ搰㝤㤰㔱㌵攲捥昱㕢㡥捤㡦戱㠲㍢攳ㅡ㠱㑦㄰昰㘱㙣㠵㠶愹㔸愹慤昲㍡㈵昱捡㜱㤴㜱晤㈸晡㝤晤昸て㕥攳昵㕦挷㤵愸㔲㍣㌲㐲愹愱㠱愲㉡㤵㔹㝣㌱㌹㡢㌵㘰扢捦攲ぢ㥢捤愲㑣㉤㕢挶㥦㜱〳愰㌴慣慥攰㐷㘶戵ㅥㄵ㜸愳捣ㄸ晢㈴ち昱㔵㈶㙢㐸摢捦愲㔰ㅡ㉥㤳㤴㜲晦ㄴち挶㙦ㄲ晣ㄶ挱搳〴捦㄰㝣づ愰㔴㉣㤳扡㔲昱㔹㈲㝦㥢攰昳〴捦ㄱ晣づ挱敦〲愰㈲〹㉥ㄵ㝦㡦挸㉦㄰晣㍥挱ㄷ〹晥㠰攰て〱㑡㐵㐵愲换戰晦㈸㉡昰愶㑣捡戳㜹愹㕣㈶㤱㜴㌱户㠲㘲捡ㄷ㑡攲昲昱㐴㘷〱昵昲㍡慡㥣搷㠶扥攰㐶攱攴ㅤ愱敥愲㐴㐰㔷㉢㤵敦昱愸㠲扡ㄶ㜳捡改搳㕡挲攱㐰㐷挹㌳㜰慡㘴㘹ㄴ㌹㥢ぢ愹㔶攲捡㕦㝢戹ㄵ㘳挲〳㕣㘰㘷㕤㤹ㄲ㈰㤵ㅢ㜱攵挳昸戴㑣敡愰㘷㝤扤ㅥ㔷愶愴㐸㘵㉦慥晣㥦㠷て㌴㉢挷㠲愱㝢㉥㔳㉡捡昸㉢㤵㜳㘴攰ㄴ㑦㕥昶㌶㠹㉦捥ㄹ㌲挸搹昴づ〶㙤㡤愶㕤㤰㜴㜸㕤晣㠳㈱ㅣ㜰昱昱捤昷っ捥㙢攱㔸ぢ㑣㠸晥愷ㅦ捥攰ㅣ搷戴ㄹ㥡昸愴㝢つ〹㜴摦㤰㍢㌶捥摢攷㝤㈰〶散㌳〱㜶㡣戵ㅤ挵㉤㜰㜶晡昵㔲㙦㤱㘸㐸㜱㡣㕢敢ㄱ㈷晥戲㍣ㄷ搳㥢㘹㤴㘴㔱扦慡挷㐴捥㍣搳㘲ㅦ攳㑦㐰ㅣ愸㜰㐰ㄶ㡣㍦〵搴挹愵㝤㐴㤴愹㥢愸㍥㡤㍦〷㈸昵㤵愹㤵㌴ㄷ㈸慡㈲㜲㐲晥〵㠰攱昸㥦摥ㄸ㕤㤳㜸㔰㔶搹昱敢㤲㍣㘵扣挸〶㉦〱昴㈱ㄸ慤㈲㡥㉣ㅡ㕦〲㈶昱摡ㅣ搵摡㐷扢晢摢摣㑥挷晦ㅣ〰㤲愴㙤摦晤㥦挰㜷晣敢散戸て晦㡣㐹㑥㌶〷晤搹摦攸慤㉦戲ㅡ晤㝡昹㌳㌱愱㌷搱て㤷戸攵愷戲㐷㌱愲㡡捡㥢搳㔵㔷搰㍦摦㐱户扦愸愸捥〵扤㄰愱昷ぢ㥡ち㕥搰㥦㠹搰㍣㌷㔱㔴捦挴攸㑦㐷攸晢〵晤戹ㄸ晤㜸㠴㘶愸愶愸㥥㡤搱㥦㡡搰㝡㈴戴づ搲昷㈷㈳戴ㅥ〹敤㠵愰ㅦ㡢搰㝡㈴捦挵攸㑦㐴㘸㍤ㄲ摡ㄴ愹㝤㌹㐲敢㤱搰捡〸晡㔲㠴搶㈳愱戱ㄱ昴挵〸慤㐷㐲昳㈳攸昹〸慤㐷㐲㠳㈴攸戹〸慤㐷㐲ㄳ㈵攸ぢㄱ㕡㡦㠴㐶㑢搰㡦㐶㘸㍤ㄲ㥡㌱㐱捦㐶㘸ㄹ㐹㤹搶㑣ㄸ晤㙢㈸㤴晡㜲㤴㡢㙤ぢ㈸㘹摢愳ぢ昸昷㘸慡㈸㜵散挳昸㠷愸挰ㅢ㐵㤱㤳㤱捥㐴㈳㍤捥㉡晦挸㐷ㄴ㈳㡥搰㜸㤹㜷㤴ㅥ㘹晥昵愸㈰捤㌹ㄱ㘹づ搳㈲㡣㈵捤㕦㘱ㄵ㜹㈹ち挶㌷〰攲慢捣㤷换ㄲ㝣ㄳ㠵㔲摦㌰摦㜴ㄹ㝦搹ㅢ慡㝡愵㜶攵捡㉦㠷晢㐷敦攸晦挴挳㐳㉦扣晥㉦㍦㝦晥挷㡦ㅦ晢㡦㕦扤昴搲㡦晦敤昹搷㝥昵敡攲戱敦㝤攵㉢摦晤昸㕦扥昶昳扤昶㤷戳㉦晦㜲收换㑦㡤㕦㝤敡㥡㝤昱㠳愷㥥㝡散㠹㐷挷㘷㙦ㄹ敢敢ㅢㄸ㜸晦挸昷㙦扦扦晣捣戵㝦㔲摦晥改㙤㥥㤲挱攳〵挶慢〰昱㔵收㈴㘴ㄸ摦㐲〱挳攰㠸摦捥㘱㤴戹〸㤱㑥攳捣㘵捤㈶愳㌵㥢〴愲愰㌲㘵㡥㌰慡挳㘱㐹㥤㠹昶㍡㠳晦〳攴挵㍡挷</t>
  </si>
  <si>
    <t>㜸〱敤㕣㕤㙣ㅣ搷㜵摥㔹敥㉥㜷㤶㕣㜱㉤搲戲攵㌸づ攳㥦挴〹㠵㡤㈸㕢㠹搵㐰㤶昹愳扦㤸㤲㘸㤱㤲攲挴〹㌵摣㥤㈱挷摡㤹愵㘶㘶㈹搱㜱㙢挷㑤㥡愴㘹㡢挴㐸摡扡㜱㔰㌷㐵ㅦ㤲㠷ㄴ㘹㔱㍢㑥ㅤㄴ〱ち戴㈸㥣愲て㐱㠱愲㈸攰〶㐵ぢ戴㐵㈱愰㉦㜹〸㤰㝥摦戹㌳扢戳扢摣㈱戵戶㕢扡攰搸㍣㝢攷捣扤㜷敥扤攷昷㥥㜳㐷㈹㉤㤵㑡晤〲ㄷ㝦㜹㘵㔸戸㜳㘱挳て㑣愷㍣㔳慦搵捣㑡㘰搷㕤扦㍣攵㜹挶挶㥣敤〷〳愸㤰㕢戲昱摣捦㉥昹昶㔳㘶㝥㘹摤昴㝣㔴捡愶㔲昹扣㥥挶㜳㜶挲扦㔲㜴愳戳搵㜰〶㘰㜱㘶晡摣昲㤳攸㜵㈱愸㝢收㠱昱㡢慡敤搱挹挹昲㘴昹㠱㠷㍥㝣愴㝣昰挰昸㑣愳ㄶ㌴㍣昳愸㙢㌶〲捦愸ㅤㄸ㥦㙦㉣搷散捡愳收挶㘲晤㡡改ㅥ㌵㤷て㍥戰㙣㍣昸搰攴㠳㠷て㕢㐷㡥㍣㌴㡣㔷愷捥捥㑣捦㝢愶攵扦㐵㝤㘶㌹攴〷㘷捤㡡捤戹㤹愶㘷扢㉢攵㤹㘹晣ㅦㅢ㍦敥㍥㔲㕥㔸㌵捤㠰慦㌶㍤搳慤㤸扥㡥㠶㐳捥㤴敦㌷㥣㌵㉥㥥敥㥣挰㔴㉢㠶ㅦ㘴㥤ㄹ戳㔶搳㥤愸搷扣㜳づ㙢㔷㌳㌶㠶㥤〵搳昵敤挰㕥户㠳㡤㥣戳㠸㡥慡㐵攷㠲㙦㥥㌷摣ㄵ昳慣攱㤸㔹攷㘴挳慥㘶搴㤵ㅡ㜸㝦搴㐵㝣㘰㌲晤昲㤴敦捣慣ㅡ㥥㡣挸攷挲㈴搴㍤攱㔵摡敢摥搳扢㕦づ㕤摥挰㍥敦敢㕤て㑦㉥ㅡ㕥戳收㐴敦㥡攱攴摢㐷昰愱摥昵㘳㙢搴摥收〳扤摢挸㔲戶搷搶㠶㐲晥㤶ㄵ挵㘴昴ㅣ挱㈰㐱㥥㠰〴搴ぢ〴㐳〴挳〰㕡收扦㈱㈵昱㠶㝣㤴㕥㌲搲㑢换改愵㑡㝡愹㥡㕥㌲搳㑢㔶㝡㘹㈵扤戴㥡㕥戲搳㑢㑦愶㤷慥愰㑥㜴攵〷〷搳攱昵捡㔷挶扥敡㍦㜷昵搴㜷㕥晡㝥收攱㡢晦晥㡦挳㝢㔰改戱㜰㔰戳㥥㜱つ慣搶攲攲㐳攵㠳晣㙦㙢愹㠰㔰㔸㠷慤㡦㔸㤳㤳搵挳〷㡤〷㡣㉣愷㤵㐰晣㌶㐶㈹愱敥戰㜵挹㜶慢昵㙢㐲扢㍢愷つ摦㙣㉤摣㐴昸㙣扡摥㜰慢晥扢㌶㝦戸㄰ㄸ㠱㜹㐷攷戳㔶㈷㕤捤ㄶ㈰㔶愶㉦敦扢慢戳搹㐵愳搶㌰愷慥摢敡昱扢㍢ㅥ㍢昳㕥㝤戹昷搳ㄳ㥥㜹戵昹戴㙢㐴㔳㔰㙡敢搲㜷搷㉣搵㈳㌵慥昱㤹搵扡㙦扡㌲扣〹㘷摥慥㕣㌱扤〵㤳㉡搱慣捡㔴㙦攵愳㔰敡㈷捥戹㤸㈸愴戵㝡㜷ㅣ㙢ㅤ扦ㅥ㐰㤸捤㉡挶扢㘶㝡挱挶愲戱㕣㌳昷戵㔵㔱敦挴㠳晤㙤攸ㄳ昵㑡挳㥦愹扢㠱㔷慦戵㍦㤹慡慥ㅢ搰㌴搵㌳昵慡㤹挹愴㐴㈹㐰攱づっ㘸㕡敡㠳扤㘵㐱〸ㄱ㈳㌱〵昹昶㜶戶㉢㥦挷散㌰㡢㥡㐹㥥㑣摦扢㐵㘷ㅣ慦攸㤸〴〹㡣捤㠹昶㠳㉦扤㝦㡢㙥㥢㤴㝢㝢㉢愷搳愳攱散㡦慦㥢㙥㜰捡㜰慢㌵搳㑢戴㝥ㅡ㐷愴㡦〰㘴㙦㐰㈱昴㕣㍤㥡㍡敤扡戶㤱扤㘶㔷㠳搵摣慡㘹慦慣〶挰挱㐲收昳㕣摡慥㑢扦〵㈸㝤㉦挱㈸㐰愱㤰捡㡤戱㔲慥㠰㉢㤵愵㜶㑡㤰攵㌶㐵捥㜶㙤戲㍣㙣㥤戰㙢㠱愹㤴昲㠸〵㡡㈸慢㈶攴㉢㤲㐵㍤愳愲っ挶㤸㌵〳㉥㌵㙣㌷搸㘸挹㙤㤷㤴㈸㈶摡搵〵㍢㑥ㄷ㔰ㄵ戴敢㠳〴㔹〳搳㜴㘸㠳攴捡㌱㈶愲ㄸ㈴㔸㜶昴摣捥㘴慣㥦愰㈳㔰㍦捥㠴慣㝤戰户㡥㈰戳㜷㌳㈹ㅢ昵㤴挷㕤㙤戶㤹㉦慦戴搹慤㔸㌸㝤ㅦ挱㙤〴户ㄳ散〷搰晥ㄵㅡ㡥㕡づ攵昶㑢㝦ㄷ敥昵㍢〹摥つ〰晤愴㔳攷㠴慡㡡㍥搴㜶晣㐸搶㉢挲㑦ㄶ愷㔸愹㈲㝡挶㑤㍦戳攸〸愱㐳慦㜳㘷搸摡㡣搸搸昷昵收捤昸㜴挸㤱〹㔵攳㜳摤愲㙡㝣㈱㔸戵㑦扢昵ㅥ㌴搵挷〹摥ぢ愰っぢ㥤摤敤㜹昳㜴㈷摦ㄱ㉥㤱㜲㠴晡㌴敥㈱ㄳ搳晤㑦㔰㜰㕤㕢㤷㕤晦㤹慥攰㠴昵㡥昷㥦て昴㤶敤㤰攸ㅤ㌶㜳搷收㌰㔶㜴㤳ㅥ昴摤㄰㉦敤㥦㝡摡㤷㝢昱㔸扦㡦攰㝤〰ㅤ昶㠵㍢敦㥢㡤ㄲ㠸㑢散挴㈸户㤷ㄱㄷ昱㜰ㄷ㌷搶㑣戱㍥挳搶愲攱慤㤸〱愲ㄷ愷㘷攱〷搷㍤捦慣㘱㐳㕢ㄵ〴昷㉥户戵㈳晤ㄳ㕥摤㈱㝥搷㍦昶摦ㄱ㠶㈱㤳㐹て愴㍡晣攳〴㍦㌳ㄶ㙦㡡㜱づ敤敦〳扤㤵㐴慣㔱㍢㝢戱㕤昲摥㜲㔷㤳昴愱㐹敥挷戲敡ㅦ〰㠰㤶搰晥扥愷㐶㤹㘰戵〳㔲慤摤㕢㘵㜴㉦㘱㘷搲ㄱ㍦散搲㈳㐳㉡㔸㍢㡤搸㠱㕦㜴ㄶ㙣愷愹㉣㠶㥣㜹搳慢㈰慥㘰搷捣㠲ち挹㔲搵散敡㡡㜷㠸慥ㄸㄸ攸摡㑢㈷挴搶㠴㑦㍡戴㐴愲戴㈷㍥㑣搸㠷户㤸㡡㈱㐸㉡㤵㠴戰㔰㔳〳㤱昳㔸㜷㔷挵昴愱㘲捡㔸㌸晤㐳〴〷〹㈶〱戲㝦ぢ㑤戳摤㠵㘷㉡㙣㜰㥤攱散愵愵㔴㥥㘴㤰昰攰㡦㝢㉡慢〷昹㥡挳〴ㅦ〶攸㜰㝦ㄸ㝣㑣㘰㐴㈱㜹㡣ㄱ改㉤改搶㐵摢扣㐶ㅥ搸㘳㈱愹㌴搳昰㠳扡挳慣㔲搱㥡慤㥦慤〷戳戶扦㠶㉣搴愸ㄵㄶ㉥慤㥡㉥戸换㠳敦搳㠱慢慦慤㤹㔵摤㕡愸㌷愰摡㑥捦敥㠴㑤㌹收〷㕦㔲昶攵㘹つ㔷㝦㝢㘳㜴愱挹㡥ㄸ戱㔶㐶㘲户ㄵ昹收愶㙦愴戵愲㡢㜶㔰㌳㠷㉣㈵㜴㉣攷㉤慣㈲戲〶搵㐱㙢㜱搵㌳捤搹愲㜵搲戳慢㌵摢㌵㐹っ昸㤸㑣搴捤㤹㉢挸㄰捣搷㤹晦慢扢㐵㙢搱㌳㕣㝦捤㘰㌲㜱㘳㙦摢㥤愴㐴戲搶戴敤晡㜸㡤㔰㤱攵ㄱ㙢㘱戵㝥つ搹摡㠶攳㥥㌴搶晣ㅤ㐱ㄵ㌲扤扡㠴㌴㕡㕡㑢愷戵㝣㍡摦㉦㝤戸㈱㑦愵づ攱㉦㐳㈰戴㑡㘵ㄹ㉦㑦戰摥昴敢挳晣っ晤㜴㡥㘹ㄸ㤹愳㈶㜲㈰㔱ぢ㔳㔲昵㠷搸收〸挰挷㑥㕥㌸摤捡捡扤愹㝣㜵㤶ㄱ晥〴ㅤ㉦㙣搱㑣㠲㌰㍥户㐷戱ち㜱攴ㅣ㐸㈰㈸捥扢㑥昶㉢㔸㔲㠷摣户愷㔵㍣㠱㉣搲戰㌵㘷㉣㥢㌵攴愲ㅤ㈳搸愳㙥攸挶㍡㐶捤て㥦捤搴ㅤ挷㈰㙢㤱㉤ㄷ㉡〶㌹㜸慡ㄱ搴捦搸慥㙥〱〸晦㠵㈸攳㍡㔰挶㜵㐱つ㕢攷㤹ㄶ㤴㌲晢慡慦ㄸ㥥ㅤ慣㍡㜶㈵捦ㅢ愶敥㜶〴㑦㐲挸愹㜹愳㉢搲ㄹ攳ㅤ摥晣〵戸㙣㝥ㄹ攴㉥㐳㡦㜲改㐸㝥㜰㙥㕡换攱㍦慤捦挰ㄲㄴ㡣㐴㐹昵㡦愲户慣㥣㡣㠰捡㤱敢㐶㜴晥攲挶㌳挰愸戸ㅣ愹㥥挰㈲㠸〸挶㤴㍣挳摢㌹敢㠲㙢〷愰ㅥ㈹㜶挲づ㘶㝤㤰ㅣ〰㐵搹摥摥㈱㔴㡤㌵㥡㘸㕡㠵昷㜴㍦㙡㌳ㄳ㜷㜵㍦㡦摢㡤㝢㌷㜹慣㉣㑡捣㤰㙣㔵㐹㉣换㈶㘳摣㐹愶㐶ㄳ挳ㅤ㔹ㅢ㉤㈹㙣摡㕡㜷㙡㤱㌷㘱㤸㠴㘷㔲晡㔱㘱ㄴ㈴㜹挹ㅤ戰㔱㡣搷㈷戳㐷㉣㕢㐳ㅦ愰㐰㍢愵㜰挵㌰ㅤ㜸ㅡ㐷㑥慡㘶㈱扣㠳㝣敦〹㡢攷ㅡ㐱摢ㄳ攳晡㘸昸㘴慡㔶㍢攷挲㑢愸ㄸ㕥㜵㠷㠸㌴收愶㉣㡣㐸㘷扦搶㕦㉤㙦㑣㄰㐳㌱㘴㑡㈴㈱づっ㌱㠴㜰挵戲愹昴捥㡡㕣敡㈶㍡捦扢㌳愶攱ち〵ㄶ㠲敡慣戹㉥㙥㔸换㤳ㅦ㤵〶捤摤愲攸㔱摤㥡㕡昶㘱搲〳敡昱戰㈴〲慥㕢攷ㄹ㤶挲〱〶愸摤戰㌴㕦〹㤰搶㙤㜶挰㥤挱捥愱づ㔶㐴愵㑤攸㥤㔱㠳收ㄲㄸ户㝤ㄲ㤴㥤㍥㈹ち㐵㙡挹昵㕦挷戴摦㝢㠱搷户㡦愵愲㐲㈸㐴㑣㜵㈵㜸て㈰㙥㍣㉢㐹㈹ㅡ㡤㤲攵㑡戳㠹搲ㅡ㡥㜰㜴㌱㡡㜴昹扣〰㈷㜸㤸挷ㅡ愱搸搴㜰挶㉤戰㘱㑤㙢ㅢ㝢慣搳㙥愵搶愸㥡㘲㡡㈳㕤㉤ㄶ㜹㐷搰㑢㡥晦㈹㘹㑡㔸㤷㜰㔱㑥㘳㉢挵㈹㤳㐸晤晢摤晡挳㘸㉥㑡づ㝤㈸摤挶攴㘳㐲㔸㑥㤲㘱㕤㘷ㄴ攸ㅦ敥㙤ㅤ㕥㤰㠳㜳㔰㘹㕤㈸敡戲㌹㥣挵㙢㘶㤰㐵摡㘲搵收敡㜳㜵晡散㌱搴㈹㕢愱㜶〴㡤㌰㑦愵昰㜲㌹㌸㈳㝤㑡〷㍢㐹摤〸㌳扢㌷㥥㤱摢搴㡤㘳愱昳愱㌱扦换㕤㔰ち慢ち㐱愲挳㥤㙥㜹摤ㅡ㌳扦昴扣昵㐷〰㌴愶㠰改搰愲愶㜲㜰愶㔱摥摡挱㘱㌲㌲㈱㍢ㅡ㑦愴㌲㐷㌹㡡㠰㍤㠸〶㘹攲㐶㝡戱づ㈳ㄴ㡣挹愱戰攸㕣攲㠴㠳㉤㔰摤摢搷㠱㥣㌷〲ㅣ㝤㜱昷㜷愰愷慡㔵扡扢㠸捦敤〸慡攲搸㠶㜲㐷挷㍡づ㘴挹㥣攸摦摤搳昱㈰㍣㈸㜸㘸戶㝣捡〸㉡慢ぢ挱㠶㍡戴搵㉦㑢㘴㝦㠸㜸挴愶㙦愷捦㥣㜱㜹〸㜵㥤㙢㕦戸攲搶慦戹㌲慥慣捦ㄳ㝦昴㘲昵挱㐱づ戲㤰晡〵晥㤳㉢㥤捡扥㠶ㅥ户㌳㙣㜶搰ち㤰戰ㅦ㕥㕡㐱㍦㡥ㅦ㝡㍢攳昸㑤攰ㄵ昸敦捤㔳〳攴㤵戱づ㕥ㄱ㘵戰换㉣敥捡㕢挶㉣摡て㐰㕡㌲っ〸ㅥㅤ㄰㐹愷戴㔷㜱㐳愲㠳〶㈴摦㈹晣㤰㝣敦挵㙦〲昹㐴愱㠷挷㍣㜸㈸攴晦て愵㈲愹摥㔴慣晥ㄷ㠴㕡㝢〵挴㄰㌲㠱㈶㑤戹搴㕥㙥㈷搳愳㈱㤹㤸㤴扤愹昴㌷㘷戰扢敤㝣摢㡦昸晥ㅦ㙥㍢捦㠰挲扣挴㌳㐳㠲敤㕥㤴㥢㡥㐱扡换㌱戸て㡦挵㌱㌸换㌶捣摤㉢挷㈰㡣㝣捣〳戱戵㘳挰㡣㕥㠲晢ㄷ㑢戰挶㠲ㄹ摣㜷敤㜳ㄸㄵ㍢㠵愳戶愶㡦㉣㍥㑣㤵㍦㠳㌸搴㙤摤攸㜹挳㌳㥣晤㠲㍦改㤹㌰㘱摥㈲捥㙥㑢ㄳ戶戸㘳搳㈷搲㘸㤳〸㐵ㄴ㕢摦㡤愲㙣敦挴㍡㈸愵㉥ㄵ戴搷昲㕡敥㑤挴㐷㌴敥ㄶ㔲㥦ㄹ晢敥挹㝦㝥敡㜳挷㜸㐶㉤攴搵㉣㤳挲晤㈴敡改㐱㈰㤵ㅢ㍢ㅥ㜲㉢㍦挵㌹㠳㡦㤲散戵㥡㌹㙤㜸攲晢昸扡ㄳㄵㄵ攳挵ㄸ㔳㌱摦㑥㜰㉣㜱摡㐱㌹㤶攵㡥㈰愷㝣捡㈴㠱挱㜲㙣攰ㄲ挹㡢㤲㠵㕡㑦戳搵愷㡦㤹晤㘳ㄸ㥥㥢ㅣ㐸扢㙦挸扤㈶㉦㑤晢㙥㘴搹ㄴ㈲㤵㍡㡣晤㠷摡㐰㙡ㄳ挰㐵㕡ち㔹〷㜲㐸㝣晢挲㘳〰愲愵ㄶ㔰挸㤶〱ㄲ昲㘹㥤㠹㕤㐶〱㜶㤵㠰搹㍣敡搷攷㘷㉢㔸㐵㔰㌱㡡挰昷扢㡦攵愶㍦㌲㑤㑣搰捡㑥㘴ㄱ〵搹戲㄰挱㡣慤㘰㉦愰㄰㕤搹㐹㤴戶ㅤ㠴攲㑢㡡㡥㑡户㈹挱捥㍡㡣戰ㄵ㥣攳㙥〳攷㍤㘰㘷㜲㘲㌰摣扤㐴㘳ㅢ㉡㤹㌹㔵戵愰㔰㠴㈳慡搸㙣㌴ㄴ㍥㠲捤㜲昷㘳㉦㡡㤴ㅦ扦つ攲昳㠹㔶搷户㜶㍥愱㡤㜳〷㌱㐱晥挱晦扡㉢㐱戰昱㔶㑡っ㌴散戶㙡攵搵㠱昰㡢㘸挲㐹愷㌴扤㔵㤴㝢㡤㤹改㐸戲〶扡敤㍦㜳搶㈲㔹㤷搸㥡挹敢㌶晢晦㌸㄰㕢摡㝦㡤ㄹ㌷㈱搹㈷挲〲㙦戲捣㥡㙣㤹愸攱㡡㈰㥥㡤㤴㡤㙣㠷㜵㈹㌲搱慤㑡ぢ昸㕣㔵㍤ㄶつ㡥㘸㔷愶昳㐰㐴戳㉤㝤摢愱㥥ち昰〸㠷昴㐷㔰㐱㍤摢㜳搰摤㝢摡摣ㄳ㐰㡦㥤戱㉢㕥摤慦㕢挱昸〲㔲扤攳晣摡捣㠲捦㌳愵晤㘱愷㔲扢〷㉢㌱晣㘹戴㌹㝢づち晢慣ㄹ扣㔵ㄹ㐸收ㄳ戶㤷扦攰㤷㐷愵㔸㔲㠹搶挱扦挵㝡慣㘱搴昰戱敡㌹㐴㌸〳愲㜶㠴戱㔳㜱收捥㜳ㄹ㕣㍡㥣捣㝡ㄴ㔱㈰戳㔶㐶㑡㑣愶昰挹㑦㜱㕤㍢搷愰扤㙥㌸㌷㥦㌵晢㡢戴ㄵ戲㝦〰㥡㙥敦㉤敤㉣挳㜷昲ㅢ攴㠲㝥㤹㄰摢攸㠷昱扢晤戰㉣㝢ㅢ〵㥦㠷㥦㜰㌳晣㌵㔱㐳搰㙣ㅢ㌹㙦〳㑤戵㐷〸昰愷㉦㠷〵づ㐶㘳㙣㡦愲愸㝤ㄳ搳愲〰愰㥣捡㔵〱㝡㜳昵㌷㌶攳㙡㡤戱ㅤ改ㅦ慣㥦愲摦㈶扥ㅢ㐳〶㠲㕤㠹㘳戹㐳ㄵ散㙡ㅣ换捤〹昹戸愰晤づ摥挰㜵㔶敢昵㈴㜱搸慣挸㈶〴㘵晤ち㐰㜴㘹摣㠴挸っ扥㠶〶捤ㄹ㌸挰昶㥥挱昳㥢捥㠰敥㠳㡣慡ㅥ㜵㡥摦㔲㘴㝥昴㌵摣改㔷〹㍣〲㥦て㈳㉢㌴㐲挵㑡㙤㤵㔳㈹㠹㔷㡦愱㡣敢敦挲摦㌷㡥晤昸㜵㕥晦㜹㑣ㄳ㔵㡡㐷㝡㈰㌵ㄴ搰愸㑡㘵ㄶ㕦㡥捦㘲ㅤ搸摥戳昸搲㘶戳㈸㔱换㤶昰愷㕦〷㈸㡥㘸㤷昱㈳戳摡〸ぢ扣搱㡣〸晢ㄴち搱㔵㈲㙢㐸摢捦愰㔰ㅣ㈹㤱㤴㜲晦㌴ち晡㉦ㄳ晣ち挱㌳〴捦ㄲ㝣ㄶ愰㔸㈸㤱扡㔲昱㌹㈲㝦㤵攰㜳〴㥦㈷昸㌵㠲㉦〰愰㈲〹㉥ㄵ扦㐸攴㤷〸㝥㥤攰换〴扦㐱昰㥢〰挵㠲㐶愲换戰㝦㉢㉣昰愶㐴捡戳㜹戱㔴㈲㤱㔴㌱扢㠶㘲挲ㄷ㑡攲昲昱㐴㘷ㅥ昵㜲㉡慡㥣㔳㠶㍥敦㠴攱攴ㅤ愱敥挲㐴㐰㑦㉢㤵敢昳愸㠲㜶㌵攲㤴㔳愷㤴㠴挳㠱づ㤳㘷攰㔴挹搲㘸攴㙣㉥愴戶ㄶ㔵晥摥换慤ㄸㄳㅥ攰〲㍢慢捡㤴〰愹㕣㡦㉡ㅦ挲愷㘵㔲〷㍤慢敢㡤愸㌲㈵㐵㉡扢㔱攵晦㌸戴扦㔹㌹ㄲっ搵㜳㠹㔲㔱挲㕦戱㤴㈵〳㈷㜸昲戲户㠹㝤㜱捥㤰㐱搶愲㜷㌰㘴㈹㌴敤㠲愴挳㙢攲ㅦっ攳㠰㡢㠷㙦扥攷㜰㕥ぢ挷㕡㘰㐲搴㍦晤㜰ㅡ攷戸㘶㡤挰挰㈷摤敢㐸愰㝢扡摣戱㜱捥㍡攷〱㌱㘸㥤昶戱㘳慣敥㈸㙥㠱戳㤳㔱㑢扤㐵愲㈱挱㌱㙥慤㐷㤴昸㑢昳㕣㑣㝦愶㔱㤲㐵ㄹ慤ㄶㄱ㌹昵㙣㡢㝤昴慦㠳㌸㔰攱㠰㉣攸扦つ愸㤲㑢㘳㐴㤴愸㥢愸㍥昵摦〵㈸づ㤴愸㤵ㄴㄷ㘸㔴㐵攴㠴摣ぢ〰㈳搱㍦扤㌱扥㉥昱愰戴㘶㐵慦㡢昳㤴晥つ㌶㜸ㄱ㘰〰挱㘸㑤㤶〹㐷㉤昴㙦〲ㄳ㝢㙤㤶㙡敤愳扤晤㙤㙥愷愳㝦づ〰㐹搲戶敦晥㡦攳㍢晥つ㜶㍣㠰㝦挶㈴㉢㥢㠳㑣晡㤷晡敢㡢慣㐶扦㕥晥っ㑣攸㑤昴挳㈵㙥昹愹散㔱㡣愸㐶攵捤改㙡㤷搱㍦摦㐱户扦愰㔱㥤ぢ㝡㈹㐴敦ㄳ㌴ㄵ扣愰㍦ㅤ愲㜹㙥愲愰㍤ㅢ愱㍦ㄵ愲敦ㄷ昴㘷㈳昴ㄳ㈱㥡愱㥡㠲昶㕣㠴晥㘴㠸㔶㈳愱㜵㤰扥㍦ㄱ愲搵㐸㘸㉦〴晤㜸㠸㔶㈳昹㝣㠴晥㜸㠸㔶㈳愱㑤㤱摡㤷㐲戴ㅡ〹慤㡣愰㉦㠶㘸㌵ㄲㅡㅢ㐱㕦〸搱㙡㈴㌴㍦㠲㕥っ搱㙡㈴㌴㐸㠲㕥〸搱㙡㈴㌴㔱㠲㍥ㅦ愲搵㐸㘸戴〴晤㔸㠸㔶㈳愱ㄹㄳ昴㝣㠸㤶㤱㤴㘸捤㠴搱扦㠷㐲㜱㈰㑢戹搸戶㠰㤲戶㝤扡㠰㝦㠲愶ㅡ愵㡥㝤攸㝦ㅡㄶ㜸愳㔱攴㘴愴㜳攱㐸㡦戱捡㥦昱ㄱ挵㠸㈳搴㕦收ㅤ愵㐷㥡扦ㄲㄶ愴㌹㈷㈲捤㘱㕡㠴戱愴昹慢慣㈲㉦㐵㐱晦〱㐰㜴㤵昸㜲㔹㠲㍦㐷愱㌸㌰挲㌷㕤挲㕦晡扡㔶戹㕣扤㝣昹㘷㈳㤹昱㍢㌲ㅦ㝦㘴昸㠵㌷晥收愷捦晦攴㠹愳晦昶昳ㄷ㕦晣挹扦㍣晦晡捦㕦㕢㍥晡㔷摦晡搶㕦㝥散昷㕦晦改㕥敢愵昴换㍦㥢㝢改改挹㉢㑦㕦戵㉥㝣昰攴搳㡦㍦昹搸攴晣㉤ㄳ〳〳㠳㠳敦ㅦ晤敢摢敦㉦㍤㝢昵晢摡㡦晥攱㌶㔷㤳挱攳〵晡㙢〰㌲㘶晣㤶㌸〹ㄹ挶て㔱挰㌰㌸攲户㜳ㄸ㈵㉥㐲愸搳㌸㜳㔹戳改㜰捤愶㠱挸㙢愹ㄲ㐷挸㍡晡㕦〰挰㜹攳搸愴攲㈳敤ㄵ戳㝣㥥㜰愶戹愵搸昳散㑤攲ㅢ㔴昱摤㌱㡥㕢挲搳ㅦㄳ捤㍡㝢㥢㤸㘶㘸㘳㑦ㄳ㈵搱㡡㥢㡤㙥㘰㤹戹搲愹扢㝢慢㐷挶㑥㈲ㅢ㤴搷戶㕤㌱㡣㜰晣〸㥤换㜶㐳㙦㤶攴㌶换摢㙤㜴㐶愶攸㑦戰ち㐳晦〳㐲ㄶ戳晥</t>
  </si>
  <si>
    <t>㜸〱捤㕡㕢㙣ㅣ㔷ㄹ㥥㤹摤ㄹ敦慣㜷敤㑤㥣愴㐹㝡㘱㔵㤲戶㘴挳ㄲ㌷㐹㥢㤰㐶慤扤ㅢ㍢㙥ㅤ摢昱㍡户㔲戴ㄹ敦㥣挹㑥㍤ㄷ㘷㘶搶搹㐵㤱捡ㅢ㑦〸搱户㔶㐵慤㉡㈱㔴㠴〴愸㠰㐰〲〹㄰㙡㉢ㄴ挴㑢ㅦ攸ㄳ㔱㠵㠴〴ㄵち敡㑢ㅦ㉡㤵晦㍢㌳㝢昵㝡攳扡㐱昲㠹㝣昶㕣晦㌹攷扦㥤敦晣㈷㠲㈸〸挲㘷㤴昰㡢ㄴ㐷攱㠱㔲挳て㤸㥤㉦戸㤶挵㉡㠱改㍡㝥㝥挲昳戴挶慣改〷㌱ㅡ愰㤴㑤敡昷攵戲㙦㝥㡢㈵捡㙢捣昳㘹㤰㉣〸㠹㠴㉡㔱㍦㠸攰㉦搳慣愸㤸㤵㡡㔳戶㔴㤸㥣㕦㝥㤱愸㤶〲搷㘳㠷戳ㄷ挳戹愷挷挷昳攳昹愳㈷㥥㌸㤹㍦㜲㌸㕢愸㔹㐱捤㘳愷ㅤ㔶ぢ㍣捤㍡㥣㕤愸㉤㕢㘶攵㌹搶㔸㜲㔷㤸㜳㥡㉤ㅦ㌹扡慣ㅤ㍢㌱㝥散昸㜱攳攴挹ㄳ㈹晡戴㌰㔷㤸㕣昰㤸攱摦㉢㥡ち㘸捥ㄷ㈶昳㜳㉣戸㔷㌴㠷㠸㈶㤱㉣扡戶㘶㍡昷㠸愸っ摥ㅥ㉤戲㡡〹㈱㌰收㤹捥戵㍣㉤扢㡢搱㔴㝢㌲㍦㐵ㅣ慦㘸㝥㔰㘰㤶戵挸っ㉣㈶㘵㠳㘷捣㘳㑥㠵昹㈳昶㤹㝡㠵㔹㔱户㥦戰㉦㙡摥㥣㘶戳㌸ち愳㜶㈸户ㄹ㥤㌹㠱ㄹ㌴搲昶〵㥦㉤㙡捥㌵㠶㈱戲㍤㕤㌳昵㜸㕣㡣挷㠵搸愳晤ㄶ挳㘵㤳㥦昲㉡㠵慡收〵扣〶愹㡤昷ㅢ摢愱㈱㝣攱㕤换㠲ㄶ㘵㝢㘶㐱㑣㈵搳㝥㡥㜹づ戳昰ㄱ〸㉦搷㌳㠸昳㈴㘴㝤㡢㌹捤摤㠰ㄷ攲㜰愴昷㝣㉢搴愰㈶㤰愹㤴㈹㐹捡搲ぢ㥥ぢ捤捤ㅥ捦㥥戹㌸愱づ愳㌳㐵㤹ㄸ晦㤸㉣愸㜳㌲扡愴戲㈶㤵㤷愵㜲㐵㉡敢㔲㤹㐹㘵㐳㉡㕦㤳捡㔵愹㙣㑡攵ㄷ愵昲ち㡤㘹愶挴搰㤰ㄴ㈵攳慦㜳㡦㍣昵㥤㜷㈷摦扡昲昷敦㝦敦扢㡦敥㐹㡤搰愰昳搱挲㡡㥥㜶㠳愴摢㔶㥣挷昳㐷昰敦敥ㄶ㐳〶㘳ㅣ㌷㥥㌴挶挷昵攳㐷戴愳㥡㡣慤㙤㔶㑥扢㘸㙣捡戸㘴㍡扡㝢㠳ぢ㉥㘵㑣㤹㔶挰㍣㕥ㄹ㌵攸㈷㔴㍥㕥㑦ㅢ㘷敡㘴戵㤵㔰挶扢㡣〲昳〲搲昶愰搱ㄶ晣〳㤳㥡捦摡搵㕣㐴㝢搲慤㌹扡㝦㝦晦捥㔲愰〵㙣㝦㙦㕦㥢挸扡㘹㈵戲〴收昳㈵㍤搴㍢敤愲㘶搵搸㐴摤っ扢ㅦ散改㈶㥢㜰㤷㌷敥㥤昲搸昵㔶敦扡ㄵ㑤㤰挳㕣攳戴搷敤㌲散ち搷㤵㉤㔴㕤㥦㌹㝣㜹㌹㝢挱慣慣㌰慦挴攰㙥㤹捥户扡ㅢ㕤㤱㘱收收ㅤ摡㈸㤹㥡晥㜰㘷㉢ㄸ捤ㅣ㥤改戴摥㔵攲㜲㘳㐹㕢戶搸㥥慥㈱攱㌷愹㘳㕦㔷昳㤴㕢愹昹〵搷〹㍣搷敡敥㤹搰搷㌴㜲〶晡㌹㔷㘷㜱㥥㠴㌰ㄷ㠵㔸㑣ㄴ㠵挷晡㔹ㄵ㘸晢戰扢づ㈵㠱㜵てㅥ摣愱㐴ㄸ摣搷㕥㕢㤴愹搰愱㘴ㄸ晦㤵㠱㉢改㔴㐲㡣㍥㌲㜰㜴ㅦ㈵挵愴扤摤㠶㤷㕦㈴昹㤰ㅣ㉣〶慢㤴づ㙣㑣戲慤㤷㜷㔹㘹㠷㔴㜰扡㘲昴〰愶㜱戲㉤摤晢晦づ㤶愴戱㘸昷㘷搶挸攵㥦搵ㅣ摤㘲摥㐰㙣㈰㘲㐵敡㈸戲っ戲ㅤ挸㜶㈲ㅢ愳㑣晥㠸摣攴㠶ㅣ㠵㕢ㄷ敢㘲㐳扥㘱敡㐱㔵愹㌲昳㕡㌵愰㌶挲ㄴ㠹〴搸扤㉥愹扢愹㐹摤㠳散㍥捡㤲㐹㐱搹㡢㐱㑡㔲摤ㄷ搶㘵昸敥捦㝦挲〰戵愸晣㐰㈳挴攱换㌶㥤㥢㝥㉣搶㙦攷㘷㌵扦ㅡ挰攸〶㜶㘲㙢敡㝥㘴昷㔳㤶㝡㠰戲戹戳捣㈲㤳扤㔷㘰㐵挶㠹㜳搷㐳ㄱ㤲搸㘳㤷ㅡ㑥愵敡戹づ㐱户愲ㄶ㘸ㄳㄵ㍡昹㝤㔱㔳散㔹户㔰ぢㄴ晢慣㐹㍦㈹㝢㤱慤㌲㉤㈸㤰㑢づ搲昶㉣愱〶敥㌳㘷昴扡㙣㠷〷㝥㤱昹ㄵㄵ挸㘰㠶㕣㔰㕤愱ㄲ昹搴㤴つ愷挲敡〱㐸て搹ぢㅡ㈱㡢㐰愵㐱㌹㍥㉢㉣㘱㘶㥡户㌵㘷㈷愳ㅡ㔱挸昰㘲〷㤵㘱摥㄰㔲ㄲ挰㑡㠱扣㤰㄰㡢㐷㜹慦戵㕣〸㑣换捦㐷散捤ㄷ㕤㐲㡥㡣㠳㔷戰㕤㔱㐸㤹㤴㠱挲敡㌵㙡㐰㡢昹捡㜲㐸㤶㤶㌲敤戹戵㔵挰㡢㝢㐵〷戴〴昵㐱捡㕥晦敦㡦㑦ㅤ晣挱㑦㍦㡢㝥㕦㈲㜳攱㐹㜹㠸㍡㝢搰〷㌴ㅤ㥤昴挳㤳㥡愵㥦愴㡡㤱㙡晦㍥ㄹ㔸愵慦㡦摤〰ㄳ挱㤸㔳㌶敤㝤挹㘳ㅣ攴㈵㜸愵戱捡搲昶㈵搷㕢㔹㜶摤ㄵ愸挲〸慦昹㔵挶〲㈰愷攱〸㈸愲㉣㡡㘲㉣搶㠵㡣㍡㈰ㄶ㌰㤷㜲㠰戲昴㠴㘵㘵㥢ㄴ㝤攵㈰㌵挵㠰攱ㅥ愱挲晥㈶攸ちて㐷㐲戸〰㕦昹扡攵搷挵て㘸晦㠰㕥昵昳扦㝢晥㌷敦晣㙢敥㐷㍦㕦晤攵挷戹户㉦㡢㝦㡢㍡㝡挱㤴っ搷搴慢㌰ㅣㄶ戶㡥㤹㡥〳っ㑥㐷㌱㉥㌸㘶攰てㅢㄳ戵挰㥤㌲㠳愲ㅦ愴っ捡愸挸愷散攷ㅥ戹㘳㔲捥戸㘸戲ㅢ㑢挴愴㉦慤敦㈲挴㕣愸昹㠱换㙤攱愱昵晤㐵㜷捥つ㡡愶扦㙡㘹㡤〳㝤扡挳㥥㑢㔵收㄰㐴昰〸㈹摣㙤㤰扢扡捡昴㍥㙢㉣戹㌵慦挲㘶㡡摢〱㘴㠸愱㔱ぢ愴㈹㘴搲攲挱㡤て搵づ扥㐳㌷㈵搲㉥㜱㡢㘷ㄴ㍦㈸搴㐳㐴㠵㝢㤳㈴㤲㈰攳搰ㅡ慣ㅥㅤ㤰〵㉥㌷㘹㤰㐸挳戶㜴㠴㠹㘷ㅣ摦搴㔹㌲慡㥤㌳㥤㤱愸㌸㕦ぢ扡㝡戴晡㔸搴㐳敡㍦敦㤰搸㉢㥡愷㙦〷㠹㠰㉢㘴㠲㕣ㅣ愲㐲晦戶挶㘴ㅥ〲㈰㐲㜷㥡㑥敡捥㑢㘲挸㘷攰㠲扥㥥愸㘵㠶㔴攸㐰㝢㌰摢㌴㔸摤㙡㑥愰㜶㡥㘹づ㤷㐰㈹搰㡢㙣㙤㠴㡦㘰愴搸㜴㐱戵搸㔸㜷㤵ㅦ㑦慡㌱戱散扢㔶㉤㘰㈳慤ㄲ㌷㜰搵㔸㘴㤶〶攴㥥㙡㤵ㄶ㉡〱摤㙤㕡昴㠰捡户㡦㜴㠸㈳昱㐸㐲㈲㤷㤱㌲㐰㜱扢㌷〱摢搹扡㐴つ㥥晥昳㌴攲㍢挲敤昷㙥㍦㈳扣晡ち搲㕢㑦㐷㐶〴㤴戱㜹㘸づ㉢ㅡ㙢摥ㄸ㐳捦挶㥤㔶慡搹〶㔴㥣㌶戸扦愳慢㉦㘲ㄳ愳㌰ㅢ㡢〲㐷㠱㔹搱㉣慢㌱㘲捣㌸ㄵ慢愶戳㔹㙤㤹㔹㑤㕦敤㝡昶㌶㤱ㄷ㡦愹㠵戲ㅡ挰㤷攸扥㌲㐳㠱戵收㐵㘰换敥㑤㔰㜳挴㔶㡥〳㠸㐶㔲晤㉡搵攰摦㠰挲㍦昷㍤〸愱㡦㥤敤㕢㍣て昹㤰㕢㕢搷〴㝦〶㥣搸扡㑡㜱㡢敢ㄸ㌶敢捥扡㜴捤搵㍢㥡捥㥡㘱搳戶戱㉢㉥㈶㐵㔱戶㝡戰㄰慦㈸㌵㍤摥㥤㤷愲晡搳攰㍦㈴㠰㉢㑢㉦挲散〰㈰晣捣攷㑥㄰㐷搱㈸㍣㔸〸ㄸ㤶捣挰㘲挳〶敦攷攵〴㑣〲摣ㅣ㌲㤶慡㠴捦㡡㘹㘳摡㌳㜵换㜴ㄸ挰〷㠵㕤㄰㘶㥢㘵搷㈸㐰戰攰晡㈶愲戸㘹㘳挹搳ㅣ㝦ㄵ愰扣搲搸搹㔵攳挲㤲㡤㐹搳㈱〳ち扦㠹昲愸㔱慡扡㌷㈸㄰㕣戳㥤㘹㙤搵摦ㄶ㠲攲慥㠷㜳㌶戴㉡㐹㤴㈴㌱㈱㈵戶㝡㑥㤱㠶ㄳ挹挷㠹愲㠴㉣ㄲㄵ㉥㤶〳散ㄵ㔲㡡挲㌳戰㔷慣愹㉢㤸摡昷扥搸㡡愲挳〷慢㜹捣昹ㅡ㘵捦㑥㕦㤸㘹〷昵扥㔰㈸㕣挶㔵㜸挰㔱挰搵愲ㄵ㐱㠰㍡㡥㠴慡㠲㌶㘸㡥捡㈵㡥㕡慦晡㈵つ㍥〶㥡㐸愷㈷㠶愳㌸㐵昷扤ㄴㄹ㍥戹㕥扡㈷㤳捦ㅤ〹㉢㠰㜱戶㘶昹㔱㕦挱戵㙤つ慡〵戵㉣㤱摦㘶〹㡥愹挹㤳愸〶㘵㕣晦愲㈶慤㑥㑤㕡㥤㌷搱㜱㡣愸㈰㉦㠳㤶㝢㑤昳捣愰㙡㥢㤵〴㉡㠸摣㙤ぢ㥤㈴ㄵ攲㜷㔳㘲㈸ㄲ㔷㑣〲愸扤㜷昲昰ㅡ㐹攲捥搳㥤〱慣㠳昸㐹㜳㈵㝥㠶㡢㕢っ戹㤰晡㜲㘷慦㡥ㄳ㌵愸ㄶ㠱摡挸㐸敥㌴㥦㜶戸㉦攲㑥㐸㐴㜴〴摤㉡搷㜶っ愷ㄴ㐷㠰㘲攰捤ㄸ昷戵攴慣慢改㔳ㄴ摣㜵扤愱攸改㈶㐱愲㠵㑢昱㌲㠸㠶ㄴ㈸㙣㐸㔷戶㌵挲挰㕥〲つ㈵㡡㌳挴ㄱ㐷㔱㐲ㄹ㠲㌷㠲㉣て㈷晡㝤㙢愶㐹敢㐰㜴㑦散㝣㠲㥡㔹㐷晦愳昳㈷挸戳挲㘰〱㈳搴愳挸㡥㔱㈶㈲捥㠲晤昴っ㌸㡥〱㑦㔰㈶攳扡摤㙢㈵ㅢ㐶づ昰挰㈲摢㠸㘸㈴㙣㙣㠷攰㠶㐲㜱づ㡡㡣㄰㑢ㄴ摡〹挸㍥㐹搹㕦㙥摤㍡㑤㍦㠲㤸愵慣昹㝤㐴捦愳〵㥥愰愲㝡㤲㌲ㄹ㌷㡦捤摤㜴挰昵㑣挷昵ㄳ㌶敡敦㌰捥搷㌴㡢㕥㘱收〹ぢ〵㘸摡づ㐶㄰てㄱ㘹敦戳㐲昷攳っ㕤攲昸ㄶ扥昱㑤〴㍥㝡㜹搰㍤㌶摡㥢㡦㤱㕢㐳慣㐹昹ㅤ㡡〵㙣敥㉢㌰㠹愱㌵㐴戱捡㘵㡡敥㔰つ㠲㑦慡愷㤰搳搹つ㑣㌵攰㐰攸〱㜰愰㌶搶㔶㕦㌸慡㥣㠵昷搳㝥㝡摦㜵㉥㈴㐵攰㌵㙥愰㑦㔱愱㤹㐴ㅣㄷ扣ㄵ㍡㠶〲搷㑢㤸晣㕤扤っ㕣ㄳ㕤㐹挹摦㤴㠲㠶㐵㍥ㅥ㐵挴㙥挲ㄲ㤴㍡散愶〵扢ㅥ〱搶㜸㙦㥣戶㌵ㄷ㔱㤱攱㕤㍤㜱㜱㍥つ㍤㜰㘷昲ㅦ㠹攵ㅢ捥挷挲摢㕣挶ㅣ㈴〵㜶扣敢㥣㔹昱㕣摦㌵㠲㙣㠹㜰㑡ㄶ㉦㈵〶㈱搶〹昹昷㐴戱敦㌷戱戱戸㠳〷㐸㉥戸攴㡡攳摥㜰昸㙡㘴ㅦて㐶㥣㕦㐳㐳昸っ㜰㉣㑦㕦㈶收㘵㥡慥㉦〳愷㠱㤴㠱攳㐰捡挰㑢㈰㘵攰㈹㤰㐶㘱摢㤸づ㥤戸愷㈹〳㡦〰㌱㉡ㄳ㤴敤㈸㑣㤶扢ㅦ㔹㤵㐹㙡㑥㔱㌳昷㥤㡢昴挸愲ㄴ愸㘵㠴㕡㍡昰㐷〶㉥〵㔴搴㈲㌲〴扤昹搳愵〸捤攵ㅣ㤸㡥ち愸㘴㥡㑡㤵㠱ㅥ昱㌸晤㔹㉡愴㐷㐵捣㐶㤰㔰㍤㠰散㈰戲㐷㈸ㄳ㝦ㄱ㠵搳搶挵搹摥㡥㍡㝡攳㙣ㄹ㝣て愲㔱攷㈸㑢挷㘴㝣攰搰挶㠱㥤㄰ㄴ戴摦敢㜰摦㤷つ攸攷戰ㄱ㍥㤷挱㘵昰㤸㡡挵㠵㥢㈲㝣攰搱㡢搹㉣挱㕤㐲〵昴昴ㅢ昱㡤㘰㌰晣㜴昳〴㔲㜹つ㤳ㄵ㘳摥愳㈳㘹挸㤸昱〹㔴敢〹ち㑤〷昴㠲改㙣〷扦㐹收ㄶ挷㥢〳〹ㄱ㌱ㄷ愹慦愶㐳㠵㝢㑦慣㡥㥢㐳㥢ㅦ捤摢愳〴㔸戱㌵慦挹挱㠴㈴晥㡣挴ぢ换㑢晥晢昱㝤㥦昱昵〹㤲愰㥥愷㔲㔲攴敢ㄵ挹㍢㉥㔲㌵〴ㅦ㍣愶㈶㐳攲愷㌶ㄶ㜵㠷摡收挸㘳㜶㍤㕦㥥愱攷挸〶〸挷〸㉦挸㕣攵攳搲搷户㐶ぢ㌲〷ㄲ攲㝦㍦愱㑤㝣〱㍡戰㥡戶换〲㐵㜸㉢昵〲挸㠳ㅢ㥢ㄶぢ〸㙤敤㑣㔰㉦搲㔴ㄱ扣收昶㝣㈹㉡愰㌲㡡㜵愰㐱慡㡢㤵慢晡搵慢㥦㡣挶戳晢攳㤷㥦㐹扤㜲晢捦ㅦ扥晣晥ぢ愷晦昹改㙢慦扤晦㡦㤷㙦㝤晡摢攵搳敦扥昹收㥦㥥㝤晤搶㠷㍢㡤㌷愴㕦㝤㌲晢挶捤昱㤵㥢搷㡤ぢ㠷愶㙦㕥㜹昱晣昸挲㡥㕣㉣㌶㌴昴攸搸㝢㝢ㅦ换㝣晢晡慦挵㍦㝣㜰㥦㈳昲㙦搳〷搴换㤴攱㤳昸换攰㤳摣挶慦㔰㈱ㅤ换愰㤳㝢㤳攷㔱ㅦㄵ搱っ㘵㄰㝦㐸摣㠷〴㈶愹㤲㄰〵ㄹ晤〳敥挰㙤㑤挶晦㔱㔰㙤挴摤愰搳㐹晢㡣㔳ぢ㕦㤹ㄴㅢ户㔲㘷㐷㜴攴收㕡㘳㜶戶㕡㕡㘳㐷㕡㑤㝣捥扥㄰㘱攲捤づ㐳㜲㙤愲扢㝢㝢昸㜸摡㈱㌶㈹㍣扣戱ㅡ㌶ㄷ〸挵㐸㠸㥢ㅥ㤸〸㕦㑢㕦愰㔹㌸㔷㐴戵㔵攲㔵ㄹ搵㑤㄰㠳㉣戶愶㔳挹攱晦〱㌰捣慤敥</t>
  </si>
  <si>
    <t>㜸〱捤㔸㑤㙣ㅢ㐵ㄴ昶慥扤敢㕤晦戴㈶㑤晦㐲ㅢっ㔴晣戹戸㜱搳搰ㄶ㔴㤵搸㙥㝥㐴㥢愴戵㐹ㄱㄲ㕡慤扤戳昱㌶晢㘳㘶搶㐹っ㔷捥㥣㄰ㄲ㐷㠴㄰㥣㉡㉡㠴㄰㐸㠸〳ㄲ㈷攰㠲㠴㠴攰〰愷㡡㥦ㅢ〸〹〱㠲昷㘶敤㜴晤㔳㥡㠶㈰㜵ㄲ㡦㘷收捤扣㜹昳收扤敦扤㜱㐴㠸㐴㈲㝦㐳挱㙦㉣㌱㙣ㅣ慡戴㤹㑦㥣㝣挹戳㙤㔲昷㉤捦㘵昹㘹㑡昵昶㜹㡢昹㔱㤸㈰㙢ㄶ搰㤹愴㌱敢〵愲㘸㙢㠴㌲㤸㈴㐵㈲㡡愲㡡㐰㐷㈶昸挹㜴㍢㉡慥㑡挵愰慡㤶㡡㡢戵㉢挰戵攲㝢㤴ㅣ捤㉥〷㙢捦ㄴち昹㐲㝥昲搴㘳愷昳ㄳ㐷戳愵㤶敤户㈸㌹攳㤲㤶㑦㜵晢㘸㜶愹㔵戳慤晡㔳愴㕤昵㔶㠹㝢㠶搴㈶㈶㙢晡㠹㔳㠵ㄳ㔳㔳收改搳愷㔲戰㜵㘴愹㔴㥣㈳㜶ㄳ昸敤ㄴ㔷ㄹ戸㉥㤴㡡㑢㤴㤸㍢挵㔳㐲㐵ㄴ捡愴㙥愱挶〸愱㤶扢㤲㉦ㄵ攱㍦愴ㄵ攸㥤捣㉦㔶㉡挴㘵㤶㙦慤㔹㝥ㅢ捦愷㍡㡢昵摡戲㙥户㠸散㜰㤱ㄴ㘷㔹愷ぢ扡㐳搲捥搳㡣㕣搲摤ㄵ㠲㍤挹㤹㙤㔹㐶っ㙥㌲晡昰戰㡤㍡㑡捡㉦㤶㡡愵㠶㑥㝤捥ㄲ㌷㌸㌶㙣㌶摦㈹ㅦㄲ㠵慦攱愳愸ㅥ㈱搹戱ㄵ扥㈷㑡ㄹ挷㑡㠱㑡㔶愱摡ㄳ㕡㤹攵㑢戳〵㈱昶ㅢ㔸㕣㜸㘱ㄲ㘶㡡㥡㉥㙡㌵㔱慢㡢㥡㈱㙡㐴搴㑣㔱㕢ㄱ戵㠶愸㔹愲㜶㐵搴㔶㘱㑥户㈸昱戸搸㈹攳昶昴搸㥢㔷㝦㥡㝢晢敢㔷㤷㝦扤晥摥㑡ち㜹㉤挰搹昲ぢ挴摦㈱㐳㤰昰㑣㕢搷㘵ち㘶㑢㑥㜰ㄵ㘵挲敡㉡摥搳扣㙢㤰つㄹ㕡㜰㝦㈹愷攴戹㍥搹昰换扡慦挷㥤㈵㥤ㄲ搷㔷㘱㔲㡥慦ち㕡戸㌲捤挷扡慢ㄳ㥤ㅥ㜰挸昰㘶㠸㑢㤲て〴㥣〴㜰扤㘸㉣愸ㄵ㜹㤸㌳捦改慣攱敢㌵㥢ㅣ改扢㜲搴ㅢ㔸搹搳扥㘵戳㍣戰㥣愵㕥慢㠹ㅡ摤㈹㍥摣㤰搱㌰攴㌴㔴ㅣ㝡昰ㅢ㌶㜸㔲摤〵㕦〹ㄵ㠹㉡ㄲㄱ㤶攰ぢ㑡㤷㤶ㅡ㠱づ㠸㔸昶ㅣ摤㜲㜷攸㜲㔳㝢㠰改挵㡥ㄵ㤷愹扥づㅥ㜹㠳昵昱晣〴晥摤ㅡ㤲〰㤱捣㈹昳愴㔹㈸ㄸ㔳ㄳ晡愴㉥愱ぢ摣慥㐷㡤挲㥡㤴㜳搹㜲つ㙦㥤扢搸㠸〳晥挳摤愶摡㙥ㄲ㍥㤴㌲慢㍡㕤㈱攰戶㜴扥㍣㙡㤶㍣㑡㠹慤晢挴攰〳㠸搰晢㝢〷搹っ昵ㅣㅣ㍦㔴搴ㄹ戹攱扥㌹㌳搸愸攸戵㕣㠳摤㍤㥣㔸昱㠱昵㔸㍦敤〶㤳㠱㘵ㄵ㠰㌴挲戸愴攳晤换戸昱㑦㙦㔸〱昹㜰ㅦㄹ㐰捤慢摤㥣㍡㐳挹昳㥢搴〱㠹愶㈱㑣慤ㄱ愴て㥣㌲㈰〵㜲〱〴㜹㡣戸㕣扣㥣戳㘴搵㔷〹慤㄰っ㜲挴攰㐷摤㡢㈴〲晥㔸㈷㉣户㠸慡〷㔴㌵敥ぢ㡦㥡攷㌶㝣〲摥㙣㠰扣㄰㙤晣㜶ㄵ㍤㘹㕦捦㤴㘰㑦㈰ㅣ散ㄹ㥥昱敡㉤㠶㕥㑢㍤扢㤷㌲㙤慣改戰愷㜱挱㌳㐸㉣㈶㐶㈳戱㐸っぢ㠴搱㘸ㄴ㕣㜹愲捦㔱㜹挸㐰摥㉣㡣捤㈱换㐱㜰㥥摣搲愲㕥昳挲㜵挳㈰㘳㌳晥ぢ〷㝡㝤㈵㝦〹戴〷㕡戲〹㍡㤲搸㡦㈸㈱㐱㙦㔸つ㙥㌲ㄴ㑦㠳ㄳ㠵㜴㠶㜶㡢戳ㅦ扡昹㔱㌸摢㑤换昸㝦㈷㡢攲㥥捥改捦慤〱㘶捦改慥㘱ㄳ晡敦晡㐲㠹㔴昴㙣㜵㉦㔶晢愰㑡㐴愴ㅦ〰摤㙥慡㐹㑣㤴㠴つ愱㉤慤㕢㠶摦㤰ㅢ挴㕡㘹昸㌰〶昹㤵愲愰㥡晦㠴挴敡㉡挰晣挷昰戹ぢ㤳㉣昵〰㔶〷愱㑡㈴ㄲ〱㝥捡〹昵㙥攸换㠷愰ㅡ〹㠷攱挰㑡ㄲ㐲っ〱㜷㤸散㥢攱〱攳㕥攲扣愷ㅢ㌳㝡ㅤ搲戵㜸㈷㔹㔳㑡㥥搳㠴愰㐵㌳㌸戳〴㈶ぢ慥戰㘶ㄹ㠴㉡㌸㔰㠱愴㌰〶戹ㅡ㤳戹挳㌳㠸㐶搱㠸㈴㈵㤵㘱㝢捤㜷㜹ㅤ改㈸㌶㥣㜴捥て昰晦昹攲愹戳㜸摥㐴〲ㄳ㈹昵㌰㔶攳㔰㐹愸攰摢㜶㤲摤戰㘸㥦㔳㘹㜸敢㜳愰㘱挲㠲㕣㠸㤵愸攵敦ㅦㅣ㠶攸慡㍢〷昹昸㉣㈵㠰㡢戴ち昰挰捦㠸㉢挶㠶㔲昸愲㌱㙥愳㈱敦捣㤹换ㄶ㔹㐷㑣扦㘷㤰〴挹㕣愹挵㝣㡦㈷〳攳㠳昴戲户攰昹㘵㡢㌵㙤扤㝤㘴〸㌹愰㕣㙥㄰ㄷ㈰㡤〲戲摤㙡㤲搷㙣ㄲ㘳㠸㡣ㄵ慦㐵敢㘴扥㝣㈷㠰㈲摣㔴㔰〴㡥㠷㠲㈲挸愲〰㘵㝢晥㈸㘰ㅥㄲ㜹㜱昴敡散昷㉦扣㜴ㄶ㍤㔴〰扦〱捦㤱搰㐷户㠳㥢㤸戶愴㝢愲昵㕥捣捡㉦挰㑢挶㙡摡愴愸㔳㌰㙣㡦㌲搵改㌶〳挳ぢ㌹㘶攰㉤㜷㠲戲㈱昸〴㘱㈷㝦㜳搸つ〹捥㙤㄰㡤㤹㉢㜲戴㉦㍥昰㜳㈳㘸㙤昳慥愴敦〱㉡㙦㔳㄰㝣㝣挶搷㌰搷搶㌴挸㕤愱㠷㐵㤰扥〳㔶㐳攵㐳挴㡤戹昸㝡攲慢ㄲ慢慥户敥㜲挹㈵㠶㈹㄰㌲㔴攳㜱㍣㐶〲㍥扣㑣㐱㜰收㘶ㄳ㤱㄰搴㜳挳㜴ㄵ愴慡㥢捦扢㜹〳愲㐶攷㍤㤷挲昷㕣㤵ㄲ晥㘸㔳㜸〷㔴㤸㜶㉥㝢㜴戵收㜹慢昸㠰搸挵㝢慣㐱㠸㡦て慣愴ㄳ扣ㄲ戱つ戶ㅦ㡤昶㍣愲㍡㝡㐷㈲㈶捡㍣㠹㤶敦㠳㔶㜴㠶搶㜹㑦昸ㄶ捥㡦㡦慦㡤㡢ㅦ㍤晢挱愷㍦㉥扣㜵慤昹摥㉦戹㜷㥦ㄱ扥改㄰敥晦敡〹昵晤㝢ㄷ㑡慦㉦扤昳挹㠹㜷扦㝣㐳挲戸戲愵㤸㥥㠱㠹扢捤㑤散慡㕡扥㑤㤲㘶㘰ㅡ搸㔶㑣㐰㈳挸户㡣戸㔹㙤挰愹换㘹㜳㤶㕡㠶㙤戹〴㑤〷㌲㔹㝣㡣㥥㈷㉢㤰㕢㉤㜹昸昰昵摣戴㔹愵扡换㌰搶戸昵昶㐸㑦㡦㝢㡢㘴ㄶ㉤㤷挱㌶ㅣ㉦戱扤摢㐴㌸㠷㥢㙢㌹敥慣摥㘴㜷㠲㍢昱摦㐲㐰㍤㔰〲昰ㄲ〵㔱ㄴㄴ㔱搹愶㐷㐴攴〷㠰搵扥㤰〷㍥㥥慤㝡扥㙥㘷捦㉤㑦㐳づ㈶ち㤸〸㠸挷㜱挳〰搵戰扦昵㠴ぢ㡤㍤挵㝦㘳攸㘴挲搱㘱㤱㝢㌳㈳㐴昷㔲ㅦ㠴㑡挰㝣㠳㝢捡㐳㥤〶㜶㌲ㄸ愴㌱㘶换て㐳戵慢㔴搴㐲昹㥤晣〸㡣摤〵㘳㠱㘱㜷晤㈳㠳㌱㥤攷㌵昸㡣㔲㡦㐲㈵昰ㅤ戰昷㈸㔴摤㤲挱㥤搰昴搴㍣㔴改摤〲㑥㐵㙦㤴㡦㘱㝦摡戶戳㕤㝦㘲昲〴づ昵晣散㈱ㄷ㘰㘸っ戲ㄷ晣㐵㉡ㅢ扣〴挰敥㔰㡦昹つ㥢㙤〸㕦㜴晣攲攵㍦慥ㅤ㌹㤴扢㌴晢㑡㘴晦攲㤷搷搷㝥ㄷ㍥敦㄰晡㝦㝦挸愰㜴㈸㔰㍡㈳愱㐸㑦っ㐳㠵㠱㌴㌷搷晦愶㌸〷㙦㠴㌶㉡㈰ち㠹㤴挴㙤㍤㈶㍥扥㍤㕥㕤㘴挶㝢㤲㍥〳戹晦〳ㅦ扣搰㕥㘰扤〷㐶搴㈹㘴㡤㔵㍦戸㘲㉥㌸㠳攷攸㑢㘵㤳㐹㠴搲敡㙢ㅦ㍥昹搷攴㜳搳挹㝦〰㍡挹㠴摥</t>
  </si>
  <si>
    <t>㜸〱攵㔸㕤㙣㈳搵ㄵ昶昸㘷㍣搷昹搹搹戶换㡦㐰挲㕢〲〲㘵敢戵ㅤ㍢㠹ㄷ〲㜱㥣ㅦ挲㈶㜱㌶㑥ㄶ㤶㑡ㅤ挶昶㜵搶散㡣㈷㍢㌳㑥㤳㤲㠵慡㝦〸搴昲㐴户て㤵㄰ㄵ㐸㐵㝤㈹慢ㄵ㕡昵愱㔲㈵慡扥昴愹㕡㠹户扥㔴愵慤搸㔶㉡慡㉡ㄵ昱㐰捦㜷㘷散㌸㠹㥤敤愲㔵㉢搴㉢昹昸摥㜳捥㥣㝢敥昹扢㍦〱㈹㄰〸㝣㑡つ晦㘸㘱㜴敥㉤㙤㍢㉥㌷ㄳ〵换㌰㜸挵慤㕢つ㈷㤱户㙤㝤㝢愱敥戸㈱㘲㤰戵㍡搱㥤㠸收搴扦挱ㄵ㙤㤳摢づ㌱㐵〲〱㐵㘱㐱愲㠳〷㍦戵㌵㘰ㄸ戱㌰〰㜱〵晡㘵〲慢㠵愹㘲昹㌹㤲㕦㜲㉤㥢㥦㠸㥦昵愴㑣愴㔲㠹㔴㘲㘴㝣㌴㤷㐸㥥㠸ㄷ㥡㠶摢戴昹㐴㠳㌷㕤㕢㌷㑥挴㤷㥢㘵愳㕥㌹捤户㔷慤ぢ扣㌱挱换挹㤱戲㥥ㄹ㑦㘵戲搹㕡㉥㌷摥ㅦ㈵挹㑢挵挲㔴㘲㠹扢户㐹㘶〴捡愷愶㜹愵㡥㔵㜲㙥搷ㅢ敢〹㥡㘱㡦晥㠹攲㠶㥢㈸㤶㔶昸挵㘶摤收㈶㙦戸搰愴㕦㕢戶㜹㡤摢扣㔱攱捥愰㌶戳㔵攱㐶㠱ㅢ挶ち慦㌹㝤摡㥣㙤㌵㌷收ㅢ㔵扥ㄵ搶捥敡戶愲捤㌵敢搵㐵㝤㘳挰㕣㜳昸㡡摥㔸攷㑢扡挹㈳㈶搰挱㜰㈰ㅣち㠴㙥慡㐶㘱㙡㉣戱㘷ㅡ㤸㕡㠹敦搳ㅥ〶㈲㠵㑦㜳扢挱㡤〴㈹つ㘵扢戹晤〹摤㌹敦敡㘵㠳㑢㝤㝥㔰㐰ㄹ挸㡣㌱㠵㈰ㅡ㘳〰㌱〲㔲昸㥦ㄴ㑢㥤㥣㝤㠴つ㙡㝡㔰㉢〷戵㑡㔰慢〶㌵ㅥ搴㙡㐱㙤㍤愸㥤て㙡昵愰昶㕣㔰扢㐰㍣慤愶㐴愳㐱扦慤㘵㠲愵ㄷ扥㜵昱挹㥦㝦㘷改㉦㜳敦㍦昸㔲〴攱㜳㜲摦㐲㝡戸挱ぢ慣晡㈶晦晣㌸㠱㔴晥㉣㑥攸昷㉤挷〶愸挳〶〹㐸搲㐷攴〴㌸攲㤵㜳扦㝢攳敤ㅢ搷㡡慦愷㉢搷敥㔰㈶㝦㉣㈱昷㄰捣㌱愶ㄲ㐴㘳㐷〱扥㐰㐰㤲晥收㝦㜶攳攳ㅢ㔷晦晥㕥摦挲㍢㜷㥤㡣㕣㝥昷户㡦㐵攰攸㕢て㍣攴㍥ㄳ戱㑢搹敡㐴捣㔹换㜶㐲愱㐳㠳散㔰㈲㠲㡥㝤〹攰ㄸ㠱〸㠲敥愶㘱㝤〷㌱㐹扡㔴㡥㥡ㄴ敤㡢敢㜶挴昴㌲㙡㥡㍢ㄵ㘶㔲捥㠹散㤳愹㘷㌴㜹扦㔹戰ㅡ㉥摦㜲愷㜵㔷㡦㥡换㍡愵慤㍢㐸ㅦㄲ摦戰㉦愰扦㌵㠴㥣昶〰攲搴ㄶ愵㈵㜵㘰ㄷ㐱挲扦搸ㅡ㜵捣搱㤶敤㑤挵挴㍣㄰散昵㈰㜵㐰攰㕡㈲㘳晥㠸攴愹愲摢㈱慣㑦㈰㍣㐹愸攳㔴挸㐳㘱晦捦ㅢ挸昲晤晢戲㘷㙦ㄹ㈰つ挹㐴〸㐲㐵㍥搴ㄳ㐳摤挴㔴捡㙢㙥摤㜰ㄲ愴㠶愸㙢㤰昳摦㥥敦㜶改つ摤扤昶慦㑦㕢晦㌱ㄹ挱愴敥㈹昱愷搲愷攴㍢挱㐰㤹攳㌳㔲㜸摥㐵㠸㔸㡣㠱㥤㠱㝡㤰㜸ㄸ㉤㡣㐲㝡愸昹愱㕤㙣挱搲慢戳㝡㠵戶捥愸扦㜱㉡〵换摣愰㤸戵㔵ㄴ敤㠲㔵攵换戶戵㔹慦㜲㕢〱愲㐴㕢㜵ㄸ㤹㈸㡢㘰㜷㈸㍣㐲㠱㐸愴㑦改㌶搷㝣㑢搶㔰㤷愳挰晣〱昹㝦㍤㌳晥戸愸㉢㌱搴㝢㜶ㅦ㐰㥣㠰㠴敡㠴敡挱㡥〳㝣㤹㐰〴㜵敡昰扣愵㑡昸㝦㥡户攱㔶挲敥挹摢㠷扢愵㕢㝢昳㙥㙦㜵戳捤〶㈲㘳昸㍦攳㕥摤摥攰捥晦㈲㐷㍦捦㌵㈱ㄶ昹㍤㈵昳慤㔸ㄸ挷改攸㈶㜶ㄷ㑤ぢ㈸戰㌷㌰㌱㜹㠸㘰㕦戱搴㜶摥挱㐲昱㈰昸㘲っ㡣㍤㠸㠷搱㈴㥣〴㔰㐹昶愵收㔷㈰㉥㐱㐰挲〹㐰愴收㐹愰㤲㐰㠹戳〰㜵扣搶㔹晡㔲㠴ㅡ搸㔳晡づ敡㌴㐲㍣愴㌰㔸㝢㄰て愳㐹㌸㠳㜴㔱昸ㄴ挴㍤㐲㐰挲搶摦㘲㄰㐶昴㡡捤愳㘰㤸〰〳㡥〵㕤ㄸㅥ〳挳攳㘰㄰㠵㤹㍡戰〹㤶ㅥ昳㈴㑣㔲㤷攵〹愸㈸㕣㄰慤㠰ㅡ㔰攳〴㌰㘴㔳攸ㅣ㈷搰㐵㝣〱っ搳㘰㐰㜹敢挲㌰〳㠶㔹㌰〸㤷㔲〷昳ㅦ〱戳㌷晦ㅣㄸ㥥㈰愰挲㍢ㅤ昳ぢ㍦㠱㌸て㍣晣搴㐵晣㤳㘰㌸つ〶昸戰ぢ挳〲ㄸㄶ挱㈰㍣㐴ㅤ捣㡦捡散捦扦〴㠶㈲〱ㄵ挶敥㤸㕦㤸ㅤ挴㘵㄰㘱㘸㄰攵㌳〴ㅥ㈸㑣ㄵ㔶戴㕣㜶㍣愵㡦㡦㡥搷㉡㤵昱捣㐸㌲㤵ㅢ㐹㘶搲㈳㤵攴㔸扡㔶㑥㡦攸㌵㔵昸㠵搸搹ち〱ㄵ㥥㠰〴㔶挲㐸戸〴㈳㐱㥢愴ㅥづ昸昲ㅡ㠱愸㌶㜳㤱㌶慦つ昹㉣つ㡥ㄶ愶㌴㉦㑦收慢㜴㈰慢扢摢昲㔳㠴ㅥ〴㝡挳㉤搱㠵ぢ户㉢昹㘹挲つ㜸戸㝣㜵戳攴敡慥㥡㈷㤴㤰㜹㡥㍡㕦㝤㝥㘷挵戲摣ㅤ㍡㠶昲㡡敥戸捥づ捤㠰敢㘷扣挴晤㕢㙥㝣收㙣㍥戱㘵㌸㍢㡢戴㜹ㅡ㍢㐵扡搷㥥㕣愳敢㤹ㅤ㈷㜱戵ㅡ慥㝤换㌳㉢㠵㤹愵搵昹㠵㤹㠷㤲㠹㕣昶攱㑢昱㐷㈷攲㐹昶っ㑤愰㈸攲挴㡢ㅤ㍦㡡㠰ㄱ㑢〵㉡搴㜹㈱㤲摥愲ち㠲挳昹慦昲昷晤晡㑦搷晦㌰晢戳㥤㠷㥡ㅦ摥扤扣㉥扤改ㄳ戶捥晣昲㤹㕦晣收挳愵㥦㕥搹㜸昷ㅦ挳㔷㥦㔶ㄱ㘱挲昰㕦愳㡥㙦昸㙡㌹㤷攲愹㔱㕥ㅢ慤㘴㌲挹㕣㑥㑦㔱㈷慢敢戵㜲㙡慣㥣捥愸㈲㈰㠹㥤㘹〴㔴㠴愰㌰晣戳ㄸ㠹㔸愴㡥㐷㐳昴挱㐸っ㠶㘷㌰㌸㠳㜹ㄹ散愹㈲㉡㠵〵㙢搴㤹扣㘵ぢ慥㕡慥㙥〸慢㉥捥攴㤷㉥戱㜵㤲愲㈸㐲ㄳ㘱㈶挴㜵て㌳晤挸户挶晤敦㍦挲慥ㅤ㕦㉡晣㘴昹㥤昷㌲㔷慦扦㈹㕤敥㘵㈶㈴㠲㌰ㄳ敥㤳㥥㤹㜸㉤㌹㕥收搹搱㙡㝡㑣捦搴挶㔲攵㜲㍡㤵换昲㑡戶㔶捤㔴换㘳㘹㔵攴つ戱㌳㠳㠰㡡㑣ㄱ捡㤹ㄸ㠹㤴㘹搳㤰㈴挲㑣㝢㉤㈴慣愶㈲㜹〴㤱㑥㔵㥤ぢ㤴㥢㌴㍥㜷换㘶敢〸扣愹㘶㜵㥤扢㍤挲㉥㡡扣散㘱扦㔷㝣㌳㘵㠷晦戸戸晤搱昰攴㤵て摥晡挱㈷㙦㝦戰㈰扤摣挳㝥ㄱ愴㘱㜲摦攱攱挰昵㝡晦昳㠲㑣ㅦㅤ㌳攷ㅤ㝡搰愰攷㥢㔵㉢摦㝥戶㌸㉡㡥㤹㠴ㅦ㙥摤〱ㅦ搸挵攴换㡥㘵㌴㕤摥晡慣㘸户扦愳ㅢて敤㤶攲㍢㑡搵㘳扢愳㡥扢捥㍤扢搸昹㠶挳㙤㤷㔷㕢ㄲㅤ扡挸㠶㠳㈱㈹㝢戳㤵㔰敤愰昷ㅡ晦㔶搶㝡㤳挱㜲敥改㜲攴㥤慡扢攲〱っ㜴㠹愱〰捡摢〴搸挴㔰㝥㈸㤵㑣㈶㐷㈲摦㈳戳㝥戶㌹ㄱ㜱扢㐷〴捣㠰ㄶ㘳捦ㄳ㤴㔰㈹㈱ㅡ愸晥ㅤ〲㜴㘵㥢戶㑣扤摥戸㕤㡦㕢㈸㕤晢㑦㌴挲敤摥㌴敤㔷慥㔶昱ㄵ敦㜷㘶戱㔲㕥戵戹㜸㥦㔲挴㠰㡥㤳〳收㔳㤶㝤愱㙣㔹ㄷ㜰㠷ㅤㄴ㈳攷㍣攷㉥㥥㡣晡㑣慦㠶愳㉦㐹㔲㘸㑦㔱散㉣㤰㔸愴㝣㠹挰㐰摥㌰攲㉤㠹㡥晣〲愱㐲昴㔲㈵扦㐸㥤扢㝢搶㙥改㥢㝥㝣扦晡挹㤵愱㝢㠷㔷收㕥ぢ摣㔹扣晥攷捤㡦愵ㄷ㝤挲晥㜷㈵〹㈵ㄲ挱㉦㌱ㄴ㔸昹摢〴摡㡥㑤㐹㍢昴㔹换〳㌱昶㕤昰㍤㑢愰㠵㤲㔰搳㘰㐳〶㥤攵㤷〸㠴㘸愵っ㕡㑡㕦敦愵换愶㑦㌸昰㐲㠳㍡攴改㠲㉡㈶㝦㥦㐰㕢㤷戴攴散搱攵㔵㑣㠱㔲搵搶〵攵愷慤ぢ㠳挵㍣㍤ㅡ扤昴㌰㝤挲晥㈷㥦㌰㠲敦戰㐴挰㙤㉦㙡㙡㍡㕥㠵ㄵ㔳㌳㜸㘳摤㍤摦㝥〹㡥愲ち㉡散㌵㘲挲〶㠸㈶挱㜲㤰捡㝥㐸愰㡤挵ㅡ〴昶㜲〷昶〸㍥㐴㕡㠸㘳搸ㄱ㝣戰㍢〲㘳㝢搴昷㙦㥦㕢㑤㤱</t>
  </si>
  <si>
    <t>㜸〱敤㝤㜷㥣ㅣ挵搱昶昵改㙥㜴戳ち户ㄲ〸ㄱ㠵〴㠷㄰㤲㄰㥢〳㈰搰㈹ぢㄴ㤱㠴挸㘲挳慣㜴㜰㐱㕣〰㠹㈸㠲㐱㘰㤲戱㐱㠰挹挹㘴㕥㜲戴㐱㠰つ搸㠰㑤戴㌱挶㘴ㄳ㡤㐹戶挹㝣捦㔳㌳㍤㍢扢㍢㝢ㄲ扣攸昷昱挷㍢搲搶㑤㔷㍤㕤摤㕤㕤搳搳㌳㕤㌳㔳愳㙡㙡㙡扥挵挶扦摣敡戸戳昹晣ㄵ㕤摤㔶摢戸㐹ㅤ慤慤㔶慥扢愵愳扤㙢㕣㜳㘷㘷㘶挵捣㤶慥敥㍥〰ㄸ㡢㕢㈰敦慡㕦摣搵㜲戸搵戰昸㔰慢戳ぢ愰晡㥡㥡㠶〶戳ㄶ昲㑤㥣㕦㔰㈷㑣收㌲敢㐸㠰慡㌱つ㤲扥㈴つ㈴㈶㐹㠰愴ㅦ㐹㝦㤲〱㈴〳㐹ㅡ㐹㠲㈴㠳㐸〶㤳㙣㐰戲㈱挹㄰㤲㡤㐸㠶㤲㙣㑣挲昲捤㑤㐹㌶〳改扦㌹挸㠲㐹ㄳ攷㘴て㐲㙢收㜷㜷㜴㕡㘳㠷敦㘹搷㜹㝣㌸㍣㉥㍣㉥㥡㑡愴挷㠵挶づ㥦搴搳摡摤搳㘹㡤㙦户㝡扡㍢㌳慤㘳㠷捦敤挹戶戶攴㜶户㔶㉣攸㌸搸㙡ㅦ㙦㘵㐳搱㙣㈶㤶ち挷攲昱㐲㍡㥤敡扦〵㌴捦㥥㌴㜱㙥愷㔵攸晡愱㜴づ愳捥㌹㤳㈶㡥㥢㙤㜵晦㔰㍡户㠴㑥愸㥣摣搱㤶㘹㘹晦㠱㤴搶戳㑦愳㤳慤㕣ぢ㍢摦戲㍡㕢摡㤷㡣㐳戵㑢っ㡤㔴㜲摣㔴㔸㍣㤷改敡㥥㘴戵戶敥㘱ㄵ搸敦晤摢㘸㌳慢搳㙡捦㔹㕤〳摢愶㉣捦㔹慤㡥戸慢愱㙤捦㑣攷散㑣㥢㔵挷㥤挶㌶扢摦㘶攴慤昶敥㤶敥ㄵ〳摡ㄶ㜶㔹㝢㘴摡㤷㔸㠴搴户㑤敢㘹挹搷搵愹扡扡㥡㍥摢晡㔵㐶晡㘶摣搴捥摣愴愵㤹捥㙥㐹戱搷挲㝥㔸㡦㠷㐸挵㑢慡㐵㉦ㅡ㕥㤶㡢摤㌴扦愵㙤㜷慢戳摤㙡㘵㈱散扣㌱㘵㈰戱㠹㙤㝡搷㌸扡㌵散ㄸ搵捦㌹摥搸ㄴ㤶㘲づ㈷ㄹ〱㘲㙣〵戲挱ㅣㅣ㘰㍢㉣㙣捦㕢㥤挳攷㜷㘷ち〵ㄸ摡摣㥡㤰㈶㄰㔵昷㈲㡥㕦慦ちㅥ㐳戵㡢㌳戵㡢戳戵㡢㜳戵㡢昳戵㡢慤摡挵㠵摡挵㑢㙡ㄷ㉦慤㕤摣㔲扢昸愰摡挵〷〳愳户㠶扥㝤㙢㥤敤㠱收㉤ㅦ晥挷㌳慦㑤扤昶挸㔱㍤敦㙥㌲㜷㠹攲㈱㉢挷敥㐸散㤸摢㠲ㄸ愳㐰〶捣敤散攰挱㌴㍣㍡㝣捡㥥捤收㜶ㄴ㡥〶㔱敡㌹㔴㠶ㄵ㕡昱昳㡥愷㔴㘲昳收晦㤹㌶戸㘶晢㈳㙥㡦搴昳戸㡦晢㔹愶摣攸捤㕤㕤㍤㙤换㌸敡㌸づ㈱㐳㐴摢攴慥敥戹㤹捥戶慥ㅦ搶㜳攰㌷㙢㜳㥤收慥戶昵敦㍡㈸攴〷㜱ㅤ㘳㉣捣摣㌴扢愳戳つ挳搷㉣㉢搳㍥㝥晢㜰㉣㈴摢搸昹摤昹挹搶愱攳挳搱㐸ㅣっ㜳㝢㜶摡㌸㄰㘳〷㤰〱攳㥢愶㌶挵㐶㙥㌵㝣慢㤱㑤ㄳ㔳㘶㠸挲㌰㠸㔲㑦㍡㍤扡攷搰昳挶㥦昵敤搰挹昷㉥㕢㍤晣攵㜷㙢晥愸㌸㠸戳㔷㡤㈸挸〸㙦㤹㘵㈵戲㌸ㄴㄸ〳捣㡣㌳㐳〲㘴攰昸愶挹㙥㠱攱愸㤹愴㌴〵愲搴㈳㑥㠹慢慣搳扢ㅥ㝣㙡昹愴㌳扡㉥捡慣㠸ㅤ㜲㥣攲挸㈱摥戸㈳挱㍢㠱ㄸ㍢㠳戸摥ㄸㄱ㙦ㅣ㑦攱㉥㈰㑡慤㜱㌴㍤ㄱ㥥戵收㥡㝢㘳扢晤昴搴㡦捦㑦摤昳搹㥥㡡㍥㈵㥡㈶㄰摣っ㘲㑣〴㜱㌵㈵㐴搳㈴ち㈷㠳㈸㜵慦愳改搸㤹晦昹㌲昲㍦捦捥戸收㥢㠹愹㤳㕦ㅦ扤戱攲戹㑢慣㌰ㄵ㍢㥢㝡慤㄰搲ㄶ㤷昶㥢搳愸㙣㍡㠸㌱〳愴挴摥㐹㜳㌷ち㜷〷㔱敡㌶愷愴㌳㔷昵敢晢收搲愳收摣扦改㑤挷㑣晢昷挷摢㈹㥥㈰愵捥戳〸㥥つ㘲捣攱摥㠲㡥敥㑣慢搴㜷㉥㤳昳㐰㤴扡搱搱戲昵昳㍢㤹㜷㡥㤸㍤改搲戹晦昳㔰散搶㘷㉥㔷ㅣㅤ愴扥昳戱㌳摣㕢摦戰㜴㔳㔹慤ㄷ㔰攵㐲㄰㘳㑦㄰㜴㕡搱㑢挲㈱㜳ㄱ愵㝢㠱㈸昵㉢愷挰戳ㄶ㡦晦㝣晥戵㘷㑣戸户晥戵扢愷㡤昸昳㐲挵戳戹㔴㝢ㅦ㠲昷〵㌱昶〳㜱㑤ㅤ㤶慡敦㑦攱〱㈰㑡㕤敡㘸晡昹㑤㍦晢换搲㡢摥㥡扤晡攸㑦摦昹攰㥡㈵愶攲㤴㐰㌴ㅤ㐸㜰〶挴挸㠲戸㥡㤲愲㈹㐷㘱ㅥ㐴愹㕦㍡㥡㙥㝢㜱收㌳攷捣晢㜴昶㔹捦㝤㔲㌷㘳晥㘷㉢ㄵ攷ㄵ㘲㠴〲㜶戶昲ㅡ㘱晢㌲㉢㐴㙣摦㕤㐲愵㑢㐱㡣ㄶ㤰㔲㌳挴捣㠳㈸攵㤰慡搴㉦㥣㈲搷扣㝤改ㅥ㙦㕣㥡㥣扥㝡搸〵㝤ㄶ㝣㌶戳㐶㜱ㄶ㈳㐵戶㘱㘷敢㤲㈲㤳㈹㈹㐴扢㡢㔳〳戳㥤㕡㍢㐰㡣㘵㈰愵㘵㠶捤㐳㈸敤〴㔱敡㌴愷捣㤱ㄷ㉣㍡慡敤㥤ㅤ㥡㝦㜳捣㜹㠷昶戹㘱敡㝦ㄵ㈷㑤㘲戰㙥㠲㝢㐰㡣㐳㐱㕣㠳挵挴㘰㠷㔱戸ㅣ㐴愹㤳ㅣ㑤㜷㕥昶㠷慦㑦散㍦㘴捥敡扢㌶㜹昶昱て㍦扥㔸㜱收㈵戵㍦ㅣ㍢㥢㜹㙢㕦敡㉦㈱昳〸㙡㍢ㄲ挴㌸ち愴戴搶ㄱ昳㘸㑡㡦〱㔱㙡愵㔳搶㝥㐷散扤㝣晥㤸晢㥡㙦晡捦扢扢㙣㝥捣挶慢ㄴ㈷㜸㔲敢㘳〹㍥づ挴㌸ㅥ挴慤㜵㑡㙡㝤〲㠵㍦〱㔱敡㜰㐷搳攷愳㉦晥昸㡤㌷捥㥦㝥搱㌹昹攳㍡㍦㥡摤愳㌸㑢㤴㕡㥦㠴㥤愶〵㥤㉤㤸㌶昴戴㘶㍡挷捥㙡㘹ㅦㅦㅦ㍢戳攵㘰慢戵挵敡敡ㅥㅦづ㡤㥤㤵㔹㍥㍥ㅣ㌷㔷㔱敤挹㈰挶㈹㈰愸晥㉣敦㈰昵㔳㑡㑦〵㔱慡换㈹㜴㙣扣㜹昹戰挳㠷捥扥戸敥捡㝦㙣㥣晥㘸㜳挵㔹愹ㄴ㝡㍡㜶㝡昵慤戰㍤㌰㥣㐱愵㘷㠲ㄸ㍦〳㈹ㄹㄸ搲收㔹ㄴ晥ㅣ㐴愹㔶愷挴㌵昷㡥㘹摦昷攴改搳㑦㍣㝢㠷慢㤲㔳㍥㌰ㄴ愷挰㔲攲搹搸改㙤〸㍡㠷捡㔶㠳ㄸ攷㠲愰愴攲〸㥣㌶捦愳昰㝣㄰愵㉣愷愴㥤摦㍦敥敤搱晢摤㌲攷摥㍢㑦㍦㘹㔲㙣换㡦搴㐶㄰㑢㐹ㄷ㘰愷㘴挸㑦摡㠳扣昶㘱㍢㘹㕥㐸㥤ㄷ㠱ㄸㄷ㠳挰㥡挵〲㌱㝡㕣㐲改愵㈰㑡ㅤ攰㤴㜸昲摥捦㝤㝣摤㡣㑦㈷㕦扣敢㝦攳愱㥦散昴戲ㅡち戱㤴㜸㌹㜶㑡㑡戴㡦㑣搷晤㥣〳昵ち敡扣ㄲ挴戸ち愴戴挴㠸昹㉢㑡慦〶㔱㙡㤱㔳㘲戲㍢晣晡扦㙢扢㈷㥣㜷敡昱㉦扣㜶摡攴ㄳ搴挶㄰㑢㠹搷㘲愷愴挴㜰㔴㥡愵摢㘸ㅦ愷收㜵搴㜹㍤㠸㜱〳㐸愹挳㐷捤ㅢ㈹扤〹㐴愹戹㑥㠹㜷㉤晥昹㐳㠳捥昹敢昴㉢摥摣㙡㑤敢㌹戹㙢ㄴ㉦㔷挴攱㙦㈶昸ㄶ㄰攳㔶㤰㐱㥥㜹摦挴㥥晣ㄲ慢摢扣㡤㠰摢㐱㤴摡捤搱ㄶㅦ昳挶慣ㄵㅦ㡤㤹㜰昳㥢㔷㥣昶攵搵㙦捥㔴㥢㐲㉣昵扦ㄳ㍢㕢㝡て搵㐴挹㌰㈳㙤㌱敦愲挶扢㐱㡣㝢㐰㑡敤ㄵ㌳敦愵昴㍥㄰愵㈶㌹攵㙤㌹攷晥ㄹ慦敤搷㌴敢昲ㄹ搳ㅡて挸㈷昷㔶㥢㐱㉣攵晤〶㍢㘵㔳て晢㡣攲昶㤱ㅥ搹敥愷摡〷㐰㡣㌵㈰愵㠵㠶捤〷㈹㝤〸㐴愹㥤㥤㐲㥦晢昳挴㡢㐶㌶㈷愷㥤㜶攷㝢㑦昵㌹敢晣搷晡晦ㄶ攲㜹捥戴㜹㜲㘷收㌰㑣㠹㡢㤷㌵㤱㜱㈱晥㕢晢昵ㅣ㉥攷ち昱㐲戲㄰づ攷攳愱㑣㌴㔳㍦ㅣ㙡搷昵㉡㠲挷㜹晦挲愲㤶昶㝣挷㘱㜲㔹搱扦㌰戵愵戵摢敡㤴㐴㘳〱㝦散㑢㈳㐹て㈸㑣㔹㡥㙢捡㥣㝤〵戲㘱㘱㤲搵搹㡤㙢戱敥ㄵ挵戹攵收ㄳ㌳㕤㔶㌱㌹挶搱㍤戱愳愷㍤摦戵㤹扦㄰搷〳摤搶愶攵戲愲㤲㡡㙣昳㜱㥤㘶㜵㐹㤵㠶㤵㘷摢㌳搳摡㘳㌵㉦㙦戱挵㕢㤴㠹摢㌰攷捦㔶㤷㑥敤戴づ㜱愵ㄵ㌵㙡挶㙤㠴㐳㐵㜷㐵㉢㙤㤱㕤慦攱㤳㤶㜶㜴㔹敤㔲扤㌱㙤㜳㕢㜲〷㕢㥤昳㉤摥㠴戰昲搲搴㈱ㄴ㌹㤷㡤㘳收戴愳愱戸㄰捣㙦攵攵搲搰ㄶ㉥㤶昲愸敦㌲㔸㜹挵㠲㑣戶搵摡愸〴㘲㤷〹挱㈶㈵散愹ㅤ戹㥥慥㐹ㅤ敤摤㥤ㅤ慤愵㤲收晣愱ㄹ㕣慡收㘷㜵攴慤㍡搹㙡㙣慡㙡晡昴㔱慡㘶㤴摦㤵つ㜵㜷昱慡搰攳㈴㕢挰㙢㝡〷㝢㥣㠸㘰摦慢㐹㔷㌳㜶㍣㑥㐶晣㜶扤搶挴敢㠴㐴㠷㝡㐵晢㌸㈹㌳㙤㕣㝡攰㡤摢〳晤㠳㝥㘸戵㜸㔴搶㌶㔵㔷㔹昴换戵搴搴搳㉢扣攷㐴㜴㉦㐶ㄳ戵慥敦慤㕦㜰㙤敤〶㑥敢愷ㅣ㡡ㅢㄲ搳㌳敤昹㔶慢戳搷㍢㘶㡡㌵㌲㝦㐷昲〸挹愳㈴㡦㤱晣ㅥ愴㍥㡥㌱慥慡㐵敢㠰㔰换搵㡡晡挳㕡昲摤㑢㡤愵㔶换㤲愵㥣捣攱㑥㕢㐳〳捤㍤㐰搵搴㜰㕥㝡㜹㙤㑤捤㐳搸慦㌱ㅦ㈷㜹㠲攴㐹㤰㐰愰挶昸㈳晥搶ㄸ〱昳㑦晣昳ㄴ㐸ㅤ㡤ㄵ㔰昵㈳戰晦摤㙦㠴愰愴ㅡ㔳敥扢攰挶㔸㔷㝤ㅢ㙥敦㜴昵改攳㘷㠲改㤹慥愵摤㍣晡㝡ㄷ㔲摦搳㈴捦㠰昴㝦ㄶ㘴昶㜴慢ㄵ挷敥て㜵㑦慤㝥㙢攸㕣敢扤ㅢ捥㍢㌷㙡㥢扦愲㍤户戴戳愳ㅤ㜷㌶㈷㘷扡㌳捤㌹摣愰敡㔲ㄹ愳㙤㘶挷愴㥥㙥愳㙤㝡ぢ晥昴㙦摢挳㕡㘶㘵扡㈷㘱㙣敥ㅥ搰㌶ㄳ㌷户㘴昰㥣㤱㕦㕥摦㘶摦㤷㥡㙣㜵攵㑣摥挰㥡㠱戱㘸戹㠱㍤っ慥晤摢㌸扡㔸换扢愹扡㙦ㅢ㙥㘸挰㠷㑣㠰挶㐸㉥㝢㡦㌹〷〸㑦攷づ㌸㈹㘸〸捡慥㐷㑢㍦㘱搸㥡㙡攸㉥㌸㙤㘲㍡㔱攷搰昲挳㘶㘱㜷㑢㙢搷㌸挷扣攳㈶㜷攰〶愷㈵昷㜶㘹㜶挳㠰㔷ㄹ扤㜶㔶昹搱捤㍢㘰㜳㜲㔹㕢㉤慡㌲慤戳愳㘷搹㌰攸晡愱昴㔰㔷㡤昹ㅣ挸挵ㅦ㕤扢搳㌶ㄷ摥昴慤昳昷ㄸㅣ㌷戲ㄹ捦㐳攸㝢㤳㡣㡥㑦〸晥挸㘶晥〵㝦〲㈶昱愶扦慣扥〹㌲摦㈱户捡つ㍣捥㝣晡户挱〲ぢ㍡㉤戹㈳搹㈰㠹ㄵ换慣〱㙤㡢㍡㍡て捥㜶㜴ㅣ㑣㠷ㄸ㈸愹慥愵㤶搵捤摢㝣晤㥣扢㥡摣㔷㑡昵改㔳㜲〳捦㜳㍦㜰㑢攸㌷晥〶㌲愰戹戵㜵戸搶搸㘵扣〴㔶ㅦ㥣㕡㡣扦㘳㘷㔳㝤㍢捥㍥㔷攲搶ㄹ㉦㤱挶㉤㙦敤㕡慥㐶愰晤扣㈱户㝣摥慦昷戹晢㜷敦捥晥搵捤换㙥晦㘴捣慤㝢愹攱㡥愰攲㥥摦㐸㘸ㅣ㡥㥦昹㉡挹㙢㈴慦㤳扣㐱昲㈶㠸摡ㄴ㔹㌹㙣㘱扦㜴㌳摦㐲摡㝣㥢攴ㅤ㄰っ㍥㘲㘷㡣㍤敦搹㐹戵㉤晥㜲搸㌱摦㈷昹㈷㠸摡づ㠴〷㘸㡤昹〱㐸搵㕥晥ㄷ㠴敥㌵愰㝤摦戱愲て㍦〲㈶㘰ㄲ㔹搹扦㈲㔳愳㈱㘳ㅦ㥢戴愹㐹㉢㥡戴愰㙡㜰慣㔱㘱愶扥㡥愰攲㠶收昶挸搶换㕣戱攴戶㈱㉦挴㑢收㡡ㄵ戳㈰㝢㡡昰㝦㜳扤ㅦ摤㕣慦㜴㥥㌷㝡㉤㤳㥢戲㤹㕥搵昳晡晦捤㤴晣搶ㄶ敤㤹搲ㄷ㍣ㅥ敢慢づ㌱㕦㐱㙣㝥㑤昲つ㐸㜱㠸〹㘰㔷㡤〳㑢㠶㤷ㅡ〵〰捦㠱昵㈱戰㝡㍦昷攳㔰㙤〴愸㡥㙢っ〳摡㈶㕢㠵っ搶〱攵㝣慤㌲晦㍦㑦攷㜵㔸㡥㐵ぢ昴戹扣昷㐶愰敥㍣㔵ㅡ攵昳晦搲㈵㉡㉣㥣攵愷㔹敤ぢ㜰㝥敡㈲晣㠷㍡㑢晦㔰㝡㔸㈷戳ㄶ㡤搶㕢晤搷摦㝣晢敤扡户㠹㌹晢ㅥ捡愹搶攲挵㌵つ搴㐶㡥戹〳㐹挵搹挲㠰㉣搰㥢㑣㠵㤱捦㍤㕢ㄸ晤㠰敦〳㘷戱捦ㄸ㥦愰㘲扥㈷搶㡦ㅤ㐱挵㠲㐹っ摡㜸搶㌰ㅢ愱㐸㝤〸㤸晦㐹㜴㄰挴收㘰㤲つ㐰㍣ㅥ㙥っ㐱摡戰挷ㄸ㌸㝢ㅣ扡㐶㔰摦㐶挴づ〵㔱㐹㈴改昰收挶㐸改㑤扤㠵愲㘸㐷昲捣〴㐹㠵㉤㌶㠷㉣搰㥢㑣愵㤰捦戵㠵㐹㕢搸㜶㜸挹㘹㙥挵㤹昳㙦㡥愰㘲ㄹ㘷㐷㘸ㅡ捥㕡㙣㐳㈵㈳㐹戶㈵ㄹ㐵戲ㅤ㠸㝡ㅥ㔹晤㙤㌳㠶㤸戱㈴摢㠳ㄴ㙤㘳敥㘰㈷搵㑥㔰㍣㠲捡㐳〴㠵㐱搴㜸㈴敤〹㐶〴挹慡ㄳ㡣㈸㠴敥〴挳㕥㑡慡㌰㔳ㅣ㤸㠰㐹㘴愵〹㐵愶㜶㐱㘱㐵㌳ㄵ㈷ㄸて㔷㌳搳㐳㡥愰㘲㡤㙡〲㌴つ挷捦摣㠵挵敤㑡㌲㠱愴㤹㘴㈲㠸晡㜵㔵㌳㑤㈶㘶ち挹㔴㄰㡦㤹愶摢㐹搵っ挵㈳愸㝣〶ㄸ收㙥㈰㙡ㄲ㤲戶㤹㜶㐷戲慡㤹㘶㐲攸㥡挹㕥㈷慢㌰搳㙣㘰〲㈶㤱㤵㘶ㄲ㤹㥡㡣挲晣捣㜴㕤㌵㌳㕤敢〸㉡ㄶ攰愶㐱㤳ㅣ㔵㡢㔰㥣扡扡慡㐹昶㘶㙤昶㈱搹ㄷ愴㘸ㄲ㌹㙦㑣㠷㤲ㄱ昸㤹晢ㄳ㜰〰㠸摡つ㐹㌹㤴ㄶ㈳愵㌷㜵〹昴扢㠷搲っ戰㉢ㅢ㤸〳㍥㘰昶㈲㔳扢㈳㕦戱昱挵㐳改㥣㙡㡤㍦摢ㄱ㔴慣〹捥㠲愶攱慣㐵㉢ち㌵摢㐸摡㐹㍡㐸㤶㠱愸㌳ㅣ㠳㜰㤶捤攰㥣㠷昰扢〷〲㉣ㅥㄱ搳㐵搲つ㔲㌴㠸㜹㈸㤲挶㘱㈰昵挳敤ㅢ〵㙡㌶昰㈳㤸㘷㌹戸收ち㄰㌵ㄷ㐹摢㕢づ㐷戲慡户ㅣ挱っ挵ㄵ捡ち㑦㌹ち昲㠰㈹㈸㝦㤹㥡㠷㠲㡡挶㉡ㅥ㔰㐷㔶㌳搶ㄱ㡥愰㘲改㜳〱㌴㠹愷㥣挸〶慣㜰っ〳㘶改㘶慥㘲㥤㑦㈶㌹㠵戵㜳㉦㘲挴㔳ㄶ〲㍣〲㍦昳㔴〲㑥〳㔱㡢㤰ㄴ㑦㌹ㅤ㈹扤愹㐳愰摦昵㤴㍤挱慥昴㤴戳㠰て㤸扤挸搴㕥挸㔷㙣㝣搱㔳㤶㔴㙢㝣挱ㄱ㔴㉣挳敥〳㑤挳㔹㡢㕦愲㔰昳〲㤲ぢ㐹㉥㈲戹ㄸ㐴ㅤ攸ㄸ愴ㅤ愸㥦攱㌷ㄲ㥥㜲〶〴㔸愳㈱收㌲㤲换㐱㡡〶㌱慦㐴搲戸㡡㍣戹〷㌷㥣昳㡡㠰㔲晢㈲搳〸㘶晣ㄵ㐴收搵㈰㙡㝦㈴㙤㜷戹〶挹慡敥㜲㉤㠴敥攰㘲慦っ㔷戸挵昵挰〴㑣㈲㉢㉤㉡㌲㜵〰ち㉢㕡慤攸㌲戳慡㔹㙤愶㈳愸㔸㜲㍥㄰㥡㠶攳㘷摥捥攲敥㈰戹㤳攴㉥㤲扢㐱搴㔴挷㙡〰㤵㙥收扤挴摣㐷昲㙢㄰㡦搵敥户㤳㉡㠳っ㈳昰㌳ㅦ〰挳㕣〳愲㜲㐸摡㘶㝡㄰挹慡㘶攲㥤㍥搷㑣昶戲㜷㠵㤹㝥ぢ㑣挰㈴戲搲㑣㈲㔳㜹ㄴ收㘷愶㔸㌵㌳㐵ㅤ㐱挵㝡晡ㄲ㘸㤲㈳敢㐹ㄴ愷挲㔵㑤昲㈷搶收㈹㤲愷㐱㡡㈶㤱㈳㡢户㌱㐷攰㘷㍥㑢挰㜳㈰敡㈰㈴攵挸㝡ㅥ㈹扤愹敤愰摦㍤戲㕡挰慥㙣攰㕦㠱て㤸扤挸搴挱挸㔷㙣㝣昱挸摡戲㕡攳㠷㌹㠲㡡㤵㝤ㅥ㉦搲昸搷㔹攵捤慢㌶晥㑤㠸捤㝦㤰扣挵摡㤵づ㉢ㅤ㔰㌲㠲㑤㜹㠷㠰㜷㐱搴㈱㐸㑡攳摦㐳㑡㙦㙡㐳㙦攳㤷㠱㕤搹昸㝦〱ㅦ㌰㝢㤱愹㑥攴昳㙢㝣愰㕡攳㑤㐷㔰ㄱ㘲搰つ㑤挳㔹㡢捦㔰愸昹㌹挹ㄷ㈴㕦㤲㝣〵愲晡㔴㌵挸㌷挴㝣㑢㔲㠳愱愶㘸㄰戳搶㑥慡ㅥ㈸ㅥ㐱攵㝤挰㌰敢㐰搴㘱㐸摡〷㐸㍤㤲㔵て㄰〳㐲昷〰戱挳ㅣ㉡づ㤰〶㘰〲㈶㤱㤵㈶ㄴ㤹㕡㡥挲㡡㘶㉡㡥㈳ㅦ㝤㕤㘵敡晦愱㈳愸㠸㥦㌸〲㥡挴㐷〶愱㌸昵〱㘰晥搳摢つ㔸㥢つ㐹㠶㠰ㄴ㑤㈲〷挸㤱㔰㈲收ㄸ㑡挰挶㈰敡㘸戰挴㐷㌶㐱㑡㙦敡ㅦ搰敦ㅥ㈰㐷㠱㕤搹挰㉤愸摥散㐵愶㡥㐱扥㘲攳㡢〷挸摦慡㌵晥㐵㐷㔰ㄱ搰㜱㉣㌴つ㘷㉤㜸㐶㌱户㈵ㄹ㐵戲ㅤ挹㘸㄰昵㕣㔵㠳㡣㈵㘶㝢㤲㜱㈰㐵㠳㤸㈱㍢愹㡥㠳㘲㌱㑡㤸愰〸㠸㍡〱㉣摢㐷愲㐸㔶昵㤱ㄸ㠴慥㡦搸㐱㈵ㄵ㍥㤲〰㈶㘰ㄲ㔹㘹㐲㤱愹㥦愰戰愲㤹㡡㍥昲㔰㌵㌳㍤攸〸㉡愲㔵㔶㐱㤳昸挸慥㈸㑥㍤㔰搵㈴捤慣捤㐴㤲㐹㈰㐵㤳㠸㡦㥣慣捤㌱㠵㠰愹㈰敡愷㘰㠹㡦㑣㐳㑡㙦敡㉥攸㜷㝤攴ㄴ戰㉢ㅢ戸㍢搵㥢扤挸搴愹挸㔷㙣㝣搱㐷㙥慣搶昸ㅢㅣ㐱㐵搴捣ㄹ搰㈴㡤㕦挰㉡㕦㔷戵昱㝢㐲㙣㉥㈲搹㡢戵㉢ㅤ㐴捦㠴ㄲ昱㠵㝤〸搸ㄷ㐴㥤〵㤶㌴㝥㍦愴昴愶㉥昷㌶㥥㜳㥤捡挶ㅦ㐸昵㘶㉦㌲挵愸ㅣ扦挶㥦㔷慤昱攷㍡㠲㡡〰㥥㜳愰㐹ㅡ摦挲㉡㥦㔳戵昱〷㐳㙣戶㤲戴戱㜶挵挶㥢㐳ㄴ搲㌵㙡㌵ㄴ㠹〱㤶ㄱ㜴〸㠸㘲㔸㡦ㄸ愰ㄳ㈹扤愹搳扣〶㌸ㄷ散㑡〳ㅣ捡㈲捣㕥㘴敡㝣攴昳㌳挰昱搵っ㜰㥣㈳愸㠸㉢扡㄰㥡挴〰挷戰捡㉢慢ㅡ攰㔸㠸捤攳㐸㡥㘷敤㉡つ㜰ㄱㄴ㠹〱㑥㈴攸㈴㄰㜵〹㔸㘲㠰㔵㐸改㑤ㅤ收㌵挰挵㘰㔷ㅡ攰㔴ㄶ㘱昶㈲㔳㤷㈲㥦㥦〱摡慡ㄹ愰搵ㄱ㔴㠴㌹㕤〱㑤㘲㠰戳㔹攵㠳慡ㅡ㘰㌵挴收戹㈴攷戱㜶㤵〶戸ㄲ㡡挴〰ㄷ㄰㜴㈱㠸晡ㄵ㔸㘲㠰㡢㤰搲㥢捡㜸つ挰㔸愹㑡〳㕣挶㈲捣㕥㘴敡㙡攴昳㌳挰愲㙡〶搸搳ㄱ㔴㐴㕤㕤〷㑤㘲㠰敢㔸攵〵㔵つ㜰〳挴收㡤㈴㌷戱㜶㐵〳㘰㔷㌱ち㑢ㅡ㝦㌳〱户㠰愸ㅢ挱㤲挶摦㡡㤴摥搴㑣㙦攳㙦〰扢戲昱㜷㔲扤搹㡢㑣摤㠴㝣㝥㡤㥦㔸慤昱捤㡥愰㈲〰散㘶㘸ㅡ捥㕡㍣挰㝡慦㈱㜹㤰㠴搷敡收挳㈰㙡㈷挷㈰㕦〲㌵ち扦搳挰攴搴ㅥ㜱〵挴㍣㐲昲㈸㐸搱㈰收敦挹㝢ち㄰㕣㤰摤㠲㍦㘲㤸挷挹㝣〲㐴摤〶㤶㝤㤲㝣ㄲ挹慡㈷挹㍦㐲攸ㄳ㠸㔶㜱愲㝣ち戸㠰㐹㜴愵㈹㐵愶㙥㐷㠱㐵㜳ㄵ㑦㤴愳慡㤹㙢㕢㐷㔰ㄱ攱㜶ㄷ㌴㠹慦晣ㄵ挵愹㙤ㅣ搳㠰㔹扡㤹㝦㘳㙤㕥㈲昹㍢㐸搱㌴〱㍤㕣㌲敥㑤捣昲㉡㐱慦㠱愸㝢挱ㄲ㝦㜹ㅤ㈹扤愹捤㔱㠶㝢戲扣〷散捡㐶扥挵㈲捣㕥㘴敡㍥攴㉢ㅡ愰㜸戲ㅣ㕣捤〰㠳ㅣ㐱㐵挸摤晤搰㈴〶昸㤰㔵㙥慣㙡㠰㡦㈱㌶㍦㈱昹㤴戵㉢ㅥ㉣摡〰て㐰㤱ㄸ攰扦〴㝤〶愲ㅥ〴㑢っ昰㌹㔲㝡㔳㠶搷〰㙢挰慥㌴挰搷挰〷捣㕥㘴敡㈱攴昳㌳挰㔷㕦㔵㤹㑥㝦改〸捡挳晦敡ㄹ㑣㔳ㅥ搹㠰㐰〴攷㐹慣戲㤰慢㠱〰ㅢ㠵㠵敤㉤摤㕤晤ち捤㍤摤ㅤ㔳㕢扡戱㕡搲扦〰㠲㕤㠹愵摡㔴敥㕦㜸㔶敦挶ㄴ昶㙣戱づ攳晤㡣㉤㉢㐵㜸〲㘹㔲㑦㔷㜷㠷〴㙤っ慢㤴㑦敥㤸摤搱㍤戹愵㙢㔹㙢㘶㐵㤳㡦搸㤶㉣㕡㙡戵㈳愸慤ㄳ戱㙤㙢〳㜵㉣㕢㘶攵㝤敡㌸扦愳愷㌳㘷捤㤸晣㘳〸㡢㔳㜶昴〹㉥昸ㄸ㄰愷戶愹扥㔲敡戱晢ㄶ攸㥢㕡〴㐰愸敦ㄹ㔵挵㜱〸㑦ㄲ昶〱㐵㤹㜰㜱戳〱晢昰昴晡㐷挰敡摤㐵㍣㠱㜶晤〰づㄴ搰慤㌶㙦㠰ㄳ挹㌹愳扤慢㈵㙦〵㥣ㄴ㠲挶〷㍡扢㜳㝡扡㑢㈴㤹攵ㅢ㌸ㄲ㐴㘹捣㘹㐷搷攷㌲㥤昹ㅦ㐳慦愰㘱搸散㉥㔱〶晥㝤㍦㐳摢㙡㙡㙡㍥攴攵㍡户て㡦㠱㤵㘹攷㐷㤱昰つ㤸愹ㄲ愳搸〸晣〰㥡摡つ㕤㙣㘰㡡捦㉡㐹て搸㑦㈹つㄴ㠴〵攷挶㐳㝦慤搶〶愵㐹㔹㥢㌵ぢ捤搹慥㡥搶㥥㙥㙢愰扢㈷〷戹㔹搸挳㙡捤㌰摥戴扦扢㌷㌷搷㡤㠸㕣㔷ㅦ㘳㐹㝦㍣扤〳㡢搴㌹㍤愴愴㡦㡣㕥ㅣ户戴ㄱ㍣㝥扥㘷㡦愲㈳ぢ戲㝤戰慢㍡晦㍣㙥搷散㕡愳㜷搸户攸摣挷愰扥㝣昱戵㜴㥣昵〶㤴昲㈸摡㐰挷㌹摢愳㥢っ㕣晤㌵㡦戱㥣〳ち㌲收㈱㘰㥢㡦昷㌵昲戰㘹挵挳戸摤㉤戹㑣㙢敢㡡㠱㠵ㄹ敤戹搶㥥扣㌵㌳㤳戵㕡昵㜸捤挷搹㝥ㅣ晤㈵捦㐷摢㝤搵㡢㕤ㅣ愳捣挰㐳搲㍡㝣昵㝢て㜱㜸㍡ㅡ㈳㥡㥣㙥愱㈳㘰昶㜳挶户摦挳搸摦㌹㝡㌷㠰㑣㠳㡢戱攷昲ㄸ㉤㠶戵ちㄶ挷㌳〶㌵扡〱挰㜲挴㜹㘰㌳㍢㘶㜶㈰㌸㍢敦㘱㑤㙦戱㔹㍦㥡攳㑡扡挹㌰㡣敦㝢㜲㠱慤戰㝤昸慤昳昷ㄸ攷敦慥㍣扦昰攰㘰愰㙤㜹㌸愴攷攰㤰昳扥っ㠲㐱〰ㅢ㌹㠲搹㤳㠶〵㉤摤慤㔶扦㠲挸㘵扦㠱㠷〴慤搹户戰㘰㈹挲〸㈷て㈸㑣敢㙣挹户戶戴㕢㥣㠰攰㘱〱㍥扡㍣搳㕡㠲戰昶戹ㅤ㕤㉤㝣㌶㜶㐰㘱㐱㘷愶扤㙢ㄹ㈳㐸㜳㉢〶㤷愴愴戳敡ぢㄳ㕢摡㜱〰搹㘵㜲扦戱㌰㝦㘹挷㘱㜸愸扦愷慤㝤㕡㘶㔹搷㡦愲愳㥣搳〹㉣㘴ㅦ㔵戵慡戶㔶㌵搴㌶㝣摦昳㤴〴㜷㜲㌲㔰ㄳ㠱捥㕡ㄲ愷扢㥥挰㕥㉦挷㉣㝢捡㜹戰㠰挷㉣敢㔵昲愸戱㙦㠰戳晢㔶〴㡥挳收〰ㅣ㥡晤〷㠲散㌶㙤攱㡣攲攳㈸晦慢㔷っ搴㍦〹捤扤㥣づ挴㌵摣搸昷㈱〰て戴摤㠵㍣㝡㡦㈹扤捥㔴戹ぢ〶ち㠲愱㌷攲っ㑡㌸㜷愷㈲㐰戹㍦づ㝥っ扦〸散挶戸㍢搰㑥㜰㍡㠷㠷㡡扢ㅣ搹愴㡥戶戶っ摤㡢慥㌹ㅦ㘳户搵㈰㜳㙢㡣㈶㘶〱㐴㝣搰㘱㘵㤶㠳㤵㔹㉥㉣㥣㤲昹㍣㡢散㔳㔷挷㤲㑣㘷㑢昷搲戶㤶㕣〳ㄳ㝣收攴㐷攱㤷㜰愱㍡ㄸ㔳㙦攲㥣㤸愸㤶挷㘰搹㜱捦攸敥㜱戸㜶愰改搸晤昰摥㕡㌹㡦慢敦昹戰〰摣㔷〶㝣㌳〸㙤㕣攷愸挱搰㙦㔷挵㌳〱〳㐷〶㈲昵㈷〲昰㌳〷ㄱ㡥ㅤ晥敡㥥〶改㌵㤴扢㉦〰㠱㤹ㅤ㤹晣㔴㍣㤶搴搱搹搷㜹㈵㐶〳扡㤶挳㑡㘷㤰攱晢㤳昰挰ぢ愲㡢て挵㍣戸戳㠱㡣昹〸㡣慦㘳攰扦㘱昷㈱て摣㥡晡晡㝥つ㝥㘵捤搰扡㥡㥣㤰㘶敦㉢㐵㘶㔴攸㝦㝦㕥ち愳㉢㥢挵愹㠴㌹ㄸ捤㌱㌷〰㔱㝣㌰㠰敤㈹〳㙣㐸挰㄰㌶晡㌹〸换㡦㤲慡愱敥挸㔰㔳摦挶㄰晣㠶㌶㌶〷㔳づ〳㠱昹〸攵㠷㐹㡣㝥つ捦㐲㙥㙥〴搴ㄳ㡦㍦㍥ㅥ晢㌵敡㉦㈰扡晣つ戱敦㔴㜰㈸换摦ㄸ㐴扤ち㈶㉦㑡愵摢昰敥ㄱㄶ挱㉥㘳〷攱挶搴㙢㐸昲㠲㐴扡〹㝦昴㐹〵搳㘸㘵㈳㕥〷㤷㔳㘹㈲摣㘹ㄹ搳慦㍣晡捡㠴戲㘹㤹㝡〳㝣㑥捤昰㝥ㄳ搶㠰ㄷ㐱㌲㌷搸〲㈹ㄶ昷㈶ㄸ㥣ㅦ搸㥢㉥っ㔳㜶搹㍥搴㘷㌰昵ㄶ搲㍣㡢攱搶㌱换攵㘰改ㄹ㌱搵摢㐸㜳搴㌴㠷㐱慦㝡〷㝢ㅣ㡣㠰戴㥤㜳㌸戸昴㌴㕦攷〴摢㙥搸㝢㤲〳㑡㐶〰慥㌷昵㍥昶戴㐱挹㜴っ扡ㄵ㌰收搶㉣敤㥦晥㠰㈶〲戶㈱攰〳〰搸敢收㐸愴摣㡥晡挸㤳捤搳㔱摢㌲摢㈸㤰晡㉦〰昸づ㐱扣攲㠷敥慤〰戹㉡㈹㕥昹て㈸㜸㉦昴㌷㈸㌸㔷晣㥥敢晡㌲㥥捣㠶㌱㈰晦㠸慥摡㘱づㄸ㔳て㙦摦㝢慡挴昱㠹晤つ攷㘳㝣慥㌸㤵戱ㅤっ扥㠱晤〰敡㜰搸愶扢戳㈵摢挳戹㡢㤴㐹㘷慢㈳㜱晣攴㙢散㠹戳㡤㐶㉥昵つ㔲戶戳㈹摢搹挶戲昳搶㍡ㄲ搲㡢戵㕢㙤㈶慡愵〳户㐷㘶㜳ㅣ昵昲㤸昴〱散㐰㐰㐸㡡〰愰㝣㤰㉦つ愱挵摤ぢㄳ慡敢攴つ㌵㝣㔶愷〱㡦扤挸㐳㍥昵㌲㈲昶昳㍣㥣㘳搸捦攵㌴㈰て昶摡扡㡣昹㌸㕤㕡昹㠰敤㐳ㅣ㠱㔸愱摡摡㍡㥣㌳㡣昲㠷〹㉡㡡愵㡡昹㤶㠴昹慡㘱愸㠲ㄱ㐶㡤㠷昰㡥ㄶ昴㉦ㅥ摦㌴挵㝤㔴㍤㈵㐶㐳〸昵户㠰挹㠶㍢㈳㔱愰㜱㌳搸昰㤸㠰㑦ㅥ㍢㠷㕥㡣㈶㠸㠳愸㐶〰㜸㤸㠸戵㥣㑥㘵㐸慡摤愹〹㐰搶戹㔳〷㈳㥢㜴㙡㤲㡡ㄹ捤㕡搲愹㘹㜰搷摥愹㡣㙥昵改戳ㅤ㤱搹摣㠹㝡ㄹ昹敡〳搸㤹㠰昱〴㌰ㄸ戶ㄶ㍦㘳ㄷ愴㌶㉡ㅡ㙣㤲㙢㌰扣㠰愴晣㤶㌶㉣㌶〱㜰㔸㡣戱戱㕡扦挷㘲捤搴㍦㤱晡户〱挰㌳晡㑦㘶㌶捦攸㍦ㄲ攲摥㐷㝦㠶扦慥昳攸捦㌰㔹㝢昴㥦挲ㅡ戸愳晦㌴愴㜸〰㙥〷昹扡㡣晥㘳㠰敢㘵昴ㅦぢ戱昴摤㜴㌶㤱搱戶㜶摦㌹愳晦㙥攰慥㝤昴摦〱搹昰扦㙣昴㘷㘸慥㌶㈸㠴摡〵㘷戲㌹戳㔸ㅡ挳㜶㝤〰戳〹㤸㐳㐰〴〰ㄹ晤攷㈲攵㡥晥㡣挰搵搹㍣愳晦㍣㘶摢㠳搹ㄸ㐹敢改愸〵攰㜹㍢㙡㔷㠸㝢敦愸〹㐰慣㜳㐷㌵〳㙣㜷搴㐲搶挰敤愸㐵㐸戱愳㈶㐲扥㉥ㅤ挵㘰摥㕥㍡㙡ち挴搲㔱㝢戱㠹㔳㤱㉡改愸㝤挰㕤㝢㐷㌱㉥ㄸ晦换㍡㙡〶㔸摡愰㥥㡥摡㡦捤搹㥦愵敤收て㌸㠰㠰挵〴散づ㠰㜴搴㠱㐸戹ㅤ挵ㄸ㘰慤搷搳㔱ㄹ㘶换㌲ㅢ㘳㜹换挷㈰〶昰摡㘳㔰づ㤰㜵ㅥ㠳昶㐱㌶㌱㑦㥥㡡昷㐵慡㘴っ㉡㠰扢昶㌱㠸㘱挱扡挲㥥ㄳ换ㄲ㘴㌶㤷㔲㉦㐳㠶㝤〰㉤〴ㅣ㐴挰㘲〰㘴っ㍡ㄸ㈹摦㐱㍢改㌷〴戵〱㡤㈱㈸攷㔱敦ㄹ㠲摡愹扥㠳敡㕢〱昰㜸昶㈱捣收摣ㄱ敦挴㍥摤㡤搱挱扤㝢㌷㐳㠷㝤扤晢㑦㥦づ㙤㉥㥦㠴㜶〰㙣㝢㜷ㄷ㙢攱㝡㜷㡦㔳ㅣ愳㡦戵㜷摦晤晡㤲㘶晡て敦ㅢ慦㡣ㅥ㥤昸搳昸㙥ㅣ㙢昶㝣愱ㄳ㌸改㔶㠹〲㘶慤㉢㈶愲っ㔲㤶㉥㍣っ扡ㄵ慦捤㑢㍣㝣〵戸㔵㍤ㅣ㘰扢ㅣ㐶㌵攳㝦㡤㜹㌸㤵㘰㐷㝥っ㘸搶晤挶晡㌹㘷挳㈳㠰㌱㡦㈴㤰挱捥㍥㠰愳〸㌸㥡〰㠶㍦㡢㠷ㅦ㠳㤴敢攱㡣㙢搶搹㍣ㅥ扥㤲搹㡥㘵戶ㄳ〱㈸昷㜰〶ㅥ摢ㅥ㝥ㅣ㈰敢散攱㈷㈳㥢㤸攷㜸㉡㍥〵愹ㄲて晦〹戸㙢昷昰㔳㤱㑤㔷搸攳攱㈷㈲戳㜹ㄲ昵㌲搴搹〷戰㡡㠰㤳〹㘰昴戳㜸昸㈹㐸㜹捥戲挵㘹〹摥昹攲㜳㤶㍤ㄵ㜰戸昸㔹ㅥ晤ㅥㄷ㍦㡤晡㑦愷㝥〶㉥㝢㕣晣㑣㘶昳㥣㘵ㄹ搲摣扢㝢㌳摥搹搷扤晤慥戱ㄸㄷ㙤扢昷捦㔸〳搷扤㝦㡥ㄴ㡦愶㡢㈱搷敥㕤扣愰慢扣挶扡ㄴ㌸扢㑦㝦㠱㥣㙥扣㤹挴㌶㑢昵㈳㘸㠶昷慡敢㌲㘴㤰摥㍣ㅢ㜸㜵㌹㔲㈵捥扥ㅡ㕣摢搹㘹㙢㙥㥥㕢〲㐸搹捥㝥㈵㘴ㄴ㤷㕥㜵㌱ㅣ㕢㜷㈱㜳㍡捥㝥ㅥ㔴㥡攷戳㌴㠶㙡晢〰㝥㐹挰〵〴㕣〳㠰㌸晢㠵㐸戹捥捥愸㙢㥤捤攳散ㄷ㌱摢挵捣㜶㍢〰㥥慥扢ㄴ㍣㙦搷㌱慥扡昷慥㘳搰昵㍡㜷ㅤ㠳戳敤慥扢㡣㌵㜰扢敥ち愴搸㜵㡣摢㕥㤷慥㘳〰户㜴㕤〰戵慤ㅣ㤵ㄸ摡㉤ㅤ㜵㈵㥢挸ㄸ敦㤲㡥晡ㄵ戸㔵㐷㈵㌱㍥敢㜲㍦戲攱㝦㔹㐷㍤〰㤶㌶㈸㠴扡愳慥㘱㜳慥㘵㘹㙢晣〱搷ㄱ㜰㍤〱て〲㈰ㅤ㜵〳㔲㙥㐷晤搶㤳捤搳㔱㌷㌲摢㑤捣挶昸敤昲㔱㠹㐱摢戶〷晦て㈰敢㍣㉡㌱捣㕢捣㜳㌳ㄵ㍦㡤㔴挹愸㜴㉢戸㙢ㅦ㤵ㄸち慥つ攱ㄹ㤵㙥㐳㘶昳㜶敡㝤捥ㅦ㜰〷〱㜷ㄲ挰挸㜱ㄹ㤵敥㐲捡㝦㔴㡡昹㡤㑡昷〰㡥㔱㠹㠱攴扡〲㥥㔱改㕥敡扦㡦晡ㄹ昴㕤㙥戱㌷挱戳㉤昶㙢㐰搶搹㘲晦㐰㌶戱搸㙦愸㤸㐱攲㈵ㄶ㝢〰摣戵㕢散ㅤ㘴搳ㄵ昶㔸㙣つ㌲㥢て㔲㉦㘳换㝤〰てㄱ昰㌰〱敦〱㈰ㄶ晢㉤㔲晥ㄶぢ晢㔹散ㄱ挰㘱戱㝦㜹昴㝢㉣昶㈸昵㍦㐶晤㡣ㄴ昷っ〶㝦㘰㌶捦㌸捥ㄸ昲摥〷〳〶㤸慦昳㘰挰㐰㜴㝢㌰㜸㥣㌵㜰〷㠳㈷㤱攲〱挸ㄸ昵㜵ㄹっㄸ慣摥换㘰昰㉤挴搲㜷㝦㘴ㄳㄹ捦㕥㌲ㄸ㍣〵敥摡〷㠳㕡㘴㠳㥥戲挱愰て戸扡挳㈰搴㠳挱㌳㙣捥戳㉣㡤㠱昱㍥㠰攷〸㜸㥥〰㝡㡤っ〶㝦㐶捡ㅤっㄸ攳慥戳㜹〶㠳扦㌰摢ぢ捣㌶〸㠰㜲搷㘶㠰扡敤摡㝦〵㘴㥤㕤㝢㐳㘴ㄳ昳扣㐸挵㡣㙤㉦㜱敤㤷挰㕤扢㙢て㐵㌶㕤㘱㡦㙢晦ㅤ㤹捤㤷愹㤷㈱昱㍥㠰㔷〸㜸㤵〰㐶挹㡢㙢扦㠶㤴扦㙢㐷晣㕣晢つ挰攱摡っ㥡搷晡㍤慥晤㈶昵晦㠳晡㐷〲攰㜱敤户㤹捤攳摡摢㐲摣扢㙢㌳㉥㝥㥤㕤㥢昱昳戶㙢扦挳ㅡ戸慥晤ㅥ㔲㜴㙤㠶搶慦㡢㙢㌳挶扥ㄷ搷摥ㅥ㘲改扢昷搹㐴㠶攱㤷戸昶〷攰慥摤戵ㄹ慥㕦改摡㘱㜰戵㐱㍤慥晤㈱㥢昳ㄱ㑢㘳㍣扦て攰㘳〲㍥㈱㠰ㄱ晥攲摡㥦㈲攵扡㌶㐳昳㜵㌶㡦㙢晦㥢搹晥挳㙣っ戱㉦㜷㙤挶搵摢慥晤㕦㐰㠶ㄶ㕦ㄷ戹昶㥢㤷ㄳ㤱㔵㑣昴ㄹ㤵㑦㐲慡挴扤扦〰㜷敤敥㍤〵搹㜴愵ㄹ㈶攷捣捥扥㐴㘶昳㉢敡㥤敡て昸㥡㠰㙦〸㤸〶㠰戸昷户㐸㜹摣㝢收㕡敥㜳挹㔲㔷㐰㌱摥㕦㔷挰攳摥戸㍢㠹㈷㜰㐰ㄴ㘳昳换慤挶㠰㝣摢㙡㜸〵昷扡て〸㡢㤰㑤㉣㔶㑦挵㡣攵㉦戱㔸㕦㜰搷㙥㌱㠶昹敢ち㝢〶㠴〶㘴㌶昹戶㜹挵㐷〰㝣〰〱〲晡ㄱ挰愷〲挴㘲晤㤱昲扤㉡㑦晢㡤〷〳㠱挶㜸挰㘷〴戴㝡㡦挱ㅡ愹㍥㐸昵㡣攷㉦㌷ㄸ㠳昸㙤㠳つ〲㘴㥤㐷㔰㠶晤㡢挱〶㔳㜱ㅢ㔲㈵〶摢㄰摣戵ㅢ㡣㡦〵攸ち㝢っ㌶〴㤹捤㡤愸昷㄰㝦挰㔰〲㌶㈶㠰㑦ㄱ㠸挱㌶㐱捡㘳戰攲慤㔴㕦㠳㙤〶㌴っ挶㘷ち㜴昹ㅥ㠳㙤㑥昵㕢㔰㍤攳晦换つ挶愰㝦摢㘰挳〰㔹㘷㠳ㅤ㠷㙣㘲戰㉤愹昸㜸愴㑡っ㌶〲摣戵ㅢ散㐴㘴搳ㄵ昶ㄸ㙣㉢㘴㌶户愶摥㤳晣〱㑤〴㙣㐳〰㥦㍡㄰㠳㡤㐴捡㜳㑣ㄶつ收㝦㔵㍣ち㜰㔸㡣て㈱攸ち㜸㉣戶ㅤ昵㡦愶㝥㍥㌰㔰㙥戱搵攰搹ㄶㅢ〳挸㍡㕢㡣捦ㄵ㠸挵挶㔲㌱ㅦ㌰㈸戱搸㌸㜰搷㙥㌱㍥㜷愰㉢散戱搸づ挸㙣㠶愸㤷捦㈴昸〰挲〴㐴〸攰㘳ち㘲戱㈸㔲晥ㄶ昳㍤㐹挷〱㠷挵㉥昳攸昷㔸㉣㐱晤㐹敡攷ㄳ〶攵ㄶ扢〱㍣摢㘲㈹㐰搶搹㘲㝣㄰㐱㉣㤶愶㘲㍥㤱㔰㘲戱㥤挰㕤扢挵㙥㐶㌶ㅦ㠳散㡣捣收㜸敡攵㠳っ㍥㠰㕤〸搸㤵〰㍥摢㈰ㄶ㥢㠰㤴挷㘲㥥㍢㉦扥敢ㅢㄳ〱㠷挵敥昴攸昷㔸㙣ㄲ昵㑦愶㝥㍥㤶挰㘹㡤㌱〵愹扥㜹扣扡㈷搳搹㠵愷换㤸摤戹挹㌸つ晢㥣㜳昰攱〵㤹攲㐰挴捤㝢㜳挲扥㌵昱㈰㄰ㄵ㔳ㅣㅤ㜷㔸㝥㤳昱㈱㠰敤㈹捥㜴ㄴ㔰㥣攲散收ㄴ挷㠷㈳搶㘵㡡昳㍢攰愴㝦攵ㄱ〵搶扡攲㈶攳㈳㠰㐸㕦捥㠴㙥挵㠷㈹散扥挴㝢㌴㔸昴㙣㤰戵昷㈵ㅦ扡㤰㘹捥ㅣ挲搱㝥晥ㄴ㥦扡搰ㅤ㐸愳㌸㘷昶戹搴㍢て㐴昱㠹っㅦ挰ㅥ〴捣㈷㠰捦㘸挸㌴㘷〱㔲敥㌴攷㈹㑦㌶捦㌴㘷㈱戳敤挹㙣㝣㐰愲摣搵昹㔴㠴敤敡㡢〰㔹㘷㔷攷㜳ㄴ㘲㥥扤愸㤸て㔴㤴戸晡㍥攰慥摤㍣㝣捥㐲户搳㌳㌸散㡢捣收㝥搴晢㥡㍦㘰㝦〲づ㈰攰㜵〰挴搵ㄷ㈳攵㜱㜵捦㜰敡㝢㌹㥦〱ㅣ慥晥㤶㐷扦挷搵戳搴㥦愳㝥㍥㔱㔱㙥㌱㍥㐶㘱㕢㉣て挸㍡㕢㡣て㕥㠸挵㉣㉡收ㄳㄸ㈵ㄶ㕢〲敥摡㉤昶㕦㘴昳戱搸㔲㘴㌶㕢愸㤷て㙤昸〰づ㈲攰㘰〲昸ㅣ㠷㔸慣ㄵ㈹㝦㡢昹㕥捥户〳づ㡢昱戱づ慤摦㘳戱づ敡㕦〶㔲摦ㄷ㜳捤㜵ぢ昶敦ぢ㠵㐱捦ㄳㄸっ㑦敢ㅡ㔴㤸搷㤳㘹挵㠷㕤收㈰ㄴ戸㥢慣ㅦ㐳晣㔷㥤ㅤ㤰扤搶㈵㜹㘹挲扥晢㜳㌵扥摣〶愵换昷㑥摢攴愵㕢摦㉦㘰㍢㔰㝦挶㤷摦㝥扢㙥愵㜰〸㉡㝤つㄶ㍡〹㑦攷㜴愲挳㌸㑡㌷昰㙡〱ㅣ戳㡢㥤散㙣昵㈶戸扤㐴㐸㤶㐵㌵㌳晦〶挵㜸㉥㐶敥㡤㘹㐵㤴挷㍡〴㑡㜶愳㔴搵㑦搷愱〷㈹㌸㤹晣搴〰捤㍤㤴ㄸ㜰㤱慥愹て㠲㤶㐷㘵㔴㠴摥戱㈹㜸㔶〳㐱㜸昳扢㔷戴㈲昰㤱扢㡣搲戰昷ㄸ改㘵㡢㔱改㡥㑥㐴㜲搷㤵扦㥥捦捤晢㕢愸敡户㘱搹㙢㡥㈵ㅢ㈵〳㔱㥢晡㤳搱ㄹ㔵昳㤷摡㥦㜹戸ㄹ换㔱挵つ㘷戵攴㍡㍢扡㍡ち摤挳攷㈳㠰㜷㌸㕦㝣㕤㐰㈸㜷㜳晤㐹搰攸㕢㈶ㅢ㔶搷捥慦ㅤㅤ捡㌷㥢〵づ㙥敦㌸慣㕤㙡㔳摦挵昷㝦㑢㑦昶敤换㘲㜰愷摡摥戶㠶昱㠲㠳㔰㔱〶ㅦ㥢㠷㐳㠵㜹〴挹㤱㈴㐷㤱ㅣつ㌲愰㕦㤰㐱㜶摣㠲ㅢ攸㥤つ昵捥㄰㘷愷㜱㈳散㔰戳㈱挸ㅦ㤰〴㠷㐲㌳㑢㌱㡥㐱㙤〶㑤㥡戸戸昴㘳㑦挶㑡戰晢㠳㉤㤱㌵㝢攰㜵摡挶戱攰っ〴挷ㄳ慦ㅢ摣搸搱㘲ㅥ〷愱㌹〲晡捣攱㈰㙡㔳昰㌹㍣〵搴ㄱ戰㉤てㅦ㤶ㄵ㌰㑦〴㡣㠷挱㘶㐸搲改㜱㘷〷㔴捣攸㍤㈰搴㌰捤㕤㠵っㄴ㈳㕤愳㠶㠳搲㈱搵㘱㔰㐸㌷〰ㄳ㥦㡢〰愴㙡摦慡ㅥ挰搸扦愵晤㌳㠲晡戰〵户搲㍢㡣㝤ㄳ㑥㤳摥搹挶搹㘹㘴㥣摢晡改㠴㙤愱㤹愵㤸散〴㤳㈶㌷㘹攵攰㈸捤㍦㠳慣㙤㠹ㄸ〹愲㐶㠳㉦挶㍡ぢ㝣敥挸㙦㉣戸㘲㤶㌶慦㔹㝥〱㐸㜵戳ㅣ散㙢㤶敤㥤㜲㡤㜳㤰㜹㥢㐹ㄳ㈷敤戱㌸㘶㘵㜲搹㘸戶㤰㡡㐴㐳戱㔰㌴㤶戵攲攱㙣㉥㤱㡢㐶慣㘸㈸㤷㡡ㅢ慢㕤㘸㌶ㅤ戵慣㐸㌶㥦捥攴㐳戱㐴㈱㤱㡤㈵㌳㐹㉢㥦づ㈷㤲戹㤸ㄵ捤ㄸ攷扡搰㘸㍣㥣㡦㈵㈲攱㐲㉣㥥㡥㐵㌲㠵㑣㍡㔱㠸㕢愹㑣㉣㕣挸ㄴ㤲攱㘴㜰㥣戶挰㜹挸㘳㥥㑦昲㑢㤰攰づ㥡㝦〱㔹ㄷ㤲㕣㐴㝥㐸昳〵㑦愸㘴慡㡦㠲扦搶㜳㠹ㄳ摥㠵㑣㌵㉡㡢ㄵ晦扣戲敡晡昶慤㜸㤰慥昴扣㠲挸㉦㌹〷㐹㍣㤸㐱㕡㝦〰㡣摡晢㘹㐲㘷㘲扦㔵㥥㈶捣换㔹敦㉢㐰〲挱ㄸ㉡捥ち㠹㙢ㄸ㔷㘱㜷㌰㡥㍤扣〳㔱扦㠹㔸挶搷愲换挴㌵晥ㅡ敡昸㍢㜳㡥㈳搹ㅥ㐴㈵㈱ㄴ扦戹〱㐲搷㙦ㄸ〴㈶㝥戳㠷挷㙦㑣晡つ㐷㐵㌵搷搷㐵㜶㐴㈶晣慦㌱㙥〶捥㜶㤱㕣㈸㥥㑢挶ぢ㠵㔰㍥㥤㡡㔹〵㝣愸㉦㡤扤㙣㍡ㄱ㐷扦㘷慣戴㜱㡢ぢ㉤㠴㐳㔶㌸ㄵ㑦愵搲攱㑣㉣ㅢ挹㘷㐳㤱㐴㍡㤴ち挵挲愱㐸㈴ㄷ挹ㄸ户扡搰㘸㌲ㄱづ㈵㌳〵㉢ㄳ㐹挵ㄲ㔶㈲ㅤ㐹攷㌲改㉣㥣慣㤰〹㐷搳搹攰㑥㑥㑤捣摢㤰挷扣㥤攴づ㤰攰捥㥡㝦㈷㔹㜷㤱摣㑤晥㜸捤ㄷ㍣愱㤲㐹㑤〰㥦㙥愲㈶愱挱散㐲散搷㤸扦愱晣㝥㤰㐰戰ㄹっ散㌸㐷㈹扢挲㜳愸㑥搴挲㠷挹ㄷ扢挷㠹㡤㠱愸挹㄰摡挳㘰ち㝡㡢挳攰㘳搴㡢㘱㜰ち攴昶㌰㌸つ㝢搲㐳㈵挳攰㜴捤晤〳㌲㔰㡣㌴㐲㝦㐰愵摦㘲㔰慡㠷㐱㤳挳愰昴㕢〴摣捡ㄱ㙦㈶戳㘲ぢ捥搲㍢戳昵捥ㅣ㘷愷㜱㉥㜶搶捦㐰㌷て㥡㔹㑡昹㐰挷搸㌰攱㍦㑤敢敤㐴挴㡥㈰㙡〱㤸戶攱挶㤴ㄸ敥㜹挷㜰ぢ㈱户つ户〸㝢㤵㠶摢㑢㜳晦攲㌵摣㍥攰㡡攱戶昵㌵摣㌶扥㠶摢て㤹戸〵昷搷㍢〷攸㥤挵捥㑥攳㠱搸㔹㍦㠶换㐰㌳㑢㈹㌷㕣㔶昳㕦愶攱㥡㠹㤸〰愲昲攰㡢㌹㕥㜳ㅡ捥㠴㘲愸㤵㌴㝣ぢ㙦挳摤㈳㝤㌳摦㠶㉦㜱㡡㌰晥〱㔵昶㤱㥥て攷挳ㄹ㉢ㄳ㑦㠷㜰昸㕡搱㜰㈶㤹㡡挷慤㌸㑥ぢ㔶㈸ㄹ㡦攴㡤户㕣愸㤵㡢愶㤲昱㜸㌸㥡㡢㠴㘳㘱ㅣ摡昹㘴㉡ㅡ㑦愴挲㘱㝣㝣㈹㥤〹ㄹ㙦扢搰㔸㌲㥡换收昲㠵㔰㈲ㄱ㡥愵愲攱㜴㌸ㅣ㉡愴㜳戱㜴挶㑡㘶挳㌸ㄹ㉣搵㡤㝤〷㜹捣㜷㐹摥〳〹戶㘸㝥搹挹攰㈰捤㜷愱㈶㜳慡㌶昰攵㐸ㅦ㠸〶扢㐷晡㈷搴昷㈹㐸㈰搸づ〰㜶晣㡦昴づ㉤晣㥣ㄹ攴㐸㥦㑥散㌴㕡昸㄰〸㙤㠷敤〳摤挵㈳晤ㅢ敡挵㤱捥㔰戰㑡㌷敤〲㤷㙥㙣昲㙥㠵敡昱挵ㅣ愶戹戵挴戰㐰㤶挷挸㉢改搱慦扦昰ㅢ〳扥〴户㜲っ㌸㥣㤹愸挱㠰慡〱㡤挱㈳㤰收ㄶ㍣㔲敦ㅣ愵㜷㡥㜶㜶ㅡ㡦挱捥晡㜱敤㤵搰捣㔲捡㕤晢㔸捤て愰㤶昲戵㍤㜳ㄶ㘰㑡㘲慣㠸ㅦ攰ㄸ㐲㕣晢㈷㐰㡢㈱㍥昶ㅡ挲㜵敤て㝤つ挱搸㉡ㄶ㙤っ㠲㉡㍤捦㠹愴攳攱㜰慥㤰㐹挵㘳㠹㔰㍡㤵ぢ㈷ㄳ㤹㐸扥㤰㠷㘳挶昳ㄱ㘳戰ぢ捤㘶ㄲ挹㔴㈱㥢づ攷㌱㈵㡡愶㈲愹㌸收㌱搱㑣㈴㥡挹攵ち昹㙣搲搸挰㠵㈶㌱㜹㡡㘳戶〴㡦㑦挶戲昹㝣㉡㤹捥挴昳㤹㔴㌶ㄶ㐹挶㌳挹㐴昰㈴摤搸つ㤱挷ㅣ㐲戲ㄱ㐸㜰㤵收㤷戹昶挹㥡㕦㡡㔷愷㠲㉦慥晤㍡ㅡ散扡昶㌰敡摢ㄲ㈴㄰㍣つ㠰慡慥㝤扡ㄶ㌶㌱㠳戸昶㐲㕡㝡〱敤㝥㈶㠴戶㙢晦〵扡㡢慥扤ㅤ昵挲戵㝦〶戹㌸昱㘸㌰搴捦㤱慡㜴昴戳㌵㜷㉣㌱搰㑡㤷㔲慢挱㤵扥㝢挶摢㜷敥㠹散㈹摦扥㘳捣ㄴ户攰昹㝡攷㤷㝡攷〲㘷愷昱㐲散慣ㅦ愷扤〸㥡㔹㑡戹搳㕥慣昹㔱㕡㜰㕦㈲昶〱㔱㤷㠲㙦ㅢ敦昷㈵挶㑢㍡挶扢っ㜲ㅡ㉦愰慥〰慤㌴摣㤵㥡㥢㜶っ㠷㌴㕥㉣〴㉡㠶晢㥤慦攱ㅥ昶㌵摣㌵捣㡡㉤挸㌸㈶搹㘱搰㤲散㕣敦散㌴摥㠰㥤昵㘳戸ㅢ愱㤹愵㤴ㅢ敥㈶捤㥦㐰挳㘵㠸㌸㄰㐴摤っ扥㤸㘳㤲搳㜰㈶搴慤攰㑡挳敦昳㌶摣㍤摡敦昱㙤昸㙤㑥ㄱ挶㌴愸戲㡦昶㙣搸捡㈶愳改㕣㈲㙦挵㘳戹㜸㌶㥤㡤㘵㤳愹ㄴづ㐹㉢㥤㡥愵ち挶㜴ㄷ㥡㑢攳攴ㄵ㡢㠷㜳昱㑣㍥㤶捤攴㔲㤸㠸ㄶ㔲㤹っづ㘵捣㑢昳㌹㘳㠶ぢ㑤挴㜳戱㍣愷挲㤶挵戳㔷〲㔰ぢㄳ攰㤸㠵㍦挹㑣㍥ㅤ扣㕤㌷㜶㌷攴㌱㜷㈷㤹〹ㄲ㘴搰ㄴ晥㈳搴㡦愷㤶攲㔵捤㥤㥡㉦㔰挹㐴扣扡〷㝣㌹摡㙦㐰㠳摤愳㝤〱昵㉤〴〹〴敦〵愰敡搱㝥㥦ㄶ敥挳っ㜲戴㉦㘵攱㑢㘸攱摦㐰㈸㜶㍦㠰〵㤱挳摦〳攰㡡摤㉦昵戵晢挵扥㜶㕦㠳㑣昸㕦㘳㘴愱捡ㄹ㘵昱挵㌷ぢ搷㤲戱㔰㈴ㅥ换㈷㔲搹㙣挴捡㠴㈳搱㔴㍣ㄹ㡥攷愲㜹㈳攷㐲㐳昱㙣㍣ㄴ㑢㘷ㄳ戸愴㠸㐵㔲㠵㜴㉡ㅦ捤挷㌰摡㘶㜳戱㔰㌲㥡㌰昲㉥搴ち攷㜰敤㔸㈸挴㘲戹㝣㉣㡣㝥捤㐷㘰晢㍣挶改㕣㉡ㄵ㠹ㄷ㠲て㍡㌵㌱㉤攴㌱ぢ㈴㑢㐰㠲っ扤㘲つ换敤晥戰收ㄳ㘵攳㤹㔳㍤〲扥搸晤㉣慦摤㍢〸㕡〶ㄲ〸㍥ち㐰㔵扢㍦愶㠵㍤捣㈰㜶敦㘰攱敤戴㌰㠳戱散㠱攲㈴攸㉥㡥戲㠷㔳㉦㐶搹挷㈱户〷㡡㈷戱㈷㍤㔴㜲愹昰㐷捤㍤ㄲㄹ㈸㐶扡㐶㍤〵㉡晤㜶扣户摦摣ㄱ昶㔸摦㝥㝢㠶㔹戱〵㥦搵㍢捦改ㅤ〶㌵㜱㙢晣㌳㜶搶捦㐰挱㈸㈸㤶㔲㍥㔰㌰㌰㑡昸挷搳㝡㍤㐴㜴㠳愸ㄷ挱ㄴ㜳㥣攸㌴㕣ㅣ昶㈵㜰愵攱㉢扣つ㜷〷㡡挳㝣ㅢ晥㜷愷〸攳ㄴ愸戲ㅤ㌶㤹つ愵愳改㐲㌶㤶㠸攵㘲戹㜰㔶慥㐲攳改㐴搲挲㘷㉦搳愱㠲昱㔳ㄷㅡ㐹㘷搳㤸㈹ㄴㄲ愱㉣〶㡡㈸昲攵戳㌹㉢ㄳ㑡挷㐳戹㔰㌸ㄴ㌷㑥㜵愱㐹捣㡥㌱㠵捥㐵㜳ㄹ㝣搱㍥㤱㐸㕢挹㐴摣挲㤴搷㡡收㔲㔶㌸ㄴ㝣搹愹㠹㜹ㅡ昲㤸愷㤳㥣〱ㄲ㝣㐵昳换〶㡡㔷㌵摦㠵㑡㑥昵〶昸攲戰〷愱挱敥㐰戱㥡晡捥〵〹〴摦〴愰慡挳㌲戲㑡㠴ㄷ㌲㠳㌸㉣摦㠴㉡㕦㥡㔵㙦㐳㘸㍢散㘲攸㉥㍡散㘵搴ぢ㠷㝤〷㜲摢㘱ㄹㄵ㔵改戰敦㙢敥ㄵ挸攰㍡散〷攰㑡扦敤敢敤㌷搷㘱昷昶敤户て㤱㠹㕢昰㈳扤挳㌰㈵攱㝣攲散㌴㝥㡡㥤昵攳戰晦㠶㘶㤶㔲敥戰っ㜷ㄲ晥㜵戴摥㜱㐴ㅣぢ愲㈴㔲㠹愹ㅢ㥤㠶㡢挳㝥〱愸㌴㝣㥥户攱慥挳捥昱㙤昸㤷挸挴づ㌲㙥㠱㉡摢㘱㜱搷㉤㡤㍢㉢㠹㜰㍣㤲㡤ㄵ㘲愹㔴㈱㤱〹挵㘲㤹㐴戴㠰晢㉥㤱戸㜱慢ぢ㑤㘵ㄲ㠹㔴㉡㤵〹㘵㐳戸敥㡡攳捣㔶㠸㈴㐲戱㐸㈸㘷㈵㈳戹㘸搸戸捤㠵㜲㘶㥢㡡㠵慣㔴㉣㤶㡣㐵慤㘴〶昷昸戲㤱㌸挷收㘴㈶㥥㡡ㄹ户扢㔰㡥扥ㄶ㠶摤㙣捣捡挷㜰㡡捤愴㌱㤹捥㠷㐲昱〴づ㡦㘴㌴ㅦ晣捡愹戴㜹〷昲㤸㜷㤲摣㐵㜲㌷㐸昰㙢㉤扣㠷慣㝢㐹敥㈳昹㌵㠵摦㘸愱攰㡢搹㤹㔳㈹ㄸ㐲㕣㝤ㄷ㤸㡡慥捥㤵つ昳㈱㘶㝥ㄸ㈴㄰慣〵㐰扣㔹㙥戶㤶摤挶改愳㠵㡦㌱㠳戸晡挹捣扦ち㐴搵㐳㈸づ晣〴ぢ㈲㠷㍦㐶㑡㐹㡦㐵㝣㝢㉣攴摢㘳つ挸㠴㔶搴ㄸ㑦㐱㤵摤㘳搱㘸㍡㘴攵㤲愹㙣〶攷挴㜰㉡㥣挶〵㐵㌴㙦㘱㌲㤲㈸㠴ぢ攱㤴昱戴ぢつ挱㠴搱㕣㈲㤳挹㐵愲㤸㘹㐴戳戸㤰戰戲㔶愲㤰㑣㐵ち改㐸挸㜸挶㠵㘶㤱㍤㘲愵㤳搹㘸〱摦愱捦愷戲挹㝣〶搳ㄳ㕣摣㔸戹㝣㈸㥣ち㥡㑥㑤捣㘷㤱挷㝣㡥攴㜹㤰㘰㐰昳换㠶㤸㝥㥡㕦㡡㔷㡣挸ㄲ扢㙦敤搸㥤捤㌳晦㑥㝤㉦㠳〴㠲㡤〰攰扦㜳㝣㤴搹㥤挱㕡㈲㝣㠳ㄹ挴敥㘷ㄲ㝢〶㠸ㅡっ㠹搸晤㙤〸㕤扢㙦〸慥搸㝤愸慦摤㠷昸摡㝤〸㌲㠹摤摦㠷㉡摢敥搹〲㍥㍥㥢捦挴搲㜸敡㍦ㄶ㡦㘲愴捦昱㤰〹㘵㘳㤹㐲㍡㤱㡥ㅢ晦㜴愱㠵㘴㈸ㅥ挶愵㕢㌶㙦㈵㘳㠵㜸㌶ㄳ戵㌲㠵㐸㌶㤱㉣愴㜱戳扡㤰㌶㍥㜰愱戹㜴ㅥ㌶挶昴㉦挱摥㡣㕡搹㙣づ挷㕥ㅥ㍡㜱搱㤸捥㔹挱㡤㥣㥡㤸晦㐲ㅥ昳㐳㤲㡦㐰㠲㐳㌵扦散戶攵挶㥡㑦㔴㌱㤳摡っ㝣戱㝢㠳搷敥㥦ㄳ昴〵㐸㈰戸㌹〰昸敦㙦昷㉤戴昰㕢㘶㄰扢昳ㄵ戶㈶㕦㠸慢戶㠴㔰散摥〷敢㑥慥摤㐷㠰㉢㜶晦敡㜳捦㉤〷㜷㠴晡〲摣捡㕢づ㕢㈱㤳搸扤㉦㔴搹㜶户ㄲ㈹昸㘴㍣㥦换攴㜰㘷㈸挹昱㈳㤹挸㜱搹㈰㤶捣攱摥戱搱攰㐲㌳㠹㌸慥㥤昳戸㙦㠴〹㝡㈸㥥挲愹ㄸ㘳〸敥ㅣ㠷㜱〹㥥㐸挷っ搳㠵㘲㈰㑡㘱ㅡ㠸㔷挹㘰戸ぢ㈷㘳㤹㐸㌸㠳扢㐸ㄸ摦㜲㐹愴挳挱慤㥤㥡㤸〱攴㌱晢㤱昴〷〹㌶㘹㝥㤹摤户搱㝣挱ㄳ㉡㤹搴㈸昰挵敥晦㐴㠳摤㔳敡㠶㤴て〱〹〴户〳〰晦晤敤㍥㕡ぢ㌷㘵〶戱晢㐵挴㕥㐸扢㑢昴ㄷ㔳挳㈰㜴敤捥攸㉦戱晢慢扥㜶㝦搹搷敥㍢㈰㤳搸㝤㉢愸戲敤㡥㍢て㤸㘰攰戲㈵ㄶ㡢攰㝥㕤㈲㡢扢㜱戹㈴〶㥣㜸慥㤰㠸ㄴ㔲挶搶㐵㘸㈱㤹㑢愴昲㌹摣搴户㘲㐰挲㤹昳㠹㘸㈴ㅣ攷敤晣㕣㉡㘲㌴戹㔰㡣㔱戹㌸户㝣㍣㡥昳㑥㉡ㄳ挵㐸挶扢晢攱〸慥㤸搲攱㈰㐳捦㘴㐸搸〶㜹捣㤱㈴摢㠲〴ㄹ㜶㈶晣㌲扢㐷㌴摦㠵㥡捣愹攲攰㡢摤㥦昶摡㝤〷敡ぢ㠱〴㠲〹〰昰摦摦敥㐹㉤㡣㌳㠳搸晤㑡㘲慦愰摤搳㄰㡡扦愷㔹㄰㌹晣敤〴慥搸晤㜷扥㜶㝦搸搷敥㍢㈳㤳搸㝤㍣㔴搹㜶て㐵㐳㜱摣㔴㠲㙢㘳㔹㉣㥢捦攰㤴㠸换ㄲ㡥㈸㜱慣㡤㘵挲挶㉥㉥㌴㙦昱㠳搸㤸〳㠶㐲㌰㈰㐶敤㜴っぢ㙤㔸㜹㡢㠴㘲愹㄰ㄶ摢㜶㜵愱攱㔸㌶㡥ㅢ愵ㄱ㕣㌸㘱㐸㑡攳戲㌵㠷换㥦㜰㈲㡡搳㐹挲㉡㘴㠳攳㥤㥡㤸ㄳ㤰挷㙣㈶㤹〸ㄲ摣㐵昳换挶昷㕤㌵㕦愰㤲㠹㜸㌵ㄱ㝣戱晢㥤㕥扢敦㐶㝤扢㠳〴㠲㤳〰挰㝦㝦扢㑦搶挲戹捣㈰㜶扦㥥搸敢㘸攱愹㄰摡㔳挸敢愱扢㌸㠵㕣㐸扤㤸㐲㌲戴㑤晡愵攴㑡㘷㍡戸㥣㔸㥡㡢〰㔳扢㘹捣㕥㐸戹挱っㄲ㐹挶㜲昶㈶〶㍢散ㄳ挵㐸㌲改搱慢扣㍤扡ㅣ㕣㔹㌸戹挲户㐷攷㌰ㄳ〰收晥㔰㘵ㅥ㐰戲㤸攴㐰㤲っ〸㤶昲ㄹ㑦挶㉤挸㤸㌲搹搹㐳敦捣㜷㜶ㅡㄷ㘰㘷晤㑣㐰ㄷ㐲戳ㅣ㐹㌲戱㔹㠹㤴扤㡡扣愷收㕢慣敡㉤愸㤷挹昷ㅤ慢扤挰ㄷ戳㉥〵㕦㕣㥤㕣挶㤱㠹㜱㔶㝢㡤攳づ敦㘷晢ㅡ㘷㕦愷〸愳ㄵ慡㙣㜷挷戵㝣㉡㠳摢昹昰挸㜴捣㡡攷搲搱㐴ㄲ㘷挳㐴㈲㡡ㅢ㈳搱㍣扥攷敢㐲㤳ㄱ㌸㜸㌶ㄱ㑡攴㌰㕥攰㝥㘸㉡ㄲ挲㑤搵㌴搶晡㘲扣昸てㄹ敤㉥㌴㡣㐵挲㘴㈱ㄱ挶戴㌳ㄵ挳㡣〶敢づ昱㐲捥捡挶ぢ㤹㔸ㄴ㡢挸挱晤㜴㘳㍢㤰挷㕣㐶㜲〸㐸㜰㝦捤㉦ㅢ㘶づ搰㝣ㄷ㙡㌲愷捡㠰㉦敥扥ちつ㜶㠷昷ㄵ搴㜷㌸㐸㈰㤸〵〰晦晤摤㍤攷ち㤹㐱摣晤㙥㘲昹攲㘴㉣㉡摢收㌶㡦㘷㐱攴昰挷㘸㌴戱晢㤱扥㜶㍦摣搷敥㑢㤱㐹㠶㤹㤳愰捡ㄹ摥慤㝣摣ち㐵挲戸㡢㕤挰㙣挳㠲㘵㜳㈱㔸ㄸ㤳挵㔰㌲ㅦ㑡ㅡ慢㡡㔰㑣昰㘳挹㘴愲㤰㡦ㄷ㘲攱㜰㌶㠳攵搸㙣〱ㄷ慦攱㑣㍣ㄳ㑤攴㡣㤳㕤㈸搷㙢挲㔸㥣㑦㘴㘲愹㔸㉡㡣搱㍦㥣っ㐵㜱㈲㐸攴㜲戸愵㤵ち戶㌸㌵㌱㑦㐱ㅥ昳愷㈴愷㠲〴て搲晣㌲扢㌳㌲㑥㥣㔵昰㠴㑡㈶挵愰㌷戱㝢㥢搷敥扦愰晣㙣㤰㐰戰〳〰晣昷户㍢攳攱㐴㜸㍥㌳㠸摤ㅦ㈰昶㝥㕡戸ㄳㄲ昱昷㡢㈰搴㜶て敡㌱㐵㜵㙢昱挵㄰㜳㈳㈴搸〳慥ㅣ昶㤷㔰攳愵㈰〳〶〶て搵捣换㤸㙥慣㘷㜴捦㑥搵㕦户敢㠹㤴ㄹ㠳ㄸ㉥扣㐴搰捡攳㤵㕥昸扥㜶昷㡡㈹昸搶晤ち㡥㔷㝤昰㑡㉦晢晤㌵㜵戵㍢㝥㍦㕤㡣㐳攰㝢昰昸慢摦ㅦ昶晢㕦攸㘱攳㡢㤱〹搴㌸っ扦〶扣扦攷〸㌴㤶つ㔶晢愱〴㤶㌲㤰〲挷㘶㥦㝤慢㡥搴昲㝤ㅤ㜹㘳愹晣㈸㉤摦挷㤱㌳づ搵㤳晦㘸㉤摦摢㤱㙦〹戹㜹㌵ち㔰挷㐱搴挴搴摦㐸㕥㈲㘱ㅦ慢〵㐰扥㠸㜷敤㔴㝣〱㜱扥㈳愸昸挴昲㠹搰㈴扥㜰㈳昵㔲〷㝥挱㔵攰㑡㘷摦㈴晤慡捥愸㔲摥慣㙡攵捤㜴〴攵摦㉡づ㥥愵㌵摦㉥㥡敢ㄹ㥥攲晢昲㔰㍢晣㙡㍥㕥〷㘷攱㙤摡挹㜱㔳㤶攷慣搶㐹㜸㔱㉢㘲慦㤰戵㘶㐸摢㡣㉥散攲搳散ぢ㍡㥡攵昵愱っ〰ㄹ愴挳戳挶攸捦挲㙦㔳攴攸户昴敡㙣㜳㍡摤㝣昸捡㌹攲搹㈰ㄸ挳㡦挸て㈹愶㍣慦㔰摡慣挸挵敢㤸攱戳㔶㕥㙢散攲攵㜶㙤ㅦ㔵晥攲㌷㜹〹愷昳扤㙥〶搵㔰㕢㘷㐷敢㡣㍣扢㜲㌳㥦㌷搱㑤㙣改㤶㌷㌹㙥捥㥥㌰捦㠱㜱㡣㍢搱摡晡昱㑤㝢㌴愵敡愷挳慡敢㕣㐴愹攳戲㐰づ㌳〱昳㙥攸㔳っ㈰愲改㤵戹㥡㘵摣ぢ摥挰昱㑤㔳摤愷戳㔰搸㘴ㄴ收晢㝥㌲愷㍤〸扤搱〶㤹搲摥挳㔷㝡㜸㡥ㄳㄶ挷㉤㘰晥㥡挵晤搲㉤敥㕣ㄶ㜷扦摤愴㜹㑤㈹㌵〱愵戰㔹㍣昲昱捥㜶㠲㌹て㈳㡢搵㔵ㄷ㍡〹捡搵㐵㐸戰㕡搸慦㘹扣ㅣ〹㕣慢搵㈰㡢㜷攳㍢攵㘴㥢㘰晦㘹㜰晥〶㈷㌴㌲㤰㐸㜲散慦㐶㥣搵㕣晦捡㌱攵摦ㅡ㘰㡥て㙦㍤㘸つ晦㍥㥡㡣㌵慢㙢㤰愳〹〹晢㌸敢㠷㌶摡挷搹㑥愸㠴敦㜱戶愳㈳㈸晦攲㙡㤰㠱㐶㜲㐴㍤㠲晡づ㘸㔴户㈱㙤㜷〰攳㠶㡣挷挰㌵挶㌷捤㙤ち㐷㔵〲㍡㜴晢〳收ㅦ㘸㤲摢㕤昴㉤㐴㍦〱㕥攳昸愶挹挵敥㐲戶〸戲㘹攳攰晢〷捣㜶㠷㥢敤㔶㘶㝢捡㉥㘴づぢㄹ攷ㄴ㘲摢晤ㄹ愲㜹㘲搲攵慡扢㥣㠴搸晤㙥㈴戴敡挶摦㈰昱摤散㝥扦捥搱㥢摤㔷㥥㌰扢㤹㜶㕦㜹挲戰㘶挵搸愱㈶ㅦ扢㙦攷㤸户㘲㝣ㅢ攵〸㉡扥昰晡ㄸ㌴搱㌵捤ㄷ搸㐴散昰ㄷ㘴昸㤰昴挶㕦挱㐵㙦㍣㕤㔲㕥㜱㍣摤慡㕡㜹㈳ㅣ㐱挵愷㔲㥦搷攵扤攲㉤敦㉦扡扣㔷敤昲㕥慥㔲摥㘶搵捡摢搴ㄱ㤴㝦㜳㌴昸㥡搶晣㤶慤昹ㅤ愴㙤扦晡〷昶㡣㜷挰㉤㍤戰㤳㙡㈳攸搲扤ㄹ㌰摦㘳㍤摦㜵㜳㌱㘰挵昸㈷㜸㌲攴㈴搵㘰㠰戵㔳攰㝢昶〴㌳搴挴㉥攲㙤㠲㍦戲挱昳㥡㤲㙡愰〳戶㥤敡ㄳ〸ㅡ㍦〱攴扢㜹换愷㍡㐷㙦摥㠲㑥戴户㠳摥㥥愰㍥㐷㡥㈶㈴换㡦㔲搳㌱㕡㠵户㌴㌸㠲㡡㡦㤸㝥〳㑤攲㉤㥦戳愱㔰㘹晦搰〰攱㝥〱慥摥㠲っ㍦ㄱㅦ晡ㄲ㕣昸㄰㘳㐸㘴㍡㔰〷敤㥣づ㜰っ㌴扦愶愲〰㐴挵ちㄶ摤敢摢捦慡っ㈳摦㌸㠲昲て㠷〶ㄹ敡㈱㠵昶挱㈳っ㈸㜴㐳愴敤扥㘰攴㠶㔱て㉥㠶㤱㍤㥡挲㈱昵〵㜴ㄴ㝢慥㉦㈴㙡㠸㡢㘶昰㠶㘱摡攸㜹㐴晦挷㐱摢㕤搷㡦㘸挶㕤搸扡ㄹ扦㘱っ〰て㠳㡥攷ㅣ㠱㙣ㅦ㈳㕢搱㤷ㅡ〹㘱㡣〵晥㝦㠷㜱㤹〱ㄹ㤲愳户ㅥ㕦㜹挲戸㘶戱㍤㝢扣〹昰愲㐱㡢攳昲㍦ㅤ扢㔵昴昸晢㡥愰攲㘳愴っ摡㤰扥ㅤ挲㈶愳〰昹㡤搶摣㡤挰搵㕢㜰㉣戸㘲晣愱攰挲昸っ㙤㈸搶愲搸慤㙦㔶慢挵ㅢ㡥愰攲攳㥥㡣㝥㤰㕡㙣攱愹㐵㤰㈱づ㔲摥㌰扢扣〹㔵捡晢㝢戵昲㕥㜲〴攵㕦挹っ㌲㠶㐰㌴㌷搹㥡戹㤲㙥㜷㌵㐳〲㡣㤱攰挲㡤攰ㄸ㌱昵〲㜴搰㡤㙣挷ㄸ挵晡㜱昱摤㐶㌳㉡挰ㄸ㙤愳攱㜴㌱昵㥣㠳戶愷ㅡ㘳㠹收〲扤㡤㘶㘰㠰㌱づ扣㌲㌷㡡愹愷㤰慤攸㐶㈱㐲ㄶ〰㡣晦摦挱㡤ㄶ敡ㅣ㙢㜱愳㌵搲愱〷㌵㌴㉢慥昷ㄷ㍢戰攸㐶㡦㍢㜶慢㜰愳㍦㌸㠲昲㉦㙦〶ㄹㅣ㈰〶㑤愰敥㜰つ慥㡥摢㡤收㕡扦㤱慡㙣㜴㔸㍤㔲搲攸ㅤ〱㔱㕣㠹户戳㜱摤摦搸ㄹ㍣扢ㅦ挲敡㈱愰㡢晤戰ぢ搱㕣㡣户搱㜹愲㈷搸㘸昴㐳㔸摤敦愰敤㝥㤸〸㐹㈳㔷攵昱晦㍢ㄸ㤴㑢昸㤲愳㌷㠳㠶搶散㉦〶攵昱愹㝡〰昷㌳攸㍤㡥摤㉡っ㝡户㈳愸昸㥡㈷㤷昹攵㠸㤸捥㤶愲摡晣〵戹㤶㉦㘶㥥〱㉥捣捣愵敦㘲㜹挵㈳昰搶㙡攵摤攲〸捡㍦㡢ㄹ攴㘲戹㘸㥥㘳㙢收㍡戳㙤㕢慥㝤ㅢ昳㘸挱搲挱㉦愲㙥㠴戲愲搷捥㘷㐵戹摣㙣㘷攳㍡戸戱㄰㍣㝢㍣㡥愸㙢㠱㉥㡥挷㡢㠸收ㄲ戶㡤收㔲戸戱户㡤挶㘱ㄷ㔱㔷㌹㘸晢戰摢ㄷ㤲㐶慥㔲攳晦㜷攸㐰㉥㘹㑢㡥摥㍡㄰ㅡ㘵㤳㠹ㄷㄷ戶㡢〶㉤ㅥㄱ㤷㍡㜶慢攸挰㑢ㅣ㐱挵愷㌶戹散㉤ㅤ㤸㘱㑢㔱㠲㜴攰ㄵ攰㡡㤹戳攰愲〳戹ㄴ㕣㉣慦搸㠱攷㔷㉢敦㍣㐷㔰晥捤捡㈰ㄷ㡦㐵昳㔲㕢㌳㔷㐳㙤摢㜲㉤搸㌸〸㕣昴挴㈲捥㝤捦㠶㡥㘲㑦戴戲㝥㕣㜵戵搱㕣づ㌶摡㙤昴㥥㐴晦捣㐱摢㍤戱㡣㘸㉥户摡攸摢㠸敥戴搱㝢ㄱ㝤㥡㠳慥㐳㡢〳㈶㕦攳慤戸ㅡ㙢愳㙦㈷晡㔰昰攰㑡戳㑡㈶敦㈷㈳㕢搱㤵㤶㌳ㅢㄷ㝣㔹㑢㙡㔲㕣昸搵㔵㔶㕣〰㘶㠲㌵㔲㕣〸搶㌹ㅢ戹扡换㌹㡡㘷㥥㠲㔴㑤昵㙢㈲㑡昱㔸捣㠴挶㠷㜵捥摥㕤㘵挳〹㤲愱愶挹昹㍢㙥㠲攲〲㜱戱ぢ㡢㉥㜳〲㥡攴㝢㡤㜴扣㈳㈸晦昲㘶㤰慢挹搲㠵㐷愳晤㜰づ㉥慣摡㠶攳攲戰戱ㄲ㕣㤹㤵愶搵㌱㡥㤵敤攱敤㌸㥡敢㌹ㄷ捣攵㘱攳〴ㅢ㍣慦㈹慤㡥㜰挰㜶〷㥥㐸㌰ㄷ㜶㙤捤㕣㈰㌶㔶㠱㔷㍡㑢㑥慢挳㤰㑢摢ㄵ㥦ㅥ〵愲㤱㙢戸昸扦敥搶㙤攴㠲慦攴攸捤慡ㄸ㌹搷搰慡㉢攷搴㌶慢㌷〰昷戳㘶愷㘳戴㡡〳昰㄰㐷㔰晥㈹捦㈰搷㠸挵㥡㘷愲敥戰㈶㤷㔷敤㌶㜳挹搷㌸ぢ㕣㔸㜳づっ搴㔶㘲愰㕦㐰愰戸っ㙢㠳戹攸㙢㥣〳ㅥっ攴戹攰㑣慢㤶ㄲ〳㥤换㕣㕣㤱戵㜳㜱晤搷㌸摦㉥㘲㉥㡡戰㥣㈲散づ扢〰㠲㐶慥捣攲晦㜷戰㈶㤷㜱㈵㐷㙦搶愴㈵㘵攳㍣㤱㡢戹㝥搶㍣搰㌱㕡㠵㌵ㄷ㍢㠲昲敦㠲〶戹昲㉢搶扣っ㜵㠷㌵戹〸㙡㌷戵㉦昶㡣㉢挰挵昰㠲敢昷㤰摡户愴慤㔷㐱愲晡戹㘸摥摦㌳慥㘶晢㑢捣㠹㙣㡢㤰慤攸㜰搷㌲ㅢㄷ㔹敤㐲戸慥㙢㕣㙦ㄷ㠲敢昷㤰㥡敦ㄴ㘲㍢昵㡤㔴挸㈵搷敦㘶搰㈱㍡㐷㙦〶㑤㕤戰㕦㌳つ㝡攰敢㈳㥢搵愶挸攱㘷搰搹㡥摤㉡っ㍡换ㄱ㤴㝦㘷㌴挸㈵㕤㌱攸㙤愸㍢っ捡㌵㑤扢慤㕣愱㌵敥㘰㡢㑡㑤ㄴ㔱㌳㑡㑣㜴ㄷ㈰㡡㡢愲㜶㌶慥搶ㅡ昷㠰㘷昷㐳㐴㑤㜱㑣㘴晢摣㝤㐴㙦敢愲戹㘰㙢晣挶㐶挳愰ㄱ搵散愰㙤㠳㍥〰㐹攳づ挰㝣㌷㠳㜲攱㜵慤ㅥ扡昲㠴㕤挴愰㌵㥣㠲挶㤱挳捦愰㍢㍢㜶慢㌰攸㑥㡥愰晣扢愵挱㌴㌴㠹㐱㝦㠷扡挳愰ㄳ㤰戶㉤挳愵㔷攳㔱扢慤㤸㕣㐴㔵戲愴慤扦㠷㐴㌵扢㘸慥扥ㅡ㡦摢㘸捣㈵愳㉡敡愰㙤㍢㍥㐹㌴ㄷ㐲㙤摤㕣㠰㌵晥〴㕥搹散㈸慡㜶㐰戶愲㍦㍦㑤〸ㄷ㐹扦㥢㐱㜷搷㌹㝡昳搰㡤扦㡣㌹〶晤㙣㠲攲扡慡㥦㐱㐷㍢㜶慢㌰攸㜶㡥愰攲㕢愸ぢ愱㐹挱昱捤扦戰挹搸㤱㥦㉣戲㤲晢〲戸摣挸つ㜲戱㔵㡣晦㔷㜰捤ㄷ㐱戰㍡戲户㘶晥㡤改㐶挵〵㔳戹㐳戰㌵㡡攴ㅤ〲扤㤲挰㐵㔴ㄱ㙣攵〸捡㔶ㄲ戸扥㉡昲ㄱ㡥扣㙣㈵攱㐰㉤ㅦ敥挸换㔶ㄲ㌲㕡扥愵㈳㤷㕢ㄳ慦愱㔶㡡㑢愱㐵㜳ㄵ㈷㘰㥢〲改㝢昶摥挴ㄱ㤴㝦ぢ㌵戸ㄴ㥡挴〴㙦摢慤敤㐰摡昶ㄱ慥㠵ㅡ敦㠲㕢㜶㐰挷搴㄰㈸㉢晡挸晢慣㄰㤷ㅦ敤㙣㕣ㄷ㌵㍥〰捦㍥愰㘳㙡㄰搰㝡ㄲㄴ㌰㍦㈴㥡㑢㥡㌶㥡㑢愳挶挷㌶ㅡ〷㜴㑣つ㜰搰昶〱晤㈹㈴㡤㉢㠰昹㙥晥㜷戸捥搱㥢晦慤㥣戳㔵㌳㍤㘱攵㥣㡦㈷愸㘳㤰愳㘸搰攲㜴愸挱戱㕢㠵晦昵㜵〴攵摦㔶つ㜲㔵㔴っ晡〵敡づ昷攱〲愱摤搶㤳戰㘷㝣㘵户ㄵ愷㥣戰敡㔳㘲㤹㙦㈰㔱㍦㜵搱慢㠸慥㘹愸㌰㝦㔸㝤晢㕦慦昹㙢〱㔱㕣㠰戴ぢ攱㥡愷㔱〷ㅥ捣て㠳㠶搵㤷㐰敢㘹㘷挰㌴愸㤰换㤱摦捤愰㘷敢ㅣ扤ㄹ昴㑦㠳㜳㙢挴愰扣愶㍣ㅦ㌹晣っ晡ㅦ㔴挷搷㐳晦敤〸捡扦搵ㅡ攴㜲㘷ㅤ昴㥡晤㔱昷〱㝤㠲ㄷ㈳㑤〳て〸慡㑢戰㉢㐷搸㈷挸捣㐳㜳㈳昰ㅢ昰㐶愱㑢戵攰㘳㐷㌰㤴㠲〶㝥搰愲㥥㡢㥥扥㉢㈴昲慤戵㜱昶〷愹昰㔲〵慢㑢ㄸ㍣㘸敢ぢ㕣愵敡㔷攰扢ㄶ㉣昹㉡㤶㝣搳戳㔵摥愱搰ㅦ摦愶敡㍣搸敡㥣㠹捦慤攱㡢㔴昳㕢摡㥣㜷㄰攰㌳㙣晣㐲㠷晥晡㤱㈹㈹㉥㜲ㅡ㠵㌹㥤昸ㅣ㔲摦挲㡣㉥㝣搴㉤摦搰㌶㌷搳摤㙤㜵戶晦ㄸ㕥㕣㠲户㕡昰㜵愰搸散㙦扡昸扥㔰攲户㄰晢慥㘸搹㈶㉣摡㐳㝦扤戰㤶㥦戴晡㝥慦㉤㌱ㅡ改戲㔸摥戳㜲昸愰攰昰㐳戹攲搷㔵慢㍥㐴挷㑡㥣摥㝢㤱㑤㘴㘵㠹㘱㌳收㈰㘰㘵㘱㔵㐹ㅢ昰㡡㜸㜳〳戲晥㠸ちぢ愹愹攷㑡㙣㜹愳昸㙡て扥ㅣ戱愶晥戰㤶㝣昷㔲㘳愹搵戲㘴㈹挲昲晢昵㘳㑢ㄷ㥣㜷捦㠴慦愳晢㌷〷戹搸㉡㥥㌸㐴㍣㔱摤㠴㌴扤㐹㌴搷慡㜷㝣慢戴㌱戰㠱㘲㜵㌶㈹慤㡥扡摤搱㘱㙣〶㠱㝥㌵㔰摥昳戱㥢㍡昵㠶搶㕢戳戲愶搸搴㉤㠰㌷㠶㠱昴挱㤲㥥㥣捥㐰〲收㤶愵晡敢敥㠶晥摥㤶㉣㌹㍤攸摢戶㌸搳搹㤹㔹搱搰戶戸搵㙡㕦搲扤戴㘱昱愱㔸愱挵㤷㜶㌰㈴㌵㌴㌴㤸㈳愰㤴收攱㑦㜱㘹㤰㕡捤慤挰愵㌹攴〴扢㐶㜳户昶㘲ㅦ〱㤷ㄶ㌲㥡挰昵㙦摤㡢扥慤ㅢ〹扣戱㉤㐸㘹敢㐶㠱攳改㑣昵〷㕤敡㘸〸摣ㅡ晥㔱㜳挷㠰敢搶㤰慢㘵㔲敦戱ㅥ㙣昰〵㜰愵㑦户〷㜷㐰ㅦ昵㔷愴㍤㝤晡㤴慥㕤㠹㥢㠵㠰昵昴㘹ㄸ㐹㑦慤㠲慦㘸㥤㔱㕢攷慢愵㍡晦攰慢㌳㔱慡㌳㔹慡㔳扤攵攸㌰搲㄰昸㕢昲㜷㕡㙦㠹㥦散〴扣戱㌳㐸愹㈵挷㤷改㝦て晡挵㍡扢㐲攰摡散㕦㥡㍢〱㕣搷扥㕣㈲ㄲ㙣戳㠷ㅢ晣ㅣ㕣戱攴㐴㜰㌱㑥㝦㠱戴㌳㑥㜳慤㐵㡣捡㘳戹㔶摤愷㉢㕡㘲搴㈹㤰㤵ㅤ扢搳挸㉡ㅥ扢㡡换㌲㍣㝥昵ㄱ愹戸㥥㈲晥㌵〳㐸㝦慢摣愱ぢ㉢戱捡敥挰ㅢ㌳㐱㑡慤㌲慢慣㐰慥扦㐸㑢攷㐰攰戶㥦敢㉣挲㥤敢攵㜲ㄹ㐵戸昳挰搵ㄶっ㜲㠱㐲慣戲〷戸戰捡㐶㐸㍢㔶攱㝡㠴㔴㝥㍥㐴㤵㈳摣昵扡攲㈵㔶㕡〸慣戱㈷㐸㥦愹㥤戹攲戰戲〸ㅣ㡦愵㠲㕣㤱㤰㘲昷㠶〰㙥㍤捣㈹㑢㌰戵敡㑡㕦摤晢〱敢㜱敢晤㑢㜵㉡慥㍡㐸㝤ㄷ㐳攰㙦散㑢戴摥ㄲ㘳㘷㠰㌷戲㈰愵挶捥㤵改ㅦ〵晤㘲㐰ぢ〲搷搸㘳㌵户攰攵㠶㌴㜷〹戸摡搸㉡愱㙢戸ㄴ㕣晦ㅡ慥昶慤攱㐱挰ㅢ〷㠳㤴搶戰ㄵㅣ㡦㔵搵㡥扡搴㜶〸摣㔲㜷搱摣づ㜰摤㝡㑦搴摣㘵ㅥ㙥㜰㍡戸搲㉦㠷㠰㡢㝥攱ㅤ㜱㌹㌲攸攵戵敡㌴㕤扢㤲㍥敦〶搶搳㉦㍤㐸㝡㙢挵㝢摦搲㉦㠷㐱攰摦敡㔵㕡㙦㐹扦慣〰摥㌸ㅣ愴戴搵㐷㤴改攷㉤㜲改㤷愳㈰㜰㕢捤㕢攱挲㍤ㅡ㕣户搵扣攵㉤摣㘳㍣摣㈰㙦㈶㑢慢㔷㠲㡢㔶㘷㤱昶戴晡㘸㕤扢㤲㔶ㅦて慣愷搵㈷㈰改㙤昵㔲㐷㠷㜱㈲〴摥㤷㉤㤷㥥㍣㔷㘸摤㈵㉤㕦㠵㍣挶挹㈰愵㉤㍦愵慣㡣㔶摤㥡㔳㈱㜰摢戸㑣㜳㑦昳㜲㜹搳㔸㕡㝥扡㤷换㝢挲挲㍤〳㕣搷㜶㐷㠳㉢㍤㜶㈶戸晥㍤搶攱㕢敦戳㠰㌷㝥づ㔲㕡敦㕦㠰攳戵捤㜱扡搴㜳㈰㜰敢捤㝢愸㔲㤷搵㕥㉥敦㤱ち昷㕣㜰摤ㅡ㥥愹㙢㜸ㅥ戸晥㌵㉣昸搶昰㤷挰ㅢㄷ㠰㤴搶昰㐲㜰扣㌵攴敤㑡㈹昵㘲〸摣ㅡ昲㜶愴㜰㉦〱搷慤ぢ敦㍢ち昷㔲㉦昶㌲㕤挳换挰昵慦攱晥扥㌵扣〲㜸攳㑡㤰搲ㅡ㕥〵㡥户㠶扣〳㈸愵㕥つ㠱㕢㐳摥攰ㄳ敥㌵攰扡㌵攴㡤㍣攱㕥敢挵昲ㄶ㤹昴昲㜵攰晡搷㜰㠱㙦つ㙦〰摥戸ㄱ愴戴㠶㌷㠱攳慤㈱敦愴㐹愹㌷㐳攰搶㠵㜷捣㠴㝢ぢ戸㙥扤㜹㘷㑣戸户㝡戹扣攷㈴㌵扣つ㕣晦ㅡ敥敥㕢挳㍢㠰㌷敥〴㈹慤攱㕤攰㜸㙢挸㝢㔴㔲敡㍤㄰戸㜵攱扤㈸攱摥敢攵昲㔶㤳㜰敦〳㔷户㈶挸㥢㌸㑣㤸扦〶ㄷ愷㑦摥扥㜱㑥㥦扣㘷㈳ㄷ㝦ㄳ㔱㐵敦挵ㅦ敦攳㠸愰搹ㄱㄴ㉦晥ㄴ敦改挸挸搳挸戲搵慥扡㜵㈵㈳捦㠳㤰㤵捤㐴ㅥ㈶换㌳ㄳ㜹つ㝡㑡㘶㈲扣㝤㈲愶晣ㅤ㤰晥愶㑣敢挲㙡扣昳昸㐷㠱㌷ㅥ〳㈹㌵攵敦换ち攴㕤ㄶ㌱捦攳㄰㘸昳㈸摥㑤ㄱ敥ㄳ攰扡〶收㕤ㄳ攱㍥改攵昲㝥㠴搴昰㡦攰晡搷㌰攴㕢挳愷㠰㌷㥥〶㈹慤攱㌳攰㜸㑤挲晢ㄷ㔲敡㜳㄰戸㜵愹㐵㐲戸捦㘳挷慤户愱戹㝦昶㘲晢㈳㈱ㅤ㌷捡改戸㕤搹昳㉦㠰㕢㍦〸㘴㥤慦㌸㜹㐱昲㍤摦㉣昹㔷㤴愳㌶㈰㘱搱㉦㘲挷㙤〹㉦晡愴㜶㑤摥摡扤㐴㉣慦昱㔸㐳昳敦㑣㙤㐲挲散㉦㍢㍢㜲㠱戴〵ㄲ㠲㜹㠵摣㉤㌵收㔵て愶㜱㠴㤳㘸攰㔵㔹攳㔶㍡㠵扦㌵㡤扣慥愲㈲㤱愹㤱㐸㠹戶搷挸ㅥ攵挸捣搷㥤ㅤ〲ㅢ㐷㍢〹㕢ㅢ慦㠵㈴㍦晥搶㌴㡥搵㈹㤶愴戶㐷㑡㥡戶戹户㘹㙦ㄲ挳㑢ㅤ㈹攸ㅦ㑣㠵㐹㤰挳㝣换搹㘱㐲㐵㤱㤰散ㅢ㝢戳扦㐳㐸〲㐴戲扦换㔴㤲㠴搹摦㜳㜶㈴晢㑥ㅡ昳㍥戹攳㌵收㥦ㅥ㑣攳慥㑥愲〱㝦㙢ㅡ㜹㌵挲慣㜶换㥡扤㈹㌵ㄱ㈹愹捣㘰㙦㘵晥㐵っ慦㌰愴㌲ㅦ㌲挵㡢ぢ愹捣㐷搸㜱㝢㜹㜷㡤昹㤸攲㔹ㅡ昳㠹戳挳っ㡤㜳㥣㠴㕤晣摣㤲搴㍣㥤挲摦ㅡ戵〷愸㔴愶扦户㌲晦㈶㘶㈱㠸㔴收㍦㑣㉤㈲㐱づ昳扦捥づㄳ㙡㙦㈴㈴㝢㠳㌷晢攷㠴㜰慥㉥搹扦㘰㙡㝦ㄲ㘶晦搲搹㤱散ㄹ㡤昹㡡㕣㑥户〵昳戵〷搳挸戹㌶戹㜶㕢ち㈵㈹捥慤㐵㠶扦㌵敡㈰㔰㈹昱ㅢ戲㕢ㅤ㤹昹慤戳㐳㘰㈳攷挵㙥㡥挶づ㥤ㄲ㜷㕥收㑤愹㐳㤰㤲愶搵㜸㥢愶昰㔶㈸挵改慥ㄴ㔴换㔴㡦㤳捤散挳ㄴ㉢挲摦ち㡤愹㈳昷〸㡤愹昷㘰ㅡ㡦㜲戸戶捦㜰㥡㉡㔵㤳捡ㅣ攳㑤㈹㑥㑢愵㌲㕦晣挷㍥㤵挸挰搳㤷捡㌸ぢ㤵捡㌴㌰挵㐹㈸㤵㤸愶愷㈰戵㑡㘳〲攴㥥愲㌱晤㍣㤸挶㔳ㅤ慥㙤攷搳㑡㔲㥣㌱ㄶ慢㜶㠶㑥攱㙦㡤㍡ぢ㔴捡敦㑦㙤㥣攸㐹昹〳扣扡捦搱㌹愴㘹慢㑢㔲㥣搵㠹㙥晣㐵㐴㌷愸㘸ㅢ挸晣ㄷ㍡㌲戳搱慢敤㘲㥤㐳戴㜱㈶收收㙦扣㔴愷㈸㔳㥣㐹㠹戶㈰昳㕦攵挸捣㐱㕥㙤㔷㝢㜳㌴㜲搶㔴搴㜶慤㑥㠹戶ㅢ㤰ㄲ㙤㠳㤹晦㈶㐷㘶㙥攰搵㜶戳捥㠱扦㌵㡤户攸㤴搴昴㔶㙦㑡摤㠱㤴㘸摢㤰昹㌹㌱ㄱ扢つ昱㙡攳慣㐴㙡㈳昹敦㉤㐹㜱ㄶ攲搶㔴晤ㅡ㈹㜱㤰㜷扤づ㌲㤴捡ㅥ㠴㐸ち摡㤸㈹捥ㄳ愴愰㑤㤰㜲〷㤵㐷㌵㘶㔳㘲㝥慦㌱㥢㌱㐵㐳戲㌱㡦㍢㕣摢㕢㥦搰㈹愹ㅡ捦攳㔲ㄹ㌱搴㔳㐸㐹㠹㥢㌳晦㌳㡥捣摣挲慢敤㌹㙦㡥挶攷㜵ち㝦昱搲ㄳ㥤ㄲ摤㉦㈰戵〸散摡攵㉡㜷㘰晥挰〳㍦㙢慣ㅢ扥㘹摤㕥ㄳ晡㥦昷捡敦㕦㍢敢搹晤挶扦昵搵〵ㄷ㍣晢挶㔹㡦㝦㜵㕦㜶晣㈳㤷㕤昶昰㙥ㄷ㍦晥摡攰挲㈵戵㜷㝣㌶昳㤲㈳挳〷ㅦ㜹㐸㘱攱攸㘹㐷敥㝤搰扣昰摣㐱㘳晡昴改摢㜷摢つㅥ摤㜸㔴㜰攵㈱㜷愹㌵㉦っ㙤㔷㜲㑡㐵〱收㌰㑦〵㠳㉦愲㔸㑥攴捣㉤挱㌵㠷㠳っㄸ搸昸搲晡慥㡢㥣㥦㔹敡〸㙦㕤㕥㐶戱㌲挹摣㡡搵攸愳㕥㐱㕡㍡㜱㙢愴昵ㄶ㝣㔵愳㥡㙣㤴㥣㜹愹㙢ㅢ㉦㡡㘷㘰搱㌵㔲㔰㡤㍣㠹慥㔷昳捡㜹㤹搵搸ㄶ〵㙡㙦ち昲晣㉣搵ㄸ㘵㔷㠳㈷攳昵㕡㡤㜷㔱㠰搸㙣㍢㙦㌵㜸㥥㤷㙡㡣㤶㙡㈸㌹挳戳戲㘳㤰搶㕢昰㥦ㅡ㌵搶慥散扦搶㜷㘵攵晣捦㙡㙣㡦〲㜹㤴㜲㌵㉣昸㤱慥挶㌸㜰捤ㅤ㔸㤷㕡㈵搳〰㐲㐳㐸敢㉤挸改㠰戴㉢㑣㔴㥦㐶㥥搱搷慢㜹㘵㤲挰㙡㐴㔰㈰敤捣㘳㌷挸挹㠲㔴㈳㙡㔷㠳㌳㠳昵㕡つ㤹㙣戰ㅡ㌱愷ㅡ慣㑡昰㑢㕤㡤戸㔴㐳挹㜴㠳愸〴搲㝡ぢ㝥慤㔱㐹ㅢ㈵搳〸愲㔲㕥ㄴ愷ㄳ搲愴戴愰ㅡ㌹㈳㔸慦㑤㤲㐹〶慢戱㈳㑡㜲㡦ㅦ㑥㌶愴ㅡ㍢㐹㌵㤴㑣㌳㠸摡ㄹ㘹扤〵㌹摤㄰搴㜸㐱㌵㜲挶戰㕥㉢㉢㤳㄰㔶㘳ㄷ㤴攴㔶㤶㤳ㄱ愹挶慥㔲つ㈵搳㄰愲㐶搰㑢㥣㉤挸改㠸愰㥡㙤㤴㑣㈸㈰㌴㈷㈲慤户㈰㈷ㄶ㠲㥡㘴愳㘴愲㐰搴㘴㉦㡡ㄳ〶㐱㑤戱㔱㌲〱㈰㙡慡ㄷ挵㠹㠰愰愶搹㈸㌹戱ㄳ㌵摤㡢攲〹㕥㔰㌳㙣㤴㥣戰㠹摡捤㡢攲㠹㕢㔰扢ぢ慡㤱攷摥昵㙡㙡㌹㥤戳ㅡ㌳㔱㤲㙢㙡㥥搶攵戴㌵ぢ㍢收㙣㤰〱〳㤵㥣搵〹㥤㠳戴摥㠲㍣扢㑢㡤攷ㄲ搵㐷挹搹㥡愸㜹㕥ㄴ捦摡㠲摡㐳㔰㐱㥥㈴愵㠰昹㑣㌷㉡㥥ㅥ㘵收㜱扤㌳昳㄰攱㐲㜰ㄵ㑦㥡㈲扡搶ㄱ㑤㠴㜶慣㝥〷㜹㜲ㄳ搸㈲散㐰〷㑦㙢〲扣扡っ挸昳ㅢ㠱㔸㑡攷㐹㑤㌰扦㉡挳昰散收㘰㜸㑡ㄳ捣㔵㘵ㄸ㥥㝡愴挰㝤戱㠳〲㜹搲ㄱ攰ㄵ㘵㐰㥥ㅣ〴戸扦つ攴㘹㐱㠰㤷㤵〱㜹㝥㜰㑡攵㐹㐱㌰㤷㤶㘱㌸㜸㡢改づ挴㡥㤹〱挱㜸捤戱㕢搰ㄷ㌹㘸㈹㉥〷慥攲㠸㉥愲ぢ捡ㄴ㜱㘸㜷ち攳㜸㉥㤸㕦㤶㘱㌸敥㡡慡〲㜶搰㐴㡥戸〲㍣慦っ挸㤱㔱㠰㑢㙤㈰挷㐴〱慥㉥〳㜲㜰㜴㑡攵㠸㈸㤸㜳捡㌰ㅣㅡㅤっ挷㐳挱㥣㕤㠶攱戸㈵〵戶㘲〷㌵攳㠸㈵挰㥦㤷〱㌹㜴㌹捡㌸㕥〹收慣㌲っ挷ㄵ㔱搶㠱ㅤ㈸攳㠸㈲挰㌳㑢㠱㡡㠳㠸〸捥㈸ㄵ〴㌹㥡㌸愵㜰〸ㄱ捣改㘵ㄸ㡥㈵づ㠶〳㠸㘰㑥㉢挳㜰㈴㜱㌰ㅣ㍥〴㜳㙡ㄹ㠶攳㠸㠳攱攰㈱㤸㥦㤶㘱㌸㡡㌸ㄸづㅤ㠲㌹愵っ挳㐳㥣ㄸ昳㌰散愰搵㍣戸〵戸捡〱㡡㜰〵戸㡡㠷扣㠸㑥㉣搳挱㘳摦㈹㠷〷扣㘰㝥㔲㠶攱㤱敦㘰㜸戸ぢ收㠴㔲㑣㍤㡦晢愶敡て搰ㄷ㘳㉢㜰愲慣㌱摢收攳〳ㅥ㡣戲〸戴昱㜱㕥㜹戴搷㘸㥢扦ㄴㅦ昸ㄸ攴㝣㙦㘵㡣㡢ㄹ散㜲㕣散㐰㤷㈵㜹㌶㤹搴搱戶㉣搳㤹挹戶㕡㠴㡣㈹㉡ㅤ㔲㉥ㄱ㍣づ㍦ㅥ㠱㌵㕢㔵慦戰慥攰ㄶ㠰㌵愸㜵〶㌶㈸㘶㌰㡦㠲㌵戰攰㡢㈷㥥摤㍤㐹㉡㡥㠰㜲ㄱ㜴㌴㜶ㄴ〷㍡ㅡ捥㍣〶挴挶扢㝢㌶㥥㈳㤳㈰㔶扡〸㜷捦㐶㜰㐸ㄲ挴戱㉥挲摤戳ㄱㅣ㘷〴㜱ㅣ㜶戸㈹搳摤㤳愴攲㈰㈴㠸攳㕤ㅤ敥㥥慤㠳㈳㤱搴晢〴散㈸づ㈶㠲晦㠹㡢㜷昷㙣㍣㐷ㄱ㐱㥣攸㈲摣㍤ㅢ挱挳㕥㄰㈷戹〸㜷捦㐶昰㔸ㄶ挴㉡ㄷ攱敥搹〸晡扤㈰㑥㜶ㄱ敥㥥㡤愰昳㑢扤㑦挱㑥㍤㍢㘳ㅤ扡㤲愷捤敦㜹㈳昶愷㈸㐱㐹摦㐲㠷㜹㉡㔲㝡㔳散㔹㔶㈰愰搸㠳昶ㅥ㝢捡摥㘳㡦㜰捦㍣つ㐴搱晡㤲㍡㥤㈹戱㌹昵㥤㠱ㄴ㌷戹㥥愶挵敤扣戴慣扤㐷ぢ摡㝢戴㤴扤㐷㡢㜰捦㍣ㄳ㐴搱づ㙣㥦昹㌳散攸㑤㐹戵挹搵敦攵愰㈴挸敡㍢挷扤搴慡ㅣ愰愴㜶攵摣㈰㙢改㘴㤳㈲㉢〰㉣摡〶昴晢㝦㙤攳㉣㘴</t>
  </si>
  <si>
    <t>㜸〱搵㝤〷㥣ㅣ挵昱敥昶改㙥㜴戳ち户㈰㜲ㄴち㈰㤰㄰㍢㥢ㄷ㤰㔱づ㈰愱㔳㐰㘰搲㜹㜶㜷㐶㍡㜴㐱摣㥤ㄲ㈶ㅡ㘱ㄳ㐵㌴挱攴っ㈶㠳挹挹㈶㥡㘸㤲戱㡤㙤愲〱㠳戱㉤愷㍦㤸攴昷㝤㌵㘱㘷㜷攷㑥㈷晤㜹敦攷户愰扡改慡慦慡扢扡扡㝢㝡扡㝢㘷㈳㉡ㄲ㠹晣〷ㅦ晥攵愷㥥ㄷ摢㉤㔸摤摤㘳戵㡦㥦搲搹搶㘶ㄵ㝢㕡㍢㍢扡挷㑦敡敡㌲㔷捦㙥敤敥ㄹ〰㠰搶搲ち㜹㜷㐳㑢㜷敢㔱㔶㘳换ち慢慢ㅢ愰㠶㐸愴戱㔱慦㠳㝣㙢昷㕦捣㑢攸搴搲敢㐹㠰㡡攸ㅡ挹㐰㤲㐶ㄲ㥤㈴㑡㌲㠸㘴㌰挹㄰㤲愱㈴㑤㈴㌱㤲㑤㐸㌶㈵ㄹ㐶戲ㄹ挹收㈴㕢㤰㙣㐹戲ㄵ〹昳搷户㈱搹ㄶ㘴昰㜶㈰ぢ愷㑣㥥㕢㌸〲摥㉣攸改散戲挶つ㕦攴㤴㜹㠲㘱㡣㌷挶㈷㜳㤹晣昸昸戸攱㔳㤶户昵㉣敦戲㈶㜴㔸换㝢扡捣戶㜱挳㥢㤷ㄷ摡㕡㡢晢㔹慢ㄷ㜶㉥戵㍡㈶㔸㠵㜸戲㘰愶㜲㐶㉡㥤戶昳昹摣攰敤㘱㜹晦㈹㤳㥢扢㉣扢晢㥢戲戹〳㙤捥㥤㌲㜹晣晥㔶捦㌷㘵㜳㐷搸㠴挹愹㥤敤㘶㙢挷㌷㘴戴㠱㌱㑤㑦戵㡡慤っ扥㘵㜵戵㜶㉣ㅥ㡦㘲㔷㔴㌴㔲搹昱㤳扡扢㤷户㉦㘳㍢㥡㘲戵戵捤户㙣〹㝡晢搴敥㥥㘶戳慢扤㝢㜰㍢敢捦敡戲㍡㡡㔶昷搰昶㘹慢㡡㔶㥢ぢ散㙥㙣㕦㘴㜶敤㙦戶㕢昵扣㘸㙡㜷㘲㌸慢㘴㜵昴戴昶慣ㅥ搲㝥㐰户㌵摦散㔸㙣ㄱ搲搰㍥㘳㜹㙢㐹搵搷攳晦挸㠰㕤挲㑡㈶㠱㐲㜹摡愷㉣㌱扢㝡㈴挵㄰ㅡ㘱搸㐰㜳ㄱ㉦㉡捡挵㈶㌵扣㑡㡢㌱㕢搰摡扥㥦搵搵㘱戵㌱ㄳ㐶㜲㙣ㄵ㐸㉡挸㠹㠳㕦㔳㥥㍢㡣㤲ㅡ攴㜶㍥晡挲㕣戴攱㈰㍢敤摦搹搵㡥〶㌹挷㌲㍢㈶㈴攲昲ㄹ户愰愷㌴搵㕡㌱㈱㈹ㅦ㝤㈷挰昴ㄱ㔴ㄸ〹㌲㘴挲愸愹愳㔲㍢㡦ㄸ㍥㘲攷㔱㤳戳晡㈸ち㐷㠳愸晡㌷搰摢㠳㜹戰挷搵戵㤸㜵㉤㠵扡㤶㘲㕤㑢愹慥挵慡㙢戱敢㕡ㄶ搷戵㉣愹㙢㘹慤㙢㌹愲慥㘵㈹㌰摥愷㜱攰挰㍡昷昳慣搶㜲㘰㈲ㅤ㤹昲挸晢户摣昲攴㝥㤹㌱㡡ㅤ㕣挶㠷㕤㜰㤱㕡搸搵㡡搰㉣㙦㌳扢挶捤㘹敤㤸㘰㈴㌲㉣昷戸搹慤㑢慤戶㔶慢扢㘷㠲㤱㜲ㅣ㤹㘳慥㥡㤰㌰攴㕡ㅦ〳㑤㝤㔷㄰㙤㌷㄰戸戱慦敦㐶㕥ㅦ㑢攱㌸㄰愵㕥㠵ㅢ㜴攵㘸㙤捦搱㘳扡摦㥡㜹晡攸㔱㠹愴㜹昱慦ㅢ㌸扥昴㉢㥥〸っ㥡㔴愰㐵づ㘵㙢㥡戲扣扢愷戳㥤捤改㥢㙤㤶ㄱ户㔹慡搱㘱つ挲㘹㤷㑥㠹晥㤷慤㜲㘴㤵㝤戶捡戹换㝡摣㔶改㘴昱㡤㌴㑣愵㡦㘷㌸昶〰搱攲㈰昵ㄳ㈶ㅢ㐹摤㈰㉦〱愲搴ぢ㙥㠸㘶㍣扣㘶昰㥥摢ㅣ㍣昳摡攱㙢摡㥦ㅢ昸捡ㄳ㡡愳扦㌴㤳ㄴ㉥㐶㔷㌷㤳㡡ㄶ㤲ㅢ㈷㡤㈳慤愷㘹㌷〳愲㘵㐱㠶㑥ㄸ㌵挷㙦ㄷ㐶㕣捦㔱㥡〷㔱敡㈹㌷搷慥㘳㤶捤㕥㍢慦㘱昲㐳摢㕡㜵㕢㤶敥㝥㐶昱㜶㈳戹敥㠵㡢㥡挶㘹㈴搲㔵㡤㔳ㄸ㜱挹摦㐸㘷㤸搲昷㘶㌶ㄳ㐰戴㙦㠱㔴㌴捥慣扥て㠵ㄳ㐱㤴㝡搴㉤㐳㝤昳摤ㅦ扣晦挲㉤㜳捦㝥攱㡡㜳㍦慣㝦昳㘹挵㠱㑦捡㌰ㄹㄷ挹㉡捦昳㑥㙦〸昴て㘱戸㐵㜰晢挷ㄴ㈸敡㔳㐱戴㘹㈰愸㠷㜲晦㌰ㄲ晡㜴㑡㘷㠰㈸㜵㥦㕢㠶て搶捥㜸收搵㔵摦㥦昴挳捥㍢㑢敢扥摥㙥㜳挵㥢㉤㍢㠹搲㘷ㄱ扤㉦㠸戶ㅦ挸㠰〹㤳昳晡㙣戲收㠰㈸㜵愷㙢㈰晦挰㘹晦㍡㜹散㤷㌳敦㍦㘱散散攷收敥昷㠸攲㡤摡㌱㌰㤷攸㘶㄰㙤ㅥ〸ㅢ㐰㕣㥦㑦摥〲㄰愵㙥㜶㉤ㅣ㜹捡㠰㜷㙦㡦扥㌴晤㤱攷搶㝥昴敤㜱晢ㄷ搴㈰㠸愵ㅡづ挰挵㠶㔵〳愳㠴㐸㉣㘲㉥〷㠲㘸〷㠱㔴㔶㐳㑡晦㌶愵〷㠳㈸㜵慤㕢㠶扦㝤晡昵摡挱㤷摣㍣昷捥愹㝦㝢攴捡㕦摥㜶戴攲㈴挳昱攲㔰愲て〳搱づ〷㐱㌵攴昴ㄶ戲扥〳愲搴攵慥㠱㠶挸挳㡤㉦㝣㜸挱㥣搳摦扡昵晡攲㡣摣挷㡡ㄳㄴ㜱愲㠰㡢㔱㔵戱㑣〷㠷戹㠴摢㠸昴㈲㤰㝡〹㐴戳㐰搰㝥捡㡤㌸慢摢ㄴ㉥〶㔱敡㐲㌷捦㡦㝦㌶㌴搷昸挶昳㔳捦㌸晦㤲〱扦㤹㌷慤㐳㜱㍥㈴㜹戶攲愲愶つ攷愴㙥〲㌹㝢㜷ち愷て㌹㌵㜷〴戳㔹ち愲戵㠱㔴搶㥣愱户㔳摡〱愲搴搹㙥㈱扥㜵捥摥㕦昵㥣昷昸扥昷㙤㜳㕦昳攳㥤㘳㐶㈹捥挷㥣㥡㕢㐶昴㤱㈰㕡ㄷ〸攳㙦攸摤攴昵㠰㈸㜵㥡㙢攱㡡换㐶戶晣攵敦换愶㕤扦捦晢㑤昷㉣㜸昷㉤挵挹㥣㘳㘱〵搱㉢㐱戴㔵㈰愸晢慣扥㥡慣愳㐰㤴㍡挹㌵昰搶敦扥晥㘴摣㕦戲㔳敥ㅦ㌶敥㠹捥攴㤷ㄷ㈹㑥〴愵ㅥ㡥挶㐵摦㈳㐸挶ㄹ㐱攲晡㌱戴㝢㉣㠸㜶ㅣ㐸攵〸㘲攸挷㔳㝡〲㠸㔲挷扡戹慥㥤㜵晤搳㌷㍦㝢捡摣㝢㑥㝥昵慢挷戶㝤敤㌳挵㤹愷㔳散ㄳ㠹㕥〳愲㥤〴㐲挷㔳晡昷挹晢〱㠸㔲慢㕣ぢ㜷㝣㝤挲㡤㡤攷㙡戳㙦㍣昹昳㍢㍦㥡晣摥敤㡡搳㔶挷挲㈹㐴㥦ち愲㥤〶㐲ぢ〹晤㜴昲捥〰㔱慡换戵戰搹户㥥㝡敡㤹愹ㅦ㑥扡敢戳㈳摦摢㘷搹㙦㙦㔲㥣昳㡡攷㘷攲㘲㘴ㅦ慤捥ㄹ㌹㡤戴㝥ㄶ慤㥥つ愲㥤〳㔲改㜷㑡㍦㤷搲昳㐰㤴㕡敡收㜹㠱戶捦慤㘳㡦㡢㑣扢昱挸戳昶摡㙥昹摥戳ㄵ愷搸㤲攷昹戸攸戳愵㍢㘳㔵㈲慥㕦㐰戳ㄷ㠲㘸ㄷ㠱㔴㘶㥡搰㝦㐴改挵㈰㑡㤵摣㑣摦户㜶戸晡㡥愳捥㥢㜸捡扣挶挸扢㈷㉣ㅡ愶戶㠰㔸㌲扤ㄴㄷ㌵㈱づ昶慦㠴㤳㙢㉡慥㕦㐶扢㤷㠳㘸㔷㠰㔴昴慦㥣㝥㈵㠵㔷㠱㈸㜵㤸㥢改挵㝢㘵㕦㝢㝤扢晦㤹㜳晦昷㝥㘸㙥㜹挴昱摢愹㉤㈱㤶㑣慦挱㐵㑤晦敡搷㍤攲㕡㘶㜳ㅤ㠸㜶㍤㐸㘵晦㑡敡㌷㔰㝡㈳㠸㔲㡢摣㐲扣㄰㔹㍤㜳摣㠵搶摣摢捥㍡㙦攵昰㥢ㅢ㕥㔷㕢㐱㉣㠵戸〹ㄷ晢㔴㠵㌸㤱㑡㘶㌱〶〶㍡㜹㌲㜰愳㑡愶㈹㡣㡦㤷慥㑥㤲搶㙦㘶㡥户㠰㘸户㠲㔴㤶㈷慥摦㐶改敤㈰㑡捤㜵换戳敥戴㔳ㄷ慣㜹攴换㌹户敡㉢捤ㄷ挶㈷慥㔷㕢㐳㉣攵戹ㄳㄷ晤〸㍦摡摣㕤㌴晢ㄳ㄰敤㙥㤰㡡㐰攴昵㝢㈸扣ㄷ㐴愹㤹㙥㥥ぢ㜶扣攸㉦㐷晤慣㌰昱戶㍤㥢晦搶㜵摦搱㍦㔱㝣㜸㤳㍣敦挷挵㌶挱搹㙦摣㥢昷捡㥤㐰㝦㠰挶ㅥ〴搱ㅥ〲㐱㑥攵㘹㙦㑥㝦㤸挲㐷㐰㤴㥡攴收戴㐷㘲改㤷攷㍦昳㤳挹昷扣扣昷ㅢ攳攷㡦ㅥ慦昸㠴㈸㌹晤ㄴㄷ改慡摡捥愶慡愷〵戹㐰㙤ㅢ㐹㘷㠰搵㝦〶㔵晤㌱㄰敤㜱㄰ㄴ愲㝣㔳捥改㑦㔰昸㈴㠸㔲㝢扡㠵㜸攵搸昳㠶ㅤ㘰慡愹ㄷ摦㌹㍢㝥挸ㄱ㜳㡦ㅦ晣㌴挴昳摣㠹晦搴㉥㜳㈵ㅥ愵捡㑦㘹㠹昱〸㘸㝦ㅥ㑦昱㜴㙡愷敤慣㙤ㄸ愵㜴摣㑣㥡つ㝣㈶攸敦㜳㄰挷攴挱昶㠱慤ㅤ愵捥㤵㌲〵摤㙥戲㠹改戰晦㥣㌴搶㤵㑤敥㕣摥㔱敡摥㌶㕣戸愰挷散戱戶愹㤶㤵㡤搴愸㉤挰㘳愳搵㉤昹敤㔰慤戶挸㙣㕢㙥㑤㕡搵敡㠸户慦ㄲ攳愱戱戳搰扢㜴㝡㤷㜵愴㉦慤㈹搱㈴慣㙡慣㄰摢㌵㕥㍡㈲愷㕣挳愷㉣改散戶㍡愴㜸㘳摢㥢㕢㡢㑢慤慥〵ㄶ搷㐴慣㤲戸扡㌹㐵敥㤳敢搸戹ㅤ㜰ㄴ捦愲愵ㄱ㐱慥㍤㙤㔵㡦搵㔱戲㑡㈸敦㌲慢慢㘷昵㐲戳搰㘶㙤㔱〱㜱昲㠴㘰敢ち昶昴捥攲昲敥㈹㥤ㅤ㍤㕤㥤㙤㤵㤲㐹愵ㄵ㈶㥥㤶㑢㜳㍡㑢ㄶㅥ㜶敢昹㠹愸挸㠰〱㑡㐵㜶慢㝡〰㤰㈷㑥摡敤ㅥ㉦㠱〸㠴㜸㝢挴㝣慢捡㘶㌷㝥㍥扣㠳ㄷ㙤ㄶ摢㘴摤愸昵ㄸㄳ扢㌴戳㙢敦挰㠰㑦㕣㐰㈲㝡㑣敦㘸㈹愳ㅦ戹晦扢攰扡扡㘱慥昷搳㔶㘰㐵㘱愶搹㔱㙡戳扡晡㕣晥㔲㉣㤱晥㜳㤰㠶㉣㝡㜳慦戵㔷て㠴㕡愵㔶㌷慣㙣㉤昵㉣搱㤶㔸慤㡢㤷㜰㔶㠴㈵戲挶㐶㔶㙤捤㐷㝦ㄶ㉣晤㌹㤲攷㐱愲搱㠸昶〲㐱㕡㔴㝦㤱㝦㝥㐱攲〴㉦ㅡ㘹ㄸ㠱㔴扦ㅥ㜳㉢㤶㉤敡愰愵换㌲〹搶戴扡ㅢ摡愷㜷㜶㜵てㄸ㄰收昰㑣戳㝢㐹て㕢㙡摦㐲摡㝢㠹攴㘵㤰㠶㔱㈰敢㕤ㄵ攱昴戱㥥㡢㍦㐳摡愷㕡戶㠹㈵㌷改攸捡㙣㤰挷敥〶㜰扢㡢㍡㤷㝢㘶愱摢慣搲㜰㠵㜱㘰㜰㍢㍢㠲戵慡㘷慡搹㘳づ㙣挷挲ㄱ〲愶〳㌴㔶戴㥣㉢㙡づㄱ㥥愷ㅤ㜵㔳戰㄰㤳换㠰㤵㐱挲㜰㉣愱て愱敢㐴〶戸戴㙦㈷㔰昶ㅤ攰㠴㔶摤收㉢ㄷ㠰戰㉥㔵㥡㘱㜵㉣㕣扤捣敡㈶扣㔱敢戳㉡慢㝢㥡㍣户ㄷぢ〷昴戴戶㜵㡦㐷㐹㘷㜴㜵㉥㕦昶㑤摡愱㉤晤ㄵ㄰敦搳戰㍢ㅡ㜴晦㝤㐲㜵㐵〶慥㘰㙣㕡㕡㈲㡤戴㐶㡥㍥㤲㠴つㄷ挶晥㠳㍦昲搱㕦挷㥦㘸㕦戲㠶搱㐰㙣挸㘲ㄹ愷搱㠳摢攷ㄶぢぢ扢㉣㔹晥㙢㤴〴㙡㝢㐸晢㠱㥤㕤㑢ぢ㥤㥤㑢戹㡣㌳㔴㔲摤㑢㉣慢㠷㑢㙡㠳摣㈵㐴㔹㉡㔴㙡挰㠰㡡戵戰挰摡摢㡥戰慦扤〱㌲㘴㔲㕢摢㜰捦㘲户昶㕢戰〶㘰㜱㑦晢ㅤ㉥戶挱愰捥㐵攵攱捥㕤〱㉢㥣挳愷㉤㥡㌴㝥㔵㕢昷㉡㌵ㄲ晥㜳㠵㙡搵扣㠷て扥晦愹㡦昷扦晥㡥㘵㜷晦㘳散㕤〷愹ㄱ慥愰㘶昹㡣㙢㕦扣㘵敢㙦㠱愸攱㠰㜱㠸挱㜵攵㐷㝦〷㘹晤㕤㤲昷㐰㌰㔰㐸㝤㙢㔱㝣㈲㙡㔷戰㌸㌸攸敦㤳㝣〰愲挶㠲戰㙢敡ㅦ㠲㜸ㅦ戵ㄵ㙣㌳攲ㄲ戵摤挰慥㡤摡㥦挰㡤敡㝤挸搴㌸㈰ㄸ㌹㥤㌵愵戳㙥㜴搶㡢ㅡち挳愱捥て㜱〵㌵敢㜶攳愱搶扦戵㌱つ挸晦㉦敥捣捥晤㜸㈳敦㌱㙥㌸昷㠰戳ㄲ捥㝦攲㐲晦ㄷ㐸㠳〱搲㥦㔵㍥捥摢㤵愹ち慡愸㑡捡ㅡ搸㡥㔵挰㌹㡢扢㌶㝣㤴ㅤち㐵ㄹ㉡ㅤ〳㠳扤愴㉣㤲㝡〹づ扤㌱㉦〱戴㡣摤㐳捡っっㄳ挳扣㔴㘰っ昶㙤㝦搳〳㍡㝣挷㙤挶ㄹ搳㉢㠶㜶㡤㥦扥慢て攵㐴㐵㝤㤳㘳敤晦敢晣扥愹㝢つ敢挰昹㝣收㡥㐳敢昶愹㑣㤷昹㔱㍤づ㤱っ㈲慥㡥晣搱㍦挳㥦㘸㥦挲扥ㄴ㔵〲敡晥〸愳昱ㅥ愳㘱昲㠸ㄶ收っ㌴㕦㝦摤换㐰昳㤵㉢愸㔹㝤㑥挳愰㡣戲摣敢㔴㕦〰ㄶ㍥捡㙡㄰敢〳㐹ㅡ㐱慡㐶搹っ㡣㐸户㡣ㄲ㌰〸㐴攵挰㤲㔱㜶㌰㔲摥㐷晤〳昶晤㔱㌶ぢ㜶敤㈸ㅢ愳㜹扤て㤹捡㐳捦慦㠳挰㈸晢㔱㙦捥晦搱ㄵ搴㉣㠲敦つ㑢㍢戱ㄴ㕢戳挸ㅦ昴敡晣戶㄰敢摢㤱㙣て㔲攵晣〴ㄸ㄰攷㜷㈴㘰㌸㠸㘲慢㄰攷㜷㐲捡晢愸㌷㠳捥㝦ぢ散㕡攷㐷搳扣摥㠷㑣㑤㠴㕥㤸昳慦昵收晣慢慥愰㘶昵㝤ち㉣敤挴㔲㡣㘷㤱㕦敥搵昹㌸挴扡㐱㤲〰愹㜲㝥㉡っ㠸昳㈹〲搲㈰㙡㍡㔸攲㝣〶㈹敦愳㥥〹㍡㍦つ散㕡攷昷愴㜹扤て㤹㥡〱扤㌰攷ㅦ敤捤昹㐷㕣㐱捤戲晦㉣㔸攲㍤搶扤慦散㡢㑢㜱㘳ち摤㤸㑡㌷㘶㠳挵㝢㡢昳㈹㜷散捡㜴㤹ㅦ搵昷㠳愸戶挳捦愰㔷㝤ち晢㔲㔴㜳㘰戴散㌲㍢扣搳搳㙦敢捤攵㕢㕤㐱捤㐶挵㕣㔸ち戸摣㡣愴戸扣㠰㌶ㄷ搲攵昹㘰㙤㤸换昳愰㔱敢昲㠱㡥换㝤〸昵㍥㘴㙡〱㡣㠶戹㝣㜹㙦㉥㕦收ち㙡㜶㔶ㄶ挱搲㑥㉣㘲㤱敥㕤〲㔸昸攰㘶㐱慣摢㈴㡢㐱慡㥡昸㠱㌰㈰ㄵ搵㑡挰ㄱ㈰敡摢㘰㐹ㄳ㕦㡡㤴昷㔱攷挱扥㍦戸ㅤ〴㜶㙤ㄳ敦愴㜹扤て㤹㍡ㄸ㝡㘵攷换㔳挸㔳㝢㜳晥ㄴ㔷㔰戳愵㜳㈸㉣〵攲㝤ㄸ㤲攲挶㉡扡戱㥡㙥戴㠰戵㘱昱㍥ㅣㅡ戵昱㍥㥡㕥㐵昵㍥㠴㝤挹搴㜷㘰戴散㜲戹㠹ㅦ搵㥢换慢㕤㐱捤㈶㔴ㄱ㤶㜶㘲ㄱ㑦愶㝢㉢〱ぢ㡦昷愹㄰敢愷㤱㥣づ㔲ㄵ敦ㄲっ㐸㐵慤㈵攰㑣㄰㘵㠳㈵昱㍥ぢ㈹敦愳㍡㘱摦㡦户〵㜶㙤扣捦愳㜹扤て㤹㕡っ扤戲昳攵㜸㕢扤㌹㕦㜲〵㌵扢㘱㐷挰搲㑥㉣挵愵㉣㜲愱㔷攷㉦㠷㔸扦㠲攴㑡㤰㉡攷㤷挲㠰㌸㝦㌵〱搷㠰愸㜶戰挴昹㙢㤱昲㍥敡攰愰昳㙤㘰搷㍡㝦㈳捤敢㝤挸㔴〷昴挲㥣㙦敥捤昹戹慥愰㘶ㄷ㙥ㄹ㉣〵ㅡ晢㤱㐸㡡ㅢ㜷搲㡤扢攸㐶㌷㔸ㅢ搶搸扢愰㔱摢搸敦愱㔷㔱扤て㘱㕦㌲挵㔵慦戲换攵挶㍥戱㌷㤷昷㜱〵㌵摢㠶㉢㘰㈹攰昲㑡㈴挵攵挷攸昲攳㜴㜹㌵㔸ㅢ收昲㉡㘸搴扡晣㤴攳㜲ㅦ㐲扤て㤹㍡ち㐶挳㕣㡥昷收昲ㅥ慥愰㘶愳昳ㄸ㔸摡㠹㐵㝣㠵敥敤づ㔸㜸晦㝥つ㘲晤㤷㈴慦㠳㔴㌵昱㘳㘱㐰㉡敡搷〴晣〶㐴ㅤて㤶㌴昱㌷㤰昲㍥㙡㌴散晢晤晢㌸戰㙢㥢昸㥢㌴慦昷㈱㔳㈷㐰慦散㝣戹㝦㙦摢㥢昳摢戸㠲㥡晤搶ㄳ㘱㈹㄰敦㌵㐸㡡ㅢㅦ愲っ晡ㅦ㐱搴昷挱摡戰㜸㥦〴㡤摡㜸晦㠹㕥㐵昵㍥㠴㝤挹搴て㘰戴散㜲戹㠹て敡捤攵愸㉢愸搹㈰收戶㜰挰攵㔳㤱ㄴ㤷㍦愵换㥦搱攵搳挱摡㌰㤷㑦㠳㐶慤换㕦㌸㉥昷㈱搴晢㤰愹㌳㘰㌴捣攵㉦扥敡攵㜹散㜳㔷㔰戳愳㝤ㄶ㉣敤挴㈲づ慣㠳㝢㥦〱ㄶ摥挴㜹戲㔴㡦㤲っ〲愹㙡攲㘷挳挰〸ㅡㄹ㐲挰㔰㄰挵㥤㙤㘹攲㑤㐸㜹ㅦ戵づ昶晤㈶㝥づ搸戵㑤㝣ㄸ昰㔱扤て㤹㍡て㝡㘵攷换㑤晣㠳摥㥣㝦摦ㄵ搴㙣慤㕦〰㑢攲晣㜶㉣昲㝢扤㍡扦〳挴晡㡥㈴挳㔹扡捡㈵扦ぢ㘱㘴〴㕤ㄹ㐱挰㐸㄰昵㈳㈴挵昹㔱㐸㜹ㅦ昵摢愰昳ㄷ㠱㕤敢晣ㄸ攰愳㝡ㅦ㌲㜵㌱昴挲㥣㝦戹㌷攷㕦㜲〵㌵㕢晣㤷挱㤲㌸㙦戰挸㉦昶敡㝣ㄲ㘲㍤㐵㤲㘶改㉡㥤扦ㅣ㐶㐶搰㤵㉣〱㌹㄰㜵㈵㤲攲㝣ㅥ㈹敦愳㥥ち㍡㝦〵搸戵捥㑦〰㍥慡昷㈱㔳㔷㐱㉦捣昹㠷㝡㜳晥㐱㔷㔰㜳搴攰㕡㔸ㄲ攷愷戳挸昷昷敡晣㑣㠸昵㔹㈴晢㠲㔴㌹㝦ㅤ㡣㡣挰㍦㝤㌶〱㜳㐰ㄴ㑦ㄸ㠸昳晢㈳攵㝤搴ㅤ㐱攷慦〷扢搶昹昹挰㐷昵㍥㘴㡡攷ㄶ挲㥣扦扥㌷攷慦㜳〵㌵㐷ㅣ㙥㠶㈵㜱晥㄰ㄶ昹㥡㕥㥤㍦っ㘲晤㜰㤲ㄶ㤶慥㌲昲户挰挸〸扡㘲ㄲ㔰〰㔱户㈱㈹捥ㄷ㤱昲㍥敡㤲愰昳户㠲㕤敢晣㘲攰愳㝡ㅦ㌲㜵㍢昴挲㥣㍦愷㌷攷捦㜶〵㌵攷㈹㜸㌸㐲㥣㕦挶㈲㥦搹慢昳㕤㄰敢摤㈴㍤㉣㕤愵昳㍦㠱㤱ㄱ㜴㘵〵〱㉢㐱搴㍤㐸㡡昳慢㤰昲㍥敡〷㐱攷㜹ㅡ愳搶昹愳㠱㡦敡㝤挸搴扤搰ぢ㜳晥㤸摥㥣㍦摡ㄵ搴ㅣ散㜸〰㤶挴昹㤳㔸攴愳㝡㜵晥〷㄰敢㈷㤳㥣挲搲㤵㥤搷㝦〱ぢ搸攷㜸㄰㝦㐶攰㥦㝥㍡㐱㘷㠰愸㠷㤱㤴ち㔸㡢㤴昷㔱㐷〶㉢攰㈱戰㙢㉢攰ㅣ攰愳㝡ㅦ㌲昵〸昴挲㉡㘰㜱㙦ㄵ㘰扢㠲㥡昳㈶㍦㠳㈵愹㠰㡢㔹攴㔲慦ㄵ㜰㈹挴晡㘵㈴㤷戳㜴攵ち挰愵㝡っ㐶㐶搰㤵㉢〹戸ち㐴㍤㠱愴㌸㝦㌵㔲摥㐷ㅤㅡ㜴晥㜱戰㙢㥤扦ㅥ昸愸摥㠷㑣㍤〹扤㌰攷攷昷收晣㍣㔷㔰㝤捥愵㠱晢收ㅢ㜰㍥㘱㄰ぢ㙣㉦㙡戵㔶㜲ㄷ㜵愸㕤㜱㍥㝢㠸㍤戵㜳晦捥㥥愹慤摤换摡捣搵挳㙣昷攲挰㈵㔶〷捥㘶㜴攱㠸㐶ㄵ慦㜳搹㌲慢愴摢ぢ㍡㤷㜷ㄵ慤㔹㔳晦ㅢ捥㙥挰㍦㠴㑥㡥㙤搴㈹㝣㌶敥㌸㐲〴㥡㘸㈱摣晥㙢㜸ㄶ〶慢户㤲慢㑦㠰挸愱㡤ㄸ㠰㑤攵ㅡ㕤搸摡搳㘶つ戲攵昴㠵㕣㌷摡愸㐵ㅣ㜸㈹つ戴ㄷ㉥挱ㄶ敢搴㈱昶㡣慥搶㔲㕢㙢㠷挵㘰㙣收㐰㘷㕢㡢㜱戸愵戹戳扢㤵㕦敦ㄸ㘲㉦散㌲㍢扡㤷㜱㜳扥戸㝡搳㡡㤴散攲㌷搸㤳㕢㍢扡㤱㡤㥣戲攷㜵㤳扤㘰㐹攷㑡㝣搳㘸㜹㝢挷っ㜳㔹昷㝦㐵㔴ㄴ挳㈲ㅦ〹㡤慡㔳㜵㜵慡戱慥㜱㘳攳愳摤㡥㍥㌶捣㌹挵㌶ㅣ敤戴愷慢戵戰㥣ㄵ㈶㜹㈴㐰敢㐹㈴㠶㤱㠶攷㜰㔵扤つㅦ〸㘱搵㜱ㅡ㤶戵攲慢ち愱挷㌹晣慦㙦㙤て戸㝥〷㡡㌳昸㑥㤰㝤㘷ㅣ㌰慢㝣搰散㝦昵㕤愸㠶攷㘱戹摦攷㝡㌶〷㜸愸搳㠴㜸搶㠷㉤ち㍤ㄳ㉤㠱愹敡㘶ㄹ戵〵挳ㄶ㍡戴㝣㌹ㅤ攷㐱〶摢戳捤㠲搵㠶㘳㉣敤㘶捦㔰㈷挱愳㐵昸慥㑣户㉢㥢搲搹摥㙥戲挹昱㈴摢㠲愲搹㘶㌵摡㤳㤶昷㜴攲㉢㈹扡つ㈲敤搲㘵㤹慢挰㌲㔷㌹〷㑥散昹㍣改㈶搷戴搵戹搸散㙡敤㔹搲摥㕡㙣㘴㠲愷搱晥㉢摡㉡挶㡦㝡㔴愶昷昱挶㤲敡ㄳ㉣捥㌹ㄲ㠴㝢㍣㡥㄰戱敡ㄸ㝥戴攸㍡愵攱㍦戵㤱㥢搴ㄸ㜹攴㠶愲晦〴搶ㅡ昰㑦㠶㈲㈹换㍡敦㍢㠵敢㡥㐳ㄳ㤵挱㐹扤㐸〰晥改㜷ㄳ敡㝥敡㕦挲㐵㥦㐷㘳〶〲㄰㥤摤㘹㤶愶㥢㐵㝣㝢㙦愰晢摤扤㐶㠴㤶㐳㑤㔷㡣㠷㤵愶攰㈸ㅣ㑥㘳慣㘸㉤㔹㕤㡤㘴㉣挰㜷ㄳ敢㜹捣㐹㜳㘲㠸㘳ㅢ〳㈲つつ㠳ㅡ挳昲㥡攵搹ㅡ攵ㅥ〱〹㝥昷㜱㔶㡤晤㑦收攵昶搹㤶愵㡡捡㉤敡ㅥ戸愳摦ぢ愲㕥〶㤳晥㔴〱敥㈳攰㝥㤰㠶㔷㈰慣㡥㑤攵戹㈱㥣㉥搲〱慡攷昶㝡㍤户搵ㅢ扤敤昴〶㜱㘴㔰㘰晢㕣㜳戶捤ㅢ扤慦搲㘹ぢ搰捡慤㔲搴ㄹ㕦㜹㔴ち㜷㠶㐸㕤㕤㍤㐲慤㔵㥦〴慤挹ㄶ挶摡ㄷ㔸㜲戶㐹敤㠰㈲㘸て愰挴㥢戳戳挰㝥换㠴㔱㔳晣慦摣㘴㙢愶ㄱ㔸㍤㜹〸攸㐸㔴扤づ敡㔵挱搶攴㌸㜵昴㌰慢攰ㄱ㄰昵ㄶ㤸㥣〸〴㙥㕢敡ㅤ㈴㜹敢㡡㘸㡦〲戲㘵昹ㄸ敥㝡㠷㑢昵㉥戴㌸㘴敡㍦愵昱昷㜰挵㤱挸㙦㤹㡦㠱扢晥㤶昹㍥㌴扣㐲㜳ㄶ攵ㄶ晡㜱㈸敢㑦搰敥〷攱㠰㈷〹㜸㡡㠰て〱㘰㜰戵愷㤱ち㔴摡㉣扦搲昲㘱㤵昶っ搰愸戴㍦〵捣〷㉡敤㔹㥡㝦㡥收㜹晣挳㉢㈰㥢㠷㕢挰攷〹㜸㠱㠰㝦㠵〳㕥㈴攰ㄷ〴㝣ㄶ〰㌴㡢㠵㉤㐱昵㤷〸㜸㤹〰敥㠷㔷挷㠵㥢攰㑥㕣㕥〱㘴㠳攲挲慤㜳㠹换慢㌴捥㍤昴㡡戸晣ㄲ摣昵挷㠵摢敢㥥摢㠱戸扣づ㘵晤㔷戴换慤昷㄰挰慦〹昸つ〱摣㡤㤷戸扣㠱搴ㄶ攵挶㍣摢㡦ぢ扥戴昴〲㙡〲〷㤳晥㠳㍦昲㐱㙢晥ㅤ攰〸っ㌷攷㍤晢摢㤰攳戴收摦搳晥㥢戴捦㡤昴敡㕡攳敥戹㔳㙢㙦〱戲㐱戵挶㍤㜷愹戵户㘹㥣㥢敦ㄵ戵昶㉥戸敢慦㌵敥换㝢㠵づ搴摡㝢㔰搶晦㐰扢挳挳〱敦ㄳ昰〱〱㍢〱㈰戵昶㈱㔲愱慤㌹㜴〸昸〸㘸㔴ㅡ㌷昵扤晣〳慤昹㘳㥡晦ㄳ捤㜳〳扥扡搲戸敢敥㔴摡㈷㠰㙣㔰愵㜱慦㕥㉡敤捦㌴捥㑤晢㡡㑡晢㉢戸敢慦㌴敥攷㝢㠵づ㔴摡㍡㈸敢㝦愳㕤敥昵㠷〰晥㑥挰㍦〸攰昶扦㔴摡㍦㤱ち㌴戵昲㄰㠰㉦昹㠴㌴戵晦〱ㅣ戵挶搳〰㥥晤㐰慤㝤㑡晢㥦搱㍥户敡㍤㐰㘰っ昸㌷〱㥦ㄳ挰㙤晣㄰挰ㄷ〴㝣㐹〰户收㍤㐰戳戴㘶ㄹ〳扥㈲攰㙢〲戸㌵敥〱〲㔹晣㠷〰㝥㑤㐲㜱摢㍣〴愰㈰搳敢〸攰㔶戸〷〸㘴㠱㝢㉦㕥〰㐰〰㜷愶慢㘳捦敤㘸㈷昶晣㔶昹〶挵㥥㥢搸ㄲ㝢㡤挶戹㥢㕤ㄱ晢㐶㜰搷ㅦ㝢㙥㜴㝢㠵づ挴㥥慦㉤搰愳戴换㑤昰㄰挰㈰〲〶ㄳ挰㝤㜱㠹晤㄰愴挲㘳㥦ち㡢㝤ㄳ攰㠸㍤户挹㍤晢㠱搸挷㘸㝦ㄳ摡攷ㅥ戶〷〸〴㘶㔳〲㠶ㄱ挰晤敤㄰挰㘶〴㙣㑥〰昷慣㍤㐰㜳㌹昶㕢㄰戰㈵〱摣㐲慥づっ昷㡤㈵㌰㍡挷㝦昹㈴㐰〳㡦㉢㡡扢捡ㄲ㠰慤㘹㠴摢换ㄵ〱搸ㄶ摣昵〷㠰㍢捦㕥攱〲〱搸㡥㠵摢㥥㜶戹㉢ㅤ〲搸㠱㠰ㅤ〹攰㐶戵〴㘰㌸㔲㠱ㄱ慢㍣捥㠷㡥㔸㈳㠰㐶晤㜳摢摡㌳ㅦ愸晦㤱㌴㍦㡡收戹挵㕣㕤㌹摣㔷㜶㕡敤㘸㐰㌶愸搵㕥〱㔵愹戴㥤㘹晣㑡愴㉡㉡㙤っ戸敢慦㌴敥㔸㝢㠵づ㔴摡慥㔰搶㜷愳㕤敥㘶㠷〰挶ㄲ㌰㡥〰㙥㜰㑢愵敤㡥㔴㜸慢㌵挲㕡敤ㅥ㠰愳搶戸摦敤搹て摣ㅣ攳戴㙦搰㍥㌷愳㍤㐰愰搵㈶〸㐸ㄲ挰㡤敡㄰㐰㡡㠰㌴〱摣㝣昶〰昳㤸㘹㔴㐶慣っ〱㔹〲戸昹敢〱〲㔹攴〸挸ㄳ挰㡤攱㄰挰㥥〴散㐵〰㌷㝢㍤㐰㜳㌹㡢扤〹㤸㐰〰昷㕥慢㘳捦つ搷昵㜴っ㙥挷㑡㡣昷愱ㄱ敥换㔶挴㜸ㄲ戸敢㡦㌱户㙣扤挲〵㘲㍣㤹㠵㥢㐲扢摣捥つ〱㑣㈵㘰ㅡ〱摣攱㤵ㄸ㑦㐷㉡㄰攳㜲挷挰户㜶㐳敥㑡㌳〱㐷㡣戹攱敢搹て挴㜸ㄶ敤敦㑢晢摣㡤昵〰㠱〰散㐷挰㙣〲戸㔳ㅢ〲㤸㐳挰晥〴㜰昷搵〳捣㉦〷㘰㉥〱捤〴㜰昷搳〳〴戲㤸㐷挰㝣〲戸㌳ㅡ〲㔸㐰挰㐲〲戸摢改〱㥡换㔹ㅣ㐰挰㈲〲〶㘲㜸慢㡥戱づ摥㝡㘲捣晤㐸㠹昱㐱㌴挲㡤挹㡡ㄸㅦっ敥晡㘳㍣〴㙡㕥攱〲㌱㍥㠴㠵㍢㤴㜶戹㥦ㄹ〲㌸㡣㠰挳〹攰ㄶ愷挴戸〵愹昰ㄸ㠷摥㝤㑣挰ㄱ攳㘱〱晢㠱挷摡〲敤ㄷ㘹㝦㍢〰慡㙢㘷〷昰搶㔳㍢㍢〲㈲戵㘳搱〸㜷㉥㉢㙡㘷㌱戸敢慦㥤ㄱ㔰ぢ㜱㝥〹ぢ搷㑡扢㈳挳〱㐷㄰戰㤴〰敥㠱㑡敤戴㈱ㄵ㕥㍢愱昳戲づ挰㔱㍢摣ㄲ昵ち㄰戸㌷㜴搲晥㌲摡攷昶㘵㜵敤㈴挱㕢㑦敤㜰㐷㔳㙡愷㡢㐶戸戵㔹㔱㍢㝣搳搲晡㙢㈷ぢ㌵慦㜰㠱戶戳㥣㠵㕢㐱扢戹㜰挰㑡〲㔶ㄱ挰㑤㔲愹㥤搵㐸㠵摥㌸㜳㘱挳挳㜷㠱㐶攵㑣〸㤸て㔴捥搱㌴㝦っ捤㜳㝢戳扡㜲戸愷㈹㤵愳ㅤぢ挸〶摤㌸㘷㐱㔵㉡敤㌸ㅡ攷㤶㘸㐵愵㥤〰敥晡㉢㡤扢愵㈱㤵昶㍤㈸敢㈷搲敥㥣㜰挰ㅡ〲㑥㈲㠰㥢慢㔲㘹摦㐷㉡搰愴〲㔳晤㘴㔸慤㥤っ㌸㙡㙤㝥挰㝥愰搶㑥愱晤㔳㘹㥦晢愲搵戵㜶ㄸ㜸㑥慤㥤〶挸〶搵摡攱㔰㤵㕡㍢㥤挶㕢㤰慡愸戵戵攰慥扦搶㑣愸㠵搴摡㤹㔰搶捦愲摤㐲㌸攰㙣〲捥㈱愰〸㠰搴摡戹㐸㠵搷㕡攸戳昸て〱㐷慤㉤づ搸て搴摡昹戴㝦〱敤㜳㐳戵扡搶扡挰㕢㑦㐷散〶㐴㙡攷㈲ㅡ攱㘶㙢㐵敤㕣っ敥晡㙢㠷晢戰㈱戵㜳〹ぢ㜷㈹敤慥っ〷㕣㐶挰攵〴慣〲㐰㙡攷ち愴㐲㍢㘲攸ち搲㔵㐰愳㜲㡥づ㤸て摣愷慦愶昹㙢㘸晥㈴〰慡㉢攷〷攰㌹㑤敡㕡㐰晡扢㐳愱戸㉦㉢ㄵ㜶ㅤつ㥦㠲㔴㐵㠵摤〰敥晡㉢㡣晢戶㕥㠵〵㙥㍡㌷㐲㔹晦㌱敤㥥ㄱづ戸㠹㠰㥢〹攰㌶慦㔴搸㉤㐸〵㉡慣扣㑥ㄹ㍡㜲摤〶㌴㉡散㥣㠰昹㐰㙢扡㥤收敦愰㜹㙥搰㔶㔷搸愵攰㌹ㄵ㜶㈷㈰ㅢ搴〷㉦㠳慡㔴摡㕤㌴㝥㌹㔲ㄵ㤵㜶㌷戸敢慦㌴敥昷㝡㤵ㄶㄸ敥敦㠱戲㝥㉦敤㕥ㄵづ戸㡦㠰晢〹戸ㅡ〰愹戴〷㤰ち㔴㕡㜹攴ち慤戴㠷㠰㐶愵㕤ㅦ㌰ㅦ愸戴㠷㘹晥ㄱ㥡攷搶ㄲ收㕡ㄱ晤㔱愶㜰挱㝦つ摣ㅥ愸㕥昵慥搹㤱愸㘷づ㌶昷㈶ㄶ昴慣㙥挳㝥㄰㉦戹ち敥㕣㜱㍤摦ㄱ㘳㙤扥戳ぢ慢㤵昵搵摦扥昶㜵㥦㠶愹㐱㥢㔵㝤戳㕤搴㈸戹ㄳ愵㘹㤸昸㘵敤户户㝤㝤ㄶ扡晣摤㔶敡昰愳晤っ㍥㙤㌶愷戵搸搵搹摤㘹攳㑢㥦搸敢挴㌷㍦扢㕡㜱㕡㍡㍥愹攱㕢戰ㄸ㥡㈷ㅤ慢敦㠰㈳つ㉢昸㜵搹攸搲㡥捥㤵ㅤ㔲㥡㠶㙥扥㌰㐱敡㙢攰㐰㘶ㄳ㘵㍥晣㡣㐴挵挵扣㙤㤲ㄸ㌷ㄸ㤰㜷㐴㝢ㅣ㜴昴㤴挹㔳收户㤴慣慣㥤捡ㄵ攲㘶㌱㙢愴㌲㜶挱㑣ㄷ慤㔴愲㤴挹㈶㡤㙣㌱㥥㉥㙡㑦昸搰㑣㉡ㄷ㌷昳㔶㌱㤳㑣㔹㈹挳㑥收攳㘶㈲㥤㉡㤹昹㥣ㄱ㑦收㡢㐵敤㐹ㅦ㙡挴ぢ㄰ㄷ㙣㌳㥢挶㥢㐶ㄲ㘶㈱㠵ㄷ㡡㘴慣㔲㌱㙢ㄶ㡢㌹挳㡡摤敢㤶㐴㝦ち㍡晡搳㈴㍦〷㠹摤攷昱㥦㈱敢㔹㤲攷挸攷愶〷晥㘲㤱㥣㉣ㅦ摦昰㄰昸晤摤㤰㘰晤㜹㕦㘳慣ㅦ㌸戰收ㄵ㙡㌵ㅢㄹ晥㜷慥㌵㡤晢ㄸつ〶㈲㔳晤摤搲㜰愵捡挰㔳㔹ち晦ㄲぢ晦㌲㐸㌴昶㌰ち捥〲㘹慦㈰戹挹㤴挹㉤㤵慦㈴搴㕥〵㝢㔳戰昱ㄵ㘱敦㑢挳㙣挳摡㙢攰て〶㕦昶㜰昰づ挴㙥敤㤷攰っ〵㈷戰愱ㅢ㝢挴戵慥扦づ愱㝣敦㐵ㅦ㠱捣昴㥤㐰㤴㙣㜰㌰昵〶㠴㉣愹晣㝢っ㉡散㕦㙡㌴扣㘴慢㠶㈰愲戳愹戲㔵慡㤱攰戰㘵㔶戶慣挷摤㝣戴㌷㠱㜳ㅡ㤴㤱换㕢昹㐴㈲ㄵ户つ㌳㠵㌷㠸㘰㘳㌵㕦㉡ㄶち昹㕣扥㤸㉦ㅡ㘹敤㉤ㅦ㥡㉥攵㜲搹㝣扥㤸㑣ㄷㄲ㈹㌳㕥捣愷搲㐵戳㤰㡦ㅢ㔶㈱㔹㉡攵ㄳ摡摢㍥搴㉥㘶㙣㍢㥥戶㑢㐶㌲㥤挲搷晤㜳㐹扣㔲㈵㘹㘷㡣㙣㈲㤳㑦摡㔹敤ㅤㅦ㕡㉡搸㔶挶㌶㔲昹愲㤵㑢ㄵ㡢㔹扣㤴㌳㙥ㄷ㑤搳㈸愶㔲昹㔴挲㡣㜱㈳㠶㔵慦扦ぢㅤ晤㍤㤲㍦㤰扣てㄲ㝢搲ㄳ㝥㐰搶㠷㈴㝦㈴昹㠸㐲敥搰㤴㌵㐵㐹搴愹愹㥥㠱㤰捤㔱㙤㡡㙡㘲㔳挱㜵㐴晦㉢㤵搷㠱㐴㘳摣㠵ㄱ㙤㠶㕣㘷㠰㜵㐶㔳㘷〰㘳摣㥤ㄱ攱扦挸晡ㅤ㔵㜷㈵ㄹ〳ㄲ攳昶っ㠳愴晤ㅢ㐲愷㥡搳㐶愲㘸㈵㜲㔶挶㑣ㄵ㔲㠹㔴㈶㕦㉣挴搳㠹㡣ㄹ㑦ㄵ㌳㘶㈲㙢挵㕥㜰㜵昴捦㘹㥥晢㌷戴愰㝦挱㤴㙣攴㌰㈵㌲㙥摤っ愴昵慦㈸㐳㑢慡㌸ㅦ愳㝤つ敥㤰ㄶ㘷㉢搰搹〲㤵ㄲ㙢㉣敥㄰㘹㠹㕤㤳㑡愵㉥慢扢㕢ㄷ挷攸㤳㌶〰挲㐱㉤捥㌷㉣搹㡤㘲摣ㅡ㘲㈶㡤㑡㐵攵㡤㝦㕡〳㈰扢散㜲㐸敦㕦㝤㍦㡣慦㈵㘹摢㘵愷㈹㜸ㅦ愰〶戰扣㈳戰戱ㄱ㠶㈲敡㔵捦㥦㐶〸晣㌶捣捤㈰㘹挳㥦㝥ㄱ搶㠶晦〵㙥㙤ㅢ收㈶㄰㡣㐴戴挱愰㑥攵㘶㤳㔶㌲㡢㐱慤㘰㤵散㔴㌲㔷㉡㈴搲㈵㈳㔳㐸ㄷ散㤲㤹㐹㈷㑡摡㄰ㅦ㥡㑣收㌳㜶㍥㥢捡攵慣㜴㉡㥦捥攴戲㤹㤲㤵㡣ㄷ昰捥㈴㉢㥤㑣愵戵愱㍥㌴㥢㐸搹〹搳㌰搳㘶㉥㤱㑡㥢愹㝣㉥ぢ㜴摥㌲攲改㑣戱㤴㉣㙡㑤㍥戴㘸ㄷㄲ㠵㐴ㄶㅤ㈳㤹㑦ㄹ攸㔰㜱换㐸㘴戳搹㑣愱㤴㌷戲㜱㌳昶㉢户搰㝡っ㍡晡㈶㈴㥢㤲っ〳㠹晤摡ㄳ㙥㐶搶收㈴㕢㤰㙣㐹㈱㜷戳昰搷挵㡢㈶㤵挴㤰晡ㅤ㠴搲㠶晦㠰慡昲摢昰昶㤴敦〰ㄲ㡤晤摥搳づ㙢挳㙦㝡挲㤱㔴㤰㌶㥣㘱㑥㘹㐶㑣㌶愲㤸摡〵㐲㐶っ捤㈴愲摥㠵㡡㐴散搷愱ㄱ㝢㍤㌴㘲敦戹昹㘸㘳㘱捡ㅤ㜵㔲㘶ち昷㤷㝣㌲㤷捤愲㤶敤㥣㙤ㄵ㤳㜹㔴㔹㉥㥢捥㘵慣慣㌶捥㠷㈶ㄳ戶ㄹ户㑤㉢㕢㉣ㄹ㈹㔴㜲〱户愸㤴㤵㑤㈶㔱扤㐶愹㔰搲㜶昷愱㜶㉥〹㥥㘹ㄶㄲ㈵㉢㤵㌱昱摥摥㔴戶㤸㈹ㄴ搳愵愴㥤㑡㘷㙤㙤扣て戵攲昱㝣㈲㤳挹㤷㜰㌳挴搰㤳㈹攴昲改慣㘵ㄶ㔳㔶愲㠰攱㌰ㅢ攳㠶ㄹ搰㘸挵愰㝡㥣挴㈰㐹㠰挴摥昷㠴㘱愳づ㜷搲〰ち攰ㅤ㜵ㅡ㔲ㅦ㐱㈸ㄱ㝢㌲ㄸ戱扤㘹㜹〲㐸㌴挶摤㌲搱づ㡢ㄸ㜷搱㐴㌸㤹ちㄲ戱〹捣㘹㙦挶收捦㄰捡㤸㌱ㅤ㐲扦㡦㜱ㄷ㑣㈲㜶㝦㘸挴敥つ㡤ㄸ㜷扦㤸㡦戶㉦愸ㄳ戱㈴摥㝣㕣㑣㈷㤲㈵愳㤸㑢ㄹ㔹ㅢㅤ挸捥㥢㈵昴㠳㜴㈱㕦㐸ㄵ戴晤㝣㈸㘴㜱㉢㥦戳昲愶㔱挰ㅣ愴㠰〰㘰慥㘲愱㝦㔸㜹㉢㤵户戴搹㍥㌴㡦㥢㐲づ晤㡥㜷㠶ㄴ攴〵㈳㕤㠸㘷㔳㐶挱捥ㄵ㑢㔹扢愸捤昱愱戶㤱㑤攳敥㘰㕢㠵㐴㈶㔵㐸愳㌴㈹换㉣攴愰㘵挴㜳〵扢㄰攳㙥ㅤ搰㔸㕤〴搵攷㤲㌴㤳捣〳㠹晤摤ㄳ㠶㐵散ㅦ㥥㔰㌴㠹㉦慢㉢㙥搳㐹挴慥ぢ㐶散㄰㠲づ〵㠹挶㍥昵戴挳㈲昶㤹㈷㌴愹㈰ㄱ㥢捡㌲㑥〱㠹㜱ぢ㡦㠱搲㉣〸摤㡥㤱㌷昳㔹挳戴捤㈴敥㝦ㄹ㍢㤵㌷㑡昱㈲㙥ㄲ愹㘲〲㉤㌴㤹㡦挹㡥ㅦ㉤搸搰㠹㜱㡦㑦㘲㉥昷㠹㉦扤㤴挸扥㐲㡡㐳戸捥晢㠴捥摢㠲摣〸㜴㔶㔲㜹攸搷㌹昴挷扥㜶戱㌲摣捦㘲㤱㡥〴㝢攷㝥つ昷㜹扤㡢ㄶ昷㠵㤶㌳摡挷㜸㉢ㄵ扦㝡㈰㜰晣捡挴㙤扢㠰愱戱㤴㉣攵搰摦昰㝦戱ㄴ捦ㅡ昹㐲挶㑣挷㌱捦㡣㜱㝣ㄱ㑦㤶戳㍣捡㑢㠹㕦㜵㕥㑡㘴〳㤰敡慦㕦昵㉥㔶晣攲ㄷ㠳戵攳㘱扥㥦户戱戸㝥〲ㅤ㙢昶ㅤ㔳㥡㔷㤰ㄳ㈱㘰㘹攵㕦㈳戸搲挵㡥づ敤㘲㐷㠵㜶㌱ㅤ㑡㌰ㄲ搱㝥〰敡搴㤱㘹㤵攲㠶㠱㔹ㄵ㈶㐲愹㙣挲挰㜴㈸㤳㌷㔳㈵㍢㙥㈵㌱㡤㉦㘹㈷晢㔰㑣愳っ㉢㔳㑣愴昲昹㘴㉡㡦摢㕣ㅣ㕤㈱㤳㈸㥡改㔲㌶㥥挹ㄸ摡㈹㍥㌴ㅤ户ㄳ〹㍢㘳㈷㌱㘴愶昲㔹慢㤰㠱㜲扣㔰㘴㌷㑢㘷㑢㘹敤㔴ㅦ㥡㌴ㄲ昱㐴愶㤴㉤㘴㌳㜱摣㈱昳〵㉢㥢㌷㔲愵㜸㌲㘷ㄴ昲改㥣ㄱ㡢扡㠵搶㑦㠳㡥㝥㍡挹ㄹ㈴㙢㐱㘲㠳㍣㘱㔸ㄷㅢ散〹〹㜵搴㐵㤳㌶㔴ㄳ㠴搲挵㕡㠳㕤散㐲㈲㉦〲㠹挶㘲㥥㜶㔸ㄷ摢挴ㄳ㕥㐶〵改㘲〷愲㘲攵㘵戱戱㑤㈱㤴愶㜸ㄵ㠴㑥㌵㈷ち戶㘱攷ち愹㔲㍥㥢㑥ㄵ㜱㙢㐹㔹戸㙦㘳㥥㘰攴攲㤹㜴㈱ㄳㅢ收敡攸㔷㐳㈷戶㤹㤷㤲愶戸戹㤷ㄲ搹ㄶ㐸昵户㈹㙥改㘲愵㈹ㅥ捡挸摦ち昳晤敢㘲㌹晤㌶晡㜶ㄸ戴摣〹搵搶㕥㌹敥㠰㠰づ㈲ㅤ㔱摢㠲㑡㑢摣㍦戴㈵捥づ㙤㠹摢㐱〹㐶昰搲㐶㔰㜷ㄴ挲戸㥥捦愷散㝣摡㌴㌱〵挷㐳㠱㤱挱㝤ㄲ昵ㄶ㉦愰搲ち摡㍤㍥ㄴ㝤㌷㡤㈱㍣㤷捥㈶㜱㈳戵昰摣㔰㑡㕢搹㜸㉡㥥换ㄶ搳㘸㙡摡扤㍥ㄴ昳摥㤲㘱㘴㤲㜶㌱㡤㠹㝤搶㌴攳㐶㍥㘹㥡搹ㄲ㈶〰ㄹ戴㌲敤㍥ㅦ㥡挹㈵㌰搷㌲捣㔲㌲㠵愷㔷㉢㤳㐷㐳㠵愲㤱㐹㔹㜸㜶㉤㘵㘲摢扢㠵搶敦㠷㡥晥〰挹㠳㈴て㠱挴㜶昰㠴㘱ㄳ慡ㅤ㍤㈱愱㡥愶搸愰扡ㅡ〱愱戴挴扤㠲㉤昱㈹㈲㥦〶㠹挶㐶㝡摡㘱㉤㜱㤴㈷㝣㥥ち搲ㄲ㑢愸㔸扤挸搸散っ㈱〳愵扦〴愱㡣ㅢ攴㡥〱㔷㈲戶㐷㘸挴㜶て㡤搸慥㙥㍥摡㙢㌰攵㐴慣㔴捡㤵昰搰㤵㑥攴㤳愵㔴捡㑥ㄵ㜲ㄶ收戳㤶㠱㥥㡢㠷戸㕣㐱晢㘵ㄹ㥡捤ㄴ戳㔹㑣㑢㌱〱㑡攵㜱敦㉣㤶㌲㜹㡣㈶昱㑣〲ち㔶㔲㝢摤㠷㘲捡㘵ㄷ㡡㜹㉢㡤愷扤ㄴ〶㙥㌳㤱戱っ慣っ㘰㠶㙢挷ㄳ愵㤴昶㉢ㅦ㡡戹㤷㙤㘷㜲挹㍣㙥搱挸㍤㠷㕢㤸㤵㉤㈴㌰攰ㄸ昱っㅥㄳ㘳扢戹㠵搶㝦つㅤ晤㌷㈴㙦㤰晣ㄶ㈴㌶搶ㄳ㠶㡤ㅤ攳㍣㈱愱㔵敡㙡て〸㈵㘲摢〵㈳昶㍥㤱ㅦ㠰㐴㘳㜱㑦㍢㉣㘲㠶㈷晣ㄳㄵ㈴㘲㑢ㄹ愳㈳㐰㘲〹〸㘵散昸㉢㠴㑥㌵攳㤶㤵㑡攷㤲〵㍣㈴㘷㔲愹㑣摣㑣㕢挵㐴㌲㙦摡ㄹ㌳㔳㉣㈶㑡戱愴慢愳慦㠳㑥㉣攵愵㘴散㐸㝢㈹㤱㘵㤰敡敦搸㤱㜵戱㌲㜶㉣㐳搹戴㉦㘰扥㥦户㌱㐳晦㤲捥ㅤ〹㌵昷晥捣㕤㜲㜱散㙢摦㌱㈳㡢㔱㌱ㄹ户㡡㜹昴昳㉣㈶挱愵㉣㝡㜲挲㑥㤹ㄸㄱ捤愲ㄵ换㝢㠵晦てㅤ摢搳㑢㠹㘳㝢㜹㈹㤱敤㡤㔴㝦ㅤ㥢攰㘲挵㌱㝥搱㕢㡢㌶昴㜷㔰捣敡㠳㠰㤵搷㐸扢㠳攲㍥㕥㌹㠶㐰攰㜷戱㐹攰㑡ㄷ晢晢攷㘱㑦㤹敢挰慤㝤捡㥣っ㈵㌸ㅡ搱㌶㠱㈹㈷昶挹ㅣ收戱㈶㍡㤷㠹㉡㌲㑣㑣搴戰昲㘶㔸挵〲敥扦戹㘲摣搴㌶昵愱㔶㌲㕤挲㄰㠶㙥㠲晢㑣愶㘴攴搳愵扣㥤挰散ㄷ㡦㍣愵㘲搲搲㠶昹搰㤲㘵ㄴつぢ㌳愲㔲搲㐰㘵攳㔶㡢愷换㘲慥㠰〷捡㜴搶戰っ㙤㌳ㅦ㙡愵攳〵摣愳搲挵ㅣ摡㕥挹㉥ㄴ㌲㤹ㄲ扢㕡扣㔰挲〳㜰㈲ㄱ㥢攲ㄶ㕡摦ㅣ㍡晡ㄶ㈴㕢㤲㙣〵ㄲ㥢敡〹挳〶挵㘹㥥㔰㌴㝤㈵戱愱㘶㐲㈸㕤散㉤㔴㤵晦㤴㌹㠲㤶㐷㠲㐴㘳戳㍣敤戰㉥戶慦㈷ㅣ㐳〵改㘲挷愲㘲攵挵摣戱晤㈰㤴㤶㌸づ㐲愷㥡敤㔴㉡㤷㉤愵昰㠴㔱㌲㔳㐵㌶挸扣㘵㘷ㄳ㤶㘵㘷㌲㜱慣㍢挵㘶扢㍡晡敥搰㠹昱㍣〱㉤㌸㉢㈵㜲戰㠰㈹㤱捤㠵慣扦㉤戱搹挵㑡㑢㍣㤱㤱捦挱㝣㍦扢㔸㑡捦搳戹㌵㔰㜳扢搸㍣户㔸摡㕥扥㘳㘹㍣㉥㘵㜲㤸〱㥢㈶收昵㐵慢㘰㕡㜶㍣㠳晦昱㐴㥢换攷ㄲ戱昹慥㡥扥㌷ㅤ㕢攰愵愴㡢㉤昴㔲㈲㍢〰愹晥㍡戶挸挵㡡㘳愷搰戱ㄹ晤㜷㉣愱捦愴㘳愷晡㡥㈹㌹昱㠰愴扥㉦〴㝥ㅦ㍢ㄸ㤹㐸ㅦ扢㍢戴㡦摤ㄵ摡挷づ㠱㤲昴戱晤㘱捡扤㡤攱㘶ㄵ捦攴ち㘶愲㔸㑡㈵愵扤㘷攲㜹㈳㤱挳㝤㈸㤱㡦愷戵戹㍥㌴㤵㌲ㄲ㤸㥣愶捤㠴㘱愷散㙣〹戵㥢捦㤸〵ㄳ昷ㅦっ捡挹㤴搶散㐳㜱〷㉢收昲㜱㉣攰㈴戱㜴㤰㑣攷戱戲㙤挵ㄳ㜸㠴戴戱〸㘴㘷戴㜹㍥㌴㡢昱捥捡㘱㌶㔸㈸㘵㔲㜱捣扦㌱昹㉥收昰㑣㠶戹㜰㈲㤳捥挴づ㜵ぢ慤捦㠷㡥扥㠰㘴㈱挹〱㈰戱挳㍣㘱㔸ㅦ㍢摣ㄳち㕥㌴挵〶㌵㤵〹愱昴戱慢㠲㝤慣㠵㤶扦〳ㄲ㡤ㄵ㍣敤戰㍥㔶昴㠴ㄶㄵ愴㡦昱慢昱昲ㄲ㜸㘵㐱㈸㍤愴㤵ㄹ㠱㉤晦㜸ち㐳㈲㜶㝥㘸挴捥ぢ㡤搸ㄲ㌷ㅦ慤ㅤ愶㥣㠸㔹㜸っ户搳ㄹ㉣〵㘷っ摣ㄱ戳㕣摤㉣㘲㌵搷攴ㄲ㜰㈲㥦搱昸〳㔱づ㌴㠱晡㉣㘲㈲㤱捦㜳愵㤷㡦㉥〶㘷㠲㈵㍣扦愷戳挵㠴愱㜵晡㔰ㅢ㍦戶㤴㌱ち㔹㉢㤵㉣㘲ㅡ㡡搱ㄳ摢ㄸ㜸挴挱㤴戱㤰捡㘳〰㕤收㐳搳愹㥣㔵挲戸〰ㄸ敦㔶㐹㌳ㄱ捦㤵慣㠲㠵ㄵ㠴㡣㥤捤ㄵ㘲慤㕥攵ㅣ〹ㅤ扤㡢愴㥢愴〷㈴㜶㠴㈷っ㡢搸㔲㑦㈸㑡挴㍢㥡㌴愴㜸㑣㐴㈲㜶㘲㌰㘲挷ㄲ㜴ㅣ㐸㌴搶改㘹㠷㐵㙣㤹㈷㕣㐳〵㠹ㄸ扦捦㉦㙦搰㔷㕤㄰㑡挴㑥㘶㐶㕥挴㝡挰㤵㠸慤っ㡤搸昲搰㠸㉤㜷昳搱㑥㠷㈹㈷っ戸愱㘳戹摤挸攴戰㘰捡挵㑡慣㙣愲摡戰挰㠰㍤㈵㐴㈷慤㥤攱㐳㌱攲收戱〸㙦挵ぢ㠸㔷㈱㘹ㄷ昸㡥㜱㉣扦挵㙤慣搲攰㔹㐰㕢敢㐳ぢ㘶㍥ㅤ㑦挷昱㤸㤸捡愶搰㜱㌱敤捣ㄴ戲愹㔴㍡㤹挱㙤慣㘴㙡㘷晡搰㌸㘳㠳㐷㉤慢㘸攳㌹㈰㕦㈸㤸㌹扢㤰㉦挵㑢㔶㈶㠹㥤慣㔴㙣㠵㔷㌹㘷㐱㐷㍦㥢攴ㅣ㤲㜳㐱㘲㉢㍤㘱㔸挴㜸戴㠵㐳㡡㠳ㄷ㑤戱㐱㑤昵㕤〸㈵㘲愵㘰挴㉥愵攵换㐰愲戱愳㍤敤戰㠸ㅤ攳〹慦愶㠲㐴㡣㉦㈱㤰㕦ㅦ㔰挷㐱㈸ㄱ扢㥥ㄹ㜹ㄱ㍢〱㕣㠹搸㐱愱ㄱ㕢ㄴㅡ戱敦戹昹㘸㌷挱㤴ㄳ㌱摥㌰㌰挵戰昳㠸㔱捡戶戱摣㤶㌶㌰愶㘱㤱ㄳ㍢㌵愵㐴㐱扢搹㠷收㌱㘸愵㌰〶㘲㜱戵㠴ㄵ㙢慣搵㘵戰〳㤳挷ㄳ㕡㈹㥢㐸㤴㜲摡㉤㍥㌴㥢㑦攷㑢㤸㘷愰㑢㥡摣晥挹㔹㠵㤴㡤㌹㐵摥挴搲㈹ㅥ攴戴㕢㝤愸㤵捣ㄴ㌲戸㈵㥢〵ㅢ捦㜰昱㍣ち㔴戰攲挵㐴㈲㤹戶攳㘶㌶ㅢ㍢搱慢㥣摢愰愳摦㑥㜲〷挹㥤㈰戱㌵㥥㌰㙣㜲㝦㤲㈷ㄴ扣㘸㡡つ㙡慡㤳㈱㤴㠸㑤ぢ㐶散㈱㕡㝥ㄸ㈴ㅡ㍢挵搳づ㡢搸愹㥥昰㌱㉡㐸挴昸收〴晤㕡挶攷㜴〸㈵㘲㑦㐱攸㐷㡣㐷㘲㈴㘲昹搰㠸㘵㐳㈳㜶愶㥢㡦昶㉣㑣㌹ㄱ挳昴搰㠸㕢㘹ぢ㡢捡㕣换挱愶㉢敥㔶ㄸ㈵搱换㡣㜴㍡㘱㙢捦昹搰㝣ㅡ㉢㥡㔸㜲㐹㜲昳㈲㡦晢ㅣ晡㔰㌱〹㑥㈲㡤〱搳㑡㙢捦晢搰愴㔱挰戰㠸㈵敢㌴㜶㈴㡣っ㥥戶戰㉡㔸㐲攳挸搸㐵昴㍦㕢㝢挱㠷㘲敡㙥挶㌱敢挴て〲㘰㍥㤵㌳㑣㈳㠳晢㕤ㅥ㉤〰慤挰㐸攷㘳㘷㜹㤵昳㈲㜴昴㕦㤰扣㐴昲㌲㐸散㙣㑦ㄸㄶ戱㜳㍣愱攰㐵㤳㑡㍡つ愹ㅦ㐲㈸ㄱ摢㌹ㄸ戱摦㔲晥㍢㤰㘸散㝣㑦㍢㉣㘲ㄷ㜸挲㜷㐴㠱挱攲敢ㅥ攴搷㉣搴㐵㄰㑡挴摥㘷㐶㡣㈱晦㕤っ慥㐴㙣㥢搰㠸㙤ㄵㅡ戱㑢摣㝣戴㡦㘰捡㠹㔸㉥㙢ㄵ㉤㌳㤱攷㈲㕣捡㉥挶㜳㔸㜲㑢攴搳扣慦攵戰㍥㘱㘹ㅦ晢搰慣㤱挹㘳昲㘶ㄸ㔸㈲㑢愱㤲ぢ㔶〲㙢搵昱㔲㍡ㄹ㑦挶㑢㤸㑥晣挹㠷㘲㉤㈴㕥㉣愶ㄲ㌶ㄷ㥣搰ㄱ㜳搸㘵挲挲㐸ㄶ慢ㅦ〶㤶㐲ㄲ摡㈷㍥㌴㘱㤶戰㝡㠷㈷㜲ㅢ㐳㈸㝡㈲捡㠲〷㑢っ戳㈵っ搷㘶搱㡣㕤敡㔵捥㥦愱愳晦㠵攴慦㈴敢㐰㘲㤷㜹挲戰㔱昱㜲㑦㐸愸愳㈹㌶愸慥慥㠲㔰㈲㌶㌰ㄸ戱捦㠹晣〲㈴ㅡ扢摡搳づ㡢搸㌵㥥㌰愲㐱㐱晡ㄸ摦㔱㈱㍦〵愲慥㠳㔰㈲㔶て愱ㅦ戱ㅢ挰㤵㠸㝤昱敦戰攷戱㝦㠳㕢晢㍣㜶㈳㤴昰㝦㐴㙢㠴㈹㈷㘲ㄸぢ昱搰㠳㑡㑤㘱ㄶ㠷愵㈱㙣晥㘰㈹㤹捦攱㌹ぢ晢㜵㜱㡤扦㌷改㐰㌳挵㜴捡㐸㈵ㄲ㜹挴㈹㤵挰㐳㤴㤹挴愶㌳收ㄷ㐵㍣换㤹ㄹ㕢㡢晡㔰㥣㤹挸㤴ち〵㈳㔹戴昰㐳㜵㔸ㅥ㌱昸㌳㘰㌶攲㠰愰㘱ㄷ㍢昶㘳户㈴晡㈰攸攸㠳㐹㠶㠰挴㙥昲昸捦攰㈲㜰ㄴ攲㘶㡦㑦㔴㔹㐹摤〶扥搴晢㈷㜰㤸㑦㔵㐸㘳昷㡦愰㉤㐰愲戱摢挱㤰㝢㔹㔸扤摦攱〹户愵㠲搴㍢㕦㡤㈱㍦㡣愲敥㠲㔰敡㝤㐷〸晤㝡扦ㅢ㕣愹昷户㐳敢晤捤搰㝡扦挷捤㐷ㅢ〹㔳㑥㘵ㄶ搰㤸戳搸㕢㑤收捣っ㈶摥戸㜹攰ㄸ㡡㕤挲扤挹挰㕡㤲㕤搰㐶昹㔰っ㘲搸㥥挱づ㔱愶㠰戹㔹ㄶ㝢㐶㤸㘷㤴ち搸㌶挲戳㜰ㄲ㤳㠲搱㍥㌴㥤㑣㘰搹ㄹ㜳㤰㥣㠹㠷㕡愰㙤慥㑥ㄹ愵㈲ㅥ㜴戹愲愴敤㕣㠶㘲㑦㌵㕤㐴搷㑡㘳㜲㠸㐵㙣晣㠲ㅡ晡㘰㤶㡢扡改㜸㉥㕥㡣摤敢㔵捥㉥搰搱挷㤰散㑡戲ㅢ㐸㡣㘷愲愴㕡挳挶戶晢㍤愱㈸㠹㍡㤵㐴㕤㍤〴愱㐴散〵㌷㘲搸收挰ㅢ㡡㈸㑦㠳攰㤰㠸愷ㅤㄶ戱㐷㍣攱㥥㔴㤰㠸㍤㐶晤㥦㠱挴ㅥ昵㠴摦㠲㜰挸㠰㠶愷㤰㡥㠷晤㕡㐶㕦㍦㑦〹搵挸收敤戳扡㜱捣〴㍦㜳扡戰㜳㤲晦ㅢ㤹㥢㜸挷㑦挶㝡扦〲㌱扡捣㤹㔴攸挶㝢ㄸ㝡㉣㑦㙤㙥㤷慦㠷㕦㔵挰挹㈵〸挶昲㌷㈳㌶㉦愷〲㕦㐶摥戶捣㥤搵搱㡤㥦㍡戱㑡㥥挵㙥㝣ㅤ户扥㙥㠰ち㝤㍦㠰晢㙢㤸晣昶㌱慤攱挷㑥㘶㤵㜶㠴〷摢㠶㝣ㄵ㝢㜲㙢㡦扣捡㘰㍢挸㤵晥㌸㉡㐷㥢〸㙦ㅢ㈶㡣㙡ㅥ㤵㙤㜸ㄴ攱攸㜷ㄶ散づ攵㌳㕥捣㄰搶昰㈶㤴挹戰愷㜸㔰㠹㔵慦昴㈷㤸挷㔴㈷㡦戹愳戲敡㐱攴挱㝣ㄸ昲愸㍥㥤攰㥦晢攰㈷〹㥥〹ㅥ㝥㘷愹晣㐳㐴㈸搹扤搰〸㝤昱㠹敢㍣㑥ぢ㜹戵㌷慤㘳㜹㝢㙤搹㤰ㅢ戲摢㤷搹㜱㔸㘱〹昰㈷愲㥥㜵ㄳ㉣㡥㝡づ〹收㐴㜰搳㑢㐸㘰搸收㜰ㅣ晣㜸㉦昰㡥㑣㜴戸㡤敥摦搸挴愶㤷㍤㡤挳搴㑥攷㑣㙡㜸晢戸换晦昶攳扤㐶㕦㝡摢㝦摣扦挷㔱攳昸㌵摦㥡挴扦ぢて摡㙣㤲㝡ㅤㅡ愳㤱愸㝥晤晦㥤㈸挴ㅢ昸㍥㙤捤㙦ㅦ摣攱ち慡㝦晢㈰昶〶㉣挵㘸愹ㄹ攵ㅤ搲愴摥㐵摡〹挰㥢戸搲收㠳㡢㈰ㅦ㌰㉡慦㙥㠱〹扡捦慥ㅢ搵ㄷ戲㐶摥昳挱㙦ㄱ扣挸〱㉦〰昸㐶ㄷ散㐴敢㈰㠲晦攰㠳摦㈶昸㘰〷扣㄰攰㙢㕤㌰搸戰㝣㈸挱敦晢攰㜷〸㍥ㅣ扣㡡㥦搰㠲搶㤵搰昲㉡㍤慡㝦㠷㕡ㅣ㔰扣㈲㉡ㅥ㐵昲挳昵㐷㌷㈱攱晡〸〹㑦戳改慦㐸㐰户晦攱〲ㄶ㥦捤㈶㌶慤昳㌴晢ち摢摢昹愴㠴敤愷㠷愶攵敦㔹つㄳ㈷愹㝦㐱㌳㉣㝣㤷挰愵搰昰㕤散ち慡㝦扤㐱昱㍣㤲ㄳ慥㝦戳㌴㡢攱㠹㌶㘱搴攴㔱㐶戲攱㐲攸散ㅥ㌶㠲戹㑤摦㌹㙢搴㥦搶摦捡扡攵㈲ㄸ㑤搲㜹愵愱ㄱ㤴ㅤ攰ㅤ㑥挶㔳㜵㙥㙦づ㥣攳ち慡摦ちㅦ攳㜱㈴㘹㝦㥤挸〴敤㉦㠶戴攳搰㘰㕣㘹㐷㠲摢ㄴ晣扤挶㔱㐶㕣慤㠵㌱㉦㝥㔱扤㥢愵摢挴㔷ㅢ㐲戵攵攰愱ㅥづ㈴晡㔴愰扤㜶㄰搵㔷ㄲ捤㤳㍦㑥㈶㐳㠹㕥敤愰て㈲晡晢㉥ㅡ㝣戴挵敦ㄲ捤搳㍥づ扡㠹攸㘳ㅣ昴㈲愲扦攷愲㥤㘶㝥ㅣ搱㥣晥昹㙤㜰㜳㌷㠱扡㡢㈸ㅥ㈹愲㐴摡㈰㡦ㄶ㜹㍥㌴昱扣㄰㜴㌷愲つ昲㤰㤱㘸昶搵〶昱㘶愲㠹戰㡥㑦㘲愲晣㠹攴㈷慡㤱搰㉣㠷昰户攰㍢㈱㍣〶㈵っ㙤㠳㐷扢㠲敡㜷摢挷㜸㍥㐹㐲㜸ㄲ㑡㠲㄰敥㠱戴㔳㕦㍣㙥愴晤〰摣捡扥㥢㔵慢㘰换昳㍥慡㥦〲㠴㡡晢㕡攳愸㜵ㅡ㜸ㄸ㜸ㄶ㘰攴敦〱搸慢户愸㝥〶挱㠶て摥㥤攰㌳ㅤ昰〱〰㉦㜳挱㘰㈳㝥㘷ㄳ捣〳㐳㑥㜹挶ㄳ㝣慥〳㕥〸㜰㥢ぢ㘶㜸愲晡て㈱㘸摡㥢㄰㈴昹㉦昰改㝤昴㜶㐰ㄸづ㜸㝡㐸㌴晢ち挵挹扢ㄹ㌲っ扣戴愹㌳㉣慣昹㔵㜶㤲攲㔹愲戰㔰㉣㐶昱㐲㐳㘱扢㠲敡㌷敤挷愶挳㤲㠴攲㘲㤴〴愱搸ㅦ㘹挷㜵㥥㈳搲㉥〵ㄷ摤攲㠰㔱㐶㐲ㄵ㉡㉡敡㜲㐸搴㕣ㅦ捤愳㐴摡㤵づ㝡〱搱㠷扢㘸愷愱㕦㑤㜴戳㡦㥥㑤昴戵攰愱愷㤶㝦㠱㡦㙡〷㐳慤ㅣ攷敢愹㌶捦㔷㥢㐳戵ㅢ㥤㑣ㄶㄲ扤挸捤挴〹挷㑤㌴㜸〸㌱愸㘲晥ぢ㝣晡ㄱ㡥㐳㍤捤扥挲㌱㜱攵㔸〹挷昱㙢挶换摦户㝦㡥㤳扢㍣㈸ㄴㄶ㡥㜹㈸㕥㘸㌸㥡㕤㐱捤扢晦㙤㔸㜲慡㥦攷㡢戴㍢攱〵摡昴㘴摣扣收㐰挵ㅢ㑤愳晡㑦㈰㔰㍣挳㔳捥戶㍣愶捥散㉤摢ㄹ慥愰收晤晢㍣愴攳㘴摢挳㙣ㅦ㠴㜵攷愶㄰㔷㔳㉢昲㝤㤸昹昲㠸㑤㔸扥晢昴㤶敦户㕣㐱昵㑢昰㘳㍣㤳㈳慤敦㜱搸㐵敢攳ㄹㄵ愷ㅣ㍣㘲愳㍤改㤴〳愱㑥愹㍤㘱㠳㝤摡〹昵搳㉣挷改㍥㥡愷㙣戴㘷挰慢㙡㑦㈹㤵㠱㑡戹㍤㍤㐷戵㌳㝣㌵㥥戸搱㕥㜰㌲㐱愳㑤愹㠴㥢㠹搳㘸㝦㐱昴㕡ㅦ捤㐳㌷摡换づㅡㅤ㈲愵挶扢㘸昰㌱ㄸ扣ち㐹ㄳて挰攰敦㐶戴㍥㥥㥡ㄱ捤つ㘹㝤摦㜹㉦㌳㐹昱っ㑤㌹ㅣ攵㜱㜹㔷ㄴ㉦戴昵㡤㜱〵㌵慦攵攷〱ㄹ愷晡㜹昴㐶㝢〳攵㤱搶㤷㔳愳愱㔲㙥㝤扦㠳㐰摤㔶㤱㙤戹昵つ敦㉤摢ㅤ㕤㐱昵慢昱㘳㍣て㈳慤攰㕤搸㐵㉢攰搹づ愷ㄸ㍣摥愲晤挱㈹挶㈲っ扦摢挲㐴㜹㘰晦㠰挵攰㌹ㄲ〷捣〳㉥摡ㅦㅤ昰㠱〰㙦改㠲㥤ㄶ昳㌱挱て晡㘰ㅥ㜱搱㍥〱て㌷㥡昲㙦㍢㐳㙢ㄸ戴捡つ收㉦搴攲愹ㄳ㈷ぢ㥥㜶搱搶㌹㔹ㅣ〴㜰㤳㥢〵搸㘸〱㝦㠷愰改㈹㐲㌶慡〵昰戴㡡㘸昶搵〲㌸㡦㠴㜵㝣挶㑣㤴㍦㤱昱ㄳ搵昳搰っ㙢〱㔱ㄴ㉦戴〵攸慥愰晡㐵晤戱㤷㘰㐹㐲昱ㄹ㑡㠲㔰昰攰㠷攳晡㙢㉣摤攷攰㘲㘰㐰㠷㌴㔴㠳敢扢㔳扤㕦㐲愲㜸㐲挴㐱昳攸㡡昶戵㠳㐶捦㌲㤴㜲搱㑥捦攲㑥愸攲㔱ㄲ〷捤搳㉢㕡ㅤ㜸㔵摤搷㔰㕦㝤ㄶ㡣㐶㍤搵㜸愲挴㔱攳㐹ㄶ㑤〳捦戹㐳ㄹ敡摦㐰戳㜹㠰㡦㜰㌴搲㈰㑦㤵愰ㄸ昲捦愹㉦愱晤戸ㅤ㝣攰㘹昶ㄵ㡥㠹㉢昷㜲㙦〷捥戳搶㑢㥢㑥㤹愴㜸㌰㈵㉣ㅣ晦㐴昱㐲挳昱て㔷㔰昳搳〱敢㘰挹昱昵慦㉣㑤㤳攳㉢㈶敢㠶㕡〷㥤㜲㡦摣㠴㌵挳㌳㈳攵㝣换㍤昲㑦扤攵晢戱㉢愸㜹㝦㍦㙢搰挹㤷挷㑤戴慤㘰㕤〶㠲慣晡戰㈲摢㙤㤸㉤㡦㜴㠴㘵晢㙥㙦搹扥攳ち慡摦愱ㅦㅢ〲㑢搲晡㠶挳㉥㕡ㅦ㑦㌶㌸挵搸〴㔷摡〸㜰ㄱ㙡捣扡つ昵㝢搸㈸㠷㝡ㄴ换挱挳ㄳづ㝡㔳愲㜷〶て敤㈹搰戹愱昶ㅢ愸㤵㝢昷ㄸ慡昱攴㠴愳㌶㡣㙡扢㌹㤹攰㐱挰㔰扦㜴㌳㜱㥡昸㌸愲㜹㉥挳㐱㙦㐶昴㜸〷㡤愹扤愱㕥㜶搱㑥ㄳ㡦㐳搲挴〳ㄷㅢ搷晡㜸㑡㐳㌴晢㙡㝤攵㘹㝡㝣愲搳戸㔳ㄳㄵ捦㙣㡣㐶慡晡㐹晦㜹ㄴ㉦戴昵㍤攷ち㙡摥敡扦㍢㉣㌹扥㡥㘳㘹戲㡥慦㘸㝤㈹昵㜳攸㤴㕢㕦㥥㌵挳攳ㄴ攵㝣换慤敦昱摥昲㝤捣ㄵ搴扣㕡㥦攷㈵㥣㝣㜹ㄲ㐳㥢攸攷㥢㔰㡦㔶攴㍢㤹昹昲戴㐳㔸扥て昴㤶敦晤慥愰晡晤昶㌱ㅥ㡦㤰收㌷ㄳ㜶搱晣收㈳敤㤴㘳㝦㕣㘹晢㍡攵㐰慣㔳敡㙥搸㈸摦㠸㘶戳ㅣぢ㝣昴㕣愲昷㜷搰㘸㐷㈹㜵㠷㡢㜶摡㔱㌳搱㍣㔰攰搸㙥㈶㝡扥㠳㐶搳㑥愹㕢㕣㌴㝡ㅥ㐶戱㠵㐴昳扣㠱㠳㥥㐷昴㈲昰慡㥡㜶㑡摤〸戵㜲搳㍥㠸㄰㥥㐵搸戸收挷〳っ晤㘸㝥摥扤㘸戸摢晣㜰㉦攲㜱㠶搱㈱捤敦ㅡㄴ㉦戴昹㕤敤ち慡摦戸ㅦ攳搹〷〹挷攱昰〵攱㌸ㄲ㘹愷ㄲ摡㜱愵㝤愷戶ㄲㄲ敡昲㡡㑡㈸〰愲扡㝣戵づ慡㤵挰㜳〶㤱㠴扡ㄸ攸昲㈰㘲ㄳ摤敤愳㍢㠹㕥攲愰ㄱ昳㠴扡挰㐵㍢晤晢〸愲㜹扥挰㈹搲㌲愲摢ㅣ㌴㘲㥥㔰攷扡㘸㈷收ㅤ㤰㌴昱愰挱挶㠵㠳愷ㄳ㌶㈰ㅣ愳摣㜰㘰㌴攰㔹㠵搱㈱攱㔸㡢攲㠵㠶攳っ㔷㔰晤ㅢ〰㌱ㅥ㙣㤰㜰昴挰ㄷ㠴攳㉣愴ㅤ摦㑦挷㤵戶〲㕣摣㈳ㄶ㡤捡愹㔳㉡㉡㙡ㄵ〴敡㙣ㅦ㝣〶挱㐷㌹攰〳〱㍥愹愲㥥㡥㈶昸ㅣㅦ扣㤶攰㘳ㅤ昰㐱〰㥦攰㠲㥤慥㜱㍣挱㍣㈶攰ㄴ攳㑣㠲扦〷㕥攵㤴㉥愷㡥㠱㔶戹㘷慣〱愲㠹㈷〸㌶㉥ㄴ㍣㜶搰㡦㔰㡣昷㐳㠰捡挷㘷敡㐴挵㐳〸愳㜱㔹㍤㌰慦㐲昱㐲㐳戱搲ㄵ㔴晦㈲㐱㡣㈷ㄶ㈴ㄴ愷挲ㄷ㠴攲㌶愴㥤㍡攰〱〴敤㜴㜰搱挴㌱敦㑡慡㙥户挶㥣㐶扢ㄶㄲ㜵扢㡦扥㤹攸戳ㅣ㌴收㜴㐹搵改愲㥤㐶㝢づ搱㜷昸攸㕢㠸㍥捦㐱攳昹㈷愹㤶扡㘸㈷ㅡ攷ㄳ㝤愷㡦扥㤵攸ぢ挱慢㥡搳㈵搵㘲愸㤵挳昱㈳㐲㜸㍣㘰攳挲挱㌳〵敢つ㐷攸ㅡち㑦ㄸ㡣づ〹㐷〱挵ぢつ㠷改ち慡㝦㈳㈱挶攳〸ㄲ㡥㉢攰ぢ挲昱㈲搲㑥㌸㜸扡㐰扢慡戶ㄲ攲敡戰㡡㑡戸〶㄰昵ぢ㕦㡤㈷つ戴敢挰㐳ㄴㄱ㤷戸晡㌶搰ㅣ愸㥣戸摣㐰昴㑢㍥晡㜹愲㝦散愰ㄱ㤷戸㍡挰㐵㍢㜱戹㤹攸㤷㝤昴ぢ㐴摦敡愰搱㐲攲㙡㥥㡢㜶㕡挸敤㤰㌴㜱敦㝦攳挲挱〳〳敢つ挷㈳ㄷ㑥㤶㐹昳つ捦捤㥣愴㄰㠱戶改晢㑤㔲敦㐰㜳㜴㐸㌸㘶愳㜸愱攱搸捦ㄵ㔴晦㙡㐳㡣㘷つ㈴ㅣ昷挰ㄷ㠴攳捦㐸㍢攱攰搱〱敤㍥㜰㘵愰捡慢ㄹㄵ慥㍦〰㠱晡㡢て收攱〱敤㈱〷㝣㈰ㄶ㘰愶戸㘰㈷〶㡦㄰晣㔷ㅦ捣攳〳摡㑦挱慢ㅣ㝢昲㙡ㅦ㘸㤵ㅢ晢㘳搴㕡攷㙢㝤㐲慤㈷㥣㉣づ㐲ㄶ㝢戹㔹㌸㠱㝢ち㠲㈶㙥敡㙦㕣㈸㜸ㄲ㘰扤愱㈸㍦㑥㡥㥡㠸捡挷〷户㜰慡㡤挶㘵昵㐰㤵㐱昱㐲㐳㤱㜶〵搵扦㈱ㄱ攳㈱〲〹挵昳昰〵愱攰晥扢ㄳ㡡㐶㕣㘹㉦㍡慥捦挵挸㙥戸慥㍢慤昰㈵〸ㄴ昷改ㅤ戰㑥昰㉢攰愱㜶〳㥢㜵㌹戵㍢戴捡戵晢ㅡ戵戸㘵敦㘸㐵愹昵扡㤳㐵㌳戲搸搵捤挲〹攰慦㈱㘸攲搶㍤慡㐹敡㠹捥扢㥦摥㥦づ㥢戸捦㉦ㅡ㝤捦换㕤㐳㐷晣㜱愲攲㙥㝦㔸㙤㡥㜲㉢慤㘶攷㙤愴㉢愸晥㐱㡡ㄸ㡦〶㐸㙤扥㠹戲愳㌶㜷㐱摡㜱㤵㍢晤摡摢㡥慢ぢ攱敡㡥ㄵ慥扥ぢ㠱攲敥戸〳收㕥扦昶〷〷㝣〰挰摢扡㘰愷搵㝤㐰昰慥㍥㤸扢晤摡ㅦ挱㐳搵〷㔶㙡㜳㙡㑢㘸㤵慢晥㘳㙡㜱摢摤挹㠲ㅢ晦摡㈷㑥ㄶぢ㤰挵㌰㌷ぢ㈷扡㝦㠱愰㠹㝢昰昸扦晦㔵敦㔴㈹㤶捤戹㜱㉦㥡㝤㠵攰昳昹㠷捡ㄸ㜳捤慡ㄶ昹摢扣㝢敢㈴挵㙤晣戰㔰っ㐵昱㐲ㅢ昶㄰㔷㔰昳昳ㄸ摣昳て摤㈵㤶㕦㙣ㄸ敦扣挲ㅥ敦ㅢ戱扡㠵搱㠴挲㌷搸㝣扢挴㈰㥢慦㈱戱攴㍤晡㜸㐷㑡㙢㕢㥢扣㕥㘴㌰摥㘶摦戵搴敡㥡㡤ㅦ㙤挰㍢散ㄷ戴戶扢㉦慢挰㡦㌹昰攵攰摥晢搲㜵㐹昱敢晥㥡㍤户ぢ㉦㔰ㅦ㘸捦敡㍥愰摢㉡㌵戶㌷㥢㍤㍤㔶㔷挷㝦挳慢敥昱挲㤷㝡㠶ㅡㅢ昵〳昰㕡昳扡搰㜷慤㍣つ㜱攸ㄱ〰愷ち换昵㌱ㅢ㍦挳挰ㅦ㐳愸攳㑢昰㌷敥㜷㌷戴㝦愲挹㜹㉦㑤㉡〵㝥搶愱㕥つ㐲㠸㥤戳㑢挷㐷㘴慢ㄲㄹ㐵昴晦〱㕥晢ㄴ㘴〰昶晢昹㉣㡢收㡤㠷戱捦挰㤱㤷㠵〹㠹搴昳〴㐲㕦㠷ㅦ㌸搴っ㙣㙦㌱扢扡捣搵㡤敤㉤㙤㔶挷攲㥥㈵㡤㉤㉢㜰搶〳扦㈹〱㘳㡤㡤㡤晡攷昸换摡攲㍦挵㘳ち戴慡㝦ㄱ攴昲㌴㠱㜰扦〴㤷晤㤴㈵㔲摣㠰㘷㐳搴扥〲㌷昸㠶愳㑡て敢㐲㍤晣て㜴戴㐸㘳戵㠷ち㥣㠰㠷㡡扢昶㤲昳〰〸晣㔲㜲㝢㕥戸昵㐱㉥昷攱㠵摢㄰攴㝥挷攳㙡攰晡㘵㙦昵戸〳㠳㔸㙥改㡡㐷㡤攰昶敥搱愷㥦㠶挵㉣ちㅤ㙤㄰㐸㘵捣〶㠳ㄳ昴㠸扢扦㔲捡愱㄰昸攵攱㉥慦㜰㥢挰昵晤攴㙥慥㜰㘳㐱㉥㜷㙤㠵扢㐹㤰换扤㑣㈹晢愶攰昶㕥昶㍦㠷㤶㝤㌳攸㘸㥢㠳㔴㤶㝤ぢ㜰㠲㘵㍦挵换㜹㉢〸晣戲㜳㠳㔳捡戳㌵戸㝥搹戹㤳㈹摣㙤㠲㕣㙥㔹ち㜷摢㈰㤷㥢㝦㔲昶敤挰敤扤散敦㠵㤶㝤〷攸㘸㍢㠲㔴㤶㝤㌸㌸挱戲㜳挳㔰㜲ㅥ〱㠱㕦㑡㙥っち㜷㘴㤰换㝤㍦攱㡥〲搷昷㤳晢㝢挲ㅤㅤ挴㜲㉢㑣戸㍢〷戹摣愸ㄲ敥㉥㐱㉥户㤹挴捦㌱攰昶敥攷慦㐲晤摣つ㍡摡㔸㤰㑡㍦挷㠱ㄳ昴㤳㕢㔳㤲昳㜸〸㝣㍦戹昳㈴摣㍤挰昵㍤攲づ㤳㜰攳㐱㉣㜷㤲㠴㙢〴戹摣㜴ㄱ㙥㈲挸㝤ㄷ㕣㝡愴戳挷搴慢攷㐳㑢㥥㠶㑣㘷捦㈸㡦㘴㔹戲昸㉥㔹㈱ㄱ挵扤ㄴ戱㥥㠷挰㉦㌵㌷㑤㠴扢㘷㤰换㑤ㄱ攱敥〵慥敦ぢ㜷㍦㠴扢㜷㄰换㝤〴愹昱〹攰昶㕥攳㡦㠵㤶㝢ㅦ攸㘸ㄳ㐱㉡㙢㝣ㄲ㌸挱戲㜳敦㐱㜲㥥〲㠱㕦昶〸〶㌸攱㑥つ㜲敢㍤敥㌴㜰晤戲㌷㝡摣改㐱㉣ㄷ搵挵挲㡣㈰㜷ㅢ㡦㍢㌳挸ㅤづ㙥㈰づ昷㠴晡戳ㅦ㌴慡攲㌰㠷慣㐰ㅣ㐶㜹搶攷〶慤㡦昱戸捤攰晡愵ㅥ攷㜱攷〵戱㜱㡦㍢㍦挸攵ㄲ慤昸戲㈰挸㥤散㜱ㄷ〶戹㌳挱つ昸昲攳㔰㕦づ㠴㐶㤵㉦摦㈶㉢攰换㙣捦晡㈱㐱敢捤ㅥ昷搰㈰㜷愱挷㍤㉣挸㍤挸攳ㅥづ慥敦㌷搷〳〳攵扢㈲戴㝣㈶㌴慡捡㔷㈴㉢㔰扥㠲㘷摤ち㕡攷㌲愰搴㤴つ慥摦㥡戸摣㈷摣挵㐱㉥㙦攱挲㕤ㄲ攴昶㠰ㅢ㈸摦昹愱攵㕢ち㡤慡昲戵㤳ㄵ㈸摦㉡捦㝡㘷搰㍡㤷挸㈴捦㘵㐱敥昱ㅥ昷挸㈰㜷㡤挷敤〲搷慦㍦慥ㅡ戱㝣㕡㌷戸扤昷挹搳㐳换扤ㅣ㍡摡ち㤰捡㍥戹ㄲ㥣㘰搹搷㝡㌹慦㠶挰慦㐵慥㈸㐹搹㡦ち㜲戹㜲㈴摣敦〶戹㕣ㄸㄲ敥搱攰晡㘵扦〲㕣㈹晢㌱攰昶㕥昶敦㠵㤶晤㌸攸㘸挷㠳㔴㤶晤〴㜰㠲㘵扦挶换昹㐴〸晣㥣㙦昰戸㙢挰昵㍤扡搹攳㥥ㄴ攴㜲ㄵ㐵捡晥晤㈰㤷敢ㄱ㠱㜶戱㉡戴㡣愷㐰愳慡㕤㥣㐶㔶愰㕤㜰愱㐲慣㥦ㄱ戴捥ㄵ〹攱慥つ㜲戹攲㈰摣㌳挱昵㝤攱搲㠲㜰捦ち㘲㥦〷㔷敡昶㙣㜰挳㘷换ㅤ愱㘵㍥ㄷ㜸敤㍣㤰捡㝡晤㈱㌸挱㜲昳愹㕥㜲扤〰〲扦〶昹搴㉥摣ぢ挱昵㑢挸挷㜳攱㕥ㄴ挴昲挱㔷㑡昸㈳㜰㝢㡦扥ㄵ㕡捡㑢愰愳㕤ち㔲㔹捡换挰〹㤶㤲㑦换㤲昳ㄵ㄰昸愵攴㘳戱㜰慦っ㜲昹搸㉢摣慢挰昵换捥攷㕢攱㕥ㅤ挰㌶昰㤱愲摦捦㍢㥣摦て挳㤳㘱㥢㔵攴慦捦㑤挶㙦㤸㡤㙤挳㜳㑢㍦㝥㌲敥ㅡ㘴慡昸愰㐲ㅢ晡戵㑣戹㌷晥㈶㍥㘹㌰搱挸攷㤲㈶㍥㘱㤴㔳㝣戲㤰ㄴㄴ㈲㡡㑦〷㉣戰㝥ㅤ昵㤵㙢㐴扦㍥㘸㙤㠰㥢㜰慣搵㔷愴ㅡ㉡㔲㥡㤷挲摦㐸搳㐰㉦挵㔲㈸捥摡㈵愷ㅢ挸收㘴㥤愵搰㙦㜴㉦㤸㘸攲㑣摤㉦㕢㔳㤳㤷ㄲ㉦㘲ㄵ愹㑤㠲㈹挵㔹戵搸晥㌱搹㥣㑣㡢敤㥢摣ぢ戱捤㤹㜴搹昶搶㕥㑡㙣㜳收㉣㌲㐹㜱挶散愷ㄴ㘷扤㘲晢㘶戲㌹搹愵㑣扦挵扤㘰愲㠹㌳㕤㕦愳㘹㘴㐵㙡㤴㤷挲摦㐸搳㘸㉦㈵㌹敤㕣㤱摡㈵㤸㔲㥣㠵㑡扥户㤲捤挹愷攴㝢㥢㝢㈱昹㜲收㔹捥㜷て㉦㠵扦㤱愶戸㤷㤲㥣㡣㡡ㄴ㘷㤶扥㥥攲慣㔱㜲扡㥤㙣㑥ㄸ㈵愷㍢摣ぢ挹㈹敦㈶㥣㌶挰㔹愲慦摦挴搹愱愴昰ㄷ挷㈴扤ㄴ昳㔵㥣搹㠹敤㍢挹㥥攴捡昴扢摣ぢ戱㍤挵㑤㌸戶愷㔶愴愶㜹㈹晣㡤㌴㑤昷㔲攲搳㡣㡡ㄴ㘷㘹㝥㤹ㄴ㘷㘰㤲敦㑦挸收攴㡢㌲晤㙥昷㐲昲㥤敢㈶㥣㝣㥢扤ㄴ晥㐶㥡收㜹㈹挹㠹㌳㉣摦㜶ㄳ㘷㔶攵ㄴ㘷㔴㝥㑡㜱戶㈴昹摥㐳昶户㕤㤹㝥慦㝢㈱昹㜲㤶攴㙢㌴㜱㜶㔴㑥㜱㔶㔴㑥㜱㌶㈴㈹晣挵昷搰㐱挵昶㝤㘴ㄷ㕤㤹㝥扦㝢㐱㘰㤳攵㈶ㅡ昱ㄷ㍦㈶敡愵挴㡢挵ㄵ㈹捥㘴晣㥣ㄴ㘷㈹㘲晢〱戲㌹㐱愱㑣㝦搰扤㄰摢㥤㙥挲愹慦㘵ㄵ愹㈳㉢㔲㥣㠵㠸㙤晣㡤㈸捥㈴挴昶㐳㘴慦㜴㘵晡挳敥㠵搸㕥敤㈶ㅣ摢㐷㔵愴扥㕢㤱㍡摡㑢攱㙦㐴昱㑥㉦戶ㅦ㈱晢〴㔷愶㍦敡㕥㠸敤ㄳ摤㠴㔳㈷㙢扣㤴搴挹㐹ㄵ愹敦〷㔳㡡㜷㘸戱晤㔳戲㜹㜳愶㌹晤㘷敥㠵搸收㥤㤹ㄷ㑥戹㜹㐷㉥愷捥昴㔲昸ㅢ㘹㍡换㑢㌱㕦挵㍢愹搸㝥㡣㙣摥㐰挵昶攳敥㠵搸扥挰㑤㌸戶㜹搷ㄴ摢昸ㅢ㘹扡挸㑢㠹戵㑢㤰ㄲ㙢㑦㤰捤ㅢ㥤㔸㝢搲扤㄰㙢扣换㠹扥昸㝤㘵㐵㡡㜷戵戲敤慢扤㤴搸扥挶㑤㔵晣㐲㘴散㕡㜰㜹ㅦ搴㥦挶挵㤰〱敡㍡て昵㜳㕣㜸㥦搸昵ㅥ敡ㄹ〷㜵㠳㠷昲㕥愳㑣㘴㡣户〰戱昵㥣㠳㤲㐱ㅣ〲晤㜹愴扤㑦散㈶て昵㠲㠳㤲攱㤸愸ㄷ㠳愸㕢㍣搴㉦ㅣ㤴っ㥥㐴扤ㄴ㐴摤收愱㕥㜶㔰户攳㡦搴搸㉢㐱ㄴ〷㐰㈹搷慢づ㑡㠶㌰摡㝡㉤㠸攲㔰㈶愸㕦㍡㈸ㄹ㜰㠸慡昰㤱〳㡦愰㝥攵愰㘴㜸愸㐱㜱㤸㄰搴㙦ㅣ㤴㜴昴ㅡㄴ㍢扣愰㝥敢愰愴换搶愰搸㜵〵昵㝢〷㈵㥤㡦愸㌷㤱昶㍥㌱㜶㐲㐱扤攵愰愴ㅢㄱ昵㜶㄰挵敥㈴愸㜷ㅣ㤴㜴〸愲㉡㝣㘴挷㄰搴㝢づ㑡㥡㌶㔱㝦㐰摡晢挴搸挴〵昵扥㠳㤲㈶㑢搴〷㐱ㄴ㥢慥愰㍥ㄴ㔴〳㥢搹㕥㘱㕦㔹㜱ㄶ㤱㐹㉤晥挴戱搵㍤㜶摡慡ㅥ晣〰戲㔵挲㔲晡㌲㝣攵㙤昵㌴㝣㠱㙤㌵攷㜷〳昰搳愳捥て㜶搶搷敤戹㜱戶戸㈰捦㈵㙡晥㙢搸ち戳捦晦㠵ㅤ㌶戸昲户摤㘸㜱㌲晥攱㔷ㄹ㘳散㐳摣晦ㄹㄲ㔳散㌸昴㕤㙤㠹捣㤸愱㡢㔱散㉢㈲搸愲㔲㄰㘳愷㜱㤵搹㔳〴戳㜹ㄵ㠶㕤挶挵戰㥦〸㘶戳㉡っ㍢㡣㡢㘱㉦ㄱ捣戰㉡っ扢㡢㡢㘱ㅦㄱ捣愶㔵ㄸ㜶ㄶㄷ挳ㅥ㈲㤸㑤㉡㌱㡡㥤㐲〴戱㉡〱晢㠱〸㥡慡〴㙣晡㈲ㄸ㕡㈵㘰㙢ㄷ挱㤰㑡㐱㡣捤摥㉤〷摢扡㘰〶㔷㘱搸攸㕤っ㕢扡㘰〶㔵㘲ㄴㅢ户〸愲㤵㠲ㄸ㕢戹慢捣愶㉤ㄸ扤ち挳㌶敥㘲㍥昴㌰㡤㤵㤸㐱晦〷㤲ㄳ㥣㍡</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</si>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</sst>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6" formatCode="&quot;$&quot;#,##0_);[Red]\(&quot;$&quot;#,##0\)"/>
    <numFmt numFmtId="44" formatCode="_(&quot;$&quot;* #,##0.00_);_(&quot;$&quot;* \(#,##0.00\);_(&quot;$&quot;* &quot;-&quot;??_);_(@_)"/>
  </numFmts>
  <fonts count="19" x14ac:knownFonts="1">
    <font>
      <sz val="10"/>
      <name val="Arial"/>
    </font>
    <font>
      <sz val="10"/>
      <name val="Arial"/>
      <family val="2"/>
    </font>
    <font>
      <sz val="8"/>
      <name val="Arial"/>
      <family val="2"/>
    </font>
    <font>
      <sz val="8"/>
      <color indexed="81"/>
      <name val="Tahoma"/>
      <family val="2"/>
    </font>
    <font>
      <b/>
      <sz val="8"/>
      <color indexed="81"/>
      <name val="Tahoma"/>
      <family val="2"/>
    </font>
    <font>
      <sz val="10"/>
      <name val="MS Sans Serif"/>
      <family val="2"/>
    </font>
    <font>
      <b/>
      <sz val="10"/>
      <name val="Arial"/>
      <family val="2"/>
    </font>
    <font>
      <sz val="11"/>
      <color theme="0"/>
      <name val="Calibri"/>
      <family val="2"/>
      <scheme val="minor"/>
    </font>
    <font>
      <sz val="11"/>
      <name val="Calibri"/>
      <family val="2"/>
      <scheme val="minor"/>
    </font>
    <font>
      <b/>
      <sz val="11"/>
      <name val="Calibri"/>
      <family val="2"/>
      <scheme val="minor"/>
    </font>
    <font>
      <sz val="11"/>
      <color indexed="12"/>
      <name val="Calibri"/>
      <family val="2"/>
      <scheme val="minor"/>
    </font>
    <font>
      <i/>
      <sz val="11"/>
      <name val="Calibri"/>
      <family val="2"/>
      <scheme val="minor"/>
    </font>
    <font>
      <sz val="18"/>
      <color rgb="FF1F497D"/>
      <name val="Cambria"/>
      <family val="1"/>
      <scheme val="major"/>
    </font>
    <font>
      <b/>
      <sz val="18"/>
      <color rgb="FF1F497D"/>
      <name val="Cambria"/>
      <family val="1"/>
      <scheme val="major"/>
    </font>
    <font>
      <sz val="11"/>
      <color theme="1" tint="0.249977111117893"/>
      <name val="Calibri"/>
      <family val="2"/>
      <scheme val="minor"/>
    </font>
    <font>
      <u/>
      <sz val="10"/>
      <color theme="10"/>
      <name val="MS Sans Serif"/>
      <family val="2"/>
    </font>
    <font>
      <u/>
      <sz val="10"/>
      <color rgb="FFFF0000"/>
      <name val="Calibri"/>
      <family val="2"/>
      <scheme val="minor"/>
    </font>
    <font>
      <sz val="10"/>
      <color theme="1" tint="0.249977111117893"/>
      <name val="Calibri"/>
      <family val="2"/>
      <scheme val="minor"/>
    </font>
    <font>
      <b/>
      <sz val="11"/>
      <color theme="0"/>
      <name val="Calibri"/>
      <family val="2"/>
      <scheme val="minor"/>
    </font>
  </fonts>
  <fills count="8">
    <fill>
      <patternFill patternType="none"/>
    </fill>
    <fill>
      <patternFill patternType="gray125"/>
    </fill>
    <fill>
      <patternFill patternType="solid">
        <fgColor indexed="11"/>
        <bgColor indexed="64"/>
      </patternFill>
    </fill>
    <fill>
      <patternFill patternType="solid">
        <fgColor indexed="15"/>
        <bgColor indexed="64"/>
      </patternFill>
    </fill>
    <fill>
      <patternFill patternType="solid">
        <fgColor indexed="13"/>
        <bgColor indexed="64"/>
      </patternFill>
    </fill>
    <fill>
      <patternFill patternType="solid">
        <fgColor theme="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right/>
      <top/>
      <bottom style="double">
        <color indexed="23"/>
      </bottom>
      <diagonal/>
    </border>
    <border>
      <left/>
      <right/>
      <top style="double">
        <color indexed="64"/>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bottom style="thin">
        <color theme="0" tint="-0.24994659260841701"/>
      </bottom>
      <diagonal/>
    </border>
  </borders>
  <cellStyleXfs count="5">
    <xf numFmtId="0" fontId="0" fillId="0" borderId="0"/>
    <xf numFmtId="0" fontId="7" fillId="5" borderId="0" applyNumberFormat="0" applyBorder="0" applyAlignment="0" applyProtection="0"/>
    <xf numFmtId="44" fontId="1" fillId="0" borderId="0" applyFont="0" applyFill="0" applyBorder="0" applyAlignment="0" applyProtection="0"/>
    <xf numFmtId="0" fontId="5" fillId="0" borderId="0"/>
    <xf numFmtId="0" fontId="15" fillId="0" borderId="0" applyNumberFormat="0" applyFill="0" applyBorder="0" applyAlignment="0" applyProtection="0"/>
  </cellStyleXfs>
  <cellXfs count="78">
    <xf numFmtId="0" fontId="0" fillId="0" borderId="0" xfId="0"/>
    <xf numFmtId="0" fontId="6" fillId="0" borderId="0" xfId="0" applyFont="1"/>
    <xf numFmtId="0" fontId="8" fillId="0" borderId="0" xfId="0" applyFont="1"/>
    <xf numFmtId="0" fontId="8" fillId="0" borderId="0" xfId="0" applyFont="1" applyFill="1"/>
    <xf numFmtId="0" fontId="9" fillId="0" borderId="0" xfId="0" applyFont="1"/>
    <xf numFmtId="0" fontId="10" fillId="0" borderId="0" xfId="0" applyFont="1" applyFill="1" applyBorder="1" applyAlignment="1">
      <alignment horizontal="center" vertical="center" wrapText="1"/>
    </xf>
    <xf numFmtId="0" fontId="8" fillId="0" borderId="0" xfId="0" applyFont="1" applyFill="1" applyBorder="1" applyAlignment="1">
      <alignment horizontal="center"/>
    </xf>
    <xf numFmtId="6" fontId="8" fillId="0" borderId="0" xfId="0" applyNumberFormat="1" applyFont="1" applyFill="1" applyBorder="1" applyAlignment="1">
      <alignment horizontal="right"/>
    </xf>
    <xf numFmtId="38" fontId="8" fillId="0" borderId="0" xfId="0" applyNumberFormat="1" applyFont="1" applyFill="1" applyBorder="1" applyAlignment="1">
      <alignment horizontal="center"/>
    </xf>
    <xf numFmtId="0" fontId="9" fillId="0" borderId="0" xfId="0" applyFont="1" applyAlignment="1">
      <alignment horizontal="right"/>
    </xf>
    <xf numFmtId="38" fontId="8" fillId="0" borderId="0" xfId="2" applyNumberFormat="1" applyFont="1"/>
    <xf numFmtId="0" fontId="8" fillId="0" borderId="0" xfId="0" applyFont="1" applyAlignment="1">
      <alignment horizontal="center"/>
    </xf>
    <xf numFmtId="38" fontId="8" fillId="0" borderId="1" xfId="2" applyNumberFormat="1" applyFont="1" applyFill="1" applyBorder="1"/>
    <xf numFmtId="1" fontId="8" fillId="0" borderId="0" xfId="0" applyNumberFormat="1" applyFont="1" applyFill="1" applyAlignment="1">
      <alignment horizontal="center"/>
    </xf>
    <xf numFmtId="5" fontId="8" fillId="3" borderId="0" xfId="2" applyNumberFormat="1" applyFont="1" applyFill="1"/>
    <xf numFmtId="37" fontId="8" fillId="3" borderId="2" xfId="2" applyNumberFormat="1" applyFont="1" applyFill="1" applyBorder="1" applyAlignment="1">
      <alignment horizontal="center"/>
    </xf>
    <xf numFmtId="6" fontId="8" fillId="0" borderId="0" xfId="2" applyNumberFormat="1" applyFont="1" applyFill="1"/>
    <xf numFmtId="0" fontId="11" fillId="0" borderId="0" xfId="0" applyFont="1"/>
    <xf numFmtId="6" fontId="8" fillId="3" borderId="0" xfId="0" applyNumberFormat="1" applyFont="1" applyFill="1"/>
    <xf numFmtId="6" fontId="8" fillId="0" borderId="0" xfId="0" applyNumberFormat="1" applyFont="1" applyFill="1"/>
    <xf numFmtId="0" fontId="12" fillId="0" borderId="0" xfId="0" applyFont="1"/>
    <xf numFmtId="0" fontId="13" fillId="0" borderId="0" xfId="0" applyFont="1"/>
    <xf numFmtId="5" fontId="8" fillId="2" borderId="0" xfId="0" applyNumberFormat="1" applyFont="1" applyFill="1" applyBorder="1" applyAlignment="1"/>
    <xf numFmtId="5" fontId="8" fillId="2" borderId="0" xfId="0" applyNumberFormat="1" applyFont="1" applyFill="1" applyBorder="1" applyAlignment="1">
      <alignment horizontal="right"/>
    </xf>
    <xf numFmtId="5" fontId="8" fillId="2" borderId="0" xfId="2" applyNumberFormat="1" applyFont="1" applyFill="1" applyBorder="1" applyAlignment="1"/>
    <xf numFmtId="5" fontId="8" fillId="3" borderId="0" xfId="2" applyNumberFormat="1" applyFont="1" applyFill="1" applyBorder="1" applyAlignment="1"/>
    <xf numFmtId="1" fontId="8" fillId="2" borderId="0" xfId="0" applyNumberFormat="1" applyFont="1" applyFill="1" applyBorder="1" applyAlignment="1">
      <alignment horizontal="center"/>
    </xf>
    <xf numFmtId="0" fontId="8" fillId="4" borderId="0" xfId="0" applyFont="1" applyFill="1" applyBorder="1" applyAlignment="1">
      <alignment horizontal="center"/>
    </xf>
    <xf numFmtId="1" fontId="8" fillId="2" borderId="0" xfId="2" applyNumberFormat="1" applyFont="1" applyFill="1" applyBorder="1" applyAlignment="1">
      <alignment horizontal="center"/>
    </xf>
    <xf numFmtId="0" fontId="0" fillId="0" borderId="0" xfId="0" quotePrefix="1"/>
    <xf numFmtId="0" fontId="16" fillId="0" borderId="0" xfId="4" applyFont="1" applyAlignment="1">
      <alignment horizontal="center" vertical="center"/>
    </xf>
    <xf numFmtId="0" fontId="9" fillId="0" borderId="0" xfId="3" applyFont="1" applyAlignment="1">
      <alignment wrapText="1"/>
    </xf>
    <xf numFmtId="0" fontId="8" fillId="0" borderId="0" xfId="3" applyFont="1"/>
    <xf numFmtId="0" fontId="8" fillId="0" borderId="0" xfId="3" applyNumberFormat="1" applyFont="1" applyAlignment="1">
      <alignment wrapText="1"/>
    </xf>
    <xf numFmtId="0" fontId="8" fillId="0" borderId="0" xfId="3" applyFont="1" applyAlignment="1">
      <alignment wrapText="1"/>
    </xf>
    <xf numFmtId="0" fontId="13" fillId="0" borderId="0" xfId="3" applyFont="1" applyAlignment="1">
      <alignment wrapText="1"/>
    </xf>
    <xf numFmtId="0" fontId="12" fillId="0" borderId="0" xfId="3" applyFont="1"/>
    <xf numFmtId="0" fontId="14" fillId="6" borderId="0" xfId="0" applyFont="1" applyFill="1" applyBorder="1" applyAlignment="1">
      <alignment horizontal="center"/>
    </xf>
    <xf numFmtId="5" fontId="14" fillId="6" borderId="0" xfId="0" applyNumberFormat="1" applyFont="1" applyFill="1" applyBorder="1" applyAlignment="1">
      <alignment horizontal="right"/>
    </xf>
    <xf numFmtId="6" fontId="8" fillId="0" borderId="13" xfId="0" applyNumberFormat="1" applyFont="1" applyFill="1" applyBorder="1" applyAlignment="1">
      <alignment horizontal="right"/>
    </xf>
    <xf numFmtId="38" fontId="8" fillId="0" borderId="13" xfId="0" applyNumberFormat="1" applyFont="1" applyFill="1" applyBorder="1" applyAlignment="1">
      <alignment horizontal="center"/>
    </xf>
    <xf numFmtId="6" fontId="8" fillId="0" borderId="7" xfId="0" applyNumberFormat="1" applyFont="1" applyFill="1" applyBorder="1" applyAlignment="1">
      <alignment horizontal="right"/>
    </xf>
    <xf numFmtId="6" fontId="8" fillId="0" borderId="5" xfId="0" applyNumberFormat="1" applyFont="1" applyFill="1" applyBorder="1" applyAlignment="1">
      <alignment horizontal="right"/>
    </xf>
    <xf numFmtId="6" fontId="8" fillId="0" borderId="9" xfId="0" applyNumberFormat="1" applyFont="1" applyFill="1" applyBorder="1" applyAlignment="1">
      <alignment horizontal="right"/>
    </xf>
    <xf numFmtId="6" fontId="8" fillId="0" borderId="8" xfId="0" applyNumberFormat="1" applyFont="1" applyFill="1" applyBorder="1" applyAlignment="1">
      <alignment horizontal="right"/>
    </xf>
    <xf numFmtId="6" fontId="8" fillId="0" borderId="12" xfId="0" applyNumberFormat="1" applyFont="1" applyFill="1" applyBorder="1" applyAlignment="1">
      <alignment horizontal="right"/>
    </xf>
    <xf numFmtId="6" fontId="8" fillId="0" borderId="11" xfId="0" applyNumberFormat="1" applyFont="1" applyFill="1" applyBorder="1" applyAlignment="1">
      <alignment horizontal="right"/>
    </xf>
    <xf numFmtId="38" fontId="8" fillId="0" borderId="5" xfId="0" applyNumberFormat="1" applyFont="1" applyFill="1" applyBorder="1" applyAlignment="1">
      <alignment horizontal="center"/>
    </xf>
    <xf numFmtId="38" fontId="8" fillId="0" borderId="8" xfId="0" applyNumberFormat="1" applyFont="1" applyFill="1" applyBorder="1" applyAlignment="1">
      <alignment horizontal="center"/>
    </xf>
    <xf numFmtId="38" fontId="8" fillId="0" borderId="11" xfId="0" applyNumberFormat="1" applyFont="1" applyFill="1" applyBorder="1" applyAlignment="1">
      <alignment horizontal="center"/>
    </xf>
    <xf numFmtId="0" fontId="18" fillId="5" borderId="3" xfId="1" applyFont="1" applyBorder="1" applyAlignment="1">
      <alignment horizontal="center" vertical="center" wrapText="1"/>
    </xf>
    <xf numFmtId="0" fontId="18" fillId="5" borderId="10" xfId="1" applyFont="1" applyBorder="1" applyAlignment="1">
      <alignment horizontal="center" vertical="center" wrapText="1"/>
    </xf>
    <xf numFmtId="0" fontId="18" fillId="5" borderId="4" xfId="1" applyFont="1" applyBorder="1" applyAlignment="1">
      <alignment horizontal="center" vertical="center" wrapText="1"/>
    </xf>
    <xf numFmtId="0" fontId="14" fillId="7" borderId="5" xfId="1" applyFont="1" applyFill="1" applyBorder="1" applyAlignment="1">
      <alignment horizontal="center" vertical="center" wrapText="1"/>
    </xf>
    <xf numFmtId="0" fontId="14" fillId="7" borderId="8" xfId="1" applyFont="1" applyFill="1" applyBorder="1" applyAlignment="1">
      <alignment horizontal="center" vertical="center" wrapText="1"/>
    </xf>
    <xf numFmtId="0" fontId="14" fillId="7" borderId="11" xfId="1" applyFont="1" applyFill="1" applyBorder="1" applyAlignment="1">
      <alignment horizontal="center" vertical="center" wrapText="1"/>
    </xf>
    <xf numFmtId="0" fontId="14" fillId="7" borderId="7" xfId="1" applyFont="1" applyFill="1" applyBorder="1" applyAlignment="1">
      <alignment horizontal="center" vertical="center" wrapText="1"/>
    </xf>
    <xf numFmtId="0" fontId="14" fillId="7" borderId="9" xfId="1" applyFont="1" applyFill="1" applyBorder="1" applyAlignment="1">
      <alignment horizontal="center" vertical="center" wrapText="1"/>
    </xf>
    <xf numFmtId="0" fontId="14" fillId="7" borderId="12" xfId="1" applyFont="1" applyFill="1" applyBorder="1" applyAlignment="1">
      <alignment horizontal="center" vertical="center" wrapText="1"/>
    </xf>
    <xf numFmtId="0" fontId="14" fillId="7" borderId="6" xfId="1" applyFont="1" applyFill="1" applyBorder="1" applyAlignment="1">
      <alignment horizontal="center" vertical="center" wrapText="1"/>
    </xf>
    <xf numFmtId="0" fontId="14" fillId="7" borderId="0" xfId="1" applyFont="1" applyFill="1" applyBorder="1" applyAlignment="1">
      <alignment horizontal="center" vertical="center" wrapText="1"/>
    </xf>
    <xf numFmtId="0" fontId="14" fillId="7" borderId="13" xfId="1" applyFont="1" applyFill="1" applyBorder="1" applyAlignment="1">
      <alignment horizontal="center" vertical="center" wrapText="1"/>
    </xf>
    <xf numFmtId="0" fontId="17" fillId="0" borderId="8" xfId="0" applyFont="1" applyFill="1" applyBorder="1" applyAlignment="1">
      <alignment horizontal="center" vertical="center" wrapText="1"/>
    </xf>
    <xf numFmtId="0" fontId="18" fillId="5" borderId="3" xfId="1" applyFont="1" applyBorder="1" applyAlignment="1">
      <alignment horizontal="center" vertical="center"/>
    </xf>
    <xf numFmtId="0" fontId="18" fillId="5" borderId="10" xfId="1" applyFont="1" applyBorder="1" applyAlignment="1">
      <alignment horizontal="center" vertical="center"/>
    </xf>
    <xf numFmtId="0" fontId="18" fillId="5" borderId="4" xfId="1" applyFont="1" applyBorder="1" applyAlignment="1">
      <alignment horizontal="center" vertical="center"/>
    </xf>
    <xf numFmtId="0" fontId="18" fillId="5" borderId="5" xfId="1" applyFont="1" applyBorder="1" applyAlignment="1">
      <alignment horizontal="center" vertical="center" wrapText="1"/>
    </xf>
    <xf numFmtId="0" fontId="18" fillId="5" borderId="8" xfId="1" applyFont="1" applyBorder="1" applyAlignment="1">
      <alignment horizontal="center" vertical="center" wrapText="1"/>
    </xf>
    <xf numFmtId="0" fontId="18" fillId="5" borderId="11" xfId="1" applyFont="1" applyBorder="1" applyAlignment="1">
      <alignment horizontal="center" vertical="center" wrapText="1"/>
    </xf>
    <xf numFmtId="0" fontId="18" fillId="5" borderId="6" xfId="1" quotePrefix="1" applyFont="1" applyBorder="1" applyAlignment="1">
      <alignment horizontal="center" vertical="center"/>
    </xf>
    <xf numFmtId="0" fontId="18" fillId="5" borderId="0" xfId="1" quotePrefix="1" applyFont="1" applyBorder="1" applyAlignment="1">
      <alignment horizontal="center" vertical="center"/>
    </xf>
    <xf numFmtId="0" fontId="18" fillId="5" borderId="13" xfId="1" quotePrefix="1" applyFont="1" applyBorder="1" applyAlignment="1">
      <alignment horizontal="center" vertical="center"/>
    </xf>
    <xf numFmtId="0" fontId="18" fillId="5" borderId="6" xfId="1" applyFont="1" applyBorder="1" applyAlignment="1">
      <alignment horizontal="center" vertical="center" wrapText="1"/>
    </xf>
    <xf numFmtId="0" fontId="18" fillId="5" borderId="0" xfId="1" applyFont="1" applyBorder="1" applyAlignment="1">
      <alignment horizontal="center" vertical="center" wrapText="1"/>
    </xf>
    <xf numFmtId="0" fontId="18" fillId="5" borderId="13" xfId="1" applyFont="1" applyBorder="1" applyAlignment="1">
      <alignment horizontal="center" vertical="center" wrapText="1"/>
    </xf>
    <xf numFmtId="0" fontId="18" fillId="5" borderId="7" xfId="1" applyFont="1" applyBorder="1" applyAlignment="1">
      <alignment horizontal="center" vertical="center" wrapText="1"/>
    </xf>
    <xf numFmtId="0" fontId="18" fillId="5" borderId="9" xfId="1" applyFont="1" applyBorder="1" applyAlignment="1">
      <alignment horizontal="center" vertical="center" wrapText="1"/>
    </xf>
    <xf numFmtId="0" fontId="18" fillId="5" borderId="12" xfId="1" applyFont="1" applyBorder="1" applyAlignment="1">
      <alignment horizontal="center" vertical="center" wrapText="1"/>
    </xf>
  </cellXfs>
  <cellStyles count="5">
    <cellStyle name="Accent1" xfId="1" builtinId="29"/>
    <cellStyle name="Currency" xfId="2" builtinId="4"/>
    <cellStyle name="Hyperlink" xfId="4" builtinId="8"/>
    <cellStyle name="Normal" xfId="0" builtinId="0"/>
    <cellStyle name="Normal_Reliability" xfId="3"/>
  </cellStyles>
  <dxfs count="1">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BFFEB"/>
      <color rgb="FFDDFFDD"/>
      <color rgb="FFB7FFB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20</xdr:row>
      <xdr:rowOff>76200</xdr:rowOff>
    </xdr:from>
    <xdr:to>
      <xdr:col>8</xdr:col>
      <xdr:colOff>0</xdr:colOff>
      <xdr:row>20</xdr:row>
      <xdr:rowOff>76200</xdr:rowOff>
    </xdr:to>
    <xdr:sp macro="" textlink="">
      <xdr:nvSpPr>
        <xdr:cNvPr id="25720" name="Line 2"/>
        <xdr:cNvSpPr>
          <a:spLocks noChangeShapeType="1"/>
        </xdr:cNvSpPr>
      </xdr:nvSpPr>
      <xdr:spPr bwMode="auto">
        <a:xfrm flipV="1">
          <a:off x="3733800" y="3124200"/>
          <a:ext cx="0" cy="0"/>
        </a:xfrm>
        <a:prstGeom prst="line">
          <a:avLst/>
        </a:prstGeom>
        <a:noFill/>
        <a:ln w="17145">
          <a:solidFill>
            <a:srgbClr val="000080"/>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xdr:col>
      <xdr:colOff>76199</xdr:colOff>
      <xdr:row>20</xdr:row>
      <xdr:rowOff>38100</xdr:rowOff>
    </xdr:from>
    <xdr:to>
      <xdr:col>7</xdr:col>
      <xdr:colOff>371473</xdr:colOff>
      <xdr:row>23</xdr:row>
      <xdr:rowOff>104775</xdr:rowOff>
    </xdr:to>
    <xdr:sp macro="" textlink="">
      <xdr:nvSpPr>
        <xdr:cNvPr id="7" name="Rounded Rectangular Callout 6" descr="eafb6bd7-b334-4ce2-bfbd-ace813129a3b"/>
        <xdr:cNvSpPr/>
      </xdr:nvSpPr>
      <xdr:spPr>
        <a:xfrm>
          <a:off x="1838324" y="3971925"/>
          <a:ext cx="2381249" cy="638175"/>
        </a:xfrm>
        <a:prstGeom prst="wedgeRoundRectCallout">
          <a:avLst>
            <a:gd name="adj1" fmla="val 77211"/>
            <a:gd name="adj2" fmla="val -37647"/>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100" b="1">
              <a:solidFill>
                <a:schemeClr val="tx2"/>
              </a:solidFill>
              <a:latin typeface="+mn-lt"/>
              <a:ea typeface="+mn-ea"/>
              <a:cs typeface="+mn-cs"/>
            </a:rPr>
            <a:t>Maximize total EVA subject to budget and staffing constraints </a:t>
          </a:r>
        </a:p>
      </xdr:txBody>
    </xdr:sp>
    <xdr:clientData/>
  </xdr:twoCellAnchor>
  <xdr:twoCellAnchor>
    <xdr:from>
      <xdr:col>13</xdr:col>
      <xdr:colOff>314325</xdr:colOff>
      <xdr:row>3</xdr:row>
      <xdr:rowOff>0</xdr:rowOff>
    </xdr:from>
    <xdr:to>
      <xdr:col>13</xdr:col>
      <xdr:colOff>1333500</xdr:colOff>
      <xdr:row>7</xdr:row>
      <xdr:rowOff>155864</xdr:rowOff>
    </xdr:to>
    <xdr:sp macro="" textlink="">
      <xdr:nvSpPr>
        <xdr:cNvPr id="6" name="Rounded Rectangular Callout 5" descr="67fee5ed-5d08-401b-96b2-9618ceb3fefe"/>
        <xdr:cNvSpPr/>
      </xdr:nvSpPr>
      <xdr:spPr>
        <a:xfrm>
          <a:off x="7715250" y="666750"/>
          <a:ext cx="1019175" cy="917864"/>
        </a:xfrm>
        <a:prstGeom prst="wedgeRoundRectCallout">
          <a:avLst>
            <a:gd name="adj1" fmla="val 56671"/>
            <a:gd name="adj2" fmla="val -100231"/>
            <a:gd name="adj3" fmla="val 16667"/>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1">
                  <a:lumMod val="65000"/>
                  <a:lumOff val="35000"/>
                </a:schemeClr>
              </a:solidFill>
            </a:rPr>
            <a:t>Expand</a:t>
          </a:r>
          <a:r>
            <a:rPr lang="en-US" sz="1100" b="1" baseline="0">
              <a:solidFill>
                <a:schemeClr val="tx1">
                  <a:lumMod val="65000"/>
                  <a:lumOff val="35000"/>
                </a:schemeClr>
              </a:solidFill>
            </a:rPr>
            <a:t> to show assumption parameters</a:t>
          </a:r>
          <a:endParaRPr lang="en-US" sz="1100" b="1">
            <a:solidFill>
              <a:schemeClr val="tx1">
                <a:lumMod val="65000"/>
                <a:lumOff val="35000"/>
              </a:schemeClr>
            </a:solidFill>
          </a:endParaRPr>
        </a:p>
        <a:p>
          <a:pPr algn="ctr"/>
          <a:endParaRPr lang="en-US" sz="1100" b="1">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003"/>
  <sheetViews>
    <sheetView workbookViewId="0"/>
  </sheetViews>
  <sheetFormatPr defaultRowHeight="12.75" x14ac:dyDescent="0.2"/>
  <cols>
    <col min="1" max="2" width="36.7109375" customWidth="1"/>
  </cols>
  <sheetData>
    <row r="1" spans="1:3" x14ac:dyDescent="0.2">
      <c r="A1" s="1" t="s">
        <v>52</v>
      </c>
    </row>
    <row r="3" spans="1:3" x14ac:dyDescent="0.2">
      <c r="A3" t="s">
        <v>53</v>
      </c>
      <c r="B3" t="s">
        <v>54</v>
      </c>
      <c r="C3">
        <v>0</v>
      </c>
    </row>
    <row r="4" spans="1:3" x14ac:dyDescent="0.2">
      <c r="A4" t="s">
        <v>55</v>
      </c>
    </row>
    <row r="5" spans="1:3" x14ac:dyDescent="0.2">
      <c r="A5" t="s">
        <v>56</v>
      </c>
    </row>
    <row r="7" spans="1:3" x14ac:dyDescent="0.2">
      <c r="A7" s="1" t="s">
        <v>57</v>
      </c>
      <c r="B7" t="s">
        <v>58</v>
      </c>
    </row>
    <row r="8" spans="1:3" x14ac:dyDescent="0.2">
      <c r="B8">
        <v>2</v>
      </c>
    </row>
    <row r="10" spans="1:3" x14ac:dyDescent="0.2">
      <c r="A10" t="s">
        <v>59</v>
      </c>
    </row>
    <row r="11" spans="1:3" x14ac:dyDescent="0.2">
      <c r="A11" t="e">
        <f>CB_DATA_!#REF!</f>
        <v>#REF!</v>
      </c>
      <c r="B11" t="e">
        <f>Model!#REF!</f>
        <v>#REF!</v>
      </c>
    </row>
    <row r="13" spans="1:3" x14ac:dyDescent="0.2">
      <c r="A13" t="s">
        <v>60</v>
      </c>
    </row>
    <row r="14" spans="1:3" x14ac:dyDescent="0.2">
      <c r="A14" t="s">
        <v>70</v>
      </c>
      <c r="B14" t="s">
        <v>64</v>
      </c>
    </row>
    <row r="16" spans="1:3" x14ac:dyDescent="0.2">
      <c r="A16" t="s">
        <v>61</v>
      </c>
    </row>
    <row r="19" spans="1:2" x14ac:dyDescent="0.2">
      <c r="A19" t="s">
        <v>62</v>
      </c>
    </row>
    <row r="20" spans="1:2" x14ac:dyDescent="0.2">
      <c r="A20">
        <v>34</v>
      </c>
      <c r="B20">
        <v>37</v>
      </c>
    </row>
    <row r="25" spans="1:2" x14ac:dyDescent="0.2">
      <c r="A25" s="1" t="s">
        <v>63</v>
      </c>
    </row>
    <row r="26" spans="1:2" x14ac:dyDescent="0.2">
      <c r="A26" s="29" t="s">
        <v>65</v>
      </c>
      <c r="B26" s="29" t="s">
        <v>65</v>
      </c>
    </row>
    <row r="27" spans="1:2" x14ac:dyDescent="0.2">
      <c r="A27" t="s">
        <v>82</v>
      </c>
      <c r="B27" t="s">
        <v>83</v>
      </c>
    </row>
    <row r="28" spans="1:2" x14ac:dyDescent="0.2">
      <c r="A28" s="29" t="s">
        <v>66</v>
      </c>
      <c r="B28" s="29" t="s">
        <v>66</v>
      </c>
    </row>
    <row r="29" spans="1:2" x14ac:dyDescent="0.2">
      <c r="A29" s="29" t="s">
        <v>68</v>
      </c>
      <c r="B29" s="29" t="s">
        <v>67</v>
      </c>
    </row>
    <row r="30" spans="1:2" x14ac:dyDescent="0.2">
      <c r="A30" t="s">
        <v>85</v>
      </c>
      <c r="B30" t="s">
        <v>84</v>
      </c>
    </row>
    <row r="31" spans="1:2" x14ac:dyDescent="0.2">
      <c r="A31" s="29" t="s">
        <v>66</v>
      </c>
      <c r="B31" s="29" t="s">
        <v>66</v>
      </c>
    </row>
    <row r="32" spans="1:2" x14ac:dyDescent="0.2">
      <c r="A32" s="29" t="s">
        <v>71</v>
      </c>
      <c r="B32" s="29" t="s">
        <v>68</v>
      </c>
    </row>
    <row r="33" spans="1:2" x14ac:dyDescent="0.2">
      <c r="A33" t="s">
        <v>86</v>
      </c>
      <c r="B33" t="s">
        <v>87</v>
      </c>
    </row>
    <row r="34" spans="1:2" x14ac:dyDescent="0.2">
      <c r="A34" s="29" t="s">
        <v>72</v>
      </c>
      <c r="B34" s="29" t="s">
        <v>66</v>
      </c>
    </row>
    <row r="35" spans="1:2" x14ac:dyDescent="0.2">
      <c r="B35" s="29" t="s">
        <v>69</v>
      </c>
    </row>
    <row r="36" spans="1:2" x14ac:dyDescent="0.2">
      <c r="B36" t="s">
        <v>88</v>
      </c>
    </row>
    <row r="37" spans="1:2" x14ac:dyDescent="0.2">
      <c r="B37" s="29" t="s">
        <v>66</v>
      </c>
    </row>
    <row r="10000" spans="1:1" x14ac:dyDescent="0.2">
      <c r="A10000" t="s">
        <v>34</v>
      </c>
    </row>
    <row r="10001" spans="1:1" x14ac:dyDescent="0.2">
      <c r="A10001" t="str">
        <f>"{0.MEAN}"</f>
        <v>{0.MEAN}</v>
      </c>
    </row>
    <row r="10002" spans="1:1" x14ac:dyDescent="0.2">
      <c r="A10002" t="b">
        <f>"{0.PERCENTILE(0.95)}" &lt;= 0</f>
        <v>0</v>
      </c>
    </row>
    <row r="10003" spans="1:1" x14ac:dyDescent="0.2">
      <c r="A10003" t="b">
        <f>"{0.PERCENTILE(0.95)}" &lt;= 0</f>
        <v>0</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C48"/>
  <sheetViews>
    <sheetView showGridLines="0" showRowColHeaders="0" workbookViewId="0"/>
  </sheetViews>
  <sheetFormatPr defaultRowHeight="15" x14ac:dyDescent="0.25"/>
  <cols>
    <col min="1" max="1" width="9.140625" style="32"/>
    <col min="2" max="2" width="104.7109375" style="32" customWidth="1"/>
    <col min="3" max="16384" width="9.140625" style="32"/>
  </cols>
  <sheetData>
    <row r="1" spans="2:3" ht="22.5" x14ac:dyDescent="0.3">
      <c r="B1" s="35" t="s">
        <v>76</v>
      </c>
      <c r="C1" s="36"/>
    </row>
    <row r="2" spans="2:3" ht="13.5" customHeight="1" x14ac:dyDescent="0.3">
      <c r="B2" s="35"/>
      <c r="C2" s="36"/>
    </row>
    <row r="3" spans="2:3" ht="30" x14ac:dyDescent="0.25">
      <c r="B3" s="31" t="s">
        <v>89</v>
      </c>
    </row>
    <row r="4" spans="2:3" x14ac:dyDescent="0.25">
      <c r="B4" s="31"/>
    </row>
    <row r="5" spans="2:3" ht="135" x14ac:dyDescent="0.25">
      <c r="B5" s="31" t="s">
        <v>74</v>
      </c>
    </row>
    <row r="6" spans="2:3" x14ac:dyDescent="0.25">
      <c r="B6" s="31"/>
    </row>
    <row r="7" spans="2:3" ht="30" x14ac:dyDescent="0.25">
      <c r="B7" s="31" t="s">
        <v>75</v>
      </c>
    </row>
    <row r="8" spans="2:3" x14ac:dyDescent="0.25">
      <c r="B8" s="31"/>
    </row>
    <row r="9" spans="2:3" x14ac:dyDescent="0.25">
      <c r="B9" s="31" t="s">
        <v>35</v>
      </c>
    </row>
    <row r="10" spans="2:3" ht="105" x14ac:dyDescent="0.25">
      <c r="B10" s="33" t="s">
        <v>36</v>
      </c>
    </row>
    <row r="11" spans="2:3" x14ac:dyDescent="0.25">
      <c r="B11" s="33"/>
    </row>
    <row r="12" spans="2:3" ht="60" x14ac:dyDescent="0.25">
      <c r="B12" s="33" t="s">
        <v>37</v>
      </c>
    </row>
    <row r="13" spans="2:3" x14ac:dyDescent="0.25">
      <c r="B13" s="33"/>
    </row>
    <row r="14" spans="2:3" ht="75" x14ac:dyDescent="0.25">
      <c r="B14" s="33" t="s">
        <v>78</v>
      </c>
    </row>
    <row r="15" spans="2:3" x14ac:dyDescent="0.25">
      <c r="B15" s="33"/>
    </row>
    <row r="16" spans="2:3" ht="60" x14ac:dyDescent="0.25">
      <c r="B16" s="33" t="s">
        <v>38</v>
      </c>
    </row>
    <row r="17" spans="2:2" x14ac:dyDescent="0.25">
      <c r="B17" s="33"/>
    </row>
    <row r="18" spans="2:2" x14ac:dyDescent="0.25">
      <c r="B18" s="31" t="s">
        <v>39</v>
      </c>
    </row>
    <row r="19" spans="2:2" ht="105" x14ac:dyDescent="0.25">
      <c r="B19" s="33" t="s">
        <v>79</v>
      </c>
    </row>
    <row r="20" spans="2:2" x14ac:dyDescent="0.25">
      <c r="B20" s="33"/>
    </row>
    <row r="21" spans="2:2" ht="60" x14ac:dyDescent="0.25">
      <c r="B21" s="33" t="s">
        <v>80</v>
      </c>
    </row>
    <row r="22" spans="2:2" x14ac:dyDescent="0.25">
      <c r="B22" s="33"/>
    </row>
    <row r="23" spans="2:2" ht="75" x14ac:dyDescent="0.25">
      <c r="B23" s="33" t="s">
        <v>40</v>
      </c>
    </row>
    <row r="24" spans="2:2" x14ac:dyDescent="0.25">
      <c r="B24" s="33"/>
    </row>
    <row r="25" spans="2:2" ht="73.5" customHeight="1" x14ac:dyDescent="0.25">
      <c r="B25" s="33" t="s">
        <v>41</v>
      </c>
    </row>
    <row r="26" spans="2:2" x14ac:dyDescent="0.25">
      <c r="B26" s="33"/>
    </row>
    <row r="27" spans="2:2" ht="63.75" customHeight="1" x14ac:dyDescent="0.25">
      <c r="B27" s="33" t="s">
        <v>42</v>
      </c>
    </row>
    <row r="28" spans="2:2" x14ac:dyDescent="0.25">
      <c r="B28" s="33"/>
    </row>
    <row r="29" spans="2:2" ht="30" x14ac:dyDescent="0.25">
      <c r="B29" s="34" t="s">
        <v>43</v>
      </c>
    </row>
    <row r="30" spans="2:2" x14ac:dyDescent="0.25">
      <c r="B30" s="34"/>
    </row>
    <row r="31" spans="2:2" x14ac:dyDescent="0.25">
      <c r="B31" s="31" t="s">
        <v>44</v>
      </c>
    </row>
    <row r="32" spans="2:2" ht="45" x14ac:dyDescent="0.25">
      <c r="B32" s="34" t="s">
        <v>45</v>
      </c>
    </row>
    <row r="33" spans="2:2" x14ac:dyDescent="0.25">
      <c r="B33" s="34"/>
    </row>
    <row r="34" spans="2:2" ht="75" x14ac:dyDescent="0.25">
      <c r="B34" s="33" t="s">
        <v>81</v>
      </c>
    </row>
    <row r="35" spans="2:2" x14ac:dyDescent="0.25">
      <c r="B35" s="33"/>
    </row>
    <row r="36" spans="2:2" x14ac:dyDescent="0.25">
      <c r="B36" s="34" t="s">
        <v>46</v>
      </c>
    </row>
    <row r="37" spans="2:2" x14ac:dyDescent="0.25">
      <c r="B37" s="34"/>
    </row>
    <row r="38" spans="2:2" ht="45" x14ac:dyDescent="0.25">
      <c r="B38" s="33" t="s">
        <v>47</v>
      </c>
    </row>
    <row r="39" spans="2:2" x14ac:dyDescent="0.25">
      <c r="B39" s="33"/>
    </row>
    <row r="40" spans="2:2" ht="105" x14ac:dyDescent="0.25">
      <c r="B40" s="33" t="s">
        <v>48</v>
      </c>
    </row>
    <row r="41" spans="2:2" x14ac:dyDescent="0.25">
      <c r="B41" s="33"/>
    </row>
    <row r="42" spans="2:2" ht="105" x14ac:dyDescent="0.25">
      <c r="B42" s="33" t="s">
        <v>49</v>
      </c>
    </row>
    <row r="43" spans="2:2" x14ac:dyDescent="0.25">
      <c r="B43" s="33"/>
    </row>
    <row r="44" spans="2:2" ht="75" x14ac:dyDescent="0.25">
      <c r="B44" s="33" t="s">
        <v>50</v>
      </c>
    </row>
    <row r="45" spans="2:2" x14ac:dyDescent="0.25">
      <c r="B45" s="33"/>
    </row>
    <row r="46" spans="2:2" ht="30" x14ac:dyDescent="0.25">
      <c r="B46" s="34" t="s">
        <v>51</v>
      </c>
    </row>
    <row r="47" spans="2:2" x14ac:dyDescent="0.25">
      <c r="B47" s="34"/>
    </row>
    <row r="48" spans="2:2" ht="75" x14ac:dyDescent="0.25">
      <c r="B48" s="31" t="s">
        <v>77</v>
      </c>
    </row>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Y30"/>
  <sheetViews>
    <sheetView showGridLines="0" tabSelected="1" workbookViewId="0"/>
  </sheetViews>
  <sheetFormatPr defaultRowHeight="15" outlineLevelCol="1" x14ac:dyDescent="0.25"/>
  <cols>
    <col min="1" max="1" width="4.42578125" style="2" customWidth="1"/>
    <col min="2" max="2" width="10.5703125" style="2" customWidth="1"/>
    <col min="3" max="3" width="11.7109375" style="2" customWidth="1"/>
    <col min="4" max="4" width="12.7109375" style="2" customWidth="1"/>
    <col min="5" max="5" width="1.7109375" style="2" customWidth="1"/>
    <col min="6" max="6" width="12.85546875" style="2" customWidth="1"/>
    <col min="7" max="7" width="1.7109375" style="2" customWidth="1"/>
    <col min="8" max="8" width="11.7109375" style="2" customWidth="1"/>
    <col min="9" max="9" width="2.28515625" style="2" customWidth="1"/>
    <col min="10" max="10" width="12.5703125" style="2" customWidth="1"/>
    <col min="11" max="11" width="1.7109375" style="2" customWidth="1"/>
    <col min="12" max="12" width="14.85546875" style="2" customWidth="1"/>
    <col min="13" max="13" width="12.7109375" style="2" customWidth="1"/>
    <col min="14" max="14" width="20.7109375" style="2" customWidth="1"/>
    <col min="15" max="16" width="12.42578125" style="2" hidden="1" customWidth="1" outlineLevel="1"/>
    <col min="17" max="22" width="12.5703125" style="2" hidden="1" customWidth="1" outlineLevel="1"/>
    <col min="23" max="23" width="13.5703125" style="2" hidden="1" customWidth="1" outlineLevel="1"/>
    <col min="24" max="24" width="12.5703125" style="2" hidden="1" customWidth="1" outlineLevel="1"/>
    <col min="25" max="25" width="9.140625" style="2" collapsed="1"/>
    <col min="26" max="16384" width="9.140625" style="2"/>
  </cols>
  <sheetData>
    <row r="1" spans="1:24" ht="22.5" x14ac:dyDescent="0.3">
      <c r="A1" s="20"/>
      <c r="B1" s="21" t="s">
        <v>76</v>
      </c>
      <c r="M1" s="30" t="s">
        <v>73</v>
      </c>
      <c r="N1" s="3"/>
    </row>
    <row r="2" spans="1:24" x14ac:dyDescent="0.25">
      <c r="N2" s="3"/>
    </row>
    <row r="3" spans="1:24" x14ac:dyDescent="0.25">
      <c r="B3" s="4"/>
      <c r="C3" s="4"/>
      <c r="D3" s="4"/>
      <c r="E3" s="4"/>
      <c r="F3" s="4"/>
      <c r="G3" s="4"/>
      <c r="H3" s="4"/>
      <c r="J3" s="4"/>
    </row>
    <row r="4" spans="1:24" ht="15" customHeight="1" x14ac:dyDescent="0.25">
      <c r="B4" s="63" t="s">
        <v>0</v>
      </c>
      <c r="C4" s="50" t="s">
        <v>4</v>
      </c>
      <c r="D4" s="66" t="s">
        <v>33</v>
      </c>
      <c r="E4" s="69" t="s">
        <v>2</v>
      </c>
      <c r="F4" s="72" t="s">
        <v>32</v>
      </c>
      <c r="G4" s="69" t="s">
        <v>3</v>
      </c>
      <c r="H4" s="72" t="s">
        <v>14</v>
      </c>
      <c r="I4" s="69" t="s">
        <v>2</v>
      </c>
      <c r="J4" s="72" t="s">
        <v>31</v>
      </c>
      <c r="K4" s="69" t="s">
        <v>3</v>
      </c>
      <c r="L4" s="75" t="s">
        <v>26</v>
      </c>
      <c r="M4" s="50" t="s">
        <v>15</v>
      </c>
      <c r="N4" s="62"/>
      <c r="O4" s="59" t="s">
        <v>16</v>
      </c>
      <c r="P4" s="56" t="s">
        <v>17</v>
      </c>
      <c r="Q4" s="53" t="s">
        <v>18</v>
      </c>
      <c r="R4" s="56" t="s">
        <v>19</v>
      </c>
      <c r="S4" s="53" t="s">
        <v>20</v>
      </c>
      <c r="T4" s="59" t="s">
        <v>21</v>
      </c>
      <c r="U4" s="56" t="s">
        <v>22</v>
      </c>
      <c r="V4" s="53" t="s">
        <v>23</v>
      </c>
      <c r="W4" s="59" t="s">
        <v>24</v>
      </c>
      <c r="X4" s="59" t="s">
        <v>25</v>
      </c>
    </row>
    <row r="5" spans="1:24" x14ac:dyDescent="0.25">
      <c r="B5" s="64"/>
      <c r="C5" s="51"/>
      <c r="D5" s="67"/>
      <c r="E5" s="70"/>
      <c r="F5" s="73"/>
      <c r="G5" s="70"/>
      <c r="H5" s="73"/>
      <c r="I5" s="70"/>
      <c r="J5" s="73"/>
      <c r="K5" s="70"/>
      <c r="L5" s="76"/>
      <c r="M5" s="51"/>
      <c r="N5" s="62"/>
      <c r="O5" s="60"/>
      <c r="P5" s="57"/>
      <c r="Q5" s="54"/>
      <c r="R5" s="57"/>
      <c r="S5" s="54"/>
      <c r="T5" s="60"/>
      <c r="U5" s="57"/>
      <c r="V5" s="54"/>
      <c r="W5" s="60"/>
      <c r="X5" s="60"/>
    </row>
    <row r="6" spans="1:24" x14ac:dyDescent="0.25">
      <c r="B6" s="65"/>
      <c r="C6" s="52"/>
      <c r="D6" s="68"/>
      <c r="E6" s="71"/>
      <c r="F6" s="74"/>
      <c r="G6" s="71"/>
      <c r="H6" s="74"/>
      <c r="I6" s="71"/>
      <c r="J6" s="74"/>
      <c r="K6" s="71"/>
      <c r="L6" s="77"/>
      <c r="M6" s="52"/>
      <c r="N6" s="5"/>
      <c r="O6" s="61"/>
      <c r="P6" s="58"/>
      <c r="Q6" s="55"/>
      <c r="R6" s="58"/>
      <c r="S6" s="55"/>
      <c r="T6" s="61"/>
      <c r="U6" s="58"/>
      <c r="V6" s="55"/>
      <c r="W6" s="61"/>
      <c r="X6" s="61"/>
    </row>
    <row r="7" spans="1:24" x14ac:dyDescent="0.25">
      <c r="B7" s="37" t="s">
        <v>5</v>
      </c>
      <c r="C7" s="27">
        <v>1</v>
      </c>
      <c r="D7" s="22">
        <v>2000000</v>
      </c>
      <c r="E7" s="6"/>
      <c r="F7" s="23">
        <v>0</v>
      </c>
      <c r="G7" s="6"/>
      <c r="H7" s="38">
        <f t="shared" ref="H7:H14" si="0">D7-F7</f>
        <v>2000000</v>
      </c>
      <c r="I7" s="6"/>
      <c r="J7" s="24">
        <v>1250000</v>
      </c>
      <c r="K7" s="6"/>
      <c r="L7" s="25">
        <f t="shared" ref="L7:L14" si="1">(H7-J7)*C7</f>
        <v>750000</v>
      </c>
      <c r="M7" s="28">
        <v>12</v>
      </c>
      <c r="N7" s="6"/>
      <c r="O7" s="7">
        <v>2000000</v>
      </c>
      <c r="P7" s="41">
        <v>333333</v>
      </c>
      <c r="Q7" s="42">
        <v>0</v>
      </c>
      <c r="R7" s="41">
        <v>50000</v>
      </c>
      <c r="S7" s="42">
        <f>T7*0.9</f>
        <v>1125000</v>
      </c>
      <c r="T7" s="7">
        <v>1250000</v>
      </c>
      <c r="U7" s="41">
        <f>T7*1.25</f>
        <v>1562500</v>
      </c>
      <c r="V7" s="47">
        <v>5</v>
      </c>
      <c r="W7" s="8">
        <v>12</v>
      </c>
      <c r="X7" s="8">
        <v>15</v>
      </c>
    </row>
    <row r="8" spans="1:24" x14ac:dyDescent="0.25">
      <c r="B8" s="37" t="s">
        <v>6</v>
      </c>
      <c r="C8" s="27">
        <v>1</v>
      </c>
      <c r="D8" s="22">
        <v>0</v>
      </c>
      <c r="E8" s="6"/>
      <c r="F8" s="23">
        <v>-14000000</v>
      </c>
      <c r="G8" s="6"/>
      <c r="H8" s="37">
        <f t="shared" si="0"/>
        <v>14000000</v>
      </c>
      <c r="I8" s="6"/>
      <c r="J8" s="24">
        <v>8250000</v>
      </c>
      <c r="K8" s="6"/>
      <c r="L8" s="25">
        <f t="shared" si="1"/>
        <v>5750000</v>
      </c>
      <c r="M8" s="28">
        <v>20</v>
      </c>
      <c r="N8" s="6"/>
      <c r="O8" s="7">
        <v>0</v>
      </c>
      <c r="P8" s="43">
        <v>50000</v>
      </c>
      <c r="Q8" s="44">
        <v>-14000000</v>
      </c>
      <c r="R8" s="43">
        <v>1325000</v>
      </c>
      <c r="S8" s="44">
        <f>T8*0.9</f>
        <v>7425000</v>
      </c>
      <c r="T8" s="7">
        <v>8250000</v>
      </c>
      <c r="U8" s="43">
        <f>T8*1.6</f>
        <v>13200000</v>
      </c>
      <c r="V8" s="48">
        <v>15</v>
      </c>
      <c r="W8" s="8">
        <v>20</v>
      </c>
      <c r="X8" s="8">
        <v>40</v>
      </c>
    </row>
    <row r="9" spans="1:24" x14ac:dyDescent="0.25">
      <c r="B9" s="37" t="s">
        <v>1</v>
      </c>
      <c r="C9" s="27">
        <v>1</v>
      </c>
      <c r="D9" s="22">
        <v>0</v>
      </c>
      <c r="E9" s="6"/>
      <c r="F9" s="23">
        <v>-2300000</v>
      </c>
      <c r="G9" s="6"/>
      <c r="H9" s="38">
        <f t="shared" si="0"/>
        <v>2300000</v>
      </c>
      <c r="I9" s="6"/>
      <c r="J9" s="24">
        <v>1400000</v>
      </c>
      <c r="K9" s="6"/>
      <c r="L9" s="25">
        <f t="shared" si="1"/>
        <v>900000</v>
      </c>
      <c r="M9" s="28">
        <v>10</v>
      </c>
      <c r="N9" s="6"/>
      <c r="O9" s="7">
        <v>0</v>
      </c>
      <c r="P9" s="43">
        <v>50000</v>
      </c>
      <c r="Q9" s="44">
        <v>-1000000</v>
      </c>
      <c r="R9" s="43">
        <v>150000</v>
      </c>
      <c r="S9" s="44">
        <f>T9*0.9</f>
        <v>1260000</v>
      </c>
      <c r="T9" s="7">
        <v>1400000</v>
      </c>
      <c r="U9" s="43">
        <f>T9*1.5</f>
        <v>2100000</v>
      </c>
      <c r="V9" s="48">
        <v>5</v>
      </c>
      <c r="W9" s="8">
        <v>10</v>
      </c>
      <c r="X9" s="8">
        <v>15</v>
      </c>
    </row>
    <row r="10" spans="1:24" x14ac:dyDescent="0.25">
      <c r="B10" s="37" t="s">
        <v>7</v>
      </c>
      <c r="C10" s="27">
        <v>1</v>
      </c>
      <c r="D10" s="22">
        <v>6200000</v>
      </c>
      <c r="E10" s="6"/>
      <c r="F10" s="23">
        <v>1000000</v>
      </c>
      <c r="G10" s="6"/>
      <c r="H10" s="38">
        <f t="shared" si="0"/>
        <v>5200000</v>
      </c>
      <c r="I10" s="6"/>
      <c r="J10" s="24">
        <v>3250000</v>
      </c>
      <c r="K10" s="6"/>
      <c r="L10" s="25">
        <f t="shared" si="1"/>
        <v>1950000</v>
      </c>
      <c r="M10" s="28">
        <v>18</v>
      </c>
      <c r="N10" s="6"/>
      <c r="O10" s="7">
        <v>7500000</v>
      </c>
      <c r="P10" s="43">
        <v>750000</v>
      </c>
      <c r="Q10" s="44">
        <v>1000000</v>
      </c>
      <c r="R10" s="43">
        <v>50000</v>
      </c>
      <c r="S10" s="44">
        <f>T10*0.75</f>
        <v>2437500</v>
      </c>
      <c r="T10" s="7">
        <v>3250000</v>
      </c>
      <c r="U10" s="43">
        <f>T10*1.1</f>
        <v>3575000.0000000005</v>
      </c>
      <c r="V10" s="48">
        <v>10</v>
      </c>
      <c r="W10" s="8">
        <v>18</v>
      </c>
      <c r="X10" s="8">
        <v>25</v>
      </c>
    </row>
    <row r="11" spans="1:24" x14ac:dyDescent="0.25">
      <c r="B11" s="37" t="s">
        <v>8</v>
      </c>
      <c r="C11" s="27">
        <v>1</v>
      </c>
      <c r="D11" s="22">
        <v>-4600000</v>
      </c>
      <c r="E11" s="6"/>
      <c r="F11" s="23">
        <v>-7800000</v>
      </c>
      <c r="G11" s="6"/>
      <c r="H11" s="38">
        <f t="shared" si="0"/>
        <v>3200000</v>
      </c>
      <c r="I11" s="6"/>
      <c r="J11" s="24">
        <v>2000000</v>
      </c>
      <c r="K11" s="6"/>
      <c r="L11" s="25">
        <f t="shared" si="1"/>
        <v>1200000</v>
      </c>
      <c r="M11" s="28">
        <v>16</v>
      </c>
      <c r="N11" s="6"/>
      <c r="O11" s="7">
        <v>-10000000</v>
      </c>
      <c r="P11" s="43">
        <v>1000000</v>
      </c>
      <c r="Q11" s="44">
        <v>-7800000</v>
      </c>
      <c r="R11" s="43">
        <v>1000000</v>
      </c>
      <c r="S11" s="44">
        <f>T11*0.9</f>
        <v>1800000</v>
      </c>
      <c r="T11" s="7">
        <v>2000000</v>
      </c>
      <c r="U11" s="43">
        <f>T11*1.25</f>
        <v>2500000</v>
      </c>
      <c r="V11" s="48">
        <v>10</v>
      </c>
      <c r="W11" s="8">
        <v>16</v>
      </c>
      <c r="X11" s="8">
        <v>20</v>
      </c>
    </row>
    <row r="12" spans="1:24" x14ac:dyDescent="0.25">
      <c r="B12" s="37" t="s">
        <v>9</v>
      </c>
      <c r="C12" s="27">
        <v>1</v>
      </c>
      <c r="D12" s="22">
        <v>1600000</v>
      </c>
      <c r="E12" s="6"/>
      <c r="F12" s="23">
        <v>0</v>
      </c>
      <c r="G12" s="6"/>
      <c r="H12" s="38">
        <f t="shared" si="0"/>
        <v>1600000</v>
      </c>
      <c r="I12" s="6"/>
      <c r="J12" s="24">
        <v>1000000</v>
      </c>
      <c r="K12" s="6"/>
      <c r="L12" s="25">
        <f t="shared" si="1"/>
        <v>600000</v>
      </c>
      <c r="M12" s="28">
        <v>10</v>
      </c>
      <c r="N12" s="6"/>
      <c r="O12" s="7">
        <v>2000000</v>
      </c>
      <c r="P12" s="43">
        <v>200000</v>
      </c>
      <c r="Q12" s="44">
        <v>0</v>
      </c>
      <c r="R12" s="43">
        <v>500000</v>
      </c>
      <c r="S12" s="44">
        <f>T12*0.9</f>
        <v>900000</v>
      </c>
      <c r="T12" s="7">
        <v>1000000</v>
      </c>
      <c r="U12" s="43">
        <f>T12*1.1</f>
        <v>1100000</v>
      </c>
      <c r="V12" s="48">
        <v>5</v>
      </c>
      <c r="W12" s="8">
        <v>10</v>
      </c>
      <c r="X12" s="8">
        <v>20</v>
      </c>
    </row>
    <row r="13" spans="1:24" x14ac:dyDescent="0.25">
      <c r="B13" s="37" t="s">
        <v>10</v>
      </c>
      <c r="C13" s="27">
        <v>1</v>
      </c>
      <c r="D13" s="22">
        <v>3400000</v>
      </c>
      <c r="E13" s="6"/>
      <c r="F13" s="23">
        <v>1375000</v>
      </c>
      <c r="G13" s="6"/>
      <c r="H13" s="38">
        <f t="shared" si="0"/>
        <v>2025000</v>
      </c>
      <c r="I13" s="6"/>
      <c r="J13" s="24">
        <v>1250000</v>
      </c>
      <c r="K13" s="6"/>
      <c r="L13" s="25">
        <f t="shared" si="1"/>
        <v>775000</v>
      </c>
      <c r="M13" s="28">
        <v>10</v>
      </c>
      <c r="N13" s="6"/>
      <c r="O13" s="7">
        <v>4000000</v>
      </c>
      <c r="P13" s="43">
        <v>500000</v>
      </c>
      <c r="Q13" s="44">
        <v>1375000</v>
      </c>
      <c r="R13" s="43">
        <v>100000</v>
      </c>
      <c r="S13" s="44">
        <f>T13*0.9</f>
        <v>1125000</v>
      </c>
      <c r="T13" s="7">
        <v>1250000</v>
      </c>
      <c r="U13" s="43">
        <f>T13*1.25</f>
        <v>1562500</v>
      </c>
      <c r="V13" s="48">
        <v>5</v>
      </c>
      <c r="W13" s="8">
        <v>10</v>
      </c>
      <c r="X13" s="8">
        <v>15</v>
      </c>
    </row>
    <row r="14" spans="1:24" x14ac:dyDescent="0.25">
      <c r="B14" s="37" t="s">
        <v>11</v>
      </c>
      <c r="C14" s="27">
        <v>1</v>
      </c>
      <c r="D14" s="22">
        <v>600000</v>
      </c>
      <c r="E14" s="6"/>
      <c r="F14" s="23">
        <v>-1000000</v>
      </c>
      <c r="G14" s="6"/>
      <c r="H14" s="38">
        <f t="shared" si="0"/>
        <v>1600000</v>
      </c>
      <c r="I14" s="6"/>
      <c r="J14" s="24">
        <v>1000000</v>
      </c>
      <c r="K14" s="6"/>
      <c r="L14" s="25">
        <f t="shared" si="1"/>
        <v>600000</v>
      </c>
      <c r="M14" s="26">
        <v>8</v>
      </c>
      <c r="N14" s="6"/>
      <c r="O14" s="39">
        <v>600000</v>
      </c>
      <c r="P14" s="45">
        <v>75000</v>
      </c>
      <c r="Q14" s="46">
        <v>-1000000</v>
      </c>
      <c r="R14" s="45">
        <v>200000</v>
      </c>
      <c r="S14" s="46">
        <f>T14*0.9</f>
        <v>900000</v>
      </c>
      <c r="T14" s="39">
        <v>1000000</v>
      </c>
      <c r="U14" s="45">
        <f>T14*1.5</f>
        <v>1500000</v>
      </c>
      <c r="V14" s="49">
        <v>5</v>
      </c>
      <c r="W14" s="40">
        <v>8</v>
      </c>
      <c r="X14" s="40">
        <v>15</v>
      </c>
    </row>
    <row r="15" spans="1:24" x14ac:dyDescent="0.25">
      <c r="N15" s="3"/>
      <c r="S15" s="7"/>
      <c r="T15" s="7"/>
      <c r="U15" s="7"/>
      <c r="V15" s="7"/>
      <c r="W15" s="7"/>
      <c r="X15" s="7"/>
    </row>
    <row r="16" spans="1:24" x14ac:dyDescent="0.25">
      <c r="D16" s="2" t="s">
        <v>12</v>
      </c>
      <c r="H16" s="9" t="s">
        <v>27</v>
      </c>
      <c r="J16" s="10">
        <v>17000000</v>
      </c>
      <c r="L16" s="9" t="s">
        <v>29</v>
      </c>
      <c r="M16" s="11">
        <v>90</v>
      </c>
    </row>
    <row r="17" spans="6:14" ht="15.75" thickBot="1" x14ac:dyDescent="0.3">
      <c r="H17" s="9" t="s">
        <v>28</v>
      </c>
      <c r="J17" s="12">
        <f>SUMPRODUCT(C7:C14,J7:J14)</f>
        <v>19400000</v>
      </c>
      <c r="L17" s="9" t="s">
        <v>30</v>
      </c>
      <c r="M17" s="13">
        <f>SUMPRODUCT(C7:C14,M7:M14)</f>
        <v>104</v>
      </c>
    </row>
    <row r="18" spans="6:14" ht="15.75" thickTop="1" x14ac:dyDescent="0.25">
      <c r="F18" s="4"/>
      <c r="G18" s="4"/>
      <c r="H18" s="9" t="str">
        <f>IF(J18&gt;0,"Over Budget","Within Budget")</f>
        <v>Over Budget</v>
      </c>
      <c r="J18" s="14">
        <f>J17-J16</f>
        <v>2400000</v>
      </c>
      <c r="L18" s="9" t="str">
        <f>IF(M18&gt;0,"Over Labor","Within Labor")</f>
        <v>Over Labor</v>
      </c>
      <c r="M18" s="15">
        <f>M17-M16</f>
        <v>14</v>
      </c>
    </row>
    <row r="19" spans="6:14" x14ac:dyDescent="0.25">
      <c r="L19" s="4"/>
      <c r="M19" s="4"/>
      <c r="N19" s="16"/>
    </row>
    <row r="20" spans="6:14" s="17" customFormat="1" x14ac:dyDescent="0.25"/>
    <row r="21" spans="6:14" x14ac:dyDescent="0.25">
      <c r="J21" s="9" t="s">
        <v>13</v>
      </c>
      <c r="L21" s="18">
        <f>SUM(L7:L14)</f>
        <v>12525000</v>
      </c>
      <c r="M21" s="19"/>
    </row>
    <row r="22" spans="6:14" x14ac:dyDescent="0.25">
      <c r="N22" s="3"/>
    </row>
    <row r="23" spans="6:14" x14ac:dyDescent="0.25">
      <c r="N23" s="3"/>
    </row>
    <row r="24" spans="6:14" x14ac:dyDescent="0.25">
      <c r="N24" s="3"/>
    </row>
    <row r="25" spans="6:14" x14ac:dyDescent="0.25">
      <c r="N25" s="3"/>
    </row>
    <row r="26" spans="6:14" x14ac:dyDescent="0.25">
      <c r="N26" s="3"/>
    </row>
    <row r="27" spans="6:14" x14ac:dyDescent="0.25">
      <c r="N27" s="3"/>
    </row>
    <row r="28" spans="6:14" x14ac:dyDescent="0.25">
      <c r="N28" s="3"/>
    </row>
    <row r="29" spans="6:14" x14ac:dyDescent="0.25">
      <c r="N29" s="3"/>
    </row>
    <row r="30" spans="6:14" x14ac:dyDescent="0.25">
      <c r="N30" s="3"/>
    </row>
  </sheetData>
  <mergeCells count="23">
    <mergeCell ref="X4:X6"/>
    <mergeCell ref="B4:B6"/>
    <mergeCell ref="D4:D6"/>
    <mergeCell ref="E4:E6"/>
    <mergeCell ref="F4:F6"/>
    <mergeCell ref="G4:G6"/>
    <mergeCell ref="H4:H6"/>
    <mergeCell ref="I4:I6"/>
    <mergeCell ref="J4:J6"/>
    <mergeCell ref="K4:K6"/>
    <mergeCell ref="L4:L6"/>
    <mergeCell ref="V4:V6"/>
    <mergeCell ref="O4:O6"/>
    <mergeCell ref="Q4:Q6"/>
    <mergeCell ref="P4:P6"/>
    <mergeCell ref="R4:R6"/>
    <mergeCell ref="C4:C6"/>
    <mergeCell ref="M4:M6"/>
    <mergeCell ref="S4:S6"/>
    <mergeCell ref="U4:U6"/>
    <mergeCell ref="W4:W6"/>
    <mergeCell ref="T4:T6"/>
    <mergeCell ref="N4:N5"/>
  </mergeCells>
  <phoneticPr fontId="2" type="noConversion"/>
  <conditionalFormatting sqref="F18:H18 L18">
    <cfRule type="expression" dxfId="0" priority="1" stopIfTrue="1">
      <formula>$J$18&gt;0</formula>
    </cfRule>
  </conditionalFormatting>
  <hyperlinks>
    <hyperlink ref="M1" location="Description!A1" display="Learn about model"/>
  </hyperlinks>
  <pageMargins left="0.75" right="0.75" top="1" bottom="1" header="0.5" footer="0.5"/>
  <pageSetup orientation="portrait" r:id="rId1"/>
  <headerFooter alignWithMargins="0"/>
  <ignoredErrors>
    <ignoredError sqref="U11 S10"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CB_DATA_</vt:lpstr>
      <vt:lpstr>Description</vt:lpstr>
      <vt:lpstr>Model</vt:lpstr>
      <vt:lpstr>Model!Print_Area</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Six Sigma Project Selection</dc:title>
  <dc:creator>Crystal Ball</dc:creator>
  <cp:keywords>project selection, Six Sigma, DFSS, Economic Value Added, EVA, decision variables, cell referencing, budget constraint, labor constraint, optimization</cp:keywords>
  <cp:lastModifiedBy>ewainwri</cp:lastModifiedBy>
  <cp:lastPrinted>2005-09-06T22:23:25Z</cp:lastPrinted>
  <dcterms:created xsi:type="dcterms:W3CDTF">2002-10-18T03:13:06Z</dcterms:created>
  <dcterms:modified xsi:type="dcterms:W3CDTF">2014-06-03T00:32:57Z</dcterms:modified>
  <cp:category>Six Sigma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