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345" windowWidth="13725" windowHeight="8790" activeTab="2"/>
  </bookViews>
  <sheets>
    <sheet name="Description" sheetId="1" r:id="rId1"/>
    <sheet name="CB_DATA_" sheetId="3" state="hidden" r:id="rId2"/>
    <sheet name="Model" sheetId="2" r:id="rId3"/>
  </sheets>
  <definedNames>
    <definedName name="CB_0490ed5955e445e996656af42d022387" localSheetId="2" hidden="1">Model!$E$10</definedName>
    <definedName name="CB_1d792c4a4c954feabe4a7aa87cec87a3" localSheetId="2" hidden="1">Model!$E$7</definedName>
    <definedName name="CB_24df98bbb8b64bffa8f086c6eb00a075" localSheetId="2" hidden="1">Model!$G$19</definedName>
    <definedName name="CB_256b8e652c1245e09163eb9d0f5d5e5a" localSheetId="2" hidden="1">Model!$D$7</definedName>
    <definedName name="CB_2b37008365cc47b5b16c06d2a50e4abc" localSheetId="2" hidden="1">Model!$E$8</definedName>
    <definedName name="CB_3ae6acd1cfff417da4fec46c85fd68c9" localSheetId="2" hidden="1">Model!$C$8</definedName>
    <definedName name="CB_44b10b4f311e4096a5c1f95187b6a281" localSheetId="2" hidden="1">Model!$C$12</definedName>
    <definedName name="CB_53966335a44a417fa9f143513eba7cf3" localSheetId="2" hidden="1">Model!$C$10</definedName>
    <definedName name="CB_5944d170e9f74cbca76f2b4370ab3b6d" localSheetId="2" hidden="1">Model!$D$6</definedName>
    <definedName name="CB_670c71d3383f441f8c4eaf78b1eb57f9" localSheetId="2" hidden="1">Model!$E$5</definedName>
    <definedName name="CB_697deaf69556411bb624800b85045da2" localSheetId="2" hidden="1">Model!$C$11</definedName>
    <definedName name="CB_6d23e87299ea407da7ff94cae96a5382" localSheetId="2" hidden="1">Model!$E$9</definedName>
    <definedName name="CB_7055c884709a4c529f05e223a4f9a7cd" localSheetId="2" hidden="1">Model!$E$12</definedName>
    <definedName name="CB_820e09d2d1d846ae85955d6e2e36ed24" localSheetId="2" hidden="1">Model!$E$6</definedName>
    <definedName name="CB_829b41beb398425da982a6dac7c8bdc2" localSheetId="2" hidden="1">Model!$C$7</definedName>
    <definedName name="CB_883487c7784146ffb2dc9308afa840e9" localSheetId="2" hidden="1">Model!$E$11</definedName>
    <definedName name="CB_8c87ab7e49a24a7bbe3c5e449d2adfea" localSheetId="2" hidden="1">Model!$D$11</definedName>
    <definedName name="CB_8e6c1e4568ea42e5a86820be0c5b41fd" localSheetId="1" hidden="1">#N/A</definedName>
    <definedName name="CB_937c01ed06bf4c12ba0e4fdfc8dba46a" localSheetId="2" hidden="1">Model!$C$5</definedName>
    <definedName name="CB_a62a4e677b4f430d8d32ae91b4020ab6" localSheetId="2" hidden="1">Model!$D$5</definedName>
    <definedName name="CB_b18a50774a5245d4a2b9791d3f33f661" localSheetId="2" hidden="1">Model!$D$9</definedName>
    <definedName name="CB_b54513eb56664ef99a46ea752664d62f" localSheetId="2" hidden="1">Model!$D$12</definedName>
    <definedName name="CB_bc16e452ad7a4c0280a1c354722f692a" localSheetId="2" hidden="1">Model!$C$9</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"'635317127253215761"</definedName>
    <definedName name="CB_Block_00000000000000000000000000000001" localSheetId="2" hidden="1">"'635317127253185759"</definedName>
    <definedName name="CB_Block_00000000000000000000000000000003" localSheetId="1" hidden="1">"'11.1.3869.0"</definedName>
    <definedName name="CB_Block_00000000000000000000000000000003" localSheetId="2" hidden="1">"'11.1.3869.0"</definedName>
    <definedName name="CB_BlockExt_00000000000000000000000000000003" localSheetId="1" hidden="1">"'11.1.2.4.000"</definedName>
    <definedName name="CB_BlockExt_00000000000000000000000000000003" localSheetId="2" hidden="1">"'11.1.2.4.000"</definedName>
    <definedName name="CB_c0cc9fd84dba4ba1be2093475d6b4308" localSheetId="2" hidden="1">Model!$D$10</definedName>
    <definedName name="CB_c4fc14bce6a14ded8ded49b17ad74ca4" localSheetId="1" hidden="1">#N/A</definedName>
    <definedName name="CB_c67018be0227476198a33a09d4d8c654" localSheetId="2" hidden="1">Model!$D$8</definedName>
    <definedName name="CB_f05a584dbd9c49478b5bbc626d81807d" localSheetId="2" hidden="1">Model!$C$6</definedName>
    <definedName name="CBCR_042e1e6615894a1fa3377697c70414f2" localSheetId="1" hidden="1">CB_DATA_!$B$10002</definedName>
    <definedName name="CBCR_1c472cf35198491fa64cb397b717783d" localSheetId="2" hidden="1">Model!$E$11</definedName>
    <definedName name="CBCR_23aad6039cb94f78be62f4f5e2e0feeb" localSheetId="2" hidden="1">Model!$E$5</definedName>
    <definedName name="CBCR_4a47605f1e98490c8cde322c0827bb3f" localSheetId="2" hidden="1">Model!$E$10</definedName>
    <definedName name="CBCR_539eb4c2f1c64ae1b18b246e7da66614" localSheetId="2" hidden="1">Model!$E$9</definedName>
    <definedName name="CBCR_63c025679dcb4e7aa9651592cba5d9ba" localSheetId="2" hidden="1">Model!$E$7</definedName>
    <definedName name="CBCR_8ae23e3b0e0347cc944c5d74ad44e864" localSheetId="1" hidden="1">CB_DATA_!$D$10002</definedName>
    <definedName name="CBCR_8b0013409f854f26928c23106209c81a" localSheetId="2" hidden="1">Model!$E$6</definedName>
    <definedName name="CBCR_9143c8f9167548b4850a586ee93e4b29" localSheetId="1" hidden="1">CB_DATA_!$A$10001</definedName>
    <definedName name="CBCR_9da7bff02f414e1ea5fc2c41531f861a" localSheetId="1" hidden="1">CB_DATA_!$A$10002</definedName>
    <definedName name="CBCR_b4464d7568b54871864436e19f5845b2" localSheetId="2" hidden="1">Model!$E$8</definedName>
    <definedName name="CBCR_b82c5573bf5548559f3ec0515a487a1c" localSheetId="2" hidden="1">Model!$E$12</definedName>
    <definedName name="CBCR_c0309cbf4ae543bf8b59db3512c76a7b" localSheetId="1" hidden="1">CB_DATA_!$C$10002</definedName>
    <definedName name="CBWorkbookPriority" localSheetId="1" hidden="1">-1739664358</definedName>
    <definedName name="CBx_082cee26c2be4416924572e93613e300" localSheetId="1" hidden="1">"'Model'!$A$1"</definedName>
    <definedName name="CBx_ab5fa2c8a31342a7bbef28eea6e7312a" localSheetId="1" hidden="1">"'CB_DATA_'!$A$1"</definedName>
    <definedName name="CBx_Sheet_Guid" localSheetId="1" hidden="1">"'ab5fa2c8-a313-42a7-bbef-28eea6e7312a"</definedName>
    <definedName name="CBx_Sheet_Guid" localSheetId="2" hidden="1">"'082cee26-c2be-4416-9245-72e93613e300"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iterate="1" iterateCount="10"/>
</workbook>
</file>

<file path=xl/calcChain.xml><?xml version="1.0" encoding="utf-8"?>
<calcChain xmlns="http://schemas.openxmlformats.org/spreadsheetml/2006/main">
  <c r="A10002" i="3" l="1"/>
  <c r="D10002" i="3"/>
  <c r="C10002" i="3"/>
  <c r="B10002" i="3" s="1"/>
  <c r="A11" i="3" l="1"/>
  <c r="B11" i="3"/>
  <c r="A10001" i="3" l="1"/>
  <c r="F5" i="2"/>
  <c r="H5" i="2" s="1"/>
  <c r="F6" i="2"/>
  <c r="H6" i="2" s="1"/>
  <c r="F7" i="2"/>
  <c r="H7" i="2" s="1"/>
  <c r="F8" i="2"/>
  <c r="H8" i="2" s="1"/>
  <c r="F9" i="2"/>
  <c r="H9" i="2" s="1"/>
  <c r="F10" i="2"/>
  <c r="H10" i="2" s="1"/>
  <c r="F11" i="2"/>
  <c r="H11" i="2" s="1"/>
  <c r="F12" i="2"/>
  <c r="H12" i="2" s="1"/>
  <c r="F15" i="2"/>
  <c r="F16" i="2" s="1"/>
  <c r="G19" i="2" l="1"/>
</calcChain>
</file>

<file path=xl/sharedStrings.xml><?xml version="1.0" encoding="utf-8"?>
<sst xmlns="http://schemas.openxmlformats.org/spreadsheetml/2006/main" count="70" uniqueCount="65">
  <si>
    <t>Budget-Constrained Project Selection</t>
  </si>
  <si>
    <t>Expected</t>
  </si>
  <si>
    <t>Success</t>
  </si>
  <si>
    <t>Initial</t>
  </si>
  <si>
    <t xml:space="preserve">Expected </t>
  </si>
  <si>
    <t>Project</t>
  </si>
  <si>
    <t>Revenue</t>
  </si>
  <si>
    <t>Rate</t>
  </si>
  <si>
    <t>Return</t>
  </si>
  <si>
    <t>Investment</t>
  </si>
  <si>
    <t>Profit</t>
  </si>
  <si>
    <t>Decisions</t>
  </si>
  <si>
    <t>Budget</t>
  </si>
  <si>
    <t>Invested</t>
  </si>
  <si>
    <t>Surplus</t>
  </si>
  <si>
    <t>Total profit</t>
  </si>
  <si>
    <t>StartOptEquations</t>
  </si>
  <si>
    <t>Summary</t>
  </si>
  <si>
    <t>The R&amp;D group of a major public utility company has identified eight possible projects. A net present value analysis has computed: (1) the expected revenue for each project if it is successful, (2) the estimated probability of success for each project, and (3) the initial investment required for each project. Using these figures, the finance manager has computed the expected return and the expected profit for each project as shown in the Model worksheet. Unfortunately, the available budget is only $2.0 million, and selecting all projects would require a total initial investment of $2.8 million. Thus, the problem is to determine which projects to select to maximize the total expected profit while staying within the budget limitation. Complicating this decision is the fact that both the expected revenue and success rates are highly uncertain.</t>
  </si>
  <si>
    <t>Discussion</t>
  </si>
  <si>
    <t xml:space="preserve">The expected revenue and success rates are uncertain, and although good solutions might be identified by inspection or by trial and error, basing a decision on expected values can be dangerous because it doesn’t assess the risks. In reality, selecting R&amp;D projects is a one-time decision; each project will be either successful or not. If a project is not successful, the company runs the risk of incurring the loss of the initial investment. Thus, incorporating risk analysis within the context of the optimization is a very useful approach. </t>
  </si>
  <si>
    <t>Using Crystal Ball</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</si>
  <si>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profit. To view a forecast with Crystal Ball, highlight the cell and either select Define Forecast from the Define menu or click on the Define Forecast button on the Crystal Ball toolbar.</t>
  </si>
  <si>
    <t xml:space="preserve">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 </t>
  </si>
  <si>
    <t>After you run a simulation, you will see the forecast chart, which you can use to analyze the Total profit outcomes. What is the mean Total profit? What is your certainty of making a profit of $1.95 million (your original prediction)? What is the certainty that you may lose money? Do the forecast values form a smooth curve? If not, why? What happens to the forecast if you decide against certain projects and re-run the simulation?</t>
  </si>
  <si>
    <t>To view which of the assumptions had the greatest impact on the Total profit, use the Sensitivity Chart. Which assumptions most affect this forecast? Do the success rates have a greater or lesser effect than the expected revenue?</t>
  </si>
  <si>
    <t>Using OptQuest</t>
  </si>
  <si>
    <t xml:space="preserve">Now that you have run at least one simulation, you can begin to address optimization using OptQuest. In this model, you want to determine which projects to select to maximize the total expected profit while staying within the budget limitation. </t>
  </si>
  <si>
    <t>Start OptQuest from the Run menu and use the OptQuest Wizard to view the settings for the optimization.</t>
  </si>
  <si>
    <t>The problem has one constraint (for the budget) and one objective: to maximize total profit. For your budget constraint, you want to create a formula where the total costs of the decided projects is less than or equal to the budget. This is a linear equation where the success of each project (the decision variable) is multiplied by the cost of that project. The resulting formula looks like:</t>
  </si>
  <si>
    <t>250000*Project 1 + 650000*Project 2 + 250000*Project 3 + 500000*Project 4 + 700000*Project 5 + 30000*Project 6 + 350000*Project 7 + 70000*Project 8 &lt;= 2000000</t>
  </si>
  <si>
    <t>Run the optimization. For each optimization, OptQuest selects a new value within the defined range of each decision variable (e.g., a 0 or a 1) and runs a Crystal Ball simulation (e.g., 2000 trials). OptQuest then saves the mean total profit value. OptQuest then runs another simulation on a new set of decision variables. OptQuest repeats this process, constantly searching for the best Total profit until it either works through every possible solution or reaches the end of the set running time.</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</si>
  <si>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</si>
  <si>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combination of projects that results in the highest mean total profit? Once OptQuest is finished, you can copy the optimal results back to your spreadsheet through the Copy Best Solution to Spreadsheet option in the Edit menu. Your spreadsheet now displays the optimal solution, and Crystal Ball displays the forecast chart for the simulation from the best optimization. You can use OptQuest's Solution Analysis view to review the other quantities of products that resulted in high total profit values.</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</si>
  <si>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</si>
  <si>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</si>
  <si>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</si>
  <si>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</si>
  <si>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</si>
  <si>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</si>
  <si>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</si>
  <si>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</si>
  <si>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</si>
  <si>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</si>
  <si>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</si>
  <si>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</si>
  <si>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</si>
  <si>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082cee26-c2be-4416-9245-72e93613e300</t>
  </si>
  <si>
    <t>CB_Block_0</t>
  </si>
  <si>
    <t>Decisioneering:7.0.0.0</t>
  </si>
  <si>
    <t>CB_Block_7.0.0.0:1</t>
  </si>
  <si>
    <t>ab5fa2c8-a313-42a7-bbef-28eea6e7312a</t>
  </si>
  <si>
    <t>CB_Block_7.4.0.0:1</t>
  </si>
  <si>
    <t>Decisioneering:7.4.0.0</t>
  </si>
  <si>
    <r>
      <t xml:space="preserve">Keywords: </t>
    </r>
    <r>
      <rPr>
        <sz val="11"/>
        <rFont val="Calibri"/>
        <family val="2"/>
        <scheme val="minor"/>
      </rPr>
      <t>project selection, binomial, decision variables, cell referencing, budget constraint, success rate, total expected profit, net present value, NPV</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</si>
  <si>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</si>
  <si>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 xml:space="preserve">Each of the eight projects has an Expected Revenue and Success Rate. The sum of those two factors equals the Expected Return, and the Expected Profit is the Expected Return less the Initial Investment for a selected project. The decisions in Column C are binary; that is, they can assume only the values zero and one, representing the decisions of either not selecting or selecting each project. With a one (a "go" decision), the project's Expected Profit is calculated. With a zero (a "no-go" decision), the Expected profit becomes zero. The Investment in cell F15 is the required investment in column G multiplied by the respective decision variable in column C. </t>
  </si>
  <si>
    <t xml:space="preserve">Crystal Ball enhances your Excel model by letting you create probability distributions that describe the uncertainty surrounding specific input variables. This model includes sixteen probability distributions, referred to in Crystal Ball as "assumptions." Eight assumptions in Column D describe the uncertainty in the expected revenue for each project. These distributions differ with the different conditions of each project.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t>
  </si>
  <si>
    <t>The other eight assumptions represent the success rates for each project. These rates are modeled using a binomial distribution with one trial. During the simulation, the outcomes in column E will be either 0 (not successful) or 1 (successful) with the probabilities initially specified. Thus, for each simulated trial, the expected returns will either equal the expected revenue generated in column D or zero. Consequently, the expected profits can be positive or negative. In using a cell reference in the probability field of each binomial assumption, you can change the probability of the binomial distribution simply by changing the value in the spreadsheet cell itself.</t>
  </si>
  <si>
    <t xml:space="preserve">OptQuest requires decision variables, which are model variables over which you have control. The eight decision variables defined in this model are in Column C, and as described before, these will be either a one or a zero.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 </t>
  </si>
  <si>
    <t>㜸〱敤㕣㕢㙣ㅣ㔷ㄹ摥㔹敦慥㜷㙣㙦散挶戹㌴改捤扤愴㌷㐷摢㌸㤷㌶愱ち愹㉦㜱㤲挶㠹㥤搸㐹愹㑡搹㡥㜷捦搸㤳散捣㍡㌳戳㑥㕣㑡〹愲搰㔶㠰慡㤶㤷戶㉡㄰㔵愸㤴ㄷ㈴㜸㠰ㄶ捡〳ㄲㄲㄱ㙡ㄱてㄵ㠸〷愴㔲㈱㜸〰愱㈰㜸攸㐳愵昲㝤㘷㘶㜶㘷㜷扤㘳㘷搳㠲㠳㍣挹㥥㥣㌹昷昳摦捦晦㥦㐹㑣㠹挵㘲ㅦ攱攱扦㝣ㄲ捣㕣㍦戹攰戸挲捣づ㤷㡡㐵㤱㜷㡤㤲攵㘴〷㙤㕢㕢ㄸ㌳ㅣ户つつ㔲㌹〳昵㑥㌲攷ㄸ㡦㡢㜴㙥㕥搸づㅡ㈵㘳戱㜴㕡㡤愳㥥㠳昰搷ㄳ扣愸散搵㤵㐰㌲㌵㍣㌴㍥㝤ち愳㑥扡㈵㕢㙣敤㍢改昵摤㍢㌰㤰ㅤ挸敥搸㝤敦㥥散戶慤㝤挳攵愲㕢戶挵㕥㑢㤴㕤㕢㉢㙥敤㥢㈸㑦ㄷ㡤晣㘱戱㌰㔵㍡㉤慣扤㘲㝡摢㡥㘹㙤攷敥㠱㥤扢㜶改㝢昶散敥挲搴戱愳挳㐳ㄳ戶搰㥤㡦㘹捣㈴㤷扣㜳㐴攴つ敥㑤〸摢戰㘶戲挳㐳昸ㅢ㕡㍦摥敥换㑥捥ち攱㜲㙡㘱ぢ㉢㉦ㅣㄵㅤ㍢捤㐱挷㈹㥢㜳〴㥥㙡㡥㘲慢㜹捤㜱㤳收戰㈸ㄶ㔵㌳ㄸ㌵㙤㡥〳㜶㐵㙤愱换㥣ㄴ㤶㘳戸挶扣攱㉥愴捣㈹っ㔴挸㤸㈷ㅣ㜱㕣戳㘶挴㔱捤ㄴ㐹昳㐰搹㈸㈴扣㈷搶㜶㐷㌰㐴㜸㘱㜲晢搹㐱挷ㅣ㥥搵㙣戹㈲㠷㠰㠹㘸㍢㙡攷㙢摢摥摡㝣㕣㉥㕤捥挰㌱户㌴㙦㠷㥡㤳㥡㕤㘹搹摦扣愵扦昹摡ㄵ摣搳扣㝤〸㐶戵㝤敥㙡摥㐷㠲戲戶戵搲改搳户㠴㈸㌶愳愶㤸戴㌳㐹㌳㈱〲搵づ㈶㥤㑣扡㤰㈸㠹㝦㠱㑢挲ㅤ㔹ㄵ捦㘹昱摣㜴㍣㤷㡦攷ち昱㥣㠸攷昴㜸㙥㈶㥥㥢㡤攷㡣㜸敥㔴㍣㜷ㅡ㙤㠲㈷摤摥ㅥ昷㥦㝦晦晥攲挵挳慦㜷ㅥ昸挹挵挳慦㝣敦挲㡢晦散㕡㠳㐶挷晣㐵㡤搸摡㔹㤰㕡㤵㡡户㘷户昱捦搲㕣〱愶搰㜷改昷改〳〳㠵㕤摢戴ㅤ㕡㤲摢㡡㐰㝥つ愱昴愰㙤㤷晥㤰㘱ㄵ㑡㘷㈵敥慥ㅦ搲ㅣ㔱〵㕣扦㕦㌷㔴㉡㕢〵攷扡挵㉢㈷㕤捤ㄵ㥢敢敢慡㠳㌴㜴㥢〴㕢〹㐷捥㜷㘳㝤户㤳㕡戱㉣〶捦ㄹ㕥昵つ㜵搵收㠴㕤㥡㙥㕥㍢㙡㡢㌳㤵摡㠶ㄵつ㐲愸捤换戱ㅢ㜶改㔵㜹敢敡ㅢ㥥㉤㌹挲㤲换敢㌷㈷㡣晣㘹㘱㑦ち㡡㐴㔱㤰㕢㕤捦㉡㥦敢晢挷㉤㙣ㄴ摣㕡戸㈵㕣慡敦㍦攷㠲㤹㐵〱敢㥤ㄳ戶扢㌰愵㑤ㄷ挵㠶㥡㈶摥㥣愸搸㔴㔳㍣㕡捡㤷㥤攱㤲攵摡愵㘲㙤捤㘰㘱㕥㠳愴㈹ㅣ㈹ㄵ㐴㈲ㄱ㤳㐲〱〲户慤㑤㔱㘲㜷㌷攷〵㠹㠸㄰㡡挹挸搷搶㤲㕤昶㌸㜶㠷㕤ㄴ〵㘹㌲㝥摢ㄲ㠳㜱扤㔲挶㐴㜰㘰㘸㑦搴ㅦ㥣昴捥㈵㠶慤㘰敥㤳㙤ㅣ㡦昷晡扢摦㍦㉦㉣昷愰㘶ㄵ㡡挲㡥搴㝥ち㔷愴㜶㈳㐹㕥㠲㐰㘸ち㍤慡㍡攵㥣戲㤰㍣㙢ㄴ摣搹搴慣㌰㘶㘶㕤㤴㐱㐳愶搳〴㙤挳愳㕥㠳㈲㜵㉤㤳㕥㈴ㅤㅤ戱搴㍡㌶㑡㜵攰㠹㈵㈹㥤㈲㜸戹㐶㤰戳㕦つ㉦㜷改愳㐶搱ㄵ㥥㔰敥搶㠱ㄱ㑦慢㐹昴㘵㐸愲戶㤶昷ㄴ挶㍡㝤ㄸ㔴慡ㄹ㤶扢㔰攵摢〶㉥昱㠸㘸㔵ㄶ慣㌸㔹㐰㔱㔰㉢て㈲㜸つ㐴㔳㈷つ愲ㅢ㠷㠸㠸㙣㄰愱搹㌱㜲㉤㤱戱㝤㠴㡣㐰晢㌰ㄱ戲昵戶收㌲㠲挴摥㐸愴散搴㤴ㅦ㔷愵搹㘲戶扣㈷捤搶〳㜰敡〶㈶ㅢ㤹㕣换㘴ㄳㄲ攵㉦㤰㜰㤴㜲挸搷㍥敡㜵㜸㔷慦㘷㜲〳ㄲ挸㈷㤵㌲挷ㄷ㔵戴愱㤶㘳㐷戲㕤〶㜶戲㌴㡡㍤㔱㐴换戸㘲㘷㘶㑣㠹㘸摦敡㕣ㄹ扡㌶㈱㜵散敤捤㘹㌳扣ㅤ㔲㘴㐴搳昰㕥㤷㘸ㅡ〶〴㥢戶愸户㙥㐲㔷戵㡦挹捤㐸㍣挵㐲㘳㜷㜹搶㍣捤挹慢挲㈴昲っ愱ㄶ㤵扢㑦挴㌴晦㈳〴㕣挳搱㘵搵㝥愶㈹搸慦㕦昵昶昳搶收扣敤㈳扤㑥㘷慥敡ㅣ晡㡡㉥搳㠲扥〵散愵晣戱愹㝥戹つ搵敡ㄶ㈶户㈳愹搳㉦㍣㜹㕦慥㤷㐰㥡挴㘶〸㜳㙢改㜱㤱ㄶ敥搴挲㥣㤰摡愷㑢㥦搲散ㄹ攱挲㝢㜱㘸〴㜶㜰挹戶㐵ㄱ〷摡㠲㉣攰搹㘵㘳㙤愱㌳㙡㤷㑣㤶慦摡挷捥㔵愱ㄸㄲ㠹㜸㕢慣捥㍥㡥戰㌳㐳晥愶㄰攵㔰晦敥㘸㉥㈴㐲㥤㙡挹㡢晤愲捦㤶慢㤲愴〵㐹㜲㈷挰慡摥㠵〴㔲㐲昹㕤㔳㠹搲捦㘶㕢㘵戳㕡㙢㤵摥扤㠸㤳㐹㥤晦戰㐱㡥㜴㝡捥摡㈱昸づ㥣㡣㌹㘹㤸ㄵ㘱搱㘹㑥〸㍢て扦㠲㔱ㄴㅤ㥥㑢㤶愲㘶㔵㔶㕣㈵戲愲慤慤攱㉣ㅤ攱㕢㤳㜴㔲㈷㈵㈲戹㍤戲㌲攲ㅣ㕥㈵㉡扡㈰㈹㔴㈲摣㐲ㄵ〹㐴捡㘳摢㔵ㄱ搳㠲㠸挹〲㜰敡㍤㑣戶㌱ㄹ㐰㤲晣つ㈴捤㜲〱捦㔰㔸晢㍣摤搹戹㕣㉣㑤㌴㐸昷攰㍢㑤㠵搵㑥㑥戳㡢挹扤㐸敡捣ㅦ㍡ㅦ㈳〸㔱愲㍣㐴㠸戴㤶㔴晤愴㈱捥㤲〶搶攸〸㉡つ㤷ㅤ户㘴㌲慡㤴搱㐷㑡㐷㑢敥㠸攱捣㈱ち搵慢晢㤹㠷㘶㠵〵敡戲㘱晢搴㤵㤵收收㐴㐱搵㈷㑢㘵㠸戶㐳㈳㉢攱㔰㡥晤挱㤶㤴攷昲戸㠲愷戵戳㌱㠶㔰攴㠹ㄸ扥㔶㝡㘲㤷攵昹收愱慦扢ち搱㈹挳㉤㡡㑥摤㘳㍡收搳㍡愰㠸愸㐱愱㕤㥦㥡戵㠵ㄸ挹攸〷㙣愳㔰㌴㉣㐱㘴挰挶㘴愰㙥㑣捣㈰㐲㌰㔱㘲晣慦㘴㘵昴㈹㕢戳㥣㌹㡤挱挴㠵戵㌵㙦㌲㈴㤲搴㠷っ换挱㌴ㄲ㡢捣㜷敢㤳戳愵戳㠸搶㤶㑤敢㠰㌶攷慣〸慣㤰攸扤㐷愲㐶㠹㉢昱戸㤲㡥愷㕢挵てて攴戱搸㜶晣ㄲ㑣㈴慥㘲㐹晡换㈳戴㌷敤㝡㍦㍥㐳㍢㥤㙢敡㐲攴愸㔲搸ㄶ㈹㠵挹愹敡㙥昶搹㠳攴挱〳㈷づ㔵愳㜲㔷ㄴ慦㑥搲挳ㅦ㈱攳㈵㔹㔴㠲㈰昴捦慤昱㐸㠵㘵愴ㅣ㜰㈰㌰捥户㝡昲敢搰㘵ㅢ㔲摦㥡㙡㜶ㄴ㔱愴㉥㝤㑣㥢ㄶ㐵挴愲㑤捤㕤攳扤搰㡣㌵戵愲攳搷つ㤷㑣㔳㈳㘹㤱㉣㈷昳ㅡ㈹㜸戰散㤶㡥ㄸ㤶慡㈳㤱昴攷ㄷ㘹攷㔰愴㥤㤳㐵㕤晡㜱㠶〵㘵㥥㘳㤵㘶㌴摢㜰㘷㑤㈳㥦收ぢ㐳㜷㉢㠲㈶挱攴㤴扣挱ㄳ挸㡣扥㍡㙢晥〴㑣㌶㈷ぢ㜴㘷㈱㐷〹㍡愲ㅦ㤴ㅢ㔷㔲昸愳戴攸㔸㠲㠰㤱㕥㔲昵㝥㡣㤶㤴㌷㈳㈰㜲攴㜳㈹戸㝦㜱改㡢㈸昱晣㜲挴㝡〴㠹挰㈳ㄸㄲ昲㜴㙦愷昴ㄳ㤶攱〲㝢挴搸愸攱㡥㌸㐰㌹ㄲ㘴攵昱㜶戳挴㙡愸㔳㝦㐵㉢摣搴㔸㔵愳㈶㙥㙣慣て敢㡤摢ㄶ愹昶㌴㑡㐸㤱㉣搵㐸㙡㤶㐵搶戸㤲㔴㡤㈲ㄵ㜷愰㙤㤴㈸户㘹ㄵ敥㤴㈲㔷愰㤸㈴捤挴搴扤㤲㔰㄰攴㈵㜵㐰㐷搱㕦ㅦ㑤ㅥ愱㘸つ㙤㠰づ敡㈹慦㉣攳㠷〳て攱捡㐹㐱㜴昸㙦攰敦㌵㝥㜶扣散搶搴㘸攷㝡晤㥡挱㘲㜱摣㠲㤵㤰搷散挲ち㘱㘹散捤搳㌰㤲㍢㕢搵晥ㅥ㜸㐳㡣攸戳㈱㐳㈲ㄱ㝥㘰戰㈱㤸㉢ㄴ㑤愵㜵㤶㈱愸㉢挵㘹扥ㅤㄱ㥡㈵㌱㌰改ㄶ㐶挴扣㌴挳慡㤶㝣慦散㔰㌹㉤㑡㌹慡敡㠳搳づ㔴扡㑢㌹敥攷㈴㠳慢晡㜱扡愵㜰㠱〱㘲搷捦㑤攴㕤㠴㜵㉢〳昰㘴戰㜲戰〳㠸㜸㘱ㄳ㕡㘷㤴愰愹〸挲慤摤〴㜹愷㐵㡣㐲㤰敡昲昹挷㍥攵攵㤷昸㝣㝦㕦㉣挸昸㑣挴㔰㔷㠴昵〰攴㠶愳㤲攴愲摥㈰㔸敥㐹㌶㈹戴扡㠲㌲㥡ㄸㄹ㥡㝣戶㡢ㅢ㍣㡣㘳㜵㤳㙤㡡戸攳收ㅡ搰愶挵㠵㌵晡㈱㉢㕦㉣ㄷ㠴㔴挵㠱慣㤶ㅡ㜹㐵攰㑢㕥晦昳戸㈹〲㉥㍥㔰づ攱㈸挵㉤ㄳ㐹慤摢摤敡愷搱㕤ち㌹㡣攱挹㌶〶ㅦ㈳摣㜲㌲ㄸ搶㜰㐷㠱昶攱摡敡攵〵㜹㜱づ㈲慤愱㠸戲㙣っ㜷昱㉡ㄱ㘴挹㙤愱㘶㘳愵戱ㄲ㙤昶㔰搱㐱挳㉢㕡ㄱ㌸挲㍥㍤㠱㤷㑡挱ㄸ㘹㤱㍢㌸㐸散㤲ㅦ搹扤昴㐵昹ㅡ扢戴捦㌷㍥ㄴ挶㜷㜹ち㡡〱慡㘰㈴ㅡ摣昱慡搵慤㌰昲㑢换㕢㝤〰㠹挲㄰㌰つ㕡戴昴っ㥣㈱攴㤷㌶㜰ㄸ㡣㡣㠸㡥㠶〳愹㡣㔱昶挲㘱て愴㠱㥢㜸㤰㥥㉡㐱〹戹敢攴愵戰攰㕥㘲扦㠹㈳㔰挹摥㔰㔷㌸愱戹戸晡㘲㙤慡㉢ㅥ㉣ㄴ㘸敥挲㍦户㈲戰㡡㙢ㅢ㥥㌹扡慥敥㐲㤶摣ㄳ敤扢㕢敢㉡晣㡢㠲摢㐷戲〷㌵㌷㍦㍢改㉥㜸㤷戶㕡㈵㠹攴捦攱㡦㔸㜴㜶摡捣〹㡢㤷㔰攷〹晢㡥搳㔶改慣㈵搷㤵㜴㜸攳㡦㔶慣摡摥捥㐵㜶挴㍥挲ㅦ昹挴㘳挹户㌰攲㜲㤶捤〱慡づㄲ㡥㈳ㅦ㑦ㅡ昴㈱ㅦ㐱㈷戰摤㉢㌷〶㐸㈷敢敡攸㐴ち㠲㔵㐲戱㘶㍥㌶㐲㔱㝥〶戴㤲㔸扣㈳㌹㘰晥ㅡ㔸㕦昹㈹㑡㠸㜰扣晢㘲㈴㜹㌳㜲ㄱ愸㤳㠲摣扦摥挱换㈰晦㍦㔸ち戸㜹㔱㜶晡㉦㌰戳昲㘶㍤㡡㙥㈴㡡摥㘸㐴ㄱ〳戱㤷ㄵ昲收敡㔷㡦㥡㥦昸戵摥晦攱㔱昳㐱㘰㤸㡦戴挶㄰㔴㘳㌰扥㘲っ挴ㅢ㡣㠱㉤愸㤶挶挰㘱昶㘱扣摥㌳〶㝣㙦挷ㄱㄴ㉣㙤っ㌰㡡ㄷ㘱昲㠵㠲慡㈱〷〶捦㕡ㅢ㑣㝡挲づ攲㝡慤㜰㄰戹㠷㝡㜲㠶攱㝢摡搸㔸㍣愱搹㥡戹㐹㤶ㅦ戰〵搴㤶㍤㠵晢摡戲ぢ㝢㙣㕥戴㐶㜶㕡挴㉢ㄱ昸搳㔷㍤㈷换扢愵づ㑣㜹㡦攷愸㔷搲㑡敡ち㝣㈲ち㑦〸戱捦慦晢挱㠱㍦㍤晥搴㍥摥㑢昳㘹㌵挹㐰㜰㉢挱㜹㕡づ〸摦㠶慥㠴慣攷攷㌷㐷昰㈱㤲㌱㔷ㄴ㐳㥡㉤敤ㅤ㐷㌵㠳慣㐷㜸㈱挲昴㠸㙦㈵ㄸ㤳戸攱攰ㄹ㤳搹㍡挷愶晣㝣㐹㍡〳戳愱㠵㑢敦㕤㄰㈰㔴㥡慡慣ㄶ敤捡攴㡦愰㜴㉥㜳㈱戵昶㈰捦㤷㝣ㄴ攵㠷昵㕡㙤ㄷ戵㥡㌴ㄳ㤵㝥戴〸愴ㄴ㈲つ愴㤰昰㤱㠵愱㝦㈹愵㈶㤰㐹㘶㤱㐴挴搰敡㠳戹㍣昹慦ち〱㔱戹摥搷攲愷㉡㠰㈲戰ㄸ㜸摤㕢㍤扢搲敡っ㔴ㄳ㠳戲昲昴㜱っㄹ㜹㑣㘱〱愳戴戲昴㌸㌲挱㤳ㅣ㐰㙥搹㡥㈷㑥㤲㌱扤㄰㥢挷搸㐹㤳㕥戵づ㜳扦㔵挶ㅤて攸㤹㤴㔴ㄸ搶㕡ㄶ攳攸㈹愳㜱㕥搳づ慦㠸㘹户㤷慤㜴敡昴慢愰戳慣㑤㌸㝦㈲捣挷敦㠱㔸摦㕦ㅤ㝡㝤㝤つ㜵㥣搵㡥つ昲〷晢敢挶〸挶挶慣攴ㄸ㐸搸㘵戵㑡㝢㤷挰㈷搱㐵摡昳㡡㕡捤㜲㉥㐵㘱㌴㍡攰慣戶㐶晤捦㌸戵攴慣㈹戶㘶挰扡㐶晦㥦㐴挱㤲晡㕦㘱㤴㑤愲散㈱㍦挳㤷㈴㈳㈵㑢〶㘷〸ㄱ昸戰ㄱ愶㤱㐷㘰㔵㘶ㄹ摣昶㜲㤳昸㐴搵慢㤶ㄲㅣㅥ慥㐴晤㈵㠸㑡㕦摡戶㥤㑤〵㈰愳㐰挹搷㈱㠲㥡昶攷愲ㅢ捦戱愹㠷㔱扣敥㠸㤱户㑢㑥㐹㜷晢㈶ㄱ摥敤攳ㄷ㘶㍡㙣㥥㐱攵戵㝡愱㜶㉢㈰搱昵〸晡ㅣㅤ㠷挰㍥㉡摣㡦㉢敡挸ㄸ挲昲㘲ㄶ晣摡愸㈷ㄴ㐸愲㜶㜰慥搱㡦㤵戵㈲㍥㔰ㅤ㠷㔷搳㘵搱㡡㔰㜶㥥㙦戹晥㉥〶㐱㠷摢㔸㠷攱昹ㄱ挵㉣挲㘰㜲ぢ㡦㍣㑡戸搶挳愰戶慤扦㌷㠷㉤㕢昳慥㜵㈴扦ぢ㥣㉥㙦㤶㕡㤲攱㥣晣敥戸㐳㝤㤴㈹攲㍣昴㡥㉥摦ㄵ换搱㝡㐱攷晥㘷摢㜴㜹昵ㄷ攱㈸㕢㐶㥣晢㜳攸慡㍣挰〴㍦㌵攷㘷昸愲搰㥦㜷㍦㌳ㄷ戰㉤㌲〰昲戱㤴㠶愴㌹㔵㝦㝢㌱慡㔶㜸戴㈰ㄵ㜶㈸摦㐲㍤愱攴敤戶挰㌲ㅣ㌵攴ㄱ〲㜹㔵㈰〹ㅥ㠵㐷〸㌹晦换攸㔰㤹㝦〶愵捤攷㝦㜱搱昹愹晣攵晥㡣㘰㜰晣摢ㄳ㈸て昵ㄴ摥搴搳㑣㡡㑣㑣㔶〶㍡愴㥢㘲㤱戲㈶攵〵ㄱ摥摣㠷㍣㥥摦晡晦扥户敦㥤户昹晣㝤㥦㈲〵㈱慡㔴㑢戶昰ㄲ㠵㠲㔰敥攲昹昰㉥收㔰摡㝣ㄷ捦㉤戶㡢ㅥ捡挸ㅥ晣㔴ㅢ㐹愶㕢㈱慤挸㕤㌹㝥㐶㘲㑤㈲㤴慤㕣㈴挱搳㐳挴捡扥㘵㘴搰㤷㤰㤷㝤攷晤っ㕦㝡〸㝥戶捡昴昴㄰㔲㕥㌶㐹昰㐴㝣搸㈳慤㈶㕥㠴愴㉦㈷攵㌹㘳㔳㥥慥㑣㥢扥ㄷ㜶㐵㐸っ摦㝦摥㔴搰愷㕡㡣昰㉢捦搶愳㙢ぢ㘰㕢㈱ㄷ捦㑥㈵㜹ㄱ㤰捡㌳昵㡤捦㐸㐴愰㡡㌴攵㌵㈶ㄹ捡挶㑦搷㌷㝥戵搲昸扤愰㌱挹㔵㌶晥㙡㝤攳㐷搰㌸愰㑥㙦攴ㅥ㤲愶㡦㔶㔲㔱㠴㌱㉣㡦〷愱て戵㜹敡㑥敡㔴戰㥤扡㔷㑣搱㉡愳挸㐵愹㘲扢㜰㉦挴挶愷搲㘳戸收㠴摢㈰㤰挲摥晦㤸㜰〸搷㥦㐶㌴㔷挳㤷搰昳㠸㍢摢慡㝣㘳攷㤴㍥㙥愳愰㕤㍦攴攰搰㔵㔸㔱搴〲㝢㈱挱换ㅡ㍥搱挴㥢㔲㑤㠴㙤㔹㠵㐷㄰㉦㡢昳㍡㐹㙢摡㐵挶㔸ㄲ捡㔳ㄵ㈴㥦慦㝡摣搵㉦㘰㥤㤰愳㜲扤搰㈲㑦㈲攳挵㘴搶戱愸㠷〲㠲㌲㑣㍤㡦㈴搳搶ㄳ㠸〶㠵搲㠰㜴㤰晡ㄲ㤲敥攰晦慢攸㥢㤷づ㤵戸昲㘴㌰搹摦戶㙦㤲搲ㅦ㠷慢㤸晡㘵㜶㜸ち㐹ㅢ㍣戹㡡〷㈴㑣晡ㄵ㤴㠴㈷愵㘴㤱㤳㍥㡤㑣愶㉤挹㌵㉥ㅢ㔸摣㑡㡢ㅡ敤ㄹ㜴㔵〸〱㡥愱㍥敢㘷昸㤲㍣㡦攴晥收㌶㌴㡦挸挱㘷晤〸㜶搶㝣扦扦ㅦ摦攳㉦㜰慦㙤昸敦㐸㤲搲攰㑦挴㍦搵摡㔸愴㝤摡敡昲㌷てㄸ㕦挱㌸摣㔷搵昶攴㠸㔴㑣敡搷㤰㈸㐴ㄴ愱慥㝥㥤㙦挴㡦〴挹㌷晣っ㕦ㄴ㈲攷㍣㌳㌶搶挱戵挸敥捦戱㐴〲ㄲ㤹㕡㑤㐲㠰㑡戴㍥㡦㑣愶慤㥢㌳㔱㌳挵捦㈹昹挷ち㡦㍤昶㐱㜷愲㙦㜳攲㌳て㜴扤昴摥慦摦㝦攱摤捦敥晤敢㠷慦扣昲敥㥦㕦㜸晢挳户愶昷晥敡搵㔷㝦昹攰㜷摥㝥㝦慤㝥㈱晥攳て挶㉥㍣㌱㜰晡㠹㌳晡㠹扢て㍣昱昰愹㘳〳ㄳ搷昴户戵戵户摦搱㝢昱摡㍢㝢捥㥦㜹㐳昹挵ㅦ㌶㕡㡡㕣㍣㈶愸㕤〶㌷㈱㤷昱㑤㘴戰っ慥昸ㄳ㕤〶户㝢ㅥ㍦愵攸〳㙡〸㉦㘹昸㈱戸〰㔹㜱扡戶愲昳㍦㌴挶㡢户</t>
  </si>
  <si>
    <t>㜸〱敤㕣㕢㙣ㅣ搷㜹摥ㄹ㜲㤷㍢㑢慥戸ㄶ㘵搹㜲ㅣ㠷㠹敤挴〹㠵㡤㘸㕢㠹搵㐰㤱㜹搱㠵㌱㈵搱㈲㈵搹戱ㄳ㙡戸㍢㐳㡥戵㌳㑢捤捣㔲愲攳搶㑥㥡戴捤愵㝤㌰㝡㜳攳㈰㠹㠳㍣攴㈵扤㍢㜵敡愰㈸㤰愲㐵敢ㄴ㝤〸ち昴愱㠰ㅢㄴ敤㐳㡢㐲㐰㕦昲㄰㈰晤扥晦捣散捥敥㜲㠷昴摡㙥改㠲㈳昱攷㤹晦㥣㌳㜳捥昹慦攷晦捦㌰愳㘵㌲㤹㥦攳攲㙦㕥㠳㉣摣戹戸ㄹ㠴㤶㕢㥥愹搷㙡㔶㈵㜴敡㕥㔰㥥昲㝤㜳㜳摥〹挲〱㌴挸㉤㍢愸て戲换㠱昳戴㤵㕦摥戰晣〰㡤戲㤹㑣㍥㙦攸愸攷㐳昸㔳㡡㙦っ昶ㅡㄹ〴㔸㥡㤹㍥扦昲ㄴ㥥扡ㄸ搶㝤敢昰昸㈵搵昷昸攴㘴㜹戲晣挰㐳ㅦ㌹㔶㍥㜲㜸㝣愶㔱ぢㅢ扥㜵摣戳ㅡ愱㙦搶づ㡦㉦㌴㔶㙡㑥攵ㄱ㙢㜳愹㝥搵昲㡥㕢㉢㐷ㅥ㔸㌱ㅦ㝣㘸昲挱愳㐷敤㘳挷ㅥㅡ挱慢㌳攷㘶愶ㄷ㝣换づ摥愲㘷㘶㌹攴〷㘷慤㡡挳戹㔹㤶敦㜸慢攵㤹㘹晣㑦㡣ㅦ㜷ㅦ㉤㉦慥㔹㔶挸㔷㕢扥攵㔵慣挰㐰挷㘱㜷㉡〸ㅡ敥㍡ㄷ捦㜰㑦㘱慡ㄵ㌳〸戳敥㡣㔵慢ㄹ㙥晣搴扣㝢ㅥ㙢㔷㌳㌷㐷摣㐵换ぢ㥣搰搹㜰挲捤㥣扢㠴〷㔵㡢敥挵挰扡㘰㝡慢搶㌹搳戵戲敥改㠶㔳ㅤ㔴㔷㘶攰〳昱㈳㤲〳㤳改㤷愷〲㜷㘶捤昴㘵㐴〱ㄷ㈶愵敤㈹扦搲摥昶敥摥捦攵搰攵つ㝣收扤扤摢愱收㤲改㌷㕢㑥昴㙥ㄹ㑤扥㝤〴ㅦ敥摤㍥戱㐶敤㝤㍥搸扢㡦㉣㘵㝢㙢㙤㌸攲㙦㔹㔱㑣挶挸ㄱっㄱ攴〹㐸㐰愳㐰㌰㑣㌰〲愰つ晥㌷愴㈴搹㤱㔵晡戲愹㉦慦攸换ㄵ㝤戹慡㉦㕢晡戲慤㉦慦敡换㙢晡戲愳㉦㍦愵㉦㕦㐵㥢昸捡てつ改搱㜵攵戱㐶晥㉦晥敡㥢㔳㝦㜲收て愶㝦昸㜷慦捤㡤散㐳愳㐷愳㐱捤晡收㜵戰㕡㡢㡢敦㉦ㅦ攱扦敤愵〲㐲㘱ㅦ戵㍦㙡㑦㑥㔶㡦ㅥ㌱ㅦ㌰戳㥣㔶ち昱摢ㄸ愵㠴戶㈳昶㘵挷慢搶慦ぢ敤敥㥣㌶〳慢戵㜰ㄳ㔱摤㜴扤攱㔵㠳㜷㙤㕤戹ㄸ㥡愱㜵㐷㘷㕤敢㈱㕤摤ㄶ㈱㔶㔶㈰敦扢慢戳摢㈵戳搶戰愶㙥㌸慡晡摤ㅤ搵敥㠲㕦㕦改㕤㝢捡户慥㌵㙢扢㐶㌴〵愵戶㈱捦敥㥡愵慡㔲攳ㅡ㥦㔹慢〷㤶㈷挳㥢㜰ㄷ㥣捡㔵换㕦戴愸ㄲ慤慡㑣昵㔶㔶㐵㔲㍦㜱摥挳㐴㈱慤搵昷㈵戱昶挹ㅢ㈱㠴搹慡㘲扣敢㤶ㅦ㙥㉥㤹㉢㌵敢㘰㕢ㄳ昵㑥㔴ㅣ㙡㐳㥦慡㔷ㅡ挱㑣摤ぢ晤㝡慤扤㘶慡扡㘱㐲搳㔴捦搶慢搶攰㘰㐶㤴〲ㄴ敥挰㠰愶㘵㍥搴㕢ㄶ㠴㄰〹ㄲ㔳㤰㙦㙦㘷扢昲〵捣づ戳愸㔹攴㐹晤㥥㙤ㅥ挶昱㡡㡥㐹㤱挰挴㥣㘸㍦昸搲晢戶㜹㙣㤳㜲㙦㙦㘳㕤ㅦ㡢㘶㝦㜲挳昲挲㌳愶㔷慤㔹㝥慡昵搳㌸㈲㘳ㄴ㈰㝢ㄳち愱攷敡搱搴㘹㌷戴捤散㜵愷ㅡ慥攵搶㉣㘷㜵㉤〴づㄶ㌲㥦攷搲㜶㕤挶㉤㐰ㄹ晢〹挶〰ち㠵㑣敥〰ㅢ攵ち戸㌲㔹㙡愷ㄴ㔹㙥㔳攴散搷㈶换㈳昶㈹愷ㄶ㕡㑡㈹㡦摡愰㠸戲㙡㐲扥㈲㔹搴㌷㉢捡㘰ㅣ戰㘷挰愵愶攳㠵㥢㉤戹敤㤲ㄲ挵㐴㝢扡㘰搷改〲慡㠲㜶㝤㤰㈲㙢㘰㥡づ㙤㤰摥㌸挱㐴ㄴ㠳ㄴ换㡥㈷户㌳ㄹ摢愷攸〸戴㑦㌲㈱㕢ㅦ改慤㈳挸散摤㑣捡㑥㍤攵㜱㑦㥢㙤攵换㉢㙤㜶㉢ㄶ捥㌸㐸㜰ㅢ挱敤〴㠷〰戴㝦㠳㠶愳㤶㐳戹晤㌲摥㠵㝢攳㑥㠲㜷〳㐰㍦ㄹ搴㌹㤱慡愲て戵ㄳ㍦㤲敤㡡昰㤳挵㈹㔶慡㠸㥥㜱搳捦㉣扡㐲攸挸敢摣ㅤ戶㜶㔰㙣散晢㝢昳㘶㜲㍡攴挸㤴愶挹戹㙥搳㌴戹㄰㙣摡愷摤㝡て扡ㅡ攳〴敦〵㔰㠶㠵捥敥捥扣㜹扡㤳敦〸㤷㐸㌹㐲㝤ㅡ昷㠸㠹改晥愷㈸戸慥慤换㥥晦㑣㔷㜰挲㝥挷晢捦㠷㝢换㜶㐴昴づ㥢戹㘷㜳ㄸ㉢㝡㠳ㅥ昴晢㈰㕥摡㍦昷戴㉦昷愰摡戸㤷攰晤〰ㅤ昶㠵㍢敦㌷ㅡ㈵㄰㤷搸㑤㔰㙥㍦㈳㉥攲攱㉥㙤慥㕢㘲㝤㐶散㈵搳㕦戵㐲㐴㉦收㘶攱〷搷㝤摦慡㘱㐳㕢ㄵ〴昷㉥户戵㈳㠳㔳㝥摤㈵㝥捦㍦づ摥ㄱ㠶㘱㜰㔰ㅦ挸㜴昸挷㈹㝥㘶㈲摥㤴攰ㅣ摡摦〷㝡㉢㠹㐴愷㜶昶㘲扦昴扤攵㥥㈶改㐳㤳摣㠷㘵㌵㍥〸〰㉤愱晤㘳㑦㡤㌲挱㘶㠷愵㔹扢户捡攸㕥捡捥愴㈳㝥搸愵㐷㠶㔵戰㜶ㅡ戱㠳愰攸㉥㍡㙥㔳㔹っ扢ぢ㤶㕦㐱㕣挱愹㔹〵ㄵ㤲愵慡搹搳ㄵ敦㄰㕤㌱㌰搰戵㤷㑥㠹慤〹㥦㜴㘸㠹㔴㘹㑦慤㑣搹㠷户㤸㡡㈱㐸㉡㤵㤴戰㔰㔳〳㤱昳搸㜶㑦挵昴愱㘲捡㔸㌸攳挳〴㐷〸㈶〱戲㝦て㑤戳搳㠵㘷㉡㙣㘸㠳攱散攵攵㑣㥥㘴㤰昰攰㡦㝡㉡慢〷昹㥡愳〴ㅦ〱攸㜰㝦ㄸ㝣㑣㘱㐴㈱㜹㠲ㄱ改㉤ㄹ昶㈵挷扡㑥ㅥ搸㘷㈳愹㌴搳〸挲扡换慣㔲搱㥥慤㥦慢㠷戳㑥戰㡥㉣搴㤸ㅤㄵ㉥慦㔹ㅥ戸换㠷敦搳㠱慢慦慦㕢㔵挳㕥慣㌷愰摡收㘶㜷挳愶ㅣ昳㠳㉦㈹晢㜲㕤挳搵摦摥ㄸ㡦搰㘴㐷㡣㔸㉢㈳戱㍢㡡㝣㜳搳㌷摡㕡搱㈵㈷慣㔹挳戶ㄲ㍡㤶昳㌶㔶ㄱ㔹㠳敡㤰扤戴收㕢搶㙣搱㍥敤㍢搵㥡攳㔹㈴〶㝣㑣㈶敡收慤㔵㘴〸ㄶ敡捣晦搵扤愲扤攴㥢㕥戰㙥㌲㤹戸戹扦敤㑥㔲㈲㔹㝢摡昱〲扣㐶愸挸昲愸扤戸㔶扦㡥㙣㙤挳昵㑥㥢敢挱慥愰ち㤹㕥㕤㐲ㅡ㑤搷㜴㕤换敢昹㝥改挳つ㜹㈶㜳㍦㝥〶〹㠴㔶㤹㉣攳攵㈹搶㥢㝥㝤㤴㥦愱㥦捥㌱㡤㈰㜳搴㐴づ愴㙡㘱㑡慡昱㄰晢ㅣ〳昸挴改㡢㜳慤慣摣㥢捡㔷㘷ㄹ攱㑦搱昱挲ㄶ捤㈴〸攳㜳晢ㄴ慢㄰㐷捥㠱〴㠲攲扣敢㘴扦㠲㉤㙤挸㝤晢㕡挵㔳挸㈲㡤搸昳收㡡㔵㐳㉥摡㌵挳㝤敡㠶㙥慣㙢搶㠲愸㙥愶敥扡㈶㔹㡢㙣戹㔸㌱挹挱㔳㡤戰㝥搶昱っㅢ㐰昸㉦㐲㤹㌷㠰㌲㙦〸㙡挴扥挰戴愰㤴昹慣晡慡改㍢攱㥡敢㔴昲扣㘱敡㙥㔷昰㈴㠴㥣㥡㌷扥㘲㥤㌱摥攱捤㕦㠴换ㄶ㤴㐱敥㌲昴㈸㤷㡥攴〷攷敡㕡づ晦戴㍥〳㑢㔰㌰ㄲ㈵㌵㍥㠶愷㘵攵㘴〴㔴㡥㕣㌷攳昳ㄷ㌷㥦〵㐶挵攵㐸昵ㄴㄶ㐱㐴㌰愱攴ㄹ摥捥搹ㄷ㍤㈷〴昵㐸戱㔳㑥㌸ㅢ㠰攴〰㈸捡昶昶づ愱㙡愲搳㐴搳㉡扣愷扢慡捤㑣摣搵㕤㥦戴ㅢ昷㙣㔱慤㉣㑡挲㤰㙣搷㐸㉣换ㄶ㘳摣㑤愶㐶ㄳ挳ㅤ㕢ㅢ㉤㉤㙣摡㕡㜷㙡㤱㌷㘱㤸㠴㘷㌲挶㜱㘱ㄴ㈴㜹挹ㅤ戰㔱㡣搷愷戳㐷㈲㕢㐳ㅦ愰㐰㍢愵㜰挵㈸ㅤ㌸㠷㈳㈷㔵慢㄰摤㐱扥昷㐵挵昳㡤戰慤挶扣㌱ㄶ搵㑣搵㙡攷㍤㜸〹ㄵ搳慦敥ㄲ㤱挶摣㤴㠵ㄱ改散搷晡慢攵㑤〸㘲㈴㠶㑣㠹愴挴㠱㈱㠶㄰慥㐴㌶㤵摥㔹㤱㑢摤㐴攷㜹㜷搶㌲㍤愱挰㘲㔸㥤戵㌶挴つ㙢㜹昲㘳搲愱戹㕢ㄴ㍤㙡搸㔳㉢〱㑣㝡㐸㍤ㅥ㤵㐴挰つ晢〲挳㔲㌸挰〰戵ㅢ㤵ㄶ㉡㈱搲扡捤〷㜰㘷戰㝢愸㠳ㄵ㔱㘹ㄳ㝡㘷搴愰戹ㄴ挶㙤㥦〴㘵愷㑦㡡㐲㤱摡㜲晤搷〹敤昷㕥攰昵㥤ㄳ㤹戸㄰〹ㄱ㔳㕤㈹摥〳㠸㥢捣㑡㔲㡡挶攲㘴戹搲㙣愲戴㐶㘲ㅣ㕤㡣㈲㕤㍥㍦挴〹ㅥ收戱㐶㈹㌶㌵㥣㜱ぢㅤ㔸搳摡收㍥㝢捥慢搴ㅡ㔵㑢㑣㜱慣慢挵㈲敦ち㝡挹昱㍦㈵㑤㈹敢ㄲ㉤捡ㅣ戶㔲㥣㌲㠹搴扦摦㙤㝣ㅣ摤㐵挹攱ㄹ㑡户㌱昹㤸ㄲ㤶㤳㘴㔸搷ㄹ〵晡㠷晢㕢㠷ㄷ攴攰ㅣ㔴㕡ㄷ㡡扡㙣ㅥ㘷昱㥡ㄹ㘴㤱戶㐴戳昹晡㝣㥤㍥㝢〲㜵挶㔱愸㕤㐱㈳捣㔳㈹扣㕣づ捥㐸㥦搲挱㠷㘴㙥㐶㤹摤㥢捦捡㙤收收㠹挸昹搰㤸摦攵㉥㈸㠳㔵㠵㈰搱攱搶㕢㕥户挶捣㉦㍤㙦攳㘱〰㡤㈹㘰㍡戴㘸愹ㅣ㥣㘹㤴户㜷㜰㤸㡣㑣挹㡥㈶ㄳ愹捣㔱㡥㈱㘰て愲㐱㥡戸㤱㕥慡挳〸㠵〷攴㔰㔸㝣㉥㜱挲挵ㄶ愸敥ㅦ散㐰㉥㤸㈱㡥扥㜸㠷㍡搰㔳搵㉡摤㕤挴攷㜶〵㔵㜱㙣㐳戹愳〷㍡づ㘴挹㥣攸摦摤摤㔱ㄱㅤㄴ扣㝦戶㝣挶っ㉢㙢㡢攱愶㍡戴搵㉦㑢㘴㝦㠰㜸挴㤶㙦愷捦㍣攸昱㄰敡〶搷扥㜰搵慢㕦昷㘴㕣搹㠰㈷晥攸挵ㅡ㐳㐳ㅣ㘴㈱昳㜳晣㤳㑢捦㘴㕦挵ㄳ㜷㌲㙣㍥愰ㄵ㈰攱㜳攴㉡ㄸ㈷昱㥢摥捥㌸㝥愷昰ち晣昷收愹〱昲捡㠱づ㕥ㄱ㘵戰挷㉣摥敡㕢挶㉣摡昷㐱㕡㌲っ〸ㅥㅦ㄰搱㌳摡㉢戸㈱搱㐱〳㄰捥㌸㐳〸昲扤ㄷ扦㔳挸㈷ち㍤㍡收挱㐳㈱晦㝦㈸ㄵ㑢昵㤶㘲昵扦㈰搴摡昷㐰っ㈱ㄳ㘸搲㤴㑢敤攵㜶㌲㍤ㄲ㤱㠹㐹搹㌷㤴晥收っ昶戶㥤㙦晢ㄱ摦晦挳㙤攷㔹㔰㤸㤷㜸㘶㐸戰摤㠳㜲搳㌱搰扢ㅣ㠳㝢㔱㉤㡥挱㌹昶㘱敥㕥㌹〶㔱攴㘳〱㠸敤ㅤ〳㘶昴㔲摣扦㐴㠲㌵ㄱ捣攰扥敢愰换愸搸ㄹㅣ戵戵〲㘴昱㘱慡㠲ㄹ挴愱㙥敢㐶㉦㤸扥改ㅥㄲ晣㘹摦㠲〹昳㤷㜰㜶㕢扡戰挷ㅤ㕢搶㐸愷㉤㈲ㄴ㜱㙣㝤㉦㡡戲戳ㄳ敢愰㤴扡㔴搰㕥换㙢戹㌷ㄱㅦ搱戸㕢挸㝣收挰㜷㑦晦换搳㥦㍦挱㌳㙡ㄱ慦㘶㤹ㄴ敥㈷㔱㑦て〲愹摣挴昱㤰㕢昹㈹捥㔹㝣㤴攴慣搷慣㘹搳ㄷ摦㈷㌰摣戸愸ㄸ㉦挱㤸㡡昹㜶㠳㘳㠹搳づ捡戱㉣㜷〴㌹攵㔳㈶〹っ㤶ㄳ〳㤷㐸㕥㥣㉣搴㝡㥡慤㍥㝤捣散敦挳昰扣挱㠱戴晢㠶摣㙢昲搲戴敦挶㤶㑤㈱㌲㤹愳搸㝦愸つ愴㌶〱㕣慣愵㤰㜵㈰㠷㈴户㉦㍣〶㈰㕡㙡ㄱ㠵㙣ㄹ㈰㈵㥦搶㤹搸㘵ㄴ㘰㑦〹㔸捤愳㝥㝤㝥戶㠲㔵〴ㄵ攳〸㝣扦晢㔸㙥晡㘳搳挴〴慤散㐴㤶㔰㤰㉤ぢㄱ捣搸ち昶㈲ち昱㤵㥤㐴㘹挷㐱㈸扥愴攸慡㜴㥢ㄲ散慣换〸㕢挱㍤改㌵㜰摥〳㜶㈶㈷〶挳摢㑦㌴戶愱㤲㤹㔳㑤ぢち㐵㌸慡㡡捤㑥挳㔱ㄵ㙣㤶㜷〸㝢㔱愴晣昸㙤㄰敢㈷㕡㡦扥戵戳㠶㌶捥ㅢ挲〴昹〳晦敢慥ㄴ挱挶㕢㈹㌱搰戰㍢㙡㤵㔷〷挲㉦愱ぢ㈷㥤搱㡣㔶㔱敥㌵㘶愶㘳挹ㅡ攸戶晦捣㔹㡢㘴㕤㘶㙦㈶慦摢散晦攳㐰㙣㙢晦㌵㘶摣㠴㘴㥦㡣ち扣挹㌲㙢戲㙤愲㠶㉢㠲㜸㌶㔲㌶戲ㅤ㌶愴挸㐴户㉡㉤攲㜳㔵㔵㉤ㅡㅣ搱慥挱捥〳ㄱ捤扥昴㙤㠷㝢㉡挰㘳ㅣ搲户愱㠲㝡昶攷愰扢昷戴戹㈷㠱㍥㜰搶愹昸昵愰㙥㠷攳㡢㐸昵㡥昳㙢㌳ㅢ㍥捦㤴昶慤㑥愵㜶㌷㔶㘲攴搳攸㜳敥㍣ㄴ昶㌹㉢㝣慢㌲㤰捣㈷散㉣㝦挱㉦㡦㑡㠹愴ㄲ慤㐳㜰㡢晤㘸挳慣攱㘳搵昳㠸㜰㠶㐴敤ち㘳愷攲捣㥤攷㌲戸㜴㌸㤹昵〸愲㐰㔶慤㡣㤴㤸㑣攱㠹㑦㜱㕤㍢搷愰扤㙤㌴户㠰㉤晢㡢戴ㄵ戲摦〴㑤㜷昶㤶㜶㤶攱㍢昹つ㜲挱戸㐲㠸㙤昴挷昱㝢攷㘱㔹㍥㙤っ㝣ㅥ㝤挲捤昰搷㐴つ㐱戳ㅤ攴扣㑤㜴搵ㅥ㈶挰㡦戱ㄲㄵ㜸愳㌱戶㐷㔱搴扥㠶㘹㔱〰㔰捥攴慡〰扤戹晡慢㕢㜱戵挶搸㡥㍣ㅦ慣㥦愱摦㈶扥ㅢ㐳〶㠲㕤㑤㘲戹㐳ㄵ散㕡ㄲ换捤〹昹戸愰晤づ摥挰㜵㔶敢昵ㄴ㜱搸慣挸㈶〴㘵攳㉡㐰㝣㘹摣㠴挸っ㝥ㄳㅤ㥡㌳㜰㠱敤㍤㠳攷户㥣〱摤〷ㄹ㔵㍤㝥㌸㝥㤷㘲昳㘳慣攳捥戸㐶攰ㄳ〴慣㡣慤搰㈸ㄵ㉢戵㔵㑥愵㈴㕥㌹㠱㌲慥㝦㠸㝥扦㝥攲㐷慦昱晡捦ㄳ㥡愸㔲㔴ㄹ愱戴㔰㐰愳㉡㤵㔹㝣㌹㌹㡢つ㘰㝢捦攲㡢㕢捤愲㐴㉤㕢挲㡦㜱〳愰㌸慡㕤挱㉦㤹搵㘶㔴攰㡤㘶挶搸愷㔱㠸慦ㄲ㔹㐳晡㝥〶㠵攲㘸㠹愴㘴〴挷㜸㠶攰ㄷ〹㝥㠹攰㔹㠲攷〸㍥ぢ㔰搴㑢愴慥㌴晣ㅣ㤱扦㑣昰㜹㠲㉦㄰晣ち挱慦〲愰㈱〹㉥つ㝦㡤挸㉦ㄲ㝣㠹攰换〴㕦㈱昸㜵㠰愲慥㤱攸㌲散摦㠸ち扣㈹㤱昲ㅣ㘰戱㔴㈲㤱㔴㌱扢㡥㘲捡ㄷ㑡攲昲昱㐴㈷㕦㥣㔳㔱攵㥣㌲昴㜹㌷ち㈷敦ち㜵ㄷ㈵〲㝡㕡愹㕣㥦㐷ㄵ戴㙢㥤㥣㜲㉦搶戶挹愹㤲愵搱挸搹㕣㐸㙤扤戳昱㌵㈱〴慡挸捥慡㌱㈵㐰ㅡ搷㍢ㅢ扦搴㙣晣㝡摣㤸㤲㈲㡤扤捥挶㑦愰㜱㉣ㄸ敡挹㈵㑡㐵〹㍦挵㔲㤶っ㥣攲挹换摥㈶昱挵㌹㐳〶㔹㥢摥挱戰慤搰戴ぢ㤲づ慦㠹㝦㌰㠲〳㉥㍥扥昹㥥挷㜹㉤ㅣ㙢㠱〹㔱㝦晡㘱づ攷戸㘶捤搰挴㈷摤ㅢ㐸愰晢㠶摣戱㜳捥㍥敦〳㌱㘴捦〵搸㌱㔶㜷ㄵ户挰搹ㄹ搴㌱攵㠸㘹昴㥥㕣㤳攲ㄸ户搶㈳㑥晣改㍣ㄷ搳㥦㘹㤴㘴搱愰㔶㙢ㄲ昹戹㔶㠸搲昸㉤㡣ㄳ㉡㕣挶ぢㄳ昸摢㈸愸攴搲〱愲㑡搴㑤㔴㥦挶敦〲ㄴ〷㑡搴㑡㡡ぢ㌴慡㈲㜲㐲敥〵㠰搱昸㑦㙦㡣㙦㐸㍣㐸搷散昸㜵晦㜱晦㈱㌱㕥搸ㅢ㘶㡣慦戲挳㡢〰〳〸㐶㙢㙡㤹昰摡慦〱㤳㜸㙤㤶㙡敤㘳扤晤㙤㙥愷攳㍦〷㠰㈴㘹摢㜷晦㈷昱ㅤ晦㈶ㅦ㍣㠰㍦㘳㤲㤵捤挱愰晥ぢ晤㍤㡢慣㐶扦㕥㝥㑣㑣攸㑤㍣㠷㑢摣昲㔳昹㐴㌱愲ㅡ㤵㌷愷慢㕤挱昳昹づ扡晤〵㡤敡㕣搰换ㄱ晡愰愰愹攰〵晤改〸捤㜳ㄳ〵敤戹ㄸ晤愹〸㝤㥦愰㍦ㅢ愳㥦㡣搰っ搵ㄴ㌴摡〲㜹挸ㄳㄱ㕡㡤㠴搶㐱搰㥦㡣搰㙡㈴戴ㄷ㠲㝥㍣㐲慢㤱㝣㈱㐶㍦ㄶ愱搵㐸㘸㔳愴昵攵〸慤㐶㐲㉢㈳攸㑢ㄱ㕡㡤㠴挶㐶搰ㄷ㈳戴ㅡ〹捤㡦愰㤷㈲戴ㅡ〹つ㤲愰ㄷ㈳戴ㅡ〹㑤㤴愰㉦㐴㘸㌵ㄲㅡ㉤㐱㍦ㅡ愱搵㐸㘸挶〴扤㄰愱㘵㈴㈵㕡㌳㘱昴㍦㐴愱㌸㤰愵㕣散㔸㐰㐹摢㍥㕤挰㍦㐲㔷㡤㔲挷㘷ㄸ㝦ㅣㄵ㜸愳㔱攴㘴愴昳搱㐸改戳ㄸ㝦捡㉡㡡ㄱ㐷㘸扣捣㍢㑡㡦㜴晦㕥㔴㤰敥㥣㠸㜴㍦㤳散晥ち㥢挸㑢㔱㌰扥て㄰㕦㈵扥㕣㤶攰捦㔱㈸づ㡣昲㑤㤷昱愳摦搰㉡㔷慡㔷慥晣㜴㜴㜰晣㡥挱挷ㅥㅥ㜹攱昵扦晤挹昳㍦㝥昲昸扦晦散挵ㄷ㝦晣慦捦扦昶戳㔷㔷㡥晦昵㑢㉦晤昰ㄳ㕦㝦敤㈷晢敤㙦攸㉦晦㜴晥ㅢ捦㑣㕥㝤收㥡㝤昱㐳愷㥦㜹晣愹㐷㈷ㄷ㙥㤹ㄸㄸㄸㅡ晡挰搸摦摣㝥㕦改戹㙢㝦愶晤攵㍦摤收㘹㌲㜸扣挰㜸ㄵ㈰扥㑡㥣㠴っ攳〷㈸㘰ㄸㅣ昱摢㌹㡣ㄲㄷ㈱搲㘹㥣戹慣搹㜴戴㘶搳㐰攴戵㑣㠹㈳㡣摡㜰㔸搲㘶慡扤捤昰晦〰慢扤㌱愵</t>
  </si>
  <si>
    <t>㜸〱敤㔸摢㙦㈳㔷ㄹ昷昸㌲昶㌸挹敥㤴敤ㄶ愴㉤挵慢愶㙣扢㐹㕤㡦㍤扥㉤ㅢ戵㡥㥤㜴挳㙥㌶㘹㥣㉤愰〵㑤㘷挶挷挹㙣㘶㍣搹㤹㜱搸戴㔹㈱㤰㔸㈸ㄲ㤵攸㔳ㅦ戹〹㉡昱挴ぢ〲㡡晡㠰㄰攲㍦攰ㄱ㈴〴㠸㑢㕢挴〳㑦愰昲晤收㘲㍢㡥㌷摢㔶㉢㈱〴㐷昲攷㜳扥昳㥤敦㥣昹㉥扦㜳㠹㜱戱㔸散㕤㉡昸㐷㐹愲昲㜰㝢摦昵㤸㤵㙦摡愶挹㜴捦戰㝢㙥扥攱㌸敡晥ㄵ挳昵ㄲ㈴挰㉢〶昵扢㈹挵㌵㕥㘴ㄹ㘵㡦㌹㉥〹愵㘲戱㑣㐶㠸㔳㝦昴ㄳ愳㡡㠰㔱㐲㤲挸㌴㐹挵㌶㥢㡢㙢摡つ㔲摤昶㙣㠷捤攷㥥てㄴ㉣㐸㔲㕥捡㤷㙡㤵㝡扥㌰㥦㙢昶㑤慦敦戰㠵ㅥ敢㝢㡥㙡捥攷搶晢㥡㘹攸㤷搹晥愶扤挳㝡ぢ㑣㉢㤴㌴㔵慥㐹㜲戹摣慤搷㙢搳㍣㘹扥扡搶㕣捣㕦㘵摥㝤搲㤹挲扡㥦㙡㌱摤挰〷㌲收ㄸ扤慤㍣捤㜰㘸晤昹戵㕤㉦扦搶づ扥挸搸㘳㘹㝣愶戲敥戰㉥㜳㔸㑦㘷敥〹㘵改㤶捥捣㈶㌳捤つ搶㜵愷㤴㘷ㅤ扢扦扢搲敢戰㕢㐹攵㜹搵挹㈸捦昶㡤捥慡扡㍢㘳㕤㜳搹㠶摡摢㘲㔷㔵㡢愵㉣戰攳挹㔸㌲ㄱ㑢㐸昷㕡㐴㜳戱㥡㍦㌴つっ㥤挹㡤つ㠳㜹㘸戹㤷㤹搳㘳㘶㥥㤶っ愳㑤昲昷㈵搵摤昶㔴捤㘴摣㔴ㄸつ㔸っ㜴㘶〵㝣㈰㡡㤰〱ㄱ㠸㜰挹㝦㔰㄰㡤㑡㑥ㄱ㌷慥愸㜱㐵㡢㉢㝡㕣改挴ㄵㄶ㔷扡㜱㘵㉢慥㙣挷ㄵ㈳慥摣㠸㉢㍢㈴ㄳ㤵㑣㍡ㅤて换搲㈳收㉢㝦摥晥晤攲敢摢戹㌷愷慦㌷晥㤵㐲摣ㄴ挶㍥攴㉥㑥㘸㔲慣㔲戴ㄸ㍤敦扦挷ぢ戴收て攲〵㔸ㄸ㐵㤸〶㤹㈱挲㜱㝦㈷㉦挰ㄳ㍦㝢昰㥦扦昸搶ㅦ摥㕡晤晡㕢㉢㍦㝣昱搷㔷扥㥢㠲㌵摥㝦〸㈱㝤〵㍦ち㈹敢摣㤴戵㙣㍢㙥㈲㜱㙣戸ㅣ摢㠹昰ㄱ㑥㠲㠸㐴㔲〸㥦㝢〶攸㐳㈴挴愹㥣㤶戶㈸㙥㔷户㥣㤴ㄵ攴㐶㡢戹扡㘰㔱昶昸㜹挴㔳捤散戳㘹㡢㡣改戱㕢㕥㑢昵搴戴戵慥㔲〲㝡㈷㘸㈰挹捤㠵ち愶愳㈶昴っㅡ㔰㈷㐶㍤㤱搶㤹㈱㠳㤴㥦㡡㕡㈳㜳っ㜴〷㔳〹晥㍣㔰ㅣ搴愰㜵挶攷㐵㉡戳㘱㡢昴㠹㝥㜵㐴搹㤴捦〸㌴㈵㤳㐹㡥戰㌸ㄱ晤〵㡤㈷挶戲攰㐸㍡〳慥昷搸㜲摦㡦愸戹昷㈶扤戹扦换㕣㐴攰愳挷换晢收㠷㕣㠶㍦搶换戳㤳搴攸摡㌵捦㌰摤㍣㝤愲㡦㝥晦㠹昹敥搷扡戱昶㙣敡ㅤ捡戳昷㘳㘱散慣改㍤㐴愹愲㤰〹愹〵㑥㤶晦㄰搱愹㤱敤㠳㍦㐵㡣㐳㐵㜸㤰㥡搹慣〰㐹㘱扣㌷攸㍣慥㉦〹㠴㍥搶㘳㐰㠷散ㄵ㕢敤㉣慢㍡敤挸改㜰㍦捥㌴㙤㙢㤷㔲挸ㄱ戱ㅢ㌴敤づ㕢㜷散㍤愳挳㥣っㄸ㙤摡晣㤳〰〶摥捦㍤㤷愲㌵ㄱ㑢愵愶㌲㤳收㕡㠹㜴捤㑥㌸㕣慣ㅣ搱晦搷攷㙡㑦㘳敦捤㘶〱㜳挲ㄹ㤰㠷㠹㜰㘸㘲戹挲㐷㐱ㅥ㈱㤲〲晥ㅤて㈳㤴㘳ㅦ㈶愱㉣愱〳敢㜶㜱㡡挹㕡㑢㜰㠵㡡慦戵㌶戶㕤晡㠲晦㌱㠰㐹搰戹㘲〲挲㑣昲摤攰㉣㜰㙥㔲㘶て㑥ㄳ〳㡢晡㘰挲晦ㅦ㑤づ㥤ㅡ㝤愸㥥㠴㠲㐰〲攱㘳〸攴摦ㄲ愲扣㔷ㄳㅦ㐵ㄳ搲㌰㈸㔹晥㉣搵愷搷摡ㄴ昹攱㜹攸㈸㜰㍣㑡㈲㠴㉡㤰扣㑢攷㜱㝤ㅣ㑥ㅣ㐰ㄶ愴㉡晤㐵愹㝡ㅥ散㌹㈲㥣扦搱㔳〵〲㍥搴〵戹㍣て㠱㈷㈱㠰㐳㐰愴㘱㐴㈰て昶㔳㄰〰敥㐵〲ㅦ愱㝡㠸〶〵戰㈵㈲㈲㜰〱㈳㌳㌸㑡挴㐴ㅦ㈱愸㈲ㄴ㠹㜰㍥㐲㔰〵昳攳〸ㄹ㡥㉥㐱㐰㠶〰搰㈳㔲㍦㈲㔰〶扢〲〱㜸㈵ㄲ愰㙡愴愱ち㜶㡤〸〷ㄳ㐶〲㔸㜶㌶ぢ㥣ㄱ敡㈰ㄷ㠸㠸戰〶㡡〸㡢愰㠸昸㝣㉣㤹晦〴㤱挷㥡㡢捤つ愵㉥挹㈵扤搶慤㑢㤵㙡㔹慥㘹㜲慤㕣㔰换戵ち㘳昵ㄲ㤳戵㘲㕤昴慤㐵攲挲㐵㈲㈲㈶㠲〶㘱〱㉤摦㔰㘸昹㝤㌰つ㍥㠵㠷㑢搲捡搲㑤㐲散㕤晥ㄹ㙡㍣搰㕣㔴㠲㉢捡㑡㠷づ㐵㠶户捦㌷㠸㝤〲散㕤慦捤㙥昶㜱㔷攱ㄷ㠹㌷ㄳ昰ㅡ㥤扤戶愷㝡㈲㉣敤敢㙣㔲攵改㤷づ㌶㙣摢㍢愰愳㈰搳㔵搷㜳て㘸〶㕣攵㜲㙤ㄶ㕥ㄶ昳户㑣昷㘰㤵㜶ぢ昳㘰搳昶㔴㌳户敢搸㕤挳换慦㉥㌵慥摥ㄶ㕡愴㈴㤳昱搷㡦慤㉣つ㔷昹㥦㠳挳㘶㘲昴ち挱晤㌴㍣捤扥昱摡㙦㘶㝦昴攳㜷㉦扦晥户㍢扦晣㑢散㥢㝤敥㈷㘱挷挷摦㥥捦扣昹昳㠷㕡慦㉥㌹㝦慡㥣晡㕤㑣㠴㙦晤愵㕥愲㑡㘰摣㥡捡㡡㈵㔶搲ち慣㔰㤲慢扡㕥㤷㘵扤摣愹捡㙡㐷㤶㔹慤㈲昳㉢〳搱㠲㕣㘴ㄲ慢㔴愴㜲慤㉥慢㔲㔷㉤㤵慡搵㑡扤慡㔷ぢ戲㈴㜷㡢晣㈷〷愲昵㡥㕡搵扡摤㐲戱㑢㍤㌴㐸㉤㜷昵愲㉥㑢攵㤲搴慤㔵㈴㤵扦㍣㄰搵ぢ愵㐲㕤搷扡戲捡捡㜲㐹敢搶戴㜲扤愳㤵捡㔲㔱慦㔶㐸㡢㠸㔸挴愲㠵㉢㈰慢㈰㔷㐱搶㠸㠸〸㐶扦㜳ㅤ慣攷㐰㌶㐰摡㐴㐴〴改㜰㈴攴㠷挳㐵㐴㈹㡡㠸㐸㐵ㄱㄱ㤶㐸ㄴ晥搳㐴㘶ㄴ攰㌵捥㝥㝥㠸㝣㠶㔸㠸㠵㤶攱敥㥡敡扥㝦㠴㐵㝣昰搷㈱ㅢ〴〴㕤㉦捤㝥㠷昱㥦㈵搶挹㠰㐵昸搲㌱昰㐲㈰㍣㐳㑣〱㔱挷㉢㐴挲ㄱ戴改㕢ㄴ㙣㈲㜲〱㌳ぢ㉦㄰攱㔵㈲㜲晢摡敡晡挶㕡敢㕡㜳昳㜱㍦㔶捥㉥㤷㉦㉣㑢挵昹㕣搰扡㔴扥㜰㐹㉡㍥㤱扢戸㄰㌲㤶㈵㌹ㄷ愴㌹〵て慦㤱㡡昸挵〵㐱㠷扥づ㤱昳攷慥㑦っ挴捦攱㥢ㅡ㥢つ攵摣搹搹挵㔹愹㔰㈸ㄴ㜹㐶昲㑦戶晢㔶捥敥收㡣摥ㅥ㜳㍤㉣搲捤㔹㝤搷换昵㙣㉦挷攸扡捥㍡㌹㙦㥢攵戴㝥㘷㡢㜹㈹㈴搷㍤慦愰攳㔷㜰㈰晢㘹㙢挵愵㑢㍦㍤㜰㙣摡㡤挱搵晥〱晦挴㐴晣戹攸㜶昵搸㤰搳搰㕣摢散㝢㉣ㅡ戶收っ挶搱㕤㠲捥㡦晥㌸㑡挰搳挳搶挸㉤攲捣㤰扢搲㜳㤹攳戱㑥愴搱愵㉢㘲㌲㥥攰捡㘳晢昸㕤㉥搳攱㝤㈷㝡户挰敤敤捣㠴搳摢愲攱昹慦㐳攸攷〴挰ㅡ扦㐵㐴㔸㤸㙤昸〶㤷㔲慦㔱扥㝥戰㌹㠱ㄳ挳㐳㌳㘶㐰挹ち〶㔱づ昸〷搵㘰㑤摦㈰㐲㝢㙣换戶攸昶㝦扦㥥㝦㕡愴㜴晣㡣敦ㅢ㉢㤸㘶昰づㄴ㐱㉡ㄶ㌸㙤慤改摡愶挳晣㌷㥣㡣摦愰㈴㥢戱㍥㘵㍢㍢㥡㙤敦㈰戵㑥昸㉤㜷㥢㌱て捦㉡㔳㔶㠰捣愸㜳ㅣ㤷㌸〴㠳愳㤰㠸㡦攴㜷㠸捣㌴㑣㌳ㄷ㘹㜴㜹㤳㔸〹扣收㔸㔴㌹㍤㌱ㄱ戸㔷㐳搰晣搵户㤵ㅦ㥣晡捥昷ㄷ摦㜸攷昱户扦昷㐷改㍣昷㡤戰㘳晣摤㠵〳ㅥ㈱昰㌹〱㜰捡摦㈴㐲㑥㙤〵㔹挴扤㐲挳㘰晤〴戱戳㠲ぢ㌹㘰㔷㌰〰愰捡昷㠹搰㠰㌰敤戸慦㠵〳攰搳慣昰㜹愲ㅣ㜰㉥ㄸ〰㘸攵昷㠹っ挲愶挸摤〹〷㄰㤷〶扣㐴㤴〳挶〵〳〰戰晣㙤㈲㌴愰ㄹ㉥改㑢攱〰㙣㈵㔹攱ぢ㐴㌹挰㘶戴㑡づ昰㠹〶晡㌹挰㈸ㅡ㔸づ〷㌸㐵㠳晥㘲愹ㄷ㠸㤴挶㔲攴昰㑤㥢搲㙤㙥㜸戴㡡㠰昴㜰戰㐶㌷㍣づㄸ㠵㐰ㄲ攰㌸晥㡢㐴ㄲ㌴㔶㠰慢戸摢㌴㈷ㅥ㙣㡥㌸攵㈰散ㄸ㝦挹㐹㈲昲㡦换㐲戸㈳㙤㈹㉡摥㙢㌳㤶㘲戲摥㤶户㍤㜸愳愵慢㔳㠶ㅥ㘹扦㑣㐲㌰〲ち〷搷㐱慢㜰㠷挸㠰ぢ晦昸摣慦㡣㜲攱〴㥦晢搵㔱㉥㉣敤㜳㕦ㅥ攱㥥挴㈴㌰〹㠰㍦㜶ㄲ捡㠷㉤㈸ㅤ戶愰㙣搸㠲㤲㐱㙢敡摦㤷㌶㈲㡢</t>
  </si>
  <si>
    <t>㜸〱敤㝤〹㥣㔴挵戵昷搴㌰㝤㤹㙡ㄸ愶〵㜷㕣〶ㅤ㔷㄰㘷㕦㌰〴㠶㘱㤷㑤〶㌰㙡㜰攸㤹戹つ〳搳搳搸搳㠳攰〶ㅡ㕣㘳ㄲ昷㌵慥挱㉤ㅡ㜹挶挴愷㐴ㄱつ㜱㡢㍥㤷㤸挴㈵㉦收愹捦戸挴挴㤸挴㐴ㄳ挳昷晦㥦㝢慢晢昶敤摢㍤㐰㜸摦攷昷晢扤ぢ㝤愶慡捥愹㔳㔵愷㑥搵慤㝢敡摣扡㐵慡愸愸㘸ㅢ㉥晥攵㔵挲挰㝥㙤㙢晡㔲㜶㝣㙣㙢愲愷挷敥㑣㜵㈷㝡晢挶戶㈴㤳搱㌵戳扡晢㔲㠳㐰㘰戵㜷〳摦ㄷ㙡敦敢㍥捤㉥㙤㕦㘵㈷晢㐰ㄴ㉡㉡㉡㉤搵挵挰敦攳晥㈲㈶愲㤹㑢㤷㄰㠰慡㐸㕢〴㠳〹㑡〹㌴㐱㤸㘰〸挱㔰㠲㌲㠲㘱〴攵〴ㄱ㠲摤〸㠶ㄳ㡣㈰搸㥤㘰て㠲㍤〹昶㈲搸㥢㠰攵敢㝤〹㐶〲っ摤て㘰㐱敢愴戹ㅤ换搱㥡戶㔴㈲㘹㡦愹㔸攴搴㜹㝣㜵昵搸敡戱戵㑤つ捤㘳慢挶㔴戴昶昷愴晡㤳昶昸㕥扢㍦㤵㡣昶㡣愹㤸搷摦搱搳摤㜹慣扤㘶㐱㘲㠵摤㍢摥敥愸慡敤㠸搶㌵㔵搷搵搷挷㥡㥢㥢㠶敥て捥㜳㕡㈷捤㑢摡戱扥㕤挵昳〰昲㥣摢㍡㘹散ㅣ㍢戵慢㜸ㅥ〸㥥㘰㌹㌹ㄱ㡦㜶昷敥㈲愶㈱昶㘹昵㘴扢戳㥢㥤㙦摢挹敥摥愵㘳㔱敤㉣㐱㈳搶㌸ㄶ㌴㡢愲挹㔶扢愷㘷扥ㅤ㘳㠷て㡢㉦散戳㕢晢晢㔲㠹昸㥣㘸摣ㅥㅡ愷〰敤愴摤摢㘹昷つ㡢㑦㔹摤㘹昷戸搴㝤愵㜱㘴㈵㔱〹〳攵㜱愷ㄳ㘷㜴搹扤愹敥搴㥡㌲㌲㥡ㅦ敤㕤㙡㤳㈴ㄴ㥦搶摦摤㔵㔴㔲愲㑡㑡㡡〶愹㐳㠲敡㈶㕤攵搶㐸挲散挲敤㙡㐵㔶戵愸㔲〷晢昸戳捦收慥㑣ㅤ㙢㈷㝢敤ㅥ户〸㜶收㘸ㅦ㥤挸挸改㡡戴戰㑣㠳搸㔱㙡㠸㍢晥搸ㅡㄶ愴㜴〵愰ㅥ〵㘰ㅤ挴搰扣㘴㠲慡㕣㔱愷て㘶戴ㄲ㐰㤵扣㡥㘱散捤挹愱㔴摣ㅥ㉤㙥敦㈸㙥敦㉣㙥敦㉡㙥户㡢摢㘳挵敤㑢㡢摢㤷ㄵ户㜷ㄷ户㉦㉦㙥㕦〱ㅡ㜳㤵づㅥ㕣散㕥㉦摥昳捥戸㙤捦㥦搹戲攱㥦㕢㝢捥晤㝣搹搳㡡㈳㤷摤慤昴愱㠰晡㌰〰敢㜰㠶㑣㑤ㅡ昵ㄱ㡣ㅥ〹愰搴捦㔱ㄳ搶收㤳昷捦散㕥㜴攵挸㤶〷㉡搷つ㌹户㘴昱慤㡡㘳摦㘱㌳㠶搴㐷〱㔸㘳ㄹ㌲㙣慡昵搱㡣㔶〱㈸昵扣换收㐳㜵挶攵㡦㕡挳㘷㙤ㅡ㌶昷㡤愷㕥摦戰㍣挴搹愳㍥㐸愸㥥ㄱ㉥㡡搷搲搷搷ㅦ㕦挹〹捣愳㝣㍡㍥戹㉦㌵㉦㥡㡣昷敤㕡扤㠳搲㠹摥ㅤㄶ㔴㌳㐷敤㕡晡攲慤换愲挹搴扦愸㜸ㄵ扥ㄲ愸㜸㙤摤㜱㔷昱㔰挸㉥搱㍡慢〶㘲㍥㜰㘱㙦㜷㉣㤱㡣㡦㤹摤摤㡢戹戲扥ち搷㤸搹搱搵攳慢㙢㈵慣㙢搹㕦㜵〰㔶㍤挰㠸昹昶㉡扢户摦慥㌸慡㘲愵慢愳昵扡㠱㈴㡤〰㑡㍤攵㜶改愹昳㉥扡㙦晥捣㤷愷摣晡搰㥡晤㈷搴㝥ㄲ㔵扣ㄷ㌸㥡搱㑣敡㜱〰搶㌱っㄹ捤愸搵㕦㘲㜴㍣㠰㔲㡦扢㙣㌶户㕣㝦捥㌵昷㉦㥥㜴搷㌹户扦昶攴㔳㡦㍣慥㌸戹㌸㙣㈶㤰㝡㈲㠰搵挲㤰㘱㔳愳㈷㌱摡ち愰搴挳㉥㥢搹㕦㌹昱愳㙦㍦㌲㙤挶搷㑦㝡戸㈳㝥昶扡㌳ㄵ敦㐷㔴㌲㙢ち挰挸挹㤳扡㝢ㄳ昱㙥摣てㄶ㈴〱晢挶㔷㡦〱扢㡥昱㔵㘳㥢昵㔴㄰攸㘹㈴㥤づ戰㜷㕢㝦㈷愶戰扥㡡㘴㌴攵㤵㐱戵㥥㐱扡㤹〰㑡晤搰㉤昵㘷愷っ㕤㍡愱改挰挹ㄷ捦搹戸晡扥て㡥晦㔴昱〶攸㔴㝥ㄶ愹㘷〳㔸㜳ㄸ㌲㤵㙦搲㜳㈵ち愰搴㐶㤷捤摣㈱昷㑤㍥愰晡慡㠹户㍤昶改㜱攷㍦㜰敢搹㡡攳㕥㉡㍦ㅦ㠱〲㤵㙦搴㙤攴戶㠰攴ぢ〱昲㔵扥㔱㉦㈲摤昱〰㑡摤改㤶晡攴昹㜵ㄷ戴慣摥㌶昵晢扦扡扣㜴攳㥤ㄳ摦㔳扣㘷㑢愹㈷㈰㔰愰搴〶㝤㈲戹㥤㐴昲慦〲攴㉢戵㐱㉦㈶摤挹〰㑡摤攲㤶㝡挲㠷㤷㤴扣扤昰扤㈹㔷搹换晦㝣㔴昱挱攷㉢㉥ㄲ愴搴㈵〸ㄴ㈸戵㔱㐷㐱愰㍢㐸摥〹㤰慦搴ㅡ摤㐵㍡ㅢ㐰愹敢摣㔲㕦搲挳捥㜹攵挵㝢愷㥥㝢攵攲摥戱つㅦ㔶㉡慥㑡㥣㡥㕡㑡敡㘵〰㔶㌷㐳愶愳敡昵㜲㐶㌹扢㉡㜵㠵换㘶晥摢㝢㍥㝣摡昷㡡㘷慤扢攵挷ぢ㤲㐷㜷ㅦ愹戸慥㤱捡挷ㄱ㘸㥥㠳㔱〶ㄵ㥢㤵㘸敤㑦㡤㙦攰㌸慢ㅡ㌳扤㥢㤱㘶㈷㌲摢㡥昶㡥㙦㜴㐶㘰㕢慡㙢戲扤捡㠹改㕥㤶㤵㈰戳㤵〰〱㐳戰㕡㥦㐲㤲㈴㠰㔲摦㜰慢戳㜴捥㤱户捦㍤扤慣昵ㅢ㌵昷㕥晡㠳攲昰〳㡡㉢㉣愹㑥ち㠱〲戲慣搳晤攴戶㡡攴愷〲攴㤳㘵㥤㕥㑤扡㌵〰㑡㥤攷㤶晡戵愲挶搱捦摡㍦㥣㜶㕦㡦昵搲㙤挳㘶㍥慣戸愴㤳㔲㑦㐷愰㐰愹㑤晡っ㜲㍢㤳攴㘷〱攴㉢戵㕥慦㈵摤㍡〰愵搶扡愵㈶摦㍤㌸晥晥戵㘷㑥扣㘳摢ㄵ捦扣户扣敤ㅣ挵㌵愴㤴㝡づ〲㜵ㅣ搶扤㑢晢㝢愲㐹㘷㥡㜳愵㍦慢㝢㠵摤搳㙤昷愵挶㔷㌷戹㕤挰㠹捦改づ晤㌵攴搴敢挹攷㕣㠰〰愹搷改昳㐸㜲㍥㠰㔲慢摤㥡㙣摥㝢攵ㄳ㠷ㄵ㐷愷㕤昳㥤㜱晡攵㔷㥥㔸愰戸㤰㜵㜴改㐲㔲㕦〴㘰㝤㥤㈱愳㑢つ晡㘲㐶扦〱愰㔴搲㘵㔳摦㜹㔵摢捣つ㙢㕢敥晡㘳敢㜱㕦摥㜴挶㥦ㄴ㤷挲搲愰㙦㈱㔰㐰㡣つ晡ㄲ㜲扢㤴攴㤷〱攴ㄳ㘳慤扥㥣㜴㔷〰㈸戵挲㉤㜵收㤸㌵晢㕦㌹敢晤戹㥢㘷㥥㜶攷ㄹ扦㍢晦㍢㡡㙢㙦㈹昵㉡〴づ㜴㌵㔸昴搴搵㔹㔷㑦㥤㕢挵搵攴㜸つ戳㕣ぢ㄰㈰戱㐶㝤ㅤ㐹慥〷㔰慡换㉤昴慣扢捦扦昸搶ㄹ愷捦摣晣愵㤳㈷摦㜰攴ㅢ敦慢㍤挹㠱扦ㅢ〰ち㌴戵㔹摦〸〲㝤ㄳ㐹㙦〶挸搷搴㈶㝤ぢ改㙥〵㔰㙡戱㕢敡晡愷ㄶ慥扣㙥攵晣㔹㌷㠵摥㍣㜸挳愷㜷㍣愷昶〲㕡㑡摤㠰㐰㡥挶搴㌸挳搲愳㌱㤲攰摥㉡ㅤ㝤搲户戱㤸摢挹攷づ㠰㠰昶搷攸㍢㐹㜲ㄷ㠰㔲㡢摣㥡慣㝣㜱昲〹㝦㝤敦攱㔹㜷㈴㐶户慥扣晢㤸㜸㠸㑦㌸戵扥ㄵ㐰攰戲㝢㉡ㅥ㜴㍡愳㝤㈹㜷敤㌳ㄸ昹㜶敤㡡㘷攰〵捦搴㘴攷晦晣㠲〷㠵散㤲〵㡦扥㥢搲扦〷挰晡ㅥ㘵戵㈰㤱㡡昶㜰ㅤㄳ敢㑥改㝢㠹摢〸愰搴㍣户㘷㝥㜴捤ㅢ㤵て㍣戸敤搸㍢㍦㍡敦㠹て㡡㙥敥㔷晢㌰㉢㝦昷〱㔴晢㘶㤵㥡ㅡ㤹搲㌳㉡攲敡っㄷ㔳戵㠲搳摦㐷㌶㝤㍦ㄹ晣〰㈰㐰㐱㥡昴て㐹昲〰㠰㔲㌳摣㙡㝣㌰㘲捡て㘳㡢㍥㥤㜳摤搴昷晢て敤晡挵搱㡡て扥㔲㡤〷ㄱ昸搲慣挴㔲㜷㘰㡥㤷㔹㙣捣㜸㔳㌰敦㈷敥㡡捥ㅤ愷戵㑥ㄵㄳ㥤㔱慥㤹挷㔷改㠷㔸摣㈶昲晢ㄱ㐰㐰㡤ㅡ昴挳㈴㜹〴㐰愹㐹㙥㡤㕥戹改搹㉤㥢㘶摦㜲散收㡡换愷㉤㕥搱㕡慡㐶㤲〳㝦㡦〲㡣昷搴挸ㅤ㈵收戶㈶㔳㠷㍢晢㝡愷づ摣ㄵ搳㔵摡〲ㄶ晡㌱㌲㝢ㅣ㈰愰㑡戵晡挷㈴搹ち愰搴㌱㙥㤵散㙦慥㌸㘴昸㤸摦㑣戹戴昳㠳ㅢ捡ㄷ㥦㝣㘲愸〲攸敤㝢㐰㘴挵㉢㕡㤷㈵晡散㕥㔹户㡦㡥捦敢敥㕣㘱㈷摢㙣ㅡ㐷散慥戶ㄴㄶ㝢㝢㄰攵㍥挱㡥㥥摢ぢ愵挷㌳㘹搷㐱摥搴搸㤴搵㈹扢户换敥挲捣扥搲㑥愶搶㉣㠸㜶昴搸㝢㘶㤱戴挰摡戲捡〶㘲㥦慣攴愹㠹捥晥扥搶㐴㙦㉡㤹攸挹挶戴㜴慤㡡攲愹戹㙢㜶愲换㉥ㅡ㌴㐸愹愲攲ㄱ敥搳攳ㄴ慣挴㔳搳愳扤㕤㍤㜶戲愰㐵㐷敤㡦ㄶ㕡㘱㕣㐵愱㔱〸敥昸搳㜰㌱㜲㘹㜹昸㠶愹愴㉦ㄴ挷捣搳㌷㘸㔰㔰愱搳愳㝤换㔲㙣㜷㘱㈴昹㍤㐱昰㈴㐰攸㘰㠰敤㜹搸收昸㔳㔱搵愱㍡㔵㤷戲〷挷昱㌰㍥㝢㘹㌲㈴㌶㠶㔰㝣戲摤搷愹㘹㐴㤸㠱㑥㔸㙤㈱搴搳て搳〳挵㙡慦㑥㑤㡥愶愲㠳攳㜸㉣㠴搰㠶㈱㈳攸㐶扢っ㠶㥡愸搸㉡㑣㠴散㈲㈶㘲戸㤶㘵ㄲ挰㝣㠴㠹㜹捡㐸昳㜶㡡搲㔲づㄹ㍢㈱㜲㉤㤳㌴挳㌲散挶挰㉦㈲㐱て戳㈱㤲攰㜰㐲摢㘹扥㔳㔸㑥㘰㕥㤶㍦づ戴㜸ㄵㄶㅦ敡〹㐱㜱ㄲ㉤戵ち㜶㑣愵敦扥㈳㈶㡦捥㡥㠵愹敥㥥扥戱愸捣戴㘴愲㝦㈵昹晣摦㉥㙦㔷搵㥢㜵㜷慥扦㙤㜳晥㝥㌴㈱㍢㥥㐹て㕢㑦〱㤵㕥愸搵㔹㑦㤳㤲搳㠵戹昴㌳〸㠵挳㕡攸㠸捤㐵ㄶ挲㠵㉡㤱㘵㐷慣㐷㈱搰て㡤捦敤散㔸㤰戴挵㈲㔶㉡㤱㌵㉢敤戲昸昱㠹攴㡡㡥㐴㘲〵㜵㙤㤸挴晡㤶搹㜶㡡㌶愶㈱慥㔵㡤㘱愵搴愰㐱㔹㘶㈴㡦㌱敡㐰㌶攱㐵㠰戲㤶㥥㥥ち挳戱捦㝡㠹改㔰つ㘸㠰昵㌳㠴㌱愹㌹〶㉡㘷㡥挴扤㘴散敡㥥扥搵㙡㡣㍢ㅢㅦ晡晢㌱愵㥢ㅦ摦㜳昲㘵㔳㤲敦㌵㡣㜸慢㐸㡤㜶ㄱ㌹㠶愷㐳挱慤㠲摣㘵㝡㔲㠷㈱挸㈹㑡晦㠲攰㤷〰敡〸〰㑥㄰捥㤵改㥤散㜸㈶㍤㙣扤〲㔴扡搷ㅡ㌵晢㠵ㄳ㤸戹昴㙢〸愱搳㠴㉣ㄸ㔹〸愷㡥㐴㜶㜶㥣愶愰㌴㐵愳㈹ㄳ戵㕦扥挶㡦㜴ㄱ㌹收戲㌱挸㔶㠱㥦摢昸愳㄰㤴挶扦㠳㠰晥㉤㠰㍡ㅡ㘰挷ㅡ晦㉥昳㥡敥愹㤶挶㉢㈴㤹㑢扦㡦㄰ㅡ㉦㘴㙣㝣㉥戲㄰㑥搱㜲ㄷ搴昸愱昹ㅡ㍦挴㐵昸㡤㝣㐳㍦〱愷攳㕣摤㥢㥣㡣㥥ち敢㜲挶㜰㕤㌳戶㡡晦〶戶搸挳㘰ㅦ慢㡦㌵挶慡慢扢敡慢愲戵搱㔰㉤搸㙥慦㠵㡥㑦挴㐳㘳挷㜷昷㜶㈵㑥攵晤戸㙦扦㐹㔱搸慤搳ㄶ扣搱㉥㙥㔲愲扦户慢㙦㘴㌰㔲㤶〷晢晡㜱ㄹ㈶㌹搹摡㘰㐹户晢愴扣〳晣搹攴㥥搵戲扡摢㐱敦敦㐳挳㡣㥥攸挸㡦㥤㥡戴㑦㐹㘳㜳㙡攴㉣㍤㠸捦㘹愵㠳㜲敡昵晦挵㑡〸收晦ㄲ㕥搰㕥㔹ㄳㅤ改扢㙤挹攳㤲㐸㜸慣㜴㠴愷㡢戹ㄶ摡㍢㕢敤挶捥挷㍡て敢戹ㅥ㥢㍡㔹散扦〷晡㤹〹㕦戲㌹㈲㝦愹愴㜱㔷㡢摣㔳㈳昵攱昹愹愵㡥改㥥晢㥦㈵㉥摥挹昵愳晥㉢摡㄰㉡挵㘸捥㉢扤ㄲ㔰愸搵㙡㑤攸搴敥慥搴㌲㙢㤹摤扤㜴ㄹ㙤㑤搸㌵㉣㉤愵㘸㜳㉥晤㈹㤲昴㘷〴㝦〷挰〲㔵㈶㉣㉢慣㍦㜷愲慡づ㝦㘵㑥晣㈷㠹㜸换づ㌵〰っ㘸㈱㉦〷㔱〹㌷〲捡戰㉥㡣㐵戱敦㈷㐳㑢㐵㜷㝣戵戸敢㤶㜰搰㕡㘷挹收挰挲㡤㐰摤戹㔸戱晣㕡㤶扤ㄹ㠰扤戱慥㘹㜶敦〲㉣〱晡㐸扥慢搶㐹扢㡡て敢愴扤㌷㤹搰戶㝦㙥摢戶晤㙤攲敤㘹昰㉡慥攴摢摢㡢㑡挹㡤㈹㔶㌱㘰挰愳㘱扤愸て㜴搴㕤摢愱㙣㙥㜸㠷㌵改昳攰㔴㈳ㄸ愶㙦㘹㤶〶攵㈰㙣戱㌸昷昴扦愰戲摣改捡㔹搰晣搹㐵攴㙣㜴㌴㠳㕢〵慢攸㉣㘸挶㈱㌸ち㍦㕤挶ㅡっ〳㔰摣攷搸戱㝢㝡㌹昳㥡㝢㝡慤戴㠳挶ㅥ㜳改摤㠰挷㍤㕤挸㜸㑦捦㐵ㄶ挲愹昱挸㤲ㄶ㠰㘷㐱昳摦昹ㅡ晦戶㡢挸搹㥥攱㔲扡〲㍦户昱ㄳㄱㅣ㠵㥦摥㥦つ㌸〰㐰㑤㐲㜴挷ㅡ㝦㈰昳㥡挶搷㐸攳戹っ㌶㤷ㅥ〵㍣ㅡ㉦㘴㙣㝣㉥戲㄰㑥戵㈲㑢㔰攳㝦㥥慦昱㉦扢㠸㥣㑤愵愹攰挴搵㠷㍥㡡つ㝤〹㘴㥣㉤㤱㤰㝤改愳搹愰㉡㠲㙡愹㝡㝡捥慢㜵愲㙡ㅡ㌲㡣挲㑦搷㤱愸ㅥ㐰捤㐰㤴昳㥥㙥㐰捣㕣敡㘹㤴挱攱挴㌴慢〹㌰㥦〹搴㔹〷㠲㌸㕤ㅤ㍤づ攴㘱捤㑣戹攳㐲㜰㙡㈶戸㘶㈴挳㜱攱㡣㠹㐷㕤〱攴㡣㠹捤㉥㈲㘷攳㙢ㄶ㌸㔵戰㡥捥㤸㤸㡤攰㈸晣㜴㉢㜹㑥〶㔰㜳ㄱ摤㌱戵㤸挲扣㐶㉤㥡愴つ㈵㘰㘲㉥㍤つ㜸愸㠵㤰㔱㉤㜲㤱㠵㜰㙡ㅥ戲㘴ㅡ㥦㔹攴㙦捣搷昸㝢㕤㐴捥㜶㕤ㅢ㌸㠹㕡戴戱愱昷㠰㉣㔸㉤ㄶ戲㐱㡢〸㡥㤷慡ㅢ戵愰搹㐶㉤〰㤳㔱昸改ㄳ㐸㜰㈲㠰㕡㠴愸愸挴㐹㠸㤹㑢㙤〰晦戴㑡㉣〶㈶㥦㑡㌸捦㐵㔹㉡搱づ昲戰㘶愶㕣㤵㄰㥣㍡ㅥ攵㘴愴㤲㔱㠹敢昲㐹攵㕡ㄷ㤱戳㥤㜸㈲㌸㠹㔴㤶愱㌸㜵㜵㕥愹㉣㘷㙤㔶㄰昴〰㘴ㄶ〸㈲㤵㤳挰㘴ㄴ㝥扡㤷〴〹〰戵ㄸ㔱㤱捡㑡挴捣愵扥攵㤵㑡ㄲ㤸㝣㔲㘹挸㙤㜹ち攴㘱捤㑣㜹㜰敡㘴㤴ㄳ㈴㤵㜳昳㐹㘵扤㡢挸搹敥㡣㠲㤳㐸攵㑣ㄴ愷捥挹㉢㤵戵慣捤㍡㠲戳〱㝣㔲改〰㤳㔱昸改慦㤱㘰㍤㠰敡㐲㔴愴㜲㉥㘲收㔲愷㜹愵㜲㍥㌰昹愴攲捣扡㔹扡㜲㈱挸挳㥡㤹㜲愵㈲㌸㘵愳㥣㈰愹慣捣㈷㤵㠴㡢挸搹㡥㕤ち㑥ㄵ昸戹搳挷㌲〴㐷攱愷㉦㘳改㤷〳愸攵㠸敥搸昴㜱〵昳㥡改挳㔹㌶㠰㐷晡搲㔷〱㡦改㐳挸㌸㝤㜸㉦〷㔹〸愷戸㌳㥣㘹㝣㘶晡㔸㤲慦昱敤㉥㈲㘷ㄳ㤹㥢扦愲ㄲ户戲愱㡢㐱ㄶ㍣㝤㙣㘰㠳㙥㈳戸㕤慡㙥愶て㝤愷ㄳ㔵〹㌰ㅡ㠵㥦扥㡢㐴摦〵㔰愷㈰㉡㙡㜱㌷㘲收㔲ぢ㔰㐶㝡ち昹ㅥ㌰〱ぢ慤㠰ㅢ捡㐶㔰㠶㌵改㜳㌵㐲㜰㉡㠹㈲㌲㐲挹捣ㅥ㌳昳〹㘵㠶㡢挸搹捡收〶戵〸攵㐱ㄴ愷愶攵ㄵ捡㈶搶收㐷〴て〳昸挶挹㉡㌰ㄹ㠵㥦摥㑣㠲㐷〱搴㙡㐴㐵㈰㕢㄰㌳㤷㥡攰ㄵ挸攳挰攴ㅢ㈷㜵戹㉤摦ち昲戰㘶愶㍣㌸戵〶攵〴㐹愵㍥㥦㔴敡㕣㐴捥㔶㍢㌷搰㐵㉡捦愱㌸㔵㤳㔷㉡捦戳㌶㉦㄰扣〸攰㤳捡㤹㘰㌲ち㍦晤㌳ㄲ扣っ愰搶㈲㉡㔲昹㌹㘲收㔲㐷㝡愵昲㑢㘰昲㐹㈵㘰㔱晥㉡挸挳㥡㤹㜲愵㈲㌸戵づ攵〴㐹愵㈲㥦㔴づ㜴ㄱ㌹慥〰㕦〳㈷㤱捡㥢㈸㑥敤㥦㔷㉡㙦戳㌶晦㑤昰づ㐰㐶㉡晡㕤㈷慡搶㠳搱㈸晣昴㝢㈴㝡ㅦ㐰㥤㠷愸㐸收〳挴捣愵㜶昷㑡收㐳㘰〲〶㔰㠰慡晣〱㤴㘱㑤晡㕣愱〸㑥㥤㡦㈲㠲㠴ㄲ捥㈷ㄴ敤㈲㜲扣ㄲ㉥〴愷ち晣摣㈹昵㈲〴㐷攱愷晦挶搲㍦〵㔰㜴㑡搸戱㈹昵㌳收㌵㔳慡㜳㈳ㅤ〴㈶收搲晦〰ㅥ㔳慡㤰㜱㑡捤㐵ㄶ挲㈹㍡㐸㘴ㅡ㥦㤹㔲㍦晢㍣捦㈳摡愷㉥㈲挷㤷㠲ㅥㄲ愲ㄱ愵㌰ぢ慢扦㠲㉣㜸㑡つ〳慤㠷㄰っ〵昰㘸挴㌰㈷慡㉥〵愳㔱昸改㜲ㄲ搱ㄹ㕡㕤㡥愸㘸挴㙥㠸㤹㑢晤ㅥ㘵㤸㈹㔵㕦㠶攴摣ㅥ摥㠳㍣ぢ攱搴ㄵ挸㤷ㄱ㐰㘶晡㝣㍢㥦〰摥㜲ㄱ㌹㙥ㅤ㔷㠳㤳〸攰〰㔶昹扦昲ち愰〲㘸㍤㡡攰㈰搶㉥㙤㥤㤱挵搷㌵㘰㈲㡤慦㈴挱㈱〰敡㍡㈴㐹攳て㐵捣㕣敡㔵㑦攳慤挳㠱〹ㄸづ〱慢搱㈳㐱ㄹ搶愴捦ㄵ㤶攰搴昵㈸㈲㐸㈰捦攷ㄳ挸㝦戸㠸ㅣ㤷㤳ㅢ挱㐹〴㔲㡢攲搴戳㜹〵㔲捦摡㌴㄰㌴〲昸〴㜲ㄳ㤸㠸㐰㥡㐹㌰づ㐰摤㠲㈴ㄱ挸㌱㠸㤹㑢㙤昵ち㘴㍣㌰昹㘶㑥攷戱㈶㙢摤㌵〱攴㘱捤㑣戹㔲ㄱ㥣扡ㄵ攵〴㐹㘵㔳㍥愹㍣攴㈲㜲㕣㘲㙥〳㈷㤱捡㜴ㄴ愷晥㍤慦㔴㘶戲㌶挷ㄲ捣〲挸㐸㐵捦㜱愲敡㜶㌰ㄲ挹捣㈵搱㍣〰㜵㈷㤲㐴㌲挷㈱㘶㉥㜵慦㔷㌲㙤挰〴愸㑡挰㘲㜴㈱㈸挳㥡昴戹㐲ㄱ㥣扡ぢ㐵〴〹㘵㐳㍥愱㝣挷㐵攴㜸攷搰㠷愴挰晥㐲㤶㐳捣敥愰捤摡㕦ㄸㅡ㥢摡摤㤳戲㤳㘲㐲㉥㡦攱㡦攳㕣㉦昱㌲㍡㄰㈴愳㥤㡥昷昰敥戱㔶昸㄰挰㥢㍦戵㈶戳㤷㤰㘳戹㜷っ摢晦扢㍦昱〵昳搴㤰捤〹摦ㅥ㐵〱晢㍦㤴挶户㐳㔱㤸搸愳㐴晢㐳挵〲㜷㤰㐵愵挶㠲㜳戶㤲㤱摥㙦㝤昵㙣㜰㠰摥慢㠴愴慥捡扦㙦㐱㘵捦㔵㔲㘶捡扢㐷昰〹㤰晦扢挳攲㝦攷㑡㍣㜴昴挹㥣挰摡〹㤶㄰㐴〹㍡〰搴つ敥搴晢〶㠴昷〴㝥敦㈳㤱㉢挲㈲摤㐵ㅡ㥢㈰〶攰㤹㝡㤷㌹㔱㐵㙦㌷㤹㝡扢㐹戴ㅣ㘰攸ち㠰㌹搳敤ㅥ昸㈸敤慡㜷㥡㐲昴㥥㉢扣㥤〱㕤ㄹづ愲㍤攳㙤㙢㝡㍢㤷㈵ㄳ扤㜸戳㡣㍥㌹㉤㥤㜴愸㔷㔱㉢㉥㥥搱㔶㕣㝣愲㠷挶攷摢㉢敤㘸慡ㄵ㍢慦搸挲㤹〵㉦㐷搹扦㤹搱戵晡晦攵〶㡥㘳㐵㔴㄰晤㈰戳㤳攳ㅦ愹㡥慢㡣㉢摥戱㤳ㄳ㜸挱捣㤶㜷敢㈸㜶换挲㑥搸㉥昲挰搹㔵㝣戸愷〲敢ㅡ㙡㜷搳ㅦ扦㝢捣㈱㌷㙣摣收晥㕤换㠵〷㉦㉢㑥戵挹昲㤶攴晡㥤㈸收攵愵ㄳ㈰〹㙢ㄲ收摥㠲〵愷㌶㠲㉣㝤ぢ戶㔲愰ㅣ〴㥤㜰㑣捡ㄷ攵扢つ㕦攸㈲㜲㕣㌱扦て㙥戲㌶㔹つ㐶敡㝣㜷㠰戰㉡㔹㤷㍥㡤㌵㍡㥤攰っ㠰捣〰㤱㈵散晤愰㤵挱㜱ㄶ〹搶〲㈸晡㕦捡扡㘴ㅤ㘲收㔲㙢挱摦慣摦慤㜳㠰〹㔸㤷〴㉣搶搶㠳㌲慣㐹㥦㉢ㄴ挱愹〷㔰㐴㕡㈸㍡戳愶敦捦㈷㤰㤴㡢挸㜱ち㝤〸㥣㐴㈰摦㐰㜱㉡㤹㔷㈰摦㘲㙤㉥㈱戸ㄴ挰㈷㤰㑤㘰㈲〲戹㥣〴㔷〰㈸扡㝦㡡㐰慥㐴捣㕣㙡戹㔷㈰㔷〳ㄳ㈰㤰〰㕢敡戵愰っ㙢搲攷ち㐴㜰敡ㄱㄴㄱ㈴㤰㈵昹〴搲敥㈲㜲㝣㔲户㠰㤳〸攴㔶ㄴ愷ㄶ攷ㄵ挸〶搶收㌶㠲摢〱㌲〲搱㜷㍡㔱昵ㄸㄸ㠹㔰敥㈲搱㜷〱搴㡦㤱㈴㐲戹ㅢ㌱㜳愹〵㕥愱㝣て㤸〰愱㌸扢㜷㔹㐳㘷㈳㈸㘱㌸〳捣ㄵ㡡攰搴㔶ㄴㄱ㈴㤴㤹昹㠴㌲挳㐵昸扤㘲㑢㜸昷㈸攸〰挸慤挳昰慣㐴戴㙢㉡ㄶ愲㠹攴㘰昷㌵摡搲搶㐴㝣㈵㝣㈷㤳ㄱ㍡㜸戶挲ㄹㄵて晡慢扡扢散㘴㈹ㄳ摡㌰㤹㤷搰㌵搴㤲㔹扡て㘳㝢㔰㔱㈸㌴愴㌴愸慣ㄹ㠶㔷愵敢㠶攱㝤つ㜹㐶づ晦摦ㅤ搷㌴㠱㈲づ㠷㠷〰敡〷㈹愷㠷〰搴㤳㠸戲㍤㍥㠲㑤㈴昸ㄱ〹㥥昱㄰捣㐰㌸ㅣ摥ぢ㔰㍦㑣㠲㐷㐸昰ぢて〱㠲愶㠸捤㈴㜸㤴〴扦っ㈶搸㐲㠲挷㐸昰㥡㠷愰㔵㌸㐸ㄱ㡦㤳攰挷㈴㜸挷㐳㠰愰㈹㘲㉢〹㝥㐲㠲摦〶ㄳ㍣㐱㠲㈷㐹昰扥㠷㘰扡㜰㤰㈲㥥㈲挱搳〰愱扦㈲㜱〷ㅣ㘰㐴㡡戱㐵摤昶愹㜴ㅡㄸㄶ换㝡㔳户㉣㌶㌹㌱㈷㤱㥡摣摤户戲㈷扡㘶㐴捣つㅣ扦捣敥㠵㥦㔳ㄲ摥搰扥戴挴捡㤵㜶㤷㡥戵㈵晡㤳㥤昶㡣挹㕦〸㌷㘹挸愳〸㑥㡥戸㑤ㄷ挳摢㔱敤㥣扦㜴ㄱ㜲愲户㜸㥦〸搱㑢㘵扢扣㠲攸㔰㔶㥥㤱攸㠲敥㔴㡦㍤㈴㈶捦㙦ㄲ㉥㡤㐱㡡昰㉤敦ㅡㅣ㕢戰っ㉥㥣㤳换㘲搳㤲摤㕤㍤摤扤㌶㍢〳捦㝣昴㍤㥢㘵㉦㠵ㅦ昹扣㐴㕦㌷扤昴换㘲ぢ㤲搱摥㍥㡥扥摥捥㌵挳戳㘲㌲摡㐲㌱扣扦搸㠷㘲攴㝤㙢㠶换㘳㙤换ㄲ愷㘲㔸昵挷㝢愷㐵㔷昶㝤㈱㝡㐵戱㕢攴㤲慥㔱挵慡戸㔸㤵ㄶ㤷敥㙣晦㠴㠵㔷つ㘰〹㠱昴㔵㔱攸㌳㠴ち㍣摦昰愹挸攳㤷挵㍡㘵扤㌲ㄳ攸搳㥥㍥ㅡ㠱㑦㌶晡ㄹ㡣戹愱㍦〵㤸㌹㙤攱㡣㡣挷攲扦㜴捥㐰㠸摥㑦晥㤵愴攷戱㉣摢㐱㡣㙦㘵つ㜳㔴㠵㑥㘳搴ㅣ㡣㐰昴㌸㘳㝥昵ぢ挷㠴㠶㥡㌸㉣ㄳ㥣ち愷昸愱戱㔹搱づ扢〷扥晣昱㘸㙡㤸ㄳ攱戳ㅥ摥㔲散㜳㜱㤸愹攳㔱慡ㄶ搵戲慤㌳摡㘳㤷挶㕡晡㔳〹扣㉣慣㘳〰愲㝦㙥㔲㜴㌵㤲愲慢㈵㘹㘸㙣㍥㕤㈶㥤㥢〱㜸㈵㤶㐶㤳摤愹㘵昱敥捥㔲㐶攸搶昸㠵搰㐹捣ㄳ㈵㄰愶戹捣㥣攱㝦㤲㜱搶昴攸敥戱㜸㑣愷攸搸晤搰摣㘲㘵攱㥦摡㐹㡦㍡捣㌰㜲挳搷捦㜱ㄶ挷㑦愶ㅣ愹换㐷摢摣搱昲ㄱ㜷㝡㘵ㄲ㔲㥦㤳〰㍦晤ㅦ㈴㜵㉦昵㑦〴〲㙥㠲捦㠳㐶扦〰愰戸㐴て㈰㜸㤱〴㉦〱㠴挸搴摦攰㙣ㅦ㌳㜸愲㘹㜰㈹愱㘷㜹〹㕦㘰㈸㠵ㅦ戸扣㘴ㄱ㤲ㅥㅥ攲㜹㘳挱㜲㕥㔶㈸㌵慦攰㕢㙤㔰ㅤ扢㉢散㑣㑥㝣攰挳戴㕡㔴㕣㕣〲昹㔹㝥㍢㕡㑥戱㘰ㄶ㙦戳挵て㑥昱㌹挵晡ㄹ㙡㍣㤲ㅡ〸晥敤㐱敦愲晢ㅦ㑣戰攱昰㜳攴㈹ち慢ㄲ㤴㙢〴戱㌷㔳㥣昵挴㉦㈸㠸㕦〲愸㌲て〱昰㠶攰ㄵㄲ扣㑡〲㝡㙦ㄹづㅥ㠲搷㐸昰㍡〹攸㠷㘵〸㍣ぢ㡥㕦㤱攰㍦㐹㐰㍦㈸㐳攰攱昰㙢ㄲ扣㐱〲晡㐸〵㄰晣㠶〴晦㐵㠲㔱ㅥ㠲㤹㔲㐹㔹つ扣㐹㠲户㐸㜰ㄴ〸戸㈲昰摣扦搴搱㐸攳㍤慣㈸㜰捥㔴昴㐵攲扣愹摦㈶〳㍡㈵㜱㍡㑡慢攷㍢㐸ㅤ㔸㍤改扣㠴晦㍥昵慣㐳㤲㘹て昷㝢㕣愱扦换敡扥挷搲攸摤ㄴ㐰㐰ぢ㠷晥㠰〴攲昰〴㈲敢㜷㠸㔵㤸慥捦晢ㅥ㝥㐰晦晦ㅥㄹ搱晦攳㍣㈵㜹晡晦て㉣改㈳㤶㐴㙦㈴㔳ㄵ攴㌰㜵晤㈳〹㍥㈶挱攴㘰㠲㍦㤱攰捦㈴愰捦㤱攱攰㔹つ晥㠵〴㥦㤰㠰㉥㐰晥捥愱摦㑦㠱捥愱㐷㤰㜴捥㕦挹㠰慥㐱㔹㥤昳㈹㔲〷敥ㅣ㝡つ㤹㡡㜹扡攱㌳㔶散敦攴㝢㘲㌰挱㍦㐸昰㌹〹挴挹〸㐴搶㍦ㄱㅢ愸ㅢ㜲㜷㜳㌰っ㘵扦㉦慣摡㍤㈵㜹扡㐱愱㕡扡ㄸ㐰搱㈱挸㉦㈳㝡〱ㄵ㤰ㄱ晤㠳㐴㐶㜸敡㈸㔲㜴ㄴ捡㤲ㄱて戲ㄹ㔸㐶昴㈱ち㤰㤱挵㡡つ㈶摦㐴㌰㐱㈹〹㜸晥㤱ㄲ㤷㈳㄰㔹㘱挴〶㤲㔱敥搳㌱㘴㌴ㄴㄹ愱慡㈹㑦㐹ㅥㄹ㤵戱愴㘱㉣㠹敥㐱㝥ㄹ昱㑥㔱㐰㐶敢㠰ㄶㄹ㤵㤳挱搹㠸㘵挹㘸㌷愴づ㉣㈳㝡ㄴ〵挸㘸㌸㉢㌶㠲㝣搷〷ㄳ散㑥㠲㍤㐸㈰づ㐸㈰戲昶㐴㙣㈰ㄹ攵㙥昵㐰㐶㝢㈳㈳㘴㜴愱愷愴㝤㌲愳㜵ㅦ㤶戴㉦㑢愲㜷㤰愹㉢昰㘶㌸㡦㈴挱㝥㈴愰攷㔰〰挱晥㈴㌸㠰〴昴〱㌲〴搳㠴挳㕥㠰晡㐰ㄲ㔴㤰㠰㉥㌹晥㙥搸㠰㌴改〶㙢ㄴ㐸㐶㌸慦收㔶攰㌹㉡㤵散敥攸攷㠲㥥㤵㈹昲慤㕢ㄵ㍤㜷愴㝢づ㈲㘳扡昰㘴㜵㑦㈵㔲〷敥ㅥ扡晡攰㍦㜶㘳挹〴〱昹摤〵㘸㥡挱愲摤㌹昸㔰搰攸挳㐸㐸㕦愰〰㠲挳㐹㜰〴〹挴㍤〸㐴搶㤱㠸ㄵ戸晤收㝡〵愱扦挶㈰て晡㙢愳愷㄰㑦㝦ㅤ挵㐲挶戲㄰扡昲昸㠵戹〹㘹〵㜴㥡㥥㍤㈲戴愳挹㠰㉥㍥㔹㐲慢㐶敡挰㐲愳昷㡦㘹㍤㌲ㄸ昱搴㈰慣㙢挹昷搱㘰㠲㍡ㄲ搴㤳㘰ぢ〸㈸㙡慢〱戱㠱㜴㍡搷昱〳㌲㙡㐲㐶挸㘸慢愷愴㝤㌳㔵㘹㘶㐹攳㔸搲㜳㈰昰换攸㜹愴ㄵ㤰ㄱ晤㝣㐴㐶挷㤰〱ㅤ㝥戲㘴㌴ㅥ愹〳换㠸扥㐰〱㌲晡㌲㉢㌶㠱㝣改㈷ㄴ㐰㌰㤱〴㉤㈴㄰搷㈱㄰㔹㤳㄰ㅢ㐸㐶戹ㅥ㐳㤰搱㘴㘴㠴㡣攸ㅥ㘴㑡昲攸搱ㄴ㤶㌴㤵㈵搱捤挷㉦愳户㤱㈶㌲戲愶㠱㘴慦捣㥢晢〳て㑣㝡〴㠹晣愶㤳㌹㕤㠳戲攴㌷ㄳ愹〳换㡦㉥㐴昸㡦㕤㜲㌲㐱㐰㝥敦〱㥡愶㈰捤㘸摥㉣搰攸搹㈴愴㡦㔱〰挱ㅣㄲ捣㈵㠱戸ㅤ㠱挸㥡㠷㔸㠱㠱ㄹ愸㜴昳㤱〷〲晤㠳愷㄰捦捤愶㡤㠵㉣㘰㈱昴〹ち愸挵㐲ㄲ㉣㈲〱晤㠵〲〸㡥㈷挱㔷㐸㐰捦ㅦ㐳搰㉡つ摤ぢ㔰㥦㐰㠲ㄳ㐹㔰㡡㐵㠵扦捦挲㐸㜳晡散㈴㤰散㘱捥㘸ㅡ戸挷㠶㈰愳昴搸㔷挹㥡慥㍢㔹㍤㜶㌲㔲〷敥㌱扡昸愰搶搸㡦㈳ㄳ〴攴㔷㡥㔴搳㄰愴㥢ㅥ㕢㠲戰㡥㤲㌰ㄲ㑣搰㐱㠲㑥ㄲ散〶〲昲戲扡㄰ㅢㄵ戸㥣昵㥣慤㤵㙢㉤挶㐰㠸㈱㈷晡㙤て㑦㔱㥥㝥㕢捡愲㤶戱愸〳㐰攰ㄷ㙡〵搲ち㑣ㄶ昴昵ㄱ搱㜵㤳挱㐱㠸㘵㠹㙥〵㔲〷ㄶ㕤㈵戲ㄹ㈱愱愶㐶㐸㍤慣㔸㥣㝣て〹㈶攸㈵㐱㠲〴㠷㠲㐰㠴戴ㄲ戱〲㙡ㅤ戸捥㑣㈲て挴㜳愴愷㄰㡦㜸晡㔸㐸㡡㠵搴㠲挰㉦㥥㝡愴ㄵ㄰て㍤㝦㐴㍣晤㘴搰㠸㔸㤶㜸㑥㐵敡挰攲㘹㐶㌶㈳ㅥ㘴㌰攲㔹㡤戰㕥㐳扥攳㠲〹㑥㈳挱改㈴㌸〶〴㈲㥥㌳㄰ㅢ㘸㉥捤摤㤶㠲ち㥤㠵㡣㤰搱〴㑦㐹ㅥㄹ慤㘵㐹敢㔸搲㜴㄰昸㘵㌴ㄳ㘹捥戸㍣ㅢ㈴㍢㌴㤷ㅥ㡢慣㈲扦㜳挸㥣捥㐲㔹昲㕢㡦搴㠱攵㐷愷㈲ㄹ㤹攷㤲㠹㈳〹扣㐰㠲㔴㈳㔵愴ㄹ愹㥥〷ㅡ㝤㍥〹攷〵ㄳ㕣㐰㠲ぢ㐹㜰ㅣ〸㐴慡ㄷ㈱㔶㐰改〲ㄷ愵ㄷ㈳て〴扡搰㔳挸㍥㤹㕡㝣㠳㠵㝣ㄳ㈰㜴㌲〸ち搸昹戰㈱敡㜱〴ㄹ〶づ㔶っ〷昴愵㘰㠲攳㔴㌱戵㍢〵扢挷搰ㄸ〰㠲攲攱戱慦㤸收㍣㤹㐶愷㑤晢〷收愲戲㙣晤〷攴攲扤挶晦捡〰戴戳㉤攰搹つㄸ㠸㐸戶〷〲敡昸㐵摡㉦㔰敥扢㐱捥㤶㐱挱㔳㐵㌳㜲愷㈹昸㕦搸㕤㄰挳ㅦ昶㘱愹㌶ち晦㌰㈶㉦㐵㤸㥢つ敤〳慡㠸挷晤㠷㥢㌹㘱㙥㌸㌸㘹㘵慥㝦搹㡣摥㍥散捤㠵摤ㄸっ戵挳摣攰摣晥㔴ㄶ㈶扡㝡㠴㡢挱㠱て㜳㝢昱㤸搲ㄹ㑤㜶㝤㐱㙣戳㘸㥢戳㔵㈰㘶搶㥤摤挶〱ㄷ㕣ㅦㄹ㔷〵㔸㔴㥤㑤㥤㈵㤰昳㡥㜸㑥昱㡤攲㌲㡡㍡敤㔰㔵捡ㄸ㡦㌴㤲ㅥ㜰捥㌳㤲晤戴㜹㌶㌶挳㜰㝥㙤㡦㍤㐲㌲愴愳㘲㉥搵戱㤶㡥㍥散捤愴㘸㤰㜷㐳㌲挸㜵㙣扥摤㠳㤳㤹㔶搹戰㥦扢愱㜹㥤㈹昸〹愶ㄹ昰戰㠱㉦㑥敦㐰㈲㈵㙥て㈹改㈳慢挰摣㤶摤〸㡥㥦㥤敦搱㤸㕣扦㥦愰慥扢㤶搷㕤ㄳ㡡㑣㠰㝤㡢㐱㐴摦愹〲摢㐰㤸㘷扤㙥㙥ㅣ㐵㈳㡣昷愵㌳扢挹挴㌵搴愴昱ㅤ晥㌲敥摤㈵㔳㌸愶㠲攷慤㤵㜳搸昴㘰㜷㍣搵㡤㙤㤱㥥㌵挳㘲㌳㝡㍢㝢晡扢㙣搹㔳㌱昳戵㙣慤㝣㈱晡慢㠴㜷㑡愷慦ち挸挵ㄵ捡っㅣ晥㙤㡥㉤搸昹つ㔴㝤ㄹ㙦㝢㌴挸㠲〷㕥愵㜲攷户づ㜴捤づ晢ㄴ搲㜰㍤㍣攳ㄱ㉢㈷㐲㘳㕡换㐹攲㝣㐶㘷戱戴㕢愲㡣㌸て搹慣〴㡥ㅡ挳〶慣㈷㘹㝡户㤳昴㠵攸㈷戴搳改㈶㥣改戴搳㕢搷㘴㤲扥㍥㕡摢㜶攵挳捦㍥㜹晢㠷ㄳ㥣晤㙣扣つ㠸ㅥ㤰ㄵ㥣昸㙢挹愲㠷收愸攲捣㌶慡戲㐱㈲㉢戵慢搰㙢㉡㠶㤸戳㔲㜳晡㔳㕦㠳㔴㜹捦㥡㥢攴㜲〵敤㔸㉤㐳㌶㔹愹㕤㑢㈶㈰㤳ㅦㅤㄱ〳㔶㙡搷㠱㐶㕦㑦挲攵挱〴摦㈶挱つ〰㈱晡慡昹㈷㥡扣㙥㜷挸㔰㠴戳挱戰昱㔴ㅡ愷㥢ち㠶愹㠵㌳挱攰㔶〸㔷ㄷ㙢㐸改ち㌰搳㌷㠲敡戹㘷㥦ㅤ捦愶愸㠴愷㝣㙥戵扡昶戲㥢㔸晥捤〰㡡㉥㘷晥㔵昱㘹㐸㉢昰攴㜰㍡搰㈲捦㕢挸㠰慥㘸㔹㉢摦敦㈰㜵攰㤵敦㔹挸ㄶ㈰戹つ慣搸㙤攴扢㌶㤸攰㜶ㄲ摣㐱㠲㜵㈰㘰㉦㔸㜷㈲㔶㘰㡤ㅢ昸搰昰㕤攴挱ㅡ㜷扤愷㄰捦㐳挳摤㉣攴ㅥㄶ㐲〷㌴扦㜸扥㠵戴〲攲戹〴㘸ㄱ捦昷挸攰㔲挴戲挴戳ㄱ愹〳㡢㠷㍥㙢〱攲昹㌷㔶散㍥昲愵㍦㕢〰挱昷㐹㜰㍦〹慥〴㠱㠸攷〷㠸ㄵ㄰㑦愰敤晥〱攴㠱㜸慥昵ㄴ攲ㄱ捦扦戳㤰〷㔹挸慤㈰昰㡢㘷〳搲㐴㍣搶㐳㈰搹ㄳ㕢攴扤㜲㕡昰挰挶㡥摢㤰㔳㈴户㠹扣㙦㐷㉣㑢㜲て㈳㜵㘰挹摤㠹㙣㌲㔰ㅦ㈱ㄳ㐷〶㐵㡡敥㙥〱攲摡っㅡ晤㈸〹扦ㅢ㑣戰㠵〴㡦㤱攰㙥㄰㠸㍣ㅦ㐷慣㠰㍣〳捤ㅣ㕢㤱〷昲摣攸㈹挴㈳捦㥦戰㤰㈷〰㈲㜴〸攳ㄵ㜹挸〴㌶㤹挰㡦㑣㠰㉥㕦ㄸ敥㐵搶㤳捣搱㍡愹㍤敢㐱挸㝡ち愹㘵敤捥ㄶ戵攳戳㘰㍤㡤愴㘱㈰昴㌸㡣㔸捦㤰っ㘹搸晤㙥改敡㑡挲㙤搹晡㈹㤲㜶㐳㔲昶㔷ぢ慣㘷㤱㍣㔴㈸㜱㜰挹㝣ㅣ㉣㘵㍤㠷㤴㈱敤㜰慦㐰㘶㍡㙣㐴攸㠰挶㉡㤵昲摥㔸挱扡㍤て㤲㠳づ㍢挹扣㐱㤷㝤戴摡㘲ㅥ〰搹㜳搸愸搶㈶晤〲攸昴㈸㘶愵搹慣㈸戲搹戴昲㔱ㄳ搸㘲〲昴㔱攳ㄵ㜹ㅣ〱㤶愶㈹〰捤昶㙡戶㔰戳㐹㥡㡤搰慣戲㘶㉤㈳昴㕢㑢搷散㔰㘴戲㕥㐳昲挱〳搶慣扡㕡扦㑥㈶㠷㈱㡢㕢戵慤愶晣㥦㤸挰ㄳ㈶㐰摦㌶㕥㤱愷㄰搸摥慡搱摦㉤㕤㌵㥥㥥㘶晤㌷㑡ㅣ㔸㘸昵晡ㅤ搶㡣〷慣㌹㌵㔳捦㠰㤳愸晣扢㐰ㄸ㤵て搱ㄳ挳敦ぢ㤱攳晣㐱㡦ㄱ㍣㕡挱つ愴㉤戵愶〷慥㌷っ捡〹㡦㑥㈲㙥㌲づㅡづ㔸㠹㈴ㄶ㕥㈵晥户㈱搲㜹㍦〱慢㈱扢晢㑥愳㤲㙣挴晣ㄴ戵〹敤昵㡦摣ㄳ㤷搲昹㔹昱捣改㌸捣挳换㝡ㅦ㙤摡㝤㜶㜷㘷㌲搱㤷㠸愵㉡摡攰㍥㔶挱搳扤㘲㔸㜹戵㠴昶〰挷挰㌲搹戰㤲㕥㝥㘷㘳ㄵて摣〹慦攸㑤㥣摡㉢戵〹昵昱っ㔴㤱搷攰挱㉣挶㜱㈴㐰攰㘰〸㉦㘲㍣㔲㈲捦愳挶扣㈲㉦㤸挰㡢㈶㐰㕦ㄳ㕥愱㥦㈳戰扤㡥ㅦ慣㤱㌹敥戳㘴昰攰㥣㘷昳ㅣ㠷ㄱづ㉤㌹〷挹戲攸㉦ㄲ摡ㅤ㙤昵㥦〲ㅢ㥣㈹㕢㤴捣㉣捤晤㤰㝡昳㝢㠰㜰㠴㥥㈲慣㤰㡣ㄷ敢㈳愴つ挷㄰挷㔱㐱收㥣㐴搱〱ㄹ㐷ㅣ㕢ㄱ㍡㤵〸晤㥦挸攳㘷捣挹搳慣攴㡢ちㄱ㝡㤵昰㡡扣㙡〲慦㤹挰敢㈶㐰扦㤱敤ㅤㄹ㜴㉦㐹㡦㡣㘶㌰戶戶愱搴㠱㐷㐶愳㘶ㅤ攵㝢っ敥㤸晤戵㈹晥つㄳ昸㡤〹搰〳㠵㔷攴㑤〴戶户㘶昴㑡㐹搷㡣㥥扣㔶ㄸ㈵づ㕣戳〶㍤㠴㌵㥢㠸ㅣ敥㤸㝤ㅢ㥣愴㔳捡㠰㘰㐰㝥敦㈰㤵攳㔶㝤晣昷㙤摢㌸㕡㠰挰敢搹㘸㍤戵㕤㝤㠴㔴㙡㝣戶挶扥敢戲戲㜶〳慢㐳㕡㈷戵捥㙦慦愹㡤㐶扢ㅡ慡㙡㥢㍢㍢㥡敢㘲㡤㑤ㅤ㜶㐳㑤慣㉥㔶㙦搷搸㔵㌱摢敥㠸㠸扦ち㜹て㐷㥥挸晢愶㌲㈳ㄸ晢挰挴㠸㔳昴㌸愱㥡慢て㔰㌸㔵㜰〴戳敤〹㤴摥ぢ㈰ㅣ昹〳㤰〸戸㔳㉦㔵挹㤹㝦㐵㙦㍥㌲挸晤㤸㐱昴㘶ㅡ㘹愷〲㐴晥〸㈴慦〸㍤㔲㈴㐰昷ㄳ〹搰〵㐵〲㝦㐱㘰㝢㝢㠷㙥㈹改摥攱㌹㍤搶攱㈸㜵㍢㈶晢ㅡ㝤〴慢挷戳㝣摣敥ㄱ〷ㄵ㐴昵㘸㈰搸㌵散〲昵㈹ち㤰敥㜹㌹戰㝢㕥ち散㥥捦㤰㠹ㅣ慣愳挱捡改㥥敡捥扡挶㥡捥㔸㙤㝤㜵㜳㔳㕤㜳㜵㉣摡㔰搷搹㔱摢摣搸搱㔸摤搸搸㔴摢ㄵ昹扢㥢㐷㔷㈱㑦㠴㥥㉢攴愰慢ㄹㄳㄷㄶ挶㠸挳㤹㠱㙥昷㍣攷敤㥥㍡愰㜴㍤㐰㌸愲㐰㠰㐰㜰昷ㄴㅢ攴㌸㘶㤰敥攱改㍣昲戱つ㤸㄰摤㘲扦っ㘴㕡〶㈱愴㡡っㅥぢ㤴挱愳㠱㌲戰㕣㔶搶㈴戰㜲㘴㔰ㄷ慤㙢㙣愸慡㡦㔵摢㤴㐱㔵㘷㔳㘷㤷㕤㕢㔳搳㔹搵㔴搳搸搱㔱ㅢ㡢っ㌶挵户㈲㑦愴搴挴㈶㌳愶㑤㡣㌸㌵ㄴ㌱㔱搱㑤㕥ㄹ㑣〳㑡㑦〷〸㐷捡㐰㠰㐰戰っ㠶ㄹ攴㙣㘶㄰ㄹ㥣㐴摡ㄳ〱㔴戹㈹攸㌸㈰搳㌲愰㠳㠹挸攰摥㐰ㄹ摣ㄳ㈸㠳攱㉥㉢㙢㈱㔸㌹㌲㘸敡愸慡慡慥慤慢㙡㡥㌵搵搷挵㙡ㅡ㥡㙢㥡㍡㙢㙡慢慢ㅡ㙡慡㥡㍢㥢慡愳㤱ㄱ愶昸㐵挸ㄳ搹摤挴㡥㘷㑣㕣㔰㔸㔱攲搴摥挰㠹っ敥昰捡攰㐴愰昴㐹〰攱挸㍥㈰㐰㈰㔸〶晢ㅡ攴ㄲ㘶㄰ㄹ㜴㤰㌶ち㄰ㄹ〹㈴慦挸㝥㈶㐰户ㄲ㐹㌹挰〴づ㐴㘰㝢㠷㘹㠵㑢㉢慢挵愵攰㘳昵愰搴㠱㈷搱㘶ㅤ㘷敤㜸㘴㡥㍢㑡て〲㈷ㄹㄸ〹㈰ㄸ㤰㕦㈵㔲愵㜷㉥〹散㥤㙦〶昶捥㈱挸〴㈶㐵扡て戰㙣㔰攴㔰挴㜹㐵づ㌳㠱挳㑤攰〸㌷愰挶㈰㈰㌲扦搸㤵㌹ㄱ扡㥦㤵㕣〵㄰㡥ㅣ㠵〴㘱㉡慢㔲摦搴㌸搶㈰㑦㘷〶㤱㌹㡦戵㤱㉦愴愸愳㠱㤴㤶慤〵㤲〱戲㔶㜴〲㤱㤶慤ぢ㙣搹㔹㠱㉤慢㜱㔹㔹㕦〳㉢㐷敦㍡敡敡ㅡ敡扡ㅡ敢ㅢ㥡㍡敡敢㥡ㅡ慢㥢ㅡ敡敡㙡ㅢ散敡收㔸㝤㔳㕤㝤㐷㑤愴搶ㄴ扦ㅥ㜹㈲㜵㈶㜶㉥㘳攲㈶挲㡡ㄲ愷㥡㠰ㄳㄹ慣㜱㘵㌰㠲愸ぢ㠰搲ㄷ〲㠴㈳捤㈰㐰㈰㔸敦挶ㄹ攴㌷㤹㐱㘴戰㡡戴㍣ㄳ㐷ㅤ㘳㡡扤っ挸戴っ攸攴㈱㌲㠸〷捡㘰㐵愰っ扥散戲戲慥〲㉢㐷〶昵戵捤㜶㐷㕤㘷㑤慣扡戳愱㉥㙡㔷㜷㔴㌷㜵搴搴㌵搸㡤㕤搱㠶㠶㠶敡扡挸〴㔳晣搵挸ㄳ㤹㘸㘲搷㌰搶㘲㘲挴愹挹㠸㠹っ㘲㕥ㄹ㕣て㤴晥㌶㐰㌸㌲〵〴〸〴换㘰慡㐱摥挲っ㈲㠳㌳㐹换ㄳ㜰搴㜴㔳搰㙤㐰愶㘵㌰ㄳ愹㈲㠳ㄳ〳㘵昰㤵㐰ㄹㅣ㙢捡戹ぢ慣愰攱戳㄰攷ㄵ㤹㙤〲㜳㑣㘰慥ㅢ㔰昳ㄱ㤰㤶㉤㜲㕢㠶㍢㔱㤱扥㥢ㄵ扤〷㈰ㅣ㘹〳〱〲挱㉤㕢㘰㤰昷㌱㠳戴㙣㍤㘹扦挶㔲改㜲挱㉢㐲户ぢ〹搰挷㐲〲㕦㌱㠱ㄳ㄰搸摥㔹攵㐴㤷㔶㘶㤵ぢ挱挷㝡〴愵㙥挷捤扦㑡㙦㘶昵㉥㐲ㄶ㜷㕡昹㉡㔸挹攰摢〲㐴㕡攸㈷㈳㔵㠴㍥㈱㔰攸攳〳㠵摥㡥㑣㝣㤱㐶㙦〵慢戲昲挸ㄲ㤷戵昵ㄳ挴ㅤ㐵㙣愸敤慣慡愹㙦㘸㙣敥敡散愸戳ㅢ愳搱收㠶晡敡晡收㥡捥㡥㘸㝤㔷㜳㐷㌴ㄲ㌵搵㜹〲㜹㈲ㅤ㈶昶㈴㘳攲㠷㐱晥挴愹ㄸ㜰搲㕤㡤㙥㜷挹㘰㝣〶㈸晤㔳㠰㜰㘴㈹〸㄰〸敥慥㘵〶昹〲㌳㐸㜷昱㔰ㄸ昹〸㡦敡㌶挵扥っ㘴㕡㈶㉢㤰㉡㌲ㄹㅤ㈸㤳㈳〲㘵搲㠳㑣扣㈲㜱ㄳ攸㌵㠱㠴ㅢ㔰㐹〴愴㈵㠷扢㉤㈱㐲扦捡㡡扤〶㄰㡥昴㈱〱㠱攰㤶愴っ昲つ㘶㤰㤶㕣㐳摡慢〱㤴昸㍢㌰昶ㄶ㤰改㤶搰摦㐱㕡戲㕦㘰㑢昶つ㙣挹㙡㘴㈲〷敢户㘰攵㑥慤㑤㌵㥤昵昵㡤戵ㅤ戱㝡㑣慤昵昵捤戱㕡扢戳ちㅤ㡡㉦㜱㌶㐶慢㍢㈳㙢摣㍣晡㕤攴㠹㥣㘶㘲敦㌱㜶扡㠹ㄱ愷捥㐲㑣㘴戰㠷㉢〳改捤摦〱愵㍦〴〸㐷搶㠲〰㠱㘰ㄹ慣㌳挸㡦㤹㐱㘴㜰ㄳ㘹㙦〴㔰攷㤸㠲㍥〱㌲㉤㠳昵㐸ㄵㄹ攸㐰ㄹっづ㤴挱戹愶㥣捦挰ち搳捡㜹㠸昳㡡㥣㙦〲ㄷ㤸挰㠵㙥㐰㕤㡣㠰戴㉣攴戶㑣愶㤵㝦戰愲㥦〳㠴㈳摦〰〱〲挱㉤晢愶㐱ㄶ挳㙣敦戴散㜶搲昲㠸㤷搰㈵㐰晡ㅦ㤲㍤㉦ㅦ㜹扣つ㌸戱㐴㍣慥〸昲戸扤㕢散戸晥㘸て㍥搶㌹ㄷ㝢㘲㈹㈶㝤ㄱ㜶㔲㑡㥣㥤挹〱㉤つ搲㠴㤳ㄶ昳㠱摦㉦㠳㙣㐳㠱摢㌶戱㉥散摣捥㘵㌸昴搹㘷〳㤹㈳㑣㈹㔴戰㡣㘵㠷戵㐳㈷攱㌵攱挱攸㍦㙣㜰㉡㝡ぢ㤰㈶敢㙤愰搰㘵㐸摤晥敤㍤收ㅦ〱晢㡥晢つ㘰扥㤵㌵扡㠷㕦〰づ㝡㙢㌷晢㈵㌸㝥攵㔷㕤ㄱ㔴〷㈵㍢㐶慣搹㄰搲㈰挰㡡慢㙢〰㘵㥣晣ㄹ㈲㌰㑦改㔶ㄹ㐸昲ㅡ慡搴挷㈰捤㝤㜴扦ㄶ㥣㐴捦换㤱ㄹ㠳攷㍡昲挷ㄵ戹摥〴戸㔳㈴㈹摣㉤攲㔵㝥㈳〲㌴〰㔸ㄲ摤㠵㈰㜲ㄳ㌸戳ㄴ㡦ㄱ昵㘹挴㈳㌷㥢昴ㄱ愸愵㝣㜳㑡扥㍥愵㙥㐱扡昴摢㥥㕥改㜰晦㐷愴昳㥥㐷㍡ㄹㅢ挶㙦〳〵戱〱㤹㜸㐵㙥㌳㠱摢㑤攰づ㌷愰扥㡢㠰捣ㅡ敦㠰〵㉤ㄱ㌲㙢㡣㘴㥤昶〳〸㐷敥〶㐱摥㔹攳ㅥ㠳ㅣ挵っ㌲ㅦ摥㡦〲攵㍢㔶敡㝢㐰㑡㑢づ昱戶㘴㈳㔲愵㈵慦〵戶攴㤵挰㤶晣ㅢ㌲昱㡡㜰㥢㐶〲摦㌷㠱晢摤㠰攲昶㡡戴攴㤷㙥㑢愴搶㐷戲㘲愳愵㈵摣㘱挹摢㤲〷つ戲㉡摤㤲㑤㈸㐸扥㝦愵㌶〱㈹㉤愹昳戶㠴㕢㈷搲㤲㥦〶戶攴改挰㤶㜰〳㐵㉡搱〴㔶㔰捥捤㠸㑢㠳ㅥ㌵㠱㉤㈶昰㤸ㅢ㔰㕢ㄱ㤰㤶㍤改㙤搹㌸㔶昴ㄸ㠰㜰攴㈷㈰挸摢戲㈷っ㜲㈲㌳㐸ㅦ㍤挶㤶㙤〱㔰㉦〰㔹挹㤸敦㔳㈵て愱愴搷㜱〸㐱捥ㄱ捥て扡㠸㥣敦戴扣㥥㠷搳て昲㜱扡摦㐵攴㝣昴攴㥤㍣㥣㌶收攳㜴慦㡢昰㝦㐱㈴昲慥㘹㝡㥢〸扢晣㐳挴ㄱ昲㡦㜲昳㠱㥦愲㠹挰攱㉡㥤㈸㝦昰㝣㔲晥㝢㤳㘳戱ㅡ㜵㔹㑢攸㌷㙢晤㐷愰㤰戲敡攲敡ㄶ晥㕤㜹㙤㕤㡢晡㔳㔶敤㌳〷㜶摣㤵慦昶㜷扡㠸㥣㠳攲搹愵㐱㝤戳㈱ㅦ愷敦戸㠸㥣㔳搷㘹㈷つ攲㜴㔳㍥㑥㌷扡〸晦ㄱ收ㄱㅡ㔶昱ㅦ扥捡㈲搱㄰慤㤹㠱扥ㅡ晥て㌱㝢扦㥤捤㐹㜶㡦昸㡣㍥散㝢攱㠴愱〵㠹㤶昴昷扢㜷㤳捤㌵愴㡦㌶摦ㄲ㍢㈴㤳㘲㕣愱㑣戶戹挹㜴㍥㝣㌰换搹㐷ㅢ捤㉦㡦敤㤱㠹㜹㕥㍣ㅤ㤹㐹㠵昷ㅢ晣㜲散㉥挳戱てづ㈸㈵挵㠳㤴摦㘷㐰搶㌸敥㜷扡昹愶㈹戹攱〳㙣㌳扡づ㐴ぢ㐶〶ㅣ㑥㌱愹㍢㈵户挱晤㠰㔷㥡愶㘳换㠶愰㐲攳㉢愷㔴搶㠷慥㠳㔴户扢〸捥㌷㤹晢㍢ぢ攴捣ㅣ搶㑢挱㑦搱愴㑣㙥㑣㉡摦ㄳ㤱ㅤ搳㙡摡㤸㈵㐷㈱慤㠶㑢摣〴戸㍣攰晡摤〴㐵㑢㜳㈵ち㜳收㠹㡣㔶㕦㤹㑦㠳慥㜰ㄱ㌹㐷扤搳㈸㥣攱昴ㄲ㜹㜲㑥㔲㤷攴攳昴㉤ㄷ攱㍦㌷㍤㐲㉢戲㍣〶㈶搱㤶戲㜲㐵搳慤㔸搷㌵㡤挲㔶ち愹ㄶ〵㕦㕤慤扥づㅥ㐶㕥㘱扤ちㄸ㐵戳慦㐹㉡愷㘹㔷〴㠲㥡㜸慥〲ㄳ〳敤挰㤲㘳㈰ㄱ㍡㥥㘸敦㑣㔰戴〶㔷㠲戹㕦㠴攷攵㙢昸戹㉥挲㝦㌴㝡㠴愶㘳㘹昸ㄹ愸〱ㅡ㑥㝢慤搳㜰㕡㠲慤戳㤰敡㌴扣㑡㥤㥤搵昰㜵挰㈸摡㝡搳つ愷㍤㔷㥡攱㘹㌵㠲〵ㅡ㑥攳慦攴ㄸ愸攱戵㜲扤㌵㐱搱〴㕣ㄹ搰昰㌳昲㌵晣㜴ㄷ攱㍦晤㍣㐲㝢戱㌴晣㍣搴〰つ㕦㠴戸搳㜰㥡㝦慤ぢ㤰㉡㐳慤㐱㥤㥡搵敥㡢㠰㔰戴敦愶摢㑤ㅢ慥戴㘲扢摢㑤㠳慦攴ㄸ愸摤改づ㕦㠲ㅣ㤵〱敤㑥收㙢昷㈹㉥㈲攷㝣㜳㥡㘸㌳㥣㌲㘳㈶㥥㡦㔳㡦㡢昰ㅦㄶㅥ愱㑤ㄷ晦㡢昴㤵㘸㑢搹愰㄰つ戳挷攴㍦扦捦攳摣㌰ㅡ慥㝦㔹ㅦ慦㥣㠲戹㜰つ㈷愰㐱㌸搷挷㜹捦扦愴㜸摣捥昱攲㌳ㄶㅤ㍥昹ぢ㉤㐷攵晦〵㍥搹ㄳ㈷㌹㜲昲搴㔷愳挱攵㌴㈳敦㔸户慦㌲㌹㑣户㠳㔷搱扡戹〷挹つ㝦攲愹愳攵敦㤲户づ㤵扦敢收㝥㍣㔱搱昲㕣挹ㄲ㘵㐹㤵㤹㉡敤㝣㥤搵攵㈲晣㠷㤸㐷㘸愶ㄶ㜵扦㠱㥤㔵慥㘸ㅢ㜶搴㥤㔶㘷敢㈶愴㡡扡㌷愹㈵㘰㘱㜴㍢慣㙦〱㐲搱慣㙣㤲捡㘹㍡摥戱㜶搳捥㉣㌹㑣扢㠳ㄶ㍥㥣㈸ㅣ扦摡㔷㈷㈸㕡㥢㉢〳摡㝤㔲扥㜶㥦攸㈲晣挷㤴㐷㉥〳㈷㘹昷ㅤ愸〱摡㑤㝢戰搳敥慢㄰戲敥㐲慡戴扢㔹㉤捡㙡昷摤㐰㈸㥡㤲搳敤愶戹㔸㕡挱㕥换㕣〵愶㌷摡㤶㈵挷昶戵晢扤〹敡ㄶ攴愸〴㙦㝦㝦ㅦ㤷慦摤昳㕣㠴晦㈰昲〸捤搱搲敥晢㔰〳戴㥢㌶㘵づ㔰㌵〷㌹㌸㉡㐴㤱敦〷戲㥣搶㘲㉥愳㝣捦慢昹ㅢ收㌴㝥昷㠹攵㌴㌱㑢捥㠲つ㕣摥攴㉡昸㌱昲昷㌷㥦㝦愹㐵搱攰㕣ㄹ搰搰ㄹ昹ㅡ㍡摤㐵攴ㅣ㉥㑥摢㜰㠶㔳㘶㍥㥢㥣㡦㔳慢㡢昰㥦搴ㅤ搹〲㑥㈲戲捤㡥挸㘸ㄱㄶ㤱戵㈰㐷㕡㘴㕢㠰㔴㌴收㍡㕡㐴㌳戱昵㌸搲㐴㡢ㅡ搵㜸搰ㅡ㤵〹敢慤㈴愶ㅤ搸㈴㤵搳搶㡢挴敤ㄷ㜶㌹つ挳㤲愳愰㤰㌱㝡搲㌷㐹㥡㠷㉢〳㠴摢㤴㑦㈴㡤㉥挲㝦㜶㜷㠴戶㘴ㄱ挹㌳愸㐱㔹㜹㌹敤扢㍢㔶㝢ㅡ㠳〷慣扤㤹晢㡡㤶扦㍢㔱搱㈴㕣ㄹ㔰晢㥡㝣戵慦㜶ㄱ晥㠳戶㈳戴ㅦ㑢敤㕦㤰摡㉢ㅡ㙤㥤㕥愳㌹搸㝡〹愹捥摡愶㐶ㅤ〵ㅥ愶㡦挲晡㘵㘰ㄴつ扥㈶愹㥣㐶㕤㘹〶㉡收戹昲㡦㤱㜲㕡㠰㈵挷㐰摤㤶㕥ㄷ㝦㡣ㅣ㤵㘰敥ㅦ晣㠷攷㙢昸㘱㉥挲㝦㤶㜶攴ㄳ㜰㤲㠶扦㠶ㅡ㘰昰搳昲㉢㥡㝣〸㜲愴㌵昹㔷㐰㤶搳愶扢㜳㠳㥦㠶攰〱〷晦ぢ挳㙢摤扢㕡㠳晣㉤挲㘴愰㘸ㄶ慥っ㘸㘸㐵扥㠶ㅥ攸㈲晣攷㘳㉢ㅡ㈸ㄵ㌹扤改〶ㄸ㔱㘲㉦㘴敡㕢㐸㌵㔷㠴ㄶ㐲ㄱ捡摢〸㐰㈸戴攸㠹㔰㐶㝡㠵昲づ㔲ㄵ捤㘸㤹ち愶戰㌰㜱㥥㉢昶捣㔷挱㍤㕣㠴晦攴搰〸つ㙦㔲攸敦㄰挰〰愲㌱㙣攷挴㑤ぢ摡㠰攲㉥㝡㍤㉣㘲㕥户㝥㤸㈳敥ぢ㐶戴㈸摡搳㌲慤挹㉣㈲㈲昹㕡㔳敥㈲晣挷㝥㐶㘸㝣㤳搶㝣㡣〰㕡㐳㠳ㄸ晥㑢扤㡣㥣昱搷㍦㉡㜶㥦攸㈰昷㥥㔸㑥敢㔹㙥㡥ぢ晥㈴ㄴ愶搶敢收ㄶ㍢戵㥦昵㥦ㄳㄵ㙤㘸㐱戵て攷慢扤㜶ㄱ晥㌳㍡㈳㌴戸㐹敤晦㠶〰ㄴ㠰㔶㌳㔱㠰挱挸㤱ㅥㄵ㥦㈱戵㥣昶㌰晣摦㠱㠶搱㜸㤶㤳㘳摤晡〳愴㈱㤹㌵㥤戳搶㤳㜹㙥㈲挸㠳ㅡ㔶㥣慦㘱捡㐵昸捦搹っ搱㈲㌵搰㤹㡣㥥敦挰昲摤戲㔰㡣晥㠳㐳㘲㑥㌲㤷捣昲晥㕥㡦㌸㘰づ挵搱㙡㐹㝣㤳㝥ㄶ㑥ち挴攱㙣㙤摤敥ㄷ㥤㘷攰〴㐱扥摢㘰㑥攳搴ㄲ㘳㘶㉢㌶㌷㠹攳㌹〷挷㘶昴挱搹戹慢ㄴ㥦㍥㑦攱攴昹摥㉦挲摥っ㕣㘲㑢昸㘸㠱㠷ぢ㌹愵㌱搰ㅢ㤵㙥愶㠱收ㄴ㜹敦㜵㙣㐶ㅥ收㑤愵㘲㥥挸戶㜳㍢㌳昲㤶㔲㠹摡昶愹搹㜰㔸㔷戴㑤敡〷慢㡣㉥挶ㄸ挷㡥㡢ㄳて敢㐱㠸㍡攷戶昱搵愶㈲㐵㔳ㄹ扢㕢搲㡡搵摦〳㜹㔸搹㍣〶㘷昳㈸愱搵愷㤰挱〹㐶挷愲挱昱昶㘸㌲ㄹ㕤㔳ㅡ㙦敦戱㝢㤷愶㤶㤵戶慦㠲㝤つ〷捡㘰㔷づ挷㑡㙢つ愶㤴㉡㝦㡡㐶ㄳ㑦慤晥ㄲ㔸慢愱搹戵㉡换慥㤵愲㈱㠵㌵搳攵㕥捥戴㑡㜸㌸晦㈱㤰昳昰㙣捥㈳㝣㥣搷ㄹ捥㝢㜸㌹昳戱摦挳昹扤㐰捥㝢㘷㜳摥挷挷㤹戶〰愹昳㐸㉦㘷㍥づ㤳戳戵ㅦ㔲捤㤹㍣㕤㥥㌳㜹㑡搴㕢㠱愵ㅤ〰㝡敢㐰㠰㐱昰昳㜵㜴〰㙦㔱改ち愴㜸㜴㈰挴愷㑦扦ㄲ昳㘵愳愹散ぢ摦攷㜰㠷っ愱㘶㥢㑢昱攱捦搳攸㕦〷㔶攳㘰㤴攷㔱挱捡散攲ㄵ㥦〸愵搱㠷〲㤱㔶㠱㍢戲㌹扦ㄲ挸昹㠸㙣捥㐷晡㌸昳㤹㑢㌸㡦昱㜲收〳㡣㠸昳㈸愴㝡㑦〰挸ㄶ改㑢㠱㈵ㅥ捤㈲㈸搲㡣㌸慢㤹挴搱㈴愰㐸摤て晥ㄴ愹戹ㄴ㤷晦㔲㘰㉤㈸㌳㐷㠱㜸㡢㉢㔶捦〶ㄶ㔷㡦ㅣ㔶〳㐰㜶て㌶晡㡡摣攲㉦㤲捦〹搲昲㘶㔰愶㘵捡㐵㜷扡户㑡搴㑦〲㡢晣ㄲ㜲㜸㝡㙢扣慦㈸㉥㝤搳㍣㡡搵㘳㠱㍣㈶㘶昳㘸昱昱攰㜲㔸㙡搷ち㐴扡㜶㕣㕢㡡㤸㈶㈳㌵㝦扦晣㈸戰挴愹㉣㈲扢㕦愶晢㑡攵昲搴摢㉦ㄱ慥昱㑡搸㙦㌳㐱㠹敤㉥戳扡㔳㕣搰㐹㑤㡥〵愲ㅣ㐶㝢扢ㄳ㙦㘵㔶慣愲ㅤ扦慦㔸晤挰搴攰㠳㥡㝤㌲ㄳ敤㙣ㄶ挷愵㥤㘲㡢愰ㅥ㘱㍤搷㔷〳慥〵㔹㠳〵搷㙥㥡昸㜹敤攲ㄶ挵㐵㕣㕡㤸㈵㙡愳㘱㕣攴㥤挱攷㠳㡢愷㐳摡㝣㑣戹㜴昲昰戸㍢㤰挷愲㙣ㅥ挷晢㜸㜰〱㈳つ㍥〱〸捦ぢ㕣㕥ㄵ㉤㔱户〷戲㍥㠹扣戲㈵扦搸挷㥥㑢㈰慦攴㐳扣㈹㙤昷摤㤱昷慥㥤摣攸㙦㐷㌹㡡户㍣昲搰㑢摣〰㈳㡡昷㌴㔶㐳㐷㤹捡㕢㥡搰㜴戸〱㐶捡㜹㑦㘲愰㤴㜷㌰挵晢㡤攴攸㘴㌲㙦㌷㤲愳换つ㐸づ摥㙢㌲㌹㜸ㅦ㤱ㅣ㌶㤳㜹ㅢ㤱ㅣ㌱㌷㈰㌹㜸て挹攴攰晤㐱㜲㉣㘵㌲㙦て㤲㘳㤹ㅢ㤰ㅣ扣㌷㘴㜲㜰㡥㤷ㅣ摤㑣收搴㉥㌹㤶扢〱㐶ㄴ㈷㘰愱㔹挱㔴捥扦㐲搳攳愱㈹攷攴㥢攱捡㠹㔵㜲挴㤹捣㜹㔵㜲昴扡〱㐶捡㌹愹㘶㜲㜰㘲㤴ㅣ〹㈶㜳㑥㤴ㅣ㉢摤〰㈳㡡戳㤹搰㥣挲㔴㑥㘲㐲㤳㘴㌲昰晣㤵㜳挲捡㜰攵㘴㈴㌹晡㤸捣戹㐸㜲愴摣㠰㜰攵㘴㈳㌴晤㑣攵㕣㈳㌴慢㍣㌴攵㥣㘸㌲㕣㌹㔹㐸㡥㔳㤹捣㜹㐲㜲慣㜶〳挲㤵㜳㠲㉣收捦㠷搶㜳㌱㍦〱戵搳愷㤱㠴㈳㕤戲㥦捥ㄸ〷戹㘴㍦㠳挹㙥㌳ㄴ〷慤搰㥣㐹㌴挷慣搰㥣攵〶愴〸づ㑡愱㔹换㔴㡥㐹愱㔹攷愵攱攸ㄲ㥡戳㤹捡㠱㈵㌴攷㜸㘹㐴换㔹㍢昳㈶ㄳ挲㐵ㄱ㙡扢捣㙥敢ㄱ㈸ㅢ㠴㙦㤴戸㜹戳愸㍡っ搵㜹づ㤵攸㌶㜹㤹挹㔰㜸㔱挷㠵搷〵づ㤵攸㜳づㄵ昵㕡愸㉥㜲愸㐴㠷㜳愸愸换㐲㜵戱㐳㈵㝡㑢慡慣㝡㔱㝦㠵敡㥢づ㤵㘸㙥づ㉦㙡戰㔰㕤攲㔰㠹戶收㔰㔱㙢㠵敡㌲㠷㑡㌴㌴㠷㡡㥡㉡㔴㔷㌸㔴愲愳愴扡ㄲ㜱㜳㐵愸慢昲捣㜷ㄵ〲晡㙡㤲づ㔳愲㥣㈴捤ㄲㅡ㤵㔴ㄸ㕥㑢慡㐱㑡搴㌳㠷㡡㙡㉡㔴搷㍢㔴愲㤲㌹㔴㔴㑤愱扡㐱愸捡愹㠷挷㠳慡㜸戵敡㕣搲戵㘴挹摦捡㑢㉡昶㉤昹捡挴愱搷晥收㤹㌷㉦㝢昹慢攳㝦晢㡦㙦㝦晢攵户㉦㝢昶ㅦて㜷㡣㝦昲搶㕢户捥扣改搹㌷㠷挷㙥㉥㝥攰㙦戳㙥㍥愳㝡挵ㄹ愷挴ㄶㅥ㌹敤㡣ㄳ㤶ㅦ㔷㍤㙦户搱㠳〶つㅥ㝣搸㠸愷昶㍥㍣戲敥㤴〷搵㘳慦敥搵慢㐴戵㔹㡤ㅢ㔱㤲愸ㅣ㈲ㄱ慡戸㔴攳㈶〴昴捤〰㘵挵㑡㌴㍣愷挶搴㜴㈱扤㤵㔴㠳㤴攸㜸づㄵ㜵㕤愸㌶㌸㔴愲攵㌹㔴搴㜶愱扡摤愱愲㐶换搸㍣挱ㅤ㥢㤳㤰愵ㄴ㈷搱㔰㠹〵昱ㄵㅦ㠲㝡㉢㠸攳㝤〸慡慡㈰ㄶ昹㄰搴㑥㐱㉣昴㈱愸㤰㠲㔸攰㐳㔰〷〵搱收㐳㔰敤〴㌱摦㠷愰愶〹攲戸㙣㐴㠴㉡㐷㉤㉢㡢㈸敡㤹搰捣㜳㘹㐴晢敥㐳慡愲昶〹㙡㑥㜶㜶㐵㠵ㄳ挴㙣ㅦ㠲㍡㈶㠸㔹㍥〴搵㑡㄰挷㘶㈳㈲散㝥㈹昱〱〴㘰攳㘰挷ぢ攱っ㤷㔰㤰て㈲㔵㔱ㅤ〴㌵㉤㥢㠷愲〶〸㘲慡て挱㑥ㄷ挴ㄴㅦ㠲晤㉣㠸挹㍥〴摢㕤㡣㕦㌸挴晡ㄴ昸慡㐱收〱扢㤴敡ㄴ攷搱㌳㝣搴づ挷愷昴昶挷挵摢挲㡡昳搴昹摥摤摣㘳㐳㐶愷㘹㠶愷㔳搲戴挳搲㐹㤲㘷ㅦ攷㈳㈰㔱㝣ㅤ㠹㈴愳㌳㑣昷昰㘳㠴ㅥ捡㑢晤㉤㍡㈸晦づ愴愹㈰昷〴㑢搵㜶ㄳ㤶㍡ㅦ摦㝡〴搲攰愵㜴㍡㈴㔱挵㥥愱挰昴㘶㠰㄰㤱摢挱㥡攳㝤㈷㔷㕣㡦愲〴挵戲㘴捥搸㠲㠰戹㤴愰㄰搳摥搴㠸㠹っ昹㍦㤱㠰捥㍦</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</si>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</sst>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0.000"/>
    <numFmt numFmtId="165" formatCode="&quot;$&quot;#,##0"/>
  </numFmts>
  <fonts count="15" x14ac:knownFonts="1">
    <font>
      <sz val="10"/>
      <name val="Arial"/>
    </font>
    <font>
      <sz val="10"/>
      <name val="Arial"/>
      <family val="2"/>
    </font>
    <font>
      <b/>
      <sz val="10"/>
      <name val="Arial"/>
      <family val="2"/>
    </font>
    <font>
      <sz val="10"/>
      <name val="MS Sans Serif"/>
      <family val="2"/>
    </font>
    <font>
      <sz val="8"/>
      <name val="Arial"/>
      <family val="2"/>
    </font>
    <font>
      <sz val="11"/>
      <color theme="0"/>
      <name val="Calibri"/>
      <family val="2"/>
      <scheme val="minor"/>
    </font>
    <font>
      <b/>
      <sz val="11"/>
      <name val="Calibri"/>
      <family val="2"/>
      <scheme val="minor"/>
    </font>
    <font>
      <sz val="11"/>
      <name val="Calibri"/>
      <family val="2"/>
      <scheme val="minor"/>
    </font>
    <font>
      <i/>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b/>
      <sz val="11"/>
      <color theme="0"/>
      <name val="Calibri"/>
      <family val="2"/>
      <scheme val="minor"/>
    </font>
    <font>
      <b/>
      <sz val="11"/>
      <color theme="1" tint="0.249977111117893"/>
      <name val="Calibri"/>
      <family val="2"/>
      <scheme val="minor"/>
    </font>
  </fonts>
  <fills count="7">
    <fill>
      <patternFill patternType="none"/>
    </fill>
    <fill>
      <patternFill patternType="gray125"/>
    </fill>
    <fill>
      <patternFill patternType="solid">
        <fgColor theme="4"/>
      </patternFill>
    </fill>
    <fill>
      <patternFill patternType="solid">
        <fgColor rgb="FFECF2F8"/>
        <bgColor indexed="64"/>
      </patternFill>
    </fill>
    <fill>
      <patternFill patternType="solid">
        <fgColor rgb="FF00FF00"/>
        <bgColor indexed="64"/>
      </patternFill>
    </fill>
    <fill>
      <patternFill patternType="solid">
        <fgColor rgb="FFFFFF00"/>
        <bgColor indexed="64"/>
      </patternFill>
    </fill>
    <fill>
      <patternFill patternType="solid">
        <fgColor rgb="FF00FFFF"/>
        <bgColor indexed="64"/>
      </patternFill>
    </fill>
  </fills>
  <borders count="4">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5">
    <xf numFmtId="0" fontId="0" fillId="0" borderId="0"/>
    <xf numFmtId="0" fontId="5" fillId="2" borderId="0" applyNumberFormat="0" applyBorder="0" applyAlignment="0" applyProtection="0"/>
    <xf numFmtId="44" fontId="1" fillId="0" borderId="0" applyFont="0" applyFill="0" applyBorder="0" applyAlignment="0" applyProtection="0"/>
    <xf numFmtId="0" fontId="3" fillId="0" borderId="0"/>
    <xf numFmtId="0" fontId="11" fillId="0" borderId="0" applyNumberFormat="0" applyFill="0" applyBorder="0" applyAlignment="0" applyProtection="0"/>
  </cellStyleXfs>
  <cellXfs count="33">
    <xf numFmtId="0" fontId="0" fillId="0" borderId="0" xfId="0"/>
    <xf numFmtId="0" fontId="2" fillId="0" borderId="0" xfId="0" applyFont="1"/>
    <xf numFmtId="0" fontId="6" fillId="0" borderId="0" xfId="0" applyFont="1"/>
    <xf numFmtId="0" fontId="7" fillId="0" borderId="0" xfId="0" applyFont="1"/>
    <xf numFmtId="164" fontId="7" fillId="0" borderId="0" xfId="0" applyNumberFormat="1" applyFont="1"/>
    <xf numFmtId="165" fontId="7" fillId="0" borderId="0" xfId="2" applyNumberFormat="1" applyFont="1"/>
    <xf numFmtId="165" fontId="7" fillId="0" borderId="1" xfId="2" applyNumberFormat="1" applyFont="1" applyFill="1" applyBorder="1"/>
    <xf numFmtId="0" fontId="8" fillId="0" borderId="0" xfId="0" applyFont="1"/>
    <xf numFmtId="6" fontId="7" fillId="0" borderId="0" xfId="2" applyNumberFormat="1" applyFont="1" applyFill="1"/>
    <xf numFmtId="165" fontId="7" fillId="0" borderId="0" xfId="0" applyNumberFormat="1" applyFont="1"/>
    <xf numFmtId="0" fontId="9" fillId="0" borderId="0" xfId="0" applyFont="1"/>
    <xf numFmtId="0" fontId="10" fillId="0" borderId="0" xfId="0" applyFont="1"/>
    <xf numFmtId="0" fontId="12" fillId="0" borderId="0" xfId="4" applyFont="1" applyAlignment="1">
      <alignment horizontal="center" vertical="center"/>
    </xf>
    <xf numFmtId="165" fontId="7" fillId="0" borderId="0" xfId="0" applyNumberFormat="1" applyFont="1" applyFill="1" applyBorder="1" applyAlignment="1"/>
    <xf numFmtId="165" fontId="7" fillId="0" borderId="0" xfId="2" applyNumberFormat="1" applyFont="1" applyFill="1" applyBorder="1" applyAlignment="1"/>
    <xf numFmtId="165" fontId="7" fillId="3" borderId="0" xfId="0" applyNumberFormat="1" applyFont="1" applyFill="1" applyBorder="1" applyAlignment="1"/>
    <xf numFmtId="165" fontId="7" fillId="3" borderId="0" xfId="2" applyNumberFormat="1" applyFont="1" applyFill="1" applyBorder="1" applyAlignment="1"/>
    <xf numFmtId="9" fontId="7" fillId="4" borderId="0" xfId="0" applyNumberFormat="1" applyFont="1" applyFill="1" applyBorder="1" applyAlignment="1"/>
    <xf numFmtId="165" fontId="7" fillId="4" borderId="0" xfId="2" applyNumberFormat="1" applyFont="1" applyFill="1" applyBorder="1" applyAlignment="1"/>
    <xf numFmtId="0" fontId="7" fillId="5" borderId="0" xfId="0" applyFont="1" applyFill="1" applyBorder="1" applyAlignment="1">
      <alignment horizontal="center"/>
    </xf>
    <xf numFmtId="165" fontId="7" fillId="6" borderId="0" xfId="0" applyNumberFormat="1" applyFont="1" applyFill="1"/>
    <xf numFmtId="0" fontId="0" fillId="0" borderId="0" xfId="0" quotePrefix="1"/>
    <xf numFmtId="0" fontId="6" fillId="0" borderId="0" xfId="3" applyFont="1" applyAlignment="1">
      <alignment wrapText="1"/>
    </xf>
    <xf numFmtId="0" fontId="7" fillId="0" borderId="0" xfId="3" applyFont="1"/>
    <xf numFmtId="0" fontId="7" fillId="0" borderId="0" xfId="3" applyNumberFormat="1" applyFont="1" applyAlignment="1">
      <alignment wrapText="1"/>
    </xf>
    <xf numFmtId="0" fontId="6" fillId="0" borderId="0" xfId="3" applyFont="1"/>
    <xf numFmtId="0" fontId="7" fillId="0" borderId="0" xfId="3" applyFont="1" applyAlignment="1">
      <alignment wrapText="1"/>
    </xf>
    <xf numFmtId="0" fontId="10" fillId="0" borderId="0" xfId="3" applyFont="1" applyAlignment="1">
      <alignment wrapText="1"/>
    </xf>
    <xf numFmtId="0" fontId="9" fillId="0" borderId="0" xfId="3" applyFont="1"/>
    <xf numFmtId="0" fontId="14" fillId="0" borderId="0" xfId="0" applyFont="1" applyFill="1" applyBorder="1" applyAlignment="1">
      <alignment horizontal="center"/>
    </xf>
    <xf numFmtId="0" fontId="14" fillId="3" borderId="0" xfId="0" applyFont="1" applyFill="1" applyBorder="1" applyAlignment="1">
      <alignment horizontal="center"/>
    </xf>
    <xf numFmtId="0" fontId="13" fillId="2" borderId="2" xfId="1" applyFont="1" applyBorder="1" applyAlignment="1">
      <alignment horizontal="center"/>
    </xf>
    <xf numFmtId="0" fontId="13" fillId="2" borderId="3" xfId="1" applyFont="1" applyBorder="1" applyAlignment="1">
      <alignment horizontal="center"/>
    </xf>
  </cellXfs>
  <cellStyles count="5">
    <cellStyle name="Accent1" xfId="1" builtinId="29"/>
    <cellStyle name="Currency" xfId="2" builtinId="4"/>
    <cellStyle name="Hyperlink" xfId="4" builtinId="8"/>
    <cellStyle name="Normal" xfId="0" builtinId="0"/>
    <cellStyle name="Normal_Reliability"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CF2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76200</xdr:colOff>
      <xdr:row>18</xdr:row>
      <xdr:rowOff>114300</xdr:rowOff>
    </xdr:from>
    <xdr:to>
      <xdr:col>4</xdr:col>
      <xdr:colOff>76200</xdr:colOff>
      <xdr:row>21</xdr:row>
      <xdr:rowOff>161925</xdr:rowOff>
    </xdr:to>
    <xdr:sp macro="" textlink="">
      <xdr:nvSpPr>
        <xdr:cNvPr id="4" name="Rounded Rectangular Callout 3" descr="eafb6bd7-b334-4ce2-bfbd-ace813129a3b"/>
        <xdr:cNvSpPr/>
      </xdr:nvSpPr>
      <xdr:spPr>
        <a:xfrm>
          <a:off x="485775" y="3638550"/>
          <a:ext cx="2324100" cy="619125"/>
        </a:xfrm>
        <a:prstGeom prst="wedgeRoundRectCallout">
          <a:avLst>
            <a:gd name="adj1" fmla="val 72118"/>
            <a:gd name="adj2" fmla="val -49863"/>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100" b="1">
              <a:solidFill>
                <a:schemeClr val="tx2"/>
              </a:solidFill>
              <a:latin typeface="+mn-lt"/>
              <a:ea typeface="+mn-ea"/>
              <a:cs typeface="+mn-cs"/>
            </a:rPr>
            <a:t>Maximize total expected profit subject to budget constraint</a:t>
          </a:r>
        </a:p>
        <a:p>
          <a:pPr marL="0" indent="0" algn="ctr"/>
          <a:endParaRPr lang="en-US" sz="1100" b="1">
            <a:solidFill>
              <a:schemeClr val="tx2"/>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5"/>
  <sheetViews>
    <sheetView showGridLines="0" showRowColHeaders="0" workbookViewId="0"/>
  </sheetViews>
  <sheetFormatPr defaultRowHeight="15" x14ac:dyDescent="0.25"/>
  <cols>
    <col min="1" max="1" width="9.140625" style="23"/>
    <col min="2" max="2" width="104.42578125" style="26" customWidth="1"/>
    <col min="3" max="16384" width="9.140625" style="23"/>
  </cols>
  <sheetData>
    <row r="1" spans="2:3" ht="22.5" x14ac:dyDescent="0.3">
      <c r="B1" s="27" t="s">
        <v>0</v>
      </c>
      <c r="C1" s="28"/>
    </row>
    <row r="2" spans="2:3" ht="15.75" customHeight="1" x14ac:dyDescent="0.3">
      <c r="B2" s="27"/>
      <c r="C2" s="28"/>
    </row>
    <row r="3" spans="2:3" ht="30" x14ac:dyDescent="0.25">
      <c r="B3" s="22" t="s">
        <v>64</v>
      </c>
    </row>
    <row r="4" spans="2:3" x14ac:dyDescent="0.25">
      <c r="B4" s="22"/>
    </row>
    <row r="5" spans="2:3" x14ac:dyDescent="0.25">
      <c r="B5" s="22" t="s">
        <v>17</v>
      </c>
    </row>
    <row r="6" spans="2:3" ht="120" x14ac:dyDescent="0.25">
      <c r="B6" s="24" t="s">
        <v>18</v>
      </c>
    </row>
    <row r="7" spans="2:3" x14ac:dyDescent="0.25">
      <c r="B7" s="24"/>
    </row>
    <row r="8" spans="2:3" ht="30" x14ac:dyDescent="0.25">
      <c r="B8" s="22" t="s">
        <v>54</v>
      </c>
    </row>
    <row r="9" spans="2:3" x14ac:dyDescent="0.25">
      <c r="B9" s="22"/>
    </row>
    <row r="10" spans="2:3" x14ac:dyDescent="0.25">
      <c r="B10" s="22" t="s">
        <v>19</v>
      </c>
    </row>
    <row r="11" spans="2:3" ht="90" x14ac:dyDescent="0.25">
      <c r="B11" s="24" t="s">
        <v>56</v>
      </c>
    </row>
    <row r="12" spans="2:3" x14ac:dyDescent="0.25">
      <c r="B12" s="24"/>
    </row>
    <row r="13" spans="2:3" ht="75" x14ac:dyDescent="0.25">
      <c r="B13" s="24" t="s">
        <v>20</v>
      </c>
    </row>
    <row r="14" spans="2:3" x14ac:dyDescent="0.25">
      <c r="B14" s="24"/>
    </row>
    <row r="15" spans="2:3" s="25" customFormat="1" x14ac:dyDescent="0.25">
      <c r="B15" s="22" t="s">
        <v>21</v>
      </c>
    </row>
    <row r="16" spans="2:3" ht="105" x14ac:dyDescent="0.25">
      <c r="B16" s="24" t="s">
        <v>57</v>
      </c>
    </row>
    <row r="17" spans="2:2" x14ac:dyDescent="0.25">
      <c r="B17" s="24"/>
    </row>
    <row r="18" spans="2:2" ht="90" customHeight="1" x14ac:dyDescent="0.25">
      <c r="B18" s="24" t="s">
        <v>58</v>
      </c>
    </row>
    <row r="19" spans="2:2" x14ac:dyDescent="0.25">
      <c r="B19" s="24"/>
    </row>
    <row r="20" spans="2:2" ht="75" x14ac:dyDescent="0.25">
      <c r="B20" s="24" t="s">
        <v>22</v>
      </c>
    </row>
    <row r="21" spans="2:2" x14ac:dyDescent="0.25">
      <c r="B21" s="24"/>
    </row>
    <row r="22" spans="2:2" ht="48" customHeight="1" x14ac:dyDescent="0.25">
      <c r="B22" s="24" t="s">
        <v>23</v>
      </c>
    </row>
    <row r="23" spans="2:2" x14ac:dyDescent="0.25">
      <c r="B23" s="24"/>
    </row>
    <row r="24" spans="2:2" ht="60" x14ac:dyDescent="0.25">
      <c r="B24" s="24" t="s">
        <v>24</v>
      </c>
    </row>
    <row r="25" spans="2:2" x14ac:dyDescent="0.25">
      <c r="B25" s="24"/>
    </row>
    <row r="26" spans="2:2" ht="45" x14ac:dyDescent="0.25">
      <c r="B26" s="26" t="s">
        <v>25</v>
      </c>
    </row>
    <row r="28" spans="2:2" x14ac:dyDescent="0.25">
      <c r="B28" s="22" t="s">
        <v>26</v>
      </c>
    </row>
    <row r="29" spans="2:2" ht="45" x14ac:dyDescent="0.25">
      <c r="B29" s="26" t="s">
        <v>27</v>
      </c>
    </row>
    <row r="31" spans="2:2" ht="75" x14ac:dyDescent="0.25">
      <c r="B31" s="24" t="s">
        <v>59</v>
      </c>
    </row>
    <row r="32" spans="2:2" x14ac:dyDescent="0.25">
      <c r="B32" s="24"/>
    </row>
    <row r="33" spans="2:2" x14ac:dyDescent="0.25">
      <c r="B33" s="26" t="s">
        <v>28</v>
      </c>
    </row>
    <row r="35" spans="2:2" ht="60" x14ac:dyDescent="0.25">
      <c r="B35" s="24" t="s">
        <v>29</v>
      </c>
    </row>
    <row r="36" spans="2:2" x14ac:dyDescent="0.25">
      <c r="B36" s="24"/>
    </row>
    <row r="37" spans="2:2" ht="30" x14ac:dyDescent="0.25">
      <c r="B37" s="26" t="s">
        <v>30</v>
      </c>
    </row>
    <row r="39" spans="2:2" ht="75" x14ac:dyDescent="0.25">
      <c r="B39" s="24" t="s">
        <v>31</v>
      </c>
    </row>
    <row r="40" spans="2:2" x14ac:dyDescent="0.25">
      <c r="B40" s="24"/>
    </row>
    <row r="41" spans="2:2" ht="45" x14ac:dyDescent="0.25">
      <c r="B41" s="24" t="s">
        <v>32</v>
      </c>
    </row>
    <row r="42" spans="2:2" x14ac:dyDescent="0.25">
      <c r="B42" s="24"/>
    </row>
    <row r="43" spans="2:2" ht="75" x14ac:dyDescent="0.25">
      <c r="B43" s="24" t="s">
        <v>33</v>
      </c>
    </row>
    <row r="44" spans="2:2" x14ac:dyDescent="0.25">
      <c r="B44" s="24"/>
    </row>
    <row r="45" spans="2:2" ht="75" x14ac:dyDescent="0.25">
      <c r="B45" s="22" t="s">
        <v>55</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0002"/>
  <sheetViews>
    <sheetView workbookViewId="0"/>
  </sheetViews>
  <sheetFormatPr defaultRowHeight="12.75" x14ac:dyDescent="0.2"/>
  <cols>
    <col min="1" max="2" width="36.7109375" customWidth="1"/>
  </cols>
  <sheetData>
    <row r="1" spans="1:3" x14ac:dyDescent="0.2">
      <c r="A1" s="1" t="s">
        <v>35</v>
      </c>
    </row>
    <row r="3" spans="1:3" x14ac:dyDescent="0.2">
      <c r="A3" t="s">
        <v>36</v>
      </c>
      <c r="B3" t="s">
        <v>37</v>
      </c>
      <c r="C3">
        <v>0</v>
      </c>
    </row>
    <row r="4" spans="1:3" x14ac:dyDescent="0.2">
      <c r="A4" t="s">
        <v>38</v>
      </c>
    </row>
    <row r="5" spans="1:3" x14ac:dyDescent="0.2">
      <c r="A5" t="s">
        <v>39</v>
      </c>
    </row>
    <row r="7" spans="1:3" x14ac:dyDescent="0.2">
      <c r="A7" s="1" t="s">
        <v>40</v>
      </c>
      <c r="B7" t="s">
        <v>41</v>
      </c>
    </row>
    <row r="8" spans="1:3" x14ac:dyDescent="0.2">
      <c r="B8">
        <v>2</v>
      </c>
    </row>
    <row r="10" spans="1:3" x14ac:dyDescent="0.2">
      <c r="A10" t="s">
        <v>42</v>
      </c>
    </row>
    <row r="11" spans="1:3" x14ac:dyDescent="0.2">
      <c r="A11" t="e">
        <f>CB_DATA_!#REF!</f>
        <v>#REF!</v>
      </c>
      <c r="B11" t="e">
        <f>Model!#REF!</f>
        <v>#REF!</v>
      </c>
    </row>
    <row r="13" spans="1:3" x14ac:dyDescent="0.2">
      <c r="A13" t="s">
        <v>43</v>
      </c>
    </row>
    <row r="14" spans="1:3" x14ac:dyDescent="0.2">
      <c r="A14" t="s">
        <v>51</v>
      </c>
      <c r="B14" t="s">
        <v>47</v>
      </c>
    </row>
    <row r="16" spans="1:3" x14ac:dyDescent="0.2">
      <c r="A16" t="s">
        <v>44</v>
      </c>
    </row>
    <row r="19" spans="1:2" x14ac:dyDescent="0.2">
      <c r="A19" t="s">
        <v>45</v>
      </c>
    </row>
    <row r="20" spans="1:2" x14ac:dyDescent="0.2">
      <c r="A20">
        <v>31</v>
      </c>
      <c r="B20">
        <v>31</v>
      </c>
    </row>
    <row r="25" spans="1:2" x14ac:dyDescent="0.2">
      <c r="A25" s="1" t="s">
        <v>46</v>
      </c>
    </row>
    <row r="26" spans="1:2" x14ac:dyDescent="0.2">
      <c r="A26" s="21" t="s">
        <v>48</v>
      </c>
      <c r="B26" s="21" t="s">
        <v>48</v>
      </c>
    </row>
    <row r="27" spans="1:2" x14ac:dyDescent="0.2">
      <c r="A27" t="s">
        <v>60</v>
      </c>
      <c r="B27" t="s">
        <v>61</v>
      </c>
    </row>
    <row r="28" spans="1:2" x14ac:dyDescent="0.2">
      <c r="A28" s="21" t="s">
        <v>49</v>
      </c>
      <c r="B28" s="21" t="s">
        <v>49</v>
      </c>
    </row>
    <row r="29" spans="1:2" x14ac:dyDescent="0.2">
      <c r="A29" s="21" t="s">
        <v>52</v>
      </c>
      <c r="B29" s="21" t="s">
        <v>50</v>
      </c>
    </row>
    <row r="30" spans="1:2" x14ac:dyDescent="0.2">
      <c r="A30" t="s">
        <v>62</v>
      </c>
      <c r="B30" t="s">
        <v>63</v>
      </c>
    </row>
    <row r="31" spans="1:2" x14ac:dyDescent="0.2">
      <c r="A31" s="21" t="s">
        <v>53</v>
      </c>
      <c r="B31" s="21" t="s">
        <v>49</v>
      </c>
    </row>
    <row r="10000" spans="1:1" x14ac:dyDescent="0.2">
      <c r="A10000" t="s">
        <v>16</v>
      </c>
    </row>
    <row r="10001" spans="1:4" x14ac:dyDescent="0.2">
      <c r="A10001" t="str">
        <f>"{0.MEAN}"</f>
        <v>{0.MEAN}</v>
      </c>
    </row>
    <row r="10002" spans="1:4" x14ac:dyDescent="0.2">
      <c r="A10002" t="b">
        <f>SUMPRODUCT(Model!G5:G12, Model!C5:C12) &lt;= Model!F14</f>
        <v>0</v>
      </c>
      <c r="B10002" t="b">
        <f>$C$10002 &lt;= $D$10002</f>
        <v>0</v>
      </c>
      <c r="C10002">
        <f>SUMPRODUCT(Model!G5:G12, Model!C5:C12)</f>
        <v>2800000</v>
      </c>
      <c r="D10002">
        <f>Model!F14</f>
        <v>2000000</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
  <sheetViews>
    <sheetView showGridLines="0" tabSelected="1" workbookViewId="0"/>
  </sheetViews>
  <sheetFormatPr defaultRowHeight="15" x14ac:dyDescent="0.25"/>
  <cols>
    <col min="1" max="1" width="6.140625" style="3" customWidth="1"/>
    <col min="2" max="2" width="10.140625" style="3" customWidth="1"/>
    <col min="3" max="3" width="14" style="3" customWidth="1"/>
    <col min="4" max="4" width="10.7109375" style="3" customWidth="1"/>
    <col min="5" max="5" width="11.28515625" style="3" customWidth="1"/>
    <col min="6" max="7" width="13.85546875" style="3" customWidth="1"/>
    <col min="8" max="8" width="14.28515625" style="3" customWidth="1"/>
    <col min="9" max="16384" width="9.140625" style="3"/>
  </cols>
  <sheetData>
    <row r="1" spans="1:9" ht="24" customHeight="1" x14ac:dyDescent="0.3">
      <c r="A1" s="10"/>
      <c r="B1" s="11" t="s">
        <v>0</v>
      </c>
      <c r="H1" s="12" t="s">
        <v>34</v>
      </c>
    </row>
    <row r="2" spans="1:9" ht="13.5" customHeight="1" x14ac:dyDescent="0.25">
      <c r="B2" s="2"/>
    </row>
    <row r="3" spans="1:9" x14ac:dyDescent="0.25">
      <c r="B3" s="31"/>
      <c r="C3" s="31"/>
      <c r="D3" s="31" t="s">
        <v>1</v>
      </c>
      <c r="E3" s="31" t="s">
        <v>2</v>
      </c>
      <c r="F3" s="31" t="s">
        <v>1</v>
      </c>
      <c r="G3" s="31" t="s">
        <v>3</v>
      </c>
      <c r="H3" s="31" t="s">
        <v>4</v>
      </c>
    </row>
    <row r="4" spans="1:9" x14ac:dyDescent="0.25">
      <c r="B4" s="32" t="s">
        <v>5</v>
      </c>
      <c r="C4" s="32" t="s">
        <v>11</v>
      </c>
      <c r="D4" s="32" t="s">
        <v>6</v>
      </c>
      <c r="E4" s="32" t="s">
        <v>7</v>
      </c>
      <c r="F4" s="32" t="s">
        <v>8</v>
      </c>
      <c r="G4" s="32" t="s">
        <v>9</v>
      </c>
      <c r="H4" s="32" t="s">
        <v>10</v>
      </c>
    </row>
    <row r="5" spans="1:9" x14ac:dyDescent="0.25">
      <c r="B5" s="29">
        <v>1</v>
      </c>
      <c r="C5" s="19">
        <v>1</v>
      </c>
      <c r="D5" s="18">
        <v>750000</v>
      </c>
      <c r="E5" s="17">
        <v>0.9</v>
      </c>
      <c r="F5" s="13">
        <f t="shared" ref="F5:F10" si="0">D5*E5</f>
        <v>675000</v>
      </c>
      <c r="G5" s="14">
        <v>250000</v>
      </c>
      <c r="H5" s="14">
        <f t="shared" ref="H5:H12" si="1">(F5-G5)*C5</f>
        <v>425000</v>
      </c>
      <c r="I5" s="4"/>
    </row>
    <row r="6" spans="1:9" x14ac:dyDescent="0.25">
      <c r="B6" s="30">
        <v>2</v>
      </c>
      <c r="C6" s="19">
        <v>1</v>
      </c>
      <c r="D6" s="18">
        <v>1500000</v>
      </c>
      <c r="E6" s="17">
        <v>0.7</v>
      </c>
      <c r="F6" s="15">
        <f t="shared" si="0"/>
        <v>1050000</v>
      </c>
      <c r="G6" s="16">
        <v>650000</v>
      </c>
      <c r="H6" s="16">
        <f t="shared" si="1"/>
        <v>400000</v>
      </c>
      <c r="I6" s="4"/>
    </row>
    <row r="7" spans="1:9" x14ac:dyDescent="0.25">
      <c r="B7" s="29">
        <v>3</v>
      </c>
      <c r="C7" s="19">
        <v>1</v>
      </c>
      <c r="D7" s="18">
        <v>600000</v>
      </c>
      <c r="E7" s="17">
        <v>0.6</v>
      </c>
      <c r="F7" s="13">
        <f t="shared" si="0"/>
        <v>360000</v>
      </c>
      <c r="G7" s="14">
        <v>250000</v>
      </c>
      <c r="H7" s="14">
        <f t="shared" si="1"/>
        <v>110000</v>
      </c>
      <c r="I7" s="4"/>
    </row>
    <row r="8" spans="1:9" x14ac:dyDescent="0.25">
      <c r="B8" s="30">
        <v>4</v>
      </c>
      <c r="C8" s="19">
        <v>1</v>
      </c>
      <c r="D8" s="18">
        <v>1800000</v>
      </c>
      <c r="E8" s="17">
        <v>0.4</v>
      </c>
      <c r="F8" s="15">
        <f t="shared" si="0"/>
        <v>720000</v>
      </c>
      <c r="G8" s="16">
        <v>500000</v>
      </c>
      <c r="H8" s="16">
        <f t="shared" si="1"/>
        <v>220000</v>
      </c>
      <c r="I8" s="4"/>
    </row>
    <row r="9" spans="1:9" x14ac:dyDescent="0.25">
      <c r="B9" s="29">
        <v>5</v>
      </c>
      <c r="C9" s="19">
        <v>1</v>
      </c>
      <c r="D9" s="18">
        <v>1250000</v>
      </c>
      <c r="E9" s="17">
        <v>0.8</v>
      </c>
      <c r="F9" s="13">
        <f t="shared" si="0"/>
        <v>1000000</v>
      </c>
      <c r="G9" s="14">
        <v>700000</v>
      </c>
      <c r="H9" s="14">
        <f t="shared" si="1"/>
        <v>300000</v>
      </c>
      <c r="I9" s="4"/>
    </row>
    <row r="10" spans="1:9" x14ac:dyDescent="0.25">
      <c r="B10" s="30">
        <v>6</v>
      </c>
      <c r="C10" s="19">
        <v>1</v>
      </c>
      <c r="D10" s="18">
        <v>150000</v>
      </c>
      <c r="E10" s="17">
        <v>0.6</v>
      </c>
      <c r="F10" s="15">
        <f t="shared" si="0"/>
        <v>90000</v>
      </c>
      <c r="G10" s="16">
        <v>30000</v>
      </c>
      <c r="H10" s="16">
        <f t="shared" si="1"/>
        <v>60000</v>
      </c>
      <c r="I10" s="4"/>
    </row>
    <row r="11" spans="1:9" x14ac:dyDescent="0.25">
      <c r="B11" s="29">
        <v>7</v>
      </c>
      <c r="C11" s="19">
        <v>1</v>
      </c>
      <c r="D11" s="18">
        <v>900000</v>
      </c>
      <c r="E11" s="17">
        <v>0.7</v>
      </c>
      <c r="F11" s="13">
        <f>D11*E11</f>
        <v>630000</v>
      </c>
      <c r="G11" s="14">
        <v>350000</v>
      </c>
      <c r="H11" s="14">
        <f t="shared" si="1"/>
        <v>280000</v>
      </c>
      <c r="I11" s="4"/>
    </row>
    <row r="12" spans="1:9" x14ac:dyDescent="0.25">
      <c r="B12" s="30">
        <v>8</v>
      </c>
      <c r="C12" s="19">
        <v>1</v>
      </c>
      <c r="D12" s="18">
        <v>250000</v>
      </c>
      <c r="E12" s="17">
        <v>0.9</v>
      </c>
      <c r="F12" s="15">
        <f>D12*E12</f>
        <v>225000</v>
      </c>
      <c r="G12" s="16">
        <v>70000</v>
      </c>
      <c r="H12" s="16">
        <f t="shared" si="1"/>
        <v>155000</v>
      </c>
      <c r="I12" s="4"/>
    </row>
    <row r="14" spans="1:9" x14ac:dyDescent="0.25">
      <c r="E14" s="2" t="s">
        <v>12</v>
      </c>
      <c r="F14" s="5">
        <v>2000000</v>
      </c>
    </row>
    <row r="15" spans="1:9" x14ac:dyDescent="0.25">
      <c r="E15" s="2" t="s">
        <v>13</v>
      </c>
      <c r="F15" s="6">
        <f>SUMPRODUCT(C5:C12,G5:G12)</f>
        <v>2800000</v>
      </c>
      <c r="G15" s="7"/>
    </row>
    <row r="16" spans="1:9" x14ac:dyDescent="0.25">
      <c r="E16" s="2" t="s">
        <v>14</v>
      </c>
      <c r="F16" s="8">
        <f>F14-F15</f>
        <v>-800000</v>
      </c>
    </row>
    <row r="17" spans="5:7" x14ac:dyDescent="0.25">
      <c r="E17" s="2"/>
      <c r="F17" s="8"/>
    </row>
    <row r="18" spans="5:7" s="7" customFormat="1" x14ac:dyDescent="0.25"/>
    <row r="19" spans="5:7" x14ac:dyDescent="0.25">
      <c r="F19" s="2" t="s">
        <v>15</v>
      </c>
      <c r="G19" s="20">
        <f>SUM(H5:H12)</f>
        <v>1950000</v>
      </c>
    </row>
    <row r="20" spans="5:7" x14ac:dyDescent="0.25">
      <c r="G20" s="9"/>
    </row>
  </sheetData>
  <phoneticPr fontId="4" type="noConversion"/>
  <hyperlinks>
    <hyperlink ref="H1" location="Description!A1" display="Learn about model"/>
  </hyperlinks>
  <printOptions gridLinesSet="0"/>
  <pageMargins left="0.75" right="0.75" top="1" bottom="1" header="0.5" footer="0.5"/>
  <pageSetup orientation="landscape" horizontalDpi="300" verticalDpi="30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Budget-Constrained Project Selection</dc:title>
  <dc:creator>Crystal Ball</dc:creator>
  <cp:keywords>project selection, binomial, decision variables, cell referencing, budget constraint, success rate, total expected profit, net present value, NPV</cp:keywords>
  <cp:lastModifiedBy>ewainwri</cp:lastModifiedBy>
  <cp:lastPrinted>2003-12-12T22:26:10Z</cp:lastPrinted>
  <dcterms:created xsi:type="dcterms:W3CDTF">1997-08-17T18:19:20Z</dcterms:created>
  <dcterms:modified xsi:type="dcterms:W3CDTF">2014-06-03T00:33:07Z</dcterms:modified>
  <cp:category>project selection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