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0" yWindow="135" windowWidth="15015" windowHeight="11430" activeTab="2"/>
  </bookViews>
  <sheets>
    <sheet name="Description" sheetId="1" r:id="rId1"/>
    <sheet name="CB_DATA_" sheetId="3" state="hidden" r:id="rId2"/>
    <sheet name="Model" sheetId="2" r:id="rId3"/>
  </sheets>
  <definedNames>
    <definedName name="CB_0bc9de719545421ca3e9679c07ab2d8d" localSheetId="1" hidden="1">#N/A</definedName>
    <definedName name="CB_0bfb1c3d73134e4088f9ec239771ed88" localSheetId="2" hidden="1">Model!$C$6</definedName>
    <definedName name="CB_0e1e345be74d4599a0500d8d1cd48a79" localSheetId="2" hidden="1">Model!$C$4</definedName>
    <definedName name="CB_0e2e9190b84842aa92b354cd2d774658" localSheetId="2" hidden="1">Model!$E$16</definedName>
    <definedName name="CB_151c1b79140045c2b5f8fd3c31d81304" localSheetId="1" hidden="1">#N/A</definedName>
    <definedName name="CB_21ad083eae144604b0a833c6e0bbe45c" localSheetId="2" hidden="1">Model!$H$14</definedName>
    <definedName name="CB_23f0a223a6914a0f93ba7395ee1d2603" localSheetId="1" hidden="1">#N/A</definedName>
    <definedName name="CB_385ecdb0630b47a4955712aa51420f25" localSheetId="2" hidden="1">Model!$E$24</definedName>
    <definedName name="CB_3cf1fbc8a5a141e8a0d20efa9bf4c58b" localSheetId="2" hidden="1">Model!$E$17</definedName>
    <definedName name="CB_5289de6d51814a7998855bc1cee4745c" localSheetId="2" hidden="1">Model!$E$14</definedName>
    <definedName name="CB_59cf5d680e694f44824e84cbddb7700d" localSheetId="2" hidden="1">Model!$E$23</definedName>
    <definedName name="CB_6006ea01aa4742edb528b266d8c7da78" localSheetId="2" hidden="1">Model!$H$24</definedName>
    <definedName name="CB_6c90fe25dfe04a46b057eb1c7a27019d" localSheetId="2" hidden="1">Model!$F$27</definedName>
    <definedName name="CB_74b8f3440bcb4c12804e8d62c28effe2" localSheetId="2" hidden="1">Model!$H$15</definedName>
    <definedName name="CB_7e765239f8a04a9b9ace5eecd1d2fdd8" localSheetId="2" hidden="1">Model!$C$5</definedName>
    <definedName name="CB_956b75efae3349a8836c97facfaeaca8" localSheetId="2" hidden="1">Model!$H$23</definedName>
    <definedName name="CB_af11c92758f94ef09f7e4e885bd3e55b" localSheetId="1" hidden="1">#N/A</definedName>
    <definedName name="CB_bd5875326d934886936378dd05afd3c2" localSheetId="2" hidden="1">Model!$H$17</definedName>
    <definedName name="CB_bd6d466abb9742d1b3848af926f0c038" localSheetId="2" hidden="1">Model!$E$15</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"'635428484164277617"</definedName>
    <definedName name="CB_Block_00000000000000000000000000000001" localSheetId="2" hidden="1">"'635428484164887652"</definedName>
    <definedName name="CB_Block_00000000000000000000000000000003" localSheetId="1" hidden="1">"'11.1.3984.0"</definedName>
    <definedName name="CB_Block_00000000000000000000000000000003" localSheetId="2" hidden="1">"'11.1.3984.0"</definedName>
    <definedName name="CB_BlockExt_00000000000000000000000000000003" localSheetId="1" hidden="1">"'11.1.2.4.000"</definedName>
    <definedName name="CB_BlockExt_00000000000000000000000000000003" localSheetId="2" hidden="1">"'11.1.2.4.000"</definedName>
    <definedName name="CB_c195accb8e884775b41a754730912090" localSheetId="2" hidden="1">Model!$E$18</definedName>
    <definedName name="CB_c9d3cfa3fa3048188e07771b8731f114" localSheetId="2" hidden="1">Model!$H$18</definedName>
    <definedName name="CB_d6910c2c024843cbb24e6326521778c8" localSheetId="2" hidden="1">Model!$H$16</definedName>
    <definedName name="CBCR_09da7bf05fb048f9ac52b3b3cb4c45f9" localSheetId="2" hidden="1">Model!$C$15</definedName>
    <definedName name="CBCR_0e997ac13a94458185647869f8257cea" localSheetId="1" hidden="1">CB_DATA_!$A$10001</definedName>
    <definedName name="CBCR_1d759febd4fa4ecba83f4f240f0c0770" localSheetId="2" hidden="1">Model!$C$17</definedName>
    <definedName name="CBCR_30fd403c9b1542a09619acddeec90897" localSheetId="2" hidden="1">Model!$C$24</definedName>
    <definedName name="CBCR_38246daeb7684459b8b8b78ddf41aa51" localSheetId="2" hidden="1">Model!$C$9</definedName>
    <definedName name="CBCR_39a53f3a9694494c90cd6b7bc2ac239b" localSheetId="2" hidden="1">Model!$C$8</definedName>
    <definedName name="CBCR_46de937042c5459592ed75a4a18e98fe" localSheetId="2" hidden="1">Model!$G$15</definedName>
    <definedName name="CBCR_5a6c876a652a4458a6bdcb7d7ae01277" localSheetId="2" hidden="1">Model!$G$18</definedName>
    <definedName name="CBCR_744083a3671148e7954295a89ac8c146" localSheetId="2" hidden="1">Model!$C$23</definedName>
    <definedName name="CBCR_98d9e20414694ae9ba5bdf6c9a6172b1" localSheetId="2" hidden="1">Model!$C$14</definedName>
    <definedName name="CBCR_9a244e3345654085a3b01201b303562f" localSheetId="2" hidden="1">Model!$G$24</definedName>
    <definedName name="CBCR_a0818b49026242ba9fc1a6d880fcf9d4" localSheetId="2" hidden="1">Model!$C$16</definedName>
    <definedName name="CBCR_aabc6a882d2a4b9f8a91138c01f8a10d" localSheetId="2" hidden="1">Model!$G$14</definedName>
    <definedName name="CBCR_b5ebace906b3440fa210e695bbea9641" localSheetId="2" hidden="1">Model!$C$18</definedName>
    <definedName name="CBCR_c91f45fb098f4cefa397241dfcf378ee" localSheetId="2" hidden="1">Model!$G$17</definedName>
    <definedName name="CBCR_ccc9b543cd144832870ccc5b0aec9c95" localSheetId="2" hidden="1">Model!$G$16</definedName>
    <definedName name="CBCR_d53f9bb31f0347119c50000834bc6118" localSheetId="1" hidden="1">CB_DATA_!$A$10003</definedName>
    <definedName name="CBCR_e23a6990d574416a99cba2e8c4751c08" localSheetId="2" hidden="1">Model!$G$23</definedName>
    <definedName name="CBCR_e63ac33380984549964e762090e853e3" localSheetId="1" hidden="1">CB_DATA_!$A$10004</definedName>
    <definedName name="CBCR_e7255d222cfe49ceab6ed90174405535" localSheetId="1" hidden="1">CB_DATA_!$A$10002</definedName>
    <definedName name="CBWorkbookPriority" localSheetId="1" hidden="1">-1649755277</definedName>
    <definedName name="CBx_7e089fc527044c8a80e05f809701530f" localSheetId="1" hidden="1">"'CB_DATA_'!$A$1"</definedName>
    <definedName name="CBx_c05aae2053704fab919e803aaeacc20a" localSheetId="1" hidden="1">"'Model'!$A$1"</definedName>
    <definedName name="CBx_Sheet_Guid" localSheetId="1" hidden="1">"'7e089fc5-2704-4c8a-80e0-5f809701530f"</definedName>
    <definedName name="CBx_Sheet_Guid" localSheetId="2" hidden="1">"'c05aae20-5370-4fab-919e-803aaeacc20a"</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G24" i="2" l="1"/>
  <c r="G23" i="2"/>
  <c r="G18" i="2"/>
  <c r="G17" i="2"/>
  <c r="G16" i="2"/>
  <c r="G15" i="2"/>
  <c r="G14" i="2"/>
  <c r="A10002" i="3"/>
  <c r="A10004" i="3"/>
  <c r="A10003" i="3"/>
  <c r="A10001" i="3"/>
  <c r="A11" i="3"/>
  <c r="B11" i="3"/>
  <c r="F16" i="2"/>
  <c r="F14" i="2"/>
  <c r="F15" i="2"/>
  <c r="F17" i="2"/>
  <c r="F18" i="2"/>
  <c r="F19" i="2"/>
  <c r="F23" i="2"/>
  <c r="F24" i="2"/>
  <c r="F25" i="2"/>
  <c r="F27" i="2"/>
  <c r="C5" i="2"/>
  <c r="C4" i="2"/>
  <c r="C6" i="2"/>
</calcChain>
</file>

<file path=xl/comments1.xml><?xml version="1.0" encoding="utf-8"?>
<comments xmlns="http://schemas.openxmlformats.org/spreadsheetml/2006/main">
  <authors>
    <author>A satisfied Microsoft Office user</author>
  </authors>
  <commentList>
    <comment ref="C4" authorId="0">
      <text>
        <r>
          <rPr>
            <sz val="8"/>
            <color indexed="81"/>
            <rFont val="Tahoma"/>
            <family val="2"/>
          </rPr>
          <t>Forecast: Piston assembly
Units: inches</t>
        </r>
      </text>
    </comment>
    <comment ref="C5" authorId="0">
      <text>
        <r>
          <rPr>
            <sz val="8"/>
            <color indexed="81"/>
            <rFont val="Tahoma"/>
            <family val="2"/>
          </rPr>
          <t>Forecast: Cylinder assembly
Units: inches</t>
        </r>
      </text>
    </comment>
    <comment ref="C6" authorId="0">
      <text>
        <r>
          <rPr>
            <sz val="8"/>
            <color indexed="81"/>
            <rFont val="Tahoma"/>
            <family val="2"/>
          </rPr>
          <t>Forecast: Assembly gap
Units: inches</t>
        </r>
      </text>
    </comment>
    <comment ref="E14" authorId="0">
      <text>
        <r>
          <rPr>
            <sz val="8"/>
            <color indexed="81"/>
            <rFont val="Tahoma"/>
            <family val="2"/>
          </rPr>
          <t>Decision Variable: Piston
Minimum 1
Maximum 5</t>
        </r>
      </text>
    </comment>
    <comment ref="H14" authorId="0">
      <text>
        <r>
          <rPr>
            <sz val="8"/>
            <color indexed="81"/>
            <rFont val="Tahoma"/>
            <family val="2"/>
          </rPr>
          <t>Assumption: Dimension - piston
Normal distribution
   Mean 2.0000 (=C14)
   Standard Dev. 0.0010 (=G14)
Selected range is 
   from  -Infinity to  +Infinity</t>
        </r>
      </text>
    </comment>
    <comment ref="E15" authorId="0">
      <text>
        <r>
          <rPr>
            <sz val="8"/>
            <color indexed="81"/>
            <rFont val="Tahoma"/>
            <family val="2"/>
          </rPr>
          <t>Decision Variable: Piston bearing
Minimum 1
Maximum 5</t>
        </r>
      </text>
    </comment>
    <comment ref="H15" authorId="0">
      <text>
        <r>
          <rPr>
            <sz val="8"/>
            <color indexed="81"/>
            <rFont val="Tahoma"/>
            <family val="2"/>
          </rPr>
          <t>Assumption: Dimension - piston bearing
Normal distribution
   Mean 0.25 (=C15)
   Standard Dev. 0.00 (=G15)
Selected range is 
   from  -Infinity to  +Infinity</t>
        </r>
      </text>
    </comment>
    <comment ref="E16" authorId="0">
      <text>
        <r>
          <rPr>
            <sz val="8"/>
            <color indexed="81"/>
            <rFont val="Tahoma"/>
            <family val="2"/>
          </rPr>
          <t>Decision Variable: Rod
Minimum 1
Maximum 5</t>
        </r>
      </text>
    </comment>
    <comment ref="H16" authorId="0">
      <text>
        <r>
          <rPr>
            <sz val="8"/>
            <color indexed="81"/>
            <rFont val="Tahoma"/>
            <family val="2"/>
          </rPr>
          <t>Assumption: Dimension - rod
Normal distribution
   Mean 5.00 (=C16)
   Standard Dev. 0.00 (=G16)
Selected range is 
   from  -Infinity to  +Infinity</t>
        </r>
      </text>
    </comment>
    <comment ref="E17" authorId="0">
      <text>
        <r>
          <rPr>
            <sz val="8"/>
            <color indexed="81"/>
            <rFont val="Tahoma"/>
            <family val="2"/>
          </rPr>
          <t>Decision Variable: Rod bearing
Minimum 1
Maximum 5</t>
        </r>
      </text>
    </comment>
    <comment ref="H17" authorId="0">
      <text>
        <r>
          <rPr>
            <sz val="8"/>
            <color indexed="81"/>
            <rFont val="Tahoma"/>
            <family val="2"/>
          </rPr>
          <t>Assumption: Dimension - rod bearing
Normal distribution
   Mean 0.2000 (=C17)
   Standard Dev. 0.0003 (=G17)
Selected range is 
   from  -Infinity to  +Infinity</t>
        </r>
      </text>
    </comment>
    <comment ref="E18" authorId="0">
      <text>
        <r>
          <rPr>
            <sz val="8"/>
            <color indexed="81"/>
            <rFont val="Tahoma"/>
            <family val="2"/>
          </rPr>
          <t>Decision Variable: Crankshaft
Minimum 1
Maximum 5</t>
        </r>
      </text>
    </comment>
    <comment ref="H18" authorId="0">
      <text>
        <r>
          <rPr>
            <sz val="8"/>
            <color indexed="81"/>
            <rFont val="Tahoma"/>
            <family val="2"/>
          </rPr>
          <t>Assumption: Dimension - crankshaft
Normal distribution
   Mean 1.75 (=C18)
   Standard Dev. 0.00 (=G18)
Selected range is 
   from  -Infinity to  +Infinity</t>
        </r>
      </text>
    </comment>
    <comment ref="E23" authorId="0">
      <text>
        <r>
          <rPr>
            <sz val="8"/>
            <color indexed="81"/>
            <rFont val="Tahoma"/>
            <family val="2"/>
          </rPr>
          <t>Decision Variable: Cylinder wall
Minimum 1
Maximum 5</t>
        </r>
      </text>
    </comment>
    <comment ref="H23" authorId="0">
      <text>
        <r>
          <rPr>
            <sz val="8"/>
            <color indexed="81"/>
            <rFont val="Tahoma"/>
            <family val="2"/>
          </rPr>
          <t>Assumption: Dimension - cylinder wall
Normal distribution
   Mean 8.5000 (=C23)
   Standard Dev. 0.0015 (=G23)
Selected range is 
   from  -Infinity to  +Infinity</t>
        </r>
      </text>
    </comment>
    <comment ref="E24" authorId="0">
      <text>
        <r>
          <rPr>
            <sz val="8"/>
            <color indexed="81"/>
            <rFont val="Tahoma"/>
            <family val="2"/>
          </rPr>
          <t>Decision Variable: Cylinder head depth
Minimum 1
Maximum 5</t>
        </r>
      </text>
    </comment>
    <comment ref="H24" authorId="0">
      <text>
        <r>
          <rPr>
            <sz val="8"/>
            <color indexed="81"/>
            <rFont val="Tahoma"/>
            <family val="2"/>
          </rPr>
          <t>Assumption: Dimension - cylinder head depth
Normal distribution
   Mean 0.7100 (=C24)
   Standard Dev. 0.0008 (=G24)
Selected range is 
   from  -Infinity to  +Infinity</t>
        </r>
      </text>
    </comment>
    <comment ref="F27" authorId="0">
      <text>
        <r>
          <rPr>
            <sz val="8"/>
            <color indexed="81"/>
            <rFont val="Tahoma"/>
            <family val="2"/>
          </rPr>
          <t>Forecast: Total assembly cost
Units: dollars</t>
        </r>
      </text>
    </comment>
  </commentList>
</comments>
</file>

<file path=xl/sharedStrings.xml><?xml version="1.0" encoding="utf-8"?>
<sst xmlns="http://schemas.openxmlformats.org/spreadsheetml/2006/main" count="111" uniqueCount="85">
  <si>
    <t>Cost-based Stack Tolerance Analysis</t>
  </si>
  <si>
    <t xml:space="preserve">    Piston assembly</t>
  </si>
  <si>
    <t xml:space="preserve">    Cylinder assembly</t>
  </si>
  <si>
    <t xml:space="preserve">    Assembly gap</t>
  </si>
  <si>
    <t>Piston</t>
  </si>
  <si>
    <t>Nominal</t>
  </si>
  <si>
    <t>Initial</t>
  </si>
  <si>
    <t>Quality</t>
  </si>
  <si>
    <t>Component</t>
  </si>
  <si>
    <t>Statistical</t>
  </si>
  <si>
    <t>Assembly</t>
  </si>
  <si>
    <t>Dimension</t>
  </si>
  <si>
    <t>normal</t>
  </si>
  <si>
    <t>Piston bearing</t>
  </si>
  <si>
    <t>Rod</t>
  </si>
  <si>
    <t>Rod bearing</t>
  </si>
  <si>
    <t>Crankshaft</t>
  </si>
  <si>
    <t>Cylinder</t>
  </si>
  <si>
    <t>Cylinder wall</t>
  </si>
  <si>
    <t>Cylinder head depth</t>
  </si>
  <si>
    <t>Notes:</t>
  </si>
  <si>
    <t xml:space="preserve">    Minimum gap (LSL)</t>
  </si>
  <si>
    <t xml:space="preserve">    Maximum gap (USL)</t>
  </si>
  <si>
    <t>StartOptEquations</t>
  </si>
  <si>
    <t>Author</t>
  </si>
  <si>
    <t>Summary</t>
  </si>
  <si>
    <t>An engineer at an automobile design center needs to specify components for piston and cylinder assemblies that work well together. To do this, he must perform an optimal stack tolerance analysis, where he calculates the dimensions of the components to be within certain tolerance limits, while still choosing the most cost-efficient methods. Given the variability in the statistical dimensions of seven separate parts, the engineer must choose optimal tolerance levels that meet the assembly gap design criteria.</t>
  </si>
  <si>
    <t>Discussion</t>
  </si>
  <si>
    <t>Using Crystal Ball</t>
  </si>
  <si>
    <t>Crystal Ball enhances your Excel model by allowing you to create probability distributions that describe the uncertainty surrounding specific input variables. This model includes seven probability distributions, referred to in Crystal Ball as "assumptions." Five assumptions describe the variation in the dimensions of the piston assembly parts, and two describe the variation in dimensions of the cylinder assembly parts.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Note that the assumption parameters are cell references.</t>
  </si>
  <si>
    <t>One simplified solution takes the total tolerance allowed and divides it by the number of components. But, due to individual component complexity and process differences in manufacturing, each component of the assembly has a different cost function associated with the quality specification. This then becomes a juggling act to balance cumulative tolerance and associated cost.</t>
  </si>
  <si>
    <t xml:space="preserve">When a batch of components is milled and measured, the components’ actual dimensions form a distribution around the desired, or nominal, dimension. Standard deviation, or sigma, is a measure of the variation present in a batch of components. The components then have a statistical dimension based on this distribution. The quality of the component and the associated tolerance is described in terms of sigmas, with 1 sigma component having the largest tolerance and a 5 sigma component the smallest. This is called the quality specification. </t>
  </si>
  <si>
    <t>This model also includes four Crystal Ball forecasts, shown in light blue. Forecasts are equations, or outputs, that you want to analyze after a simulation. During a simulation, Crystal Ball saves the values in the forecast cells and displays them in a forecast chart, which is a histogram of the simulated forecast values. In this example, you want to analyze the Piston assembly, Cylinder assembly, and Assembly gap dimensions as well as the Total assembly cost. To view a forecast with Crystal Ball, highlight the cell and either select Define Forecast from the Define menu or click on the Define Forecast button on the Crystal Ball toolbar.</t>
  </si>
  <si>
    <t>Note that the Assembly gap forecast includes extra parameters for upper specification limit (USL) and lower specification limit (LSL). These two fields reference the cells in the model where the gap limits are stored, and Crystal Ball will use these limits and the mean and standard deviation of this forecast to calculate the capability metrics for this forecast. You must have Calculate Capability Metrics checked in the Run Preferences &gt; Statistics dialog. Once you have run the simulation, you can view these metrics in your forecast chart. You can also view them along with the chart through the Split View feature.</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</si>
  <si>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</si>
  <si>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To improve your results, you need to understand which of the seven parts has the greatest impact on the Assembly Gap forecast. Use the Sensitivity Chart, which is similar to a Pareto Chart, to view this information. Which variables (shown at the top) most affect the gap? Do the assumptions have positive or negative correlations with the gap? What would happen if you changed the Quality Specification for these parts and re-ran the simulation? How does this affect the overall capability?</t>
  </si>
  <si>
    <t>Using OptQuest</t>
  </si>
  <si>
    <t>OptQuest requires decision variables, which are model variables over which you have control. The seven decision variables defined in this model are the Quality Specifications for the seven assembly parts.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</si>
  <si>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</si>
  <si>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</si>
  <si>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</si>
  <si>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</si>
  <si>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</si>
  <si>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</si>
  <si>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</si>
  <si>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</si>
  <si>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</si>
  <si>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</si>
  <si>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</si>
  <si>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</si>
  <si>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</si>
  <si>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c05aae20-5370-4fab-919e-803aaeacc20a</t>
  </si>
  <si>
    <t>CB_Block_0</t>
  </si>
  <si>
    <t>Decisioneering:7.0.0.0</t>
  </si>
  <si>
    <t>CB_Block_7.0.0.0:1</t>
  </si>
  <si>
    <t>7e089fc5-2704-4c8a-80e0-5f809701530f</t>
  </si>
  <si>
    <t>CB_Block_7.4.0.0:1</t>
  </si>
  <si>
    <t>Decisioneering:7.4.0.0</t>
  </si>
  <si>
    <t>Dimensions</t>
  </si>
  <si>
    <t>Piston assembly cost</t>
  </si>
  <si>
    <t>Cylinder assembly cost</t>
  </si>
  <si>
    <t>Total assembly cost</t>
  </si>
  <si>
    <t>Learn about model</t>
  </si>
  <si>
    <t xml:space="preserve">   1)  Initial tolerance levels are specified at three sigma quality for all components</t>
  </si>
  <si>
    <t xml:space="preserve">   2)  Quality specification is the target sigma quality needed for each component</t>
  </si>
  <si>
    <t xml:space="preserve">   3)  Component costs vary as a function of the quality specifications</t>
  </si>
  <si>
    <t xml:space="preserve">   4)  Sigma = one standard deviation</t>
  </si>
  <si>
    <r>
      <t xml:space="preserve">Keywords: </t>
    </r>
    <r>
      <rPr>
        <sz val="11"/>
        <rFont val="Calibri"/>
        <family val="2"/>
        <scheme val="minor"/>
      </rPr>
      <t>stack tolerance, engineering, design, assembly gap, optimization, piston, cylinder, cell referencing, optimization, capability metrics</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</si>
  <si>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</si>
  <si>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r>
      <t>Tolerance</t>
    </r>
    <r>
      <rPr>
        <b/>
        <vertAlign val="superscript"/>
        <sz val="11"/>
        <color theme="0"/>
        <rFont val="Calibri"/>
        <family val="2"/>
        <scheme val="minor"/>
      </rPr>
      <t>1</t>
    </r>
  </si>
  <si>
    <r>
      <t>Specification</t>
    </r>
    <r>
      <rPr>
        <b/>
        <vertAlign val="superscript"/>
        <sz val="11"/>
        <color theme="0"/>
        <rFont val="Calibri"/>
        <family val="2"/>
        <scheme val="minor"/>
      </rPr>
      <t>2</t>
    </r>
  </si>
  <si>
    <r>
      <t>Cost</t>
    </r>
    <r>
      <rPr>
        <b/>
        <vertAlign val="superscript"/>
        <sz val="11"/>
        <color theme="0"/>
        <rFont val="Calibri"/>
        <family val="2"/>
        <scheme val="minor"/>
      </rPr>
      <t>3</t>
    </r>
  </si>
  <si>
    <r>
      <t>Sigma</t>
    </r>
    <r>
      <rPr>
        <b/>
        <vertAlign val="superscript"/>
        <sz val="11"/>
        <color theme="0"/>
        <rFont val="Calibri"/>
        <family val="2"/>
        <scheme val="minor"/>
      </rPr>
      <t>4</t>
    </r>
  </si>
  <si>
    <t>Crystal Ball Team</t>
  </si>
  <si>
    <t>㜸〱敤㕣㕢㙣ㅣ㔷ㄹ摥ㄹ敦慥㜷㙣㙦散挶㐹摢㤴㕥摣㌶㉤愵㡥戶㜱㥢㐰㑢ㄵ㔲㕦敡㈴㙤㉥㙥散愴愰㔲戶攳摤㌳昶㈴㍢戳捥捣慣ㄳ㤷〲㐱ㄴ摡ち㔰搵昲㐲㉢㉥㔵㐱愸㈰㠴〴て愸攵昲㠰㠴挴㐵㉤攲〱㈱昱〰㙡㉢〴て㐵㈸㠲㤷㍥㈰挱昷㥤㌳戳㍢扢敢ㅤ㍢摢ㄶ㕣攴㐹昶攴捣戹㥦晦㝥晥晦㑣㔲㕡㉡㤵晡㌷ㅥ晥换㈷捤捣㤵戳㉢㝥㈰㥣挲㘴戵㔲ㄱ愵挰慥扡㝥㘱摣昳捣㤵挳戶ㅦ昴愰㐱戶㘸愳摥捦ㄴ㝤晢㘱㤱㉢㉥ぢ捦㐷愳㑣㉡㤵换ㄹ㍡敡㌹〸㝦㐳搱㡢挱㕥〳㘹㈴㜳㤳ㄳ挷收㑦㘱搴搹愰敡㠹㕤㈳㈷㔵摦㝤㘳㘳㠵戱挲㙤㜷摣扥愷戰㝢搷挸㘴慤ㄲ搴㍣戱捦ㄵ戵挰㌳㉢扢㐶㘶㙡昳ㄵ扢㜴慦㔸㤹慢㥥ㄶ敥㍥㌱扦晢戶㜹㜳捦敤㘳㝢昶敥戵敥戸攳昶〱㑣㥤㍡㍡㌹㌱攳〹换㝦㥢挶捣㜰挹㝢愶㐴挹收摥㠴昰㙣㜷愱㌰㌹㠱扦戱昵攳敤〳㠵搹㐵㈱〲㑥㉤㍣攱㤶㠴㙦愰㘳扦㌳敥晢㌵㘷㠹挰㌳㥣㘹㙣戵㘴晡㐱挶㤹ㄴ㤵㡡攱㐴愳收㥣㘳㠰㕤挵㕣ㄹ㜰㘶㠵敢摢㠱扤㙣〷㉢㔹㘷づ〳㤵昳捥〹㕦ㅣ㌷摤〵㜱搴㜴㐴挶㌹㔰戳换㘹昵愴㝡摥ㅢつㄱ㕦㤸摣㝥㘱摣㜷㈶ㄷ㑤㑦慥挸㈷㘰ㄲ摡㑥㝢愵收戶搷㜷ㅥ㤷㑢㤷㌳㜰捣ㅢ㍡户㐳捤㐹搳慢户ㅣ敤摣㌲摣㝣昳ち㙥改摣㍥〶愳收㍥敦敢摣㐷㠲戲戹戵搶ㅦ搲户㠴㈸㌶㘳㘴㤹昴㌲挹㌱㈱〲㡤㍥㈶晤㑣〶㤰㘸改㝦㠲㑢攲ㅤ㔹愵ㄷ㑤扤㌸慦ㄷ㑢㝡戱慣ㄷ㠵㕥戴昴攲㠲㕥㕣搴㡢戶㕥㍣愵ㄷ㑦愳㑤昴攴㝡㝢昵昰昹搳ぢ摦㍤昳挴㌷㝥㌵晤㠳㝦㝣㘷晢㙢㙦㕣戳㌸戰〵㡤敥ぢㄷ㌵攵㤹㘷㐱㙡つ㉡扥戵戰㥢㝦搶收ち㌰㠵戵搷晡㠰㌵㌶㔶摥扢摢扣捤捣㜰㕢〹挸㙦㈲㤴㈱戴ㅤ戰敥户摤㜲昵慣挴摤㤵ㄳ愶㉦ㅡ㠰ㅢつ敢㈶慡㌵户散扦㘷昵捡搹挰っ挴ㄵ慤㜵㡤㐱摡扡捤㠲慤㠴㉦攷扢扡戵摢㐹戳㔲ㄳ攳攷㙣㔵㝤㔵㑢戵㌳攳㔵攷㍢搷㑥㝢攲㑣扤戶㙤㐵攳㄰㙡换㜲散戶㕤慡㉡戵慥㤱挹挵慡㉦㕣戹扣㔱㘷挶㉥㥤ㄶ摥慣愰㐸ㄴ㘵戹搵敤慣ち戹㝥昴㤸㡢㡤㠲㕢换搷挵㑢慤扢捦〵㘰㘶㔱挶㝡㤷㠴ㄷ慣捣㤹昳ㄵ㜱㘹㔳ㄳ㌵㈷㉡㜶㌴ㄵ㑦㔷㑢㌵㝦戲敡〶㕥戵搲㕣㌳㕥㕥㌶㈱㘹捡㐷慡㘵㤱㑥愷愴㔰㠰挰敤改搱戴搴捤㥤㜹㐱㈲㈲㠶㘲㌲昲攵捤㘴㔷㌸㡥摤㘱ㄷㄵ㐱㥡搴㜷慥㌱ㄸ搷㉢㘵㑣〲〷挶昶㐴晤挱㐹㙦㕡㘳搸㍡收摥搹挶扡㍥ㅣ敥晥敥㘵攱〶〷㑤户㕣ㄱ㕥愲昶搳戸㈲㘳㄰㐹收〲〴㐲㐷攸㔱搵㘹攷戴㤵捣㔹扢ㅣ㉣㘶ㄷ㠵扤戰ㄸ愰っㅡ㌲㤷㈳㘸摢ㅥ攳ㄲㄴㄹ㕢㤹っ㈳改敢㑢㘵户戱㔱戶て㑦㉡㐳改㤴挰换㑤㠲㥣晤㥡㜸㜹挰㥡戶㉢㠱㔰㐲㜹搰〲㐶㤴㔶㤳攸换㤳㐴㍤戳愴ㄴ挶㌶㙢ㄲ㔴㙡摡㙥戰搲攰摢㌶㉥㔱㐴戴㈹ぢ㌶㥣㉣愰㈸㘸㤶〷〹扣〶愲㘹㤱〶挹㡤㘳㐴㐴㌶㐸搰散ㄸ戹㤹挸搸㍥㐱㐶愰㝤㥣〸搹㝡㜷㘷ㄹ㐱㘲㙦㈷㔲㜶敡挸㡦㥢搲㙣㌵㕢㕥㐹戳敤〰㥣㜱㈹㤳换㤸㕣捥㘴〷ㄲ敤㉦㤰㜰㤴㜲挸㌷㍦挶㝢昰㙥㕣挹攴㉡㈴㤰㑦〶㘵㑥㈸慡㘸㐳慤挷㡥㘴扢㍣散㘴㘹ㄴ㉢㔱㐴换戸㙥㘷收ㅤ㠹攸搰敡摣ㄸ扡㌶㉤㜵散㡤㥤㘹㌳扥ㅤ㔲㘴㐲搳昸㕥搷㘸ㅡ〷〴㥢㜶愹户慥㐱㔷㘳㠴挹戵㐸㤴㘲愱戱扢㍥㙢㥥收攴扢挲㈴㔲㠶㔰㤷捡㍤㈴㘲㥡晦〹〲慥敤攸戲㘹㍦搳ㄴㅣ戵摥昵昶昳慥捥扣ㅤ㈲扤㐵㘷㙥敡ㅣ晡㡡㉥搲㠲扥づ散愵晤戱愳㝥搹㠹㙡攳〶㈶㌷㈲㘹搱㉦㍣㜹㕦慣㤷㐰㥡挴㑥っ㜳㕢改㜱㤱ㄶ敥摣捡㤲㤰摡㘷挰㥡㌳扤〵ㄱ挰㝢㜱㘸ち㜶㜰搵昳㐴〵〷摡戲㉣攰搹攵戲收㐲㝦摡慢㍡㉣摦戴㡦晤㜷㠵㘲㐸愷昵㥥㔴㡢㝤㥣㘰㘷挶晣㑤㌱捡愱晥扤慤戳㤰㠸㜵㙡㈶㉦昶㑢㍥㕢㙥㑡㤲㉥㈴挹㑤〰慢昱㍥㈴㤰ㄲ摡敦㍢㑡㤴㔱㌶摢㈵㥢㌵㕢慢昴敥㈵㥣㑣㕡晣㠷㙤㜲愴㕦㌹㙢㈷攰㍢昰昳捥慣敤搴㠵㐵扦㌳㈳扣ㄲ晣ち㜶㐵昴㈹㤷㉣㐵捤愶慣㜸㤷挸㡡㥥㥥戶戳㜴㠲㙦㑤搲㐹㡢㤴㐸攴昶挴捡㠴㜳㜸㠳愸攸㠲愴㔰㐹㜰ぢ搵㈵㄰㈹㡦㙤㌷㐵㑣ㄷ㈲愶〰挰ㄹ户㌰搹捤㘴っ㐹收㌷㤰㌴敢〵㍣㐳㘱扤换㜴㘷ㄷ㡢愹ㅣ搱㈰摤㠳慦㜴ㄴ㔶㝢㌸捤㕥㈶敦㐷搲㘲晥搰昹㤸㐰㠸ㄲ攵㌱㐲愴戵㘴㔸㈷㙤㜱㤶㌴戰挵㐲㔰㘹戲收〷㔵㠷㔱愵扣㌵㔵㍤㕡つ愶㙣㝦〹㔱愸㘱㉢捣摣扦㈸㕣㔰㤷〷摢愷愵慣扡戴㈴捡㠶㌵㕢慤㐱戴ㅤ㥡摡〸㠷㜲散て戶愴㍣㤷敢ㅡ㥥敥捥挶ㄸ㐲㤳㈷㘲昸㕡改㠹㕤㤷攷㥢㠷扥挱〶㐴攷散愰㈲晡㉤挵㜴捣攷㉣㐰ㄱ㔱㠳㜲慦㌵户攸〹㌱㤵户づ㜸㜶戹㘲扢㠲挸㠰㡤挹㐰摤㘱戱㠰〸挱㑣㤵昱扦慡㥢户收㍣搳昵㤷㑣〶ㄳ㔷戶㌶扤挹㤰㐸挶㥡戰㕤ㅦ搳㐸㉣㌲㍦㘸捤㉥㔶捦㈲㕡㕢㜳摣〳收㤲扦㈱戰㐲愲㔷㡦㐴㡤愶㙢扡慥攵昴㕣户昸攱㠱㍣㤵扡ㄵ扦㌴ㄳ㠹慢㔴㠶晥昲〴敤㑤扢㍥㡣捦搰㑥攷㥡〶㄰㌹慡ㄷ昶㈴㑡㘱㜲慡㜱㍢晢摣㠱攴㥥〳㈷づ㌵愲㜲㙦㈹㕥㥤愱㠷㍦㐱挶㑢戲愸〷㐱攸㥦摢愲㐸㠵㘵愴ㅣ㜰㈰㌰捥户㔶昲敢戳㘴ㅢ㔲摦㤶㐶㜶ㅡ㔱愴〱敢戰㌹㉦㉡㠸㐵㍢㘶戰㐵扤搰㡣㜵捣㡡ㅦ搶㑤㔶ㅤ挷㈴㘹㤱㉣㘷㑢㈶㈹㜸扣ㄶ㔴㡦搸慥㘱㈱㤱昴ㄷㄶ㤹攷㔰㘴㥥㤳㐵〳搶㜱㠶〵㘵㥥㘳㔵ㄷ㑣捦づㄶㅤ扢㤴攳ぢ㐳㜷ㅢ㠲㈶挱攴㤴扣搱ㄳ挹㡣㤱ㄶ㙢晥〴㑣㌶扦〰㜴ㄷ㈰㐷〹㍡愲ㅦ㤴慢㙢㔹晣搱扡㜴㉣㐱挰㐸㉦愹㜱㈷㐶换挸㥢ㄱ㄰㌹昲戹㄰摤扦戸昰㈹㤴㈸扦ㅣ戱㥥㐰㈲昰〸挶㠴㍣摤摢㔹敢㠴㙢〷挰ㅥ㌱㌶㙤〷㔳㍥㔰㡥〴㔹㜹扣扤㐲㘲㌵搶㘹戴慥ㄵ慥㘹慦㙡㔲ㄳ㔷户搷挷昵挶捥㔵慡㤵㐶㠹㈹㤲戵ㅡ㐹捤戲捡ㅡ㌷㤲慡搱愴攲㡥戴㡤㤶攴㌶㙤挰㥤㔲攴㉤㈸㈶㐹㌳㈹㘳㥦㈴ㄴ〴㜹㐹ㅤ搰㔱昴搷㈷㤳㐷㉣㕡㐳ㅢ愰㡦㝡㑡㤵攵挳㜰攰㈱㕣㌹㈹㡢扥昰つ晣扤㈵捣ㅥ慢〵㑤㌵收戹攱戰㘶扣㔲㌹收挲㑡㈸㤹㕥㜹㠳戰㌴昶愶㌴㡣攴捥㙥戵扦〲㙦㡣ㄱ㐳㌶㘴㐸㈴挱てっ㌶〴㜳挵愲愹戴捥昲〴㜵扤㌸挷户㈳挲㜴㈵〶㘶㠳昲㤴㔸㤶㘶㔸挳㤲ㅦ㤶ㅤ敡愷㐵㈹㐷つ㙢㝣摥㠷㑡て㈸挷挳㥣㘴㜰挳㍡㑥户ㄴ㉥㌰㐰散㠶戹㤹㔲㠰戰㙥㝤〰㥥っ㌶づ㜶〰ㄱㄵ㌶愱㜵㐶〹㥡㑤㈰摣收㑤㤰㜷扡挴㈸〴愹㈵㥦扦敦搷㥥㝤㠶捦户昷愷愲㑣挸㐴っ㜵㈵㔸て㐰㙥㍣㉡㐹㉥ㅡ㡥㠲攵㑡戲㐹愱㌵㄰㤵搱挴挸搳攴昳〲摣攰㘱ㅣ㙢㤰㙣㔳挱ㅤ户挰㠶㌶慤慣㙣戱づ戹愵㑡慤㉣愴㉡㡥㘴戵搴挸ㅢ〲㕦昲晡㥦攲愶〴戸㠴㐰㌹㠴愳ㄴ户㑣㈴㜵㙦㜷ㅢㅦ㐲㜷㈹攴㌰㠶㤲㙤っ㍥㈶戸攵㘴㌰慣敤㡥〲敤挳慤㡤换ぢ昲攲ㅣ㐴㕡㕢ㄱ㘵搹㘱摣挵慢㐷㤰㈵户挵㥡ㅤ慥ㅥ慥搲㘶㡦ㄵㅤ戴㔵搱㠶挰ㄱ昶愹〴㕥㌶ぢ㘳愴㑢敥攰㈰愹ぢ㘱㘴昷挲愷攴㙢敡挲晥搰昸搰ㄸ摦攵㈹㈸〵愸㠲㤱㘸㜰敢つ慢㕢㘳攴㤷㤶户㜱ㄷㄲ㡤㈱㘰ㅡ戴㘸愹っ㥣〹攴搷㌶㜰ㄸ㡣㑣㠸㡥挶〳愹㡣㔱づ挳㘱て愴㠱㥢㜸㤰㥥慢㐲〹〵摢攴愵戰攸㕥攲愸㠳㈳㔰搵扢戴愵㜰挶っ㜰昵挵摤搱㔲㍣㕥㉥搳摣㠵㝦㙥㐳㘰ㄵ搷㌶㤴㌹扡慤攵㐲㤶摣ㄳ敤扢敢㕢㉡挲㡢㠲户㑥ㄵづ㥡㐱㘹㜱㌶㔸㔱㤷戶扡㈵㠹捣㑦攱㡦㔸㜵㜶摡捣㘹㤷㤷㔰㤷〹晢扥搳㙥昵慣㉢搷㤵昱㜹攳㡦㔶慣搱摢换㐵昶愵晥㡤㍦昲搱㔳㤹㥦㘰挴昵㉣㥢〳㌴ㅣ㈴ㅣ㐷㍥㑡ㅡ㡣㈰㥦㐰㈷戰摤敢㌷〶㐸㈷摢㕡攸㐴ち㠲㑤㐲㜱ㄷ摥㌶㐲搱㝥っ戴㤲㔸搴㤱ㅣ㌰晦ㄶ㔸㕦晢ㄱ㑡㠸㜰㜹挲㔲愸扢㌶ㄹ㜵㔲㤰㠷搷㍢㜸ㄹ攴晦〷㑢ㄱ㌷慦捡㑥晦〵㘶搶㕥㙡㐵搱搵㐴搱㡢㈱㡡〰敢㔰搲㘷ㄸ㠸扤愸㤰㌷㔷扦㜹搴㝣挷慦昵晥て㡦㥡昷㤰㍡昰㐸㙢っ㐱戵㥤挸搷㡤〱扤捤ㄸ戸〱搵搲ㄸ戸㤷㝤ㄸ慦㔷挶㐰攸敤㌸㠲㠲戵㡤〱㐶昱ㄲ㑣扥㔸㔰㌵收挰攰㔹敢㔲㠷㥥戰㠳戸㕥㉢㝣㐴敥愱㥥晣㐹昸㥥㉥㙢㉦㥥㌱㍤搳搹㈱换て㜸〲㙡换㥢挳㝤㙤搹㠵㍤慥㔸戵㐶㜶㕡挵㉢ㄱ昹搳㌷㍤㈷敢扢愵づ㑣愹㐷㌹敡戵㥣㤶㝤ぢ㍥ㄱ㡤㈷㠴搴挷户㝤敦挰㙢て㍦扡㥦昷搲㐲㕡捤㌰㄰摣㑤㜰㥥㤶〳挲户戱㉢㈱摢昹昹捤ㄱ㝣㠸㘴㉦㔵挴㠴改㐹㝢挷㌷㥣㈸慢〸㉦㐶㤸㡡昸㌶㠲㌱㠹ㅢづ捡㤸㉣戴㌸㌶攵攷㑢搲ㄹ㔸㠸㉤㕣㝡敦愲〰愱搶㔱㘵㜵㘹㔷㘶㝥〰愵㜳㤱ぢ㘹戶〷㜹扥攴愳㘹摦㙦搵㙡㝢愹搵愴慤愱㡤愲㐵㈴愵昴㜶㈹挵搰扦㤴㔲㌳挸㘴ち㐸ㄲ㘲㘸慤挱㕣㥥晣㌷㠵㠰愸㕦敦敢昲㔳ㄵ㐰ㄱ㔸㡣扣敥摤㥥㕤㘹㜵㐶慡㠹㐱㔹㜹晡戸てㄹ㜹㑣㘱〱愳戴戲昴㌸㌲搱㤳ㄹ㐳㙥摤㡥㈷㑥㤲㜷㔴㠸㑤㌱㜶挶愱㔷慤捦戹摢慤攱㡥〷昴㑣㔶㉡っ㜷㉢㡢㜱昴㤴搱㌸搵戴㑦ㄵ㌱ㅤ㔴搹㝡愷晥戰ち㍡换摤㠱昳㈷挲㝣晣ㅥ㠸昵愳㡤愱户户搶㔰挷戹扤搸㈰㝦戰扦慥㑥㘰㙣捣㑡㡥㠱㠴㕤㔷慢㥣扡〴㍥㡢㉥搲㥥搷㡣㐶㤶㜳㘹ㅡ愳搱ㄱ㘷昵戴㜳ㄶ攳搴㤲戳收搸㥡〱敢㈶晤㝦ㄲ〵㙢敡㝦㡤㔱㌶㠹戲晢挳っ㕦㌲㡣㤴慣ㄹ㥣㈱㐴攰挳㐶㤸㐶ㅥ㠱つ㤹㘵㜰㕢攵㘶昱㠹慡慡㤶ㄲㅣㅥ慥㜴敢㈵㠸㝡㕦摡戶晤ㅤ〵㈰愳㐰㤹ㄷ㈰㠲㍡昶攷愲摢捦戱搹㡦愰㜸摢ㄱ扢攴㔵晤慡ㄵ㡣捣㈲扣㍢挲㉦捣㉣搸㍣攳摡户㕡㠵摡昵㠰挴挰〳攸㜳昴ㄸ〴昶㔱ㄱ扣㕤㔱㐷挶㄰搶ㄷ戳攰搷㐶㐳戱㐰ㄲ戵㠳㝦㠹㜵㕦捤慣攰〳搵㘳昰㙡〶㉣摡㄰捡㑥昹㤶㕢敦㘲㄰㜴戸㡤㜵㉦㍣㍦愲㔲㐰ㄸ㑣㙥攱㠱〷〹搷㔶ㄸ㌴户つ昷收戳㘵㜷摥戵扥捣㌷㠱搳昵捤搲㑣㌲㥣㤳摦ㅤ昷ㄹて㌲㐵㥣㠷摥搱昵扢㘲㌹摡㌰攸㍣晣㙣㥢㉥慦搱ちㅣ㘵敢㠸㜳㝦っ㕤戵扢㤸攰㘷ㄴ挳っ㕦㌴晡昳敥㘴收㌹㙣㡢っ㠰㝣㉡㙢㈲改㑣搵㕦㕢㡤慡㌵ㅥ㉤㐸㠵㝤摡㔷㔱㑦㈸愹摤㤶㔹㠶愳㠶㍣㐲㈰㙦〸㈴搱愳昱〸㈱攷㝦ㄶㅤ敡昳㉦愰戴昳晣㕦㕥㜵㝥㉡㝦戹㍦㍢ㅡㅣ晦づ㐵捡挳㌸㠵㌷攳㌴㤳ちㄳ㠷㤵㤱づㄹ愴㔸愴慣挹慡㈰挲㑢晢㤱挷昳摢昰摦㔷昷扦昲㌲㥦扦敤搷愴㈰㐴㤵攱捡ㄶ㉡搱㈸〸攵㉥㥥㡡敦㘲〹愵㥤㜷昱攴㙡扢ㄸ愲㡣ㅣ挲捦昰㤰攴〷㌵搲㡡摣㤵ㅦ㘶㈴搶㈴㐲搹㉡㐰ㄲ㍤㐳㐴慣散㕢㐳〶㝤〹㜹搹㜷㌹捣昰㘵㠸攰㘷慢晣搰㄰㈱愵戲ㄹ㠲㈷攱挳ㅥ㘹㌵昱㈲㈴㝤㌹㔹攵㡣捤㉡㕤㤹㜳㐲㉦散㠶㤰ㄸ愱晦扣愳愰捦㜶ㄹ攱搷㥥㘸㐵搷つ㠰㙤㥤㕣㤴㥤㑡昲㈲㈰戵挷㕢ㅢ㥦㤱㠸㐰ㄵ㘹㑡㌵㈶ㄹ捡挶㡦戵㌶㝥扥摥昸搵愸㌱挹㔵㌶晥㕣㙢攳〷搰㌸愲㑥㌵昲㄰㐹㌳㐴㉢愹㈸挱ㄸ㤶挷㠳搸㠷摡㍣㜵㘷㉣㉡搸㝥㑢ㄵ㔳戴捡㈸㜲㐵慡搸〱摣ぢ昱昰愹昴㘱㕣㜳挲㙤㄰㐸㘱昵㍦㈶ㅣ挲昵愷㈹㌳㌰昱㈵昴㌲攲捥㥥㈱摦搸㌹㙢ㅤ昳㔰搰㙢ㅤ昲㜱攸㉡㙦㈸㙡㠱扤㤰收㘵㡤㤰㘸昴㡥㔴㤳㘰㕢㌶攰ㄱ挵换㜴㕥㈷改㑥扢挸ㄸ㑢㕡㝢戴㡥攴昳つ㡦扢昱〹慣ㄳ㜲㔴慥ㄷ㕡攴㤳挸愸㤸捣㌶ㄶつ㔱㐰㔰㠶ㄹ攷㤱攴㝢㠶㈲搱愰㔱ㅡ㤰づ戲㥦㐶㌲ㄸ晤㝦ㄵ㈳换搲愱愲㙢㥦㡣㈶㝢攳搶ㅤ㔲晡㈳ㅥ㤴㌲㍥挳づ㡦㈲改㠱㈷㔷㔳㐰挲愴㥦㐵㐹㝣㔲㑡ㄶ㌹改㘳挸攴㝢㌲㕣攳扡㠱挵慤㜴愹搱ㅥ㐷㔷㡤㄰攰ㄸ挶ㄳ㘱㠶㉦㤹昳㐸敥散㙣㐳昳㠸ㅣ㝤搶㡦㘰㘷搳昷晢㜷攳㝢晣ㄵ敥戵〷晦ㅤ㐹㐶ㅡ晣㘹晤㠳摤㡤㐵摡愷慤㉥㝦换㠰昱㕢ㄸ㠷晢㙡搸㥥ㅣ㤱㡡挹昸㍣ㄲ㡤㠸㈲搴㡤㉦昰㡤昸㤱㈰昹㘲㤸攱㡢㐶攴㥣㘷挶挳㍡戸ㄶ搹晤㐹㤶㐸㐰㈲搳慣㐹〸㔰㠹搶愷㤰挹昷っ㜲㈶㙡㈶晤㥣㔶㝡愸晣搰㐳㙦づ愶㐷慥㐸㝦昸慥㠱㘷㕥晤昵敢㑦晦敥愳晢晥晡慦慦㝣攵㜷㝦㝥晡攵㝦晤㘴㝥摦㉦㥥㝦晥攷昷㝣晤攵搷户㕡捦改㍦㝣昳昰㜳㡦㡣㥤㝥攴㡣㜵攲收〳㡦㝣攴搴㝤㘳㌳㤷㡣昶昴昴昶扥㜷昸㤷㤷摦㌴㜴晥捣㡢摡捦晥㜰㤹慢挹挵㘳㠲收㘵㜰ㄳ㜲ㄹ㕦㐲〶换攰㡡摦搱㘵㜰扢攷昱搳㉡㈱愰㈶昰㤲㠳ㅦ㠲ぢ㤰ㄵ愷㥢㉢晡晦〳㈴ㄵ㡢㠹</t>
  </si>
  <si>
    <t>㜸〱敤㕣㕢㡣㈴㔵ㄹ敥慡改敥改㥡㤹摥㘹㜶㤶㠵〵挴㔱㔸〴㘶搳散挰慥㠰㘴㕤收挲㉥ぢ㝢㤹摤㤹㕤㌰㠸㑤㑤昷愹㤹㘲扢慡㘷慢慡㘷㜷ㄴ㘱㡤㈸㄰㌴㉡㈶㐶〸㈲㈱㠶攸㡢㠹㍥ㄸ昰昲㘰㘲愲㌱㘰㝣㌰㈶㍥㤸攰㈵㤸㜸换㈶晡挰㠳㠹㝥摦㌹㔵摤搵摤搳㌵㐳〳㍡㤸㌹扢㝤昶搴戹搵㌹晦晤晣晦愹㑤㘹愹㔴敡摦㐸晣㤷㈹捤挲ㄵ戳㉢㝥㈰㥣攲㔴慤㕡ㄵ攵挰慥戹㝥㜱挲昳捣㤵挳戶ㅦ昴愱㐳戶㘴愳摤捦㤴㝣晢攳㈲㔷㕡ㄶ㥥㡦㑥㤹㔴㉡㤷㌳㜴戴㜳ㄲ晥ち搱㠳挱㔱㐳㘹㘴㜳㔳㤳挷收ㅦ挴慣戳㐱捤ㄳ扢㐶㑦愹戱晢挶挷㡢攳挵㥢㙥扤㘵㑦㜱昷慥搱愹㝡㌵愸㝢㘲㥦㉢敡㠱㘷㔶㜷㡤捥搴攷慢㜶昹㙥戱㌲㔷㍢㉤摣㝤㘲㝥昷㑤昳收㥥㕢挶昷散摤㙢摤㝡敢㉤㐳㜸㜵敡攸搴攴㡣㈷㉣晦㙤㥡㌳挳㈵敦㤹ㄶ㘵㥢㝢ㄳ挲戳摤㠵攲搴㈴晥挶搶㡦愷㥢㡢戳㡢㐲〴㝣戵昰㠴㕢ㄶ扥㠱㠱㠳捥㠴敦搷㥤㈵〲捦㜰づ㘰慢㘵搳て㌲捥㤴愸㔶つ㈷㥡㌵攷ㅣ〳散慡收捡㤰㌳㉢㕣摦づ散㘵㍢㔸挹㍡㜳㤸愸㤲㜷㑥晡攲㠴改㉥㠸愳愶㈳㌲捥挱扡㕤㐹慢㤴敡晢㐰㌴㐵㝣㘱㜲晢挵〹摦㤹㕡㌴㍤戹㈲㥦㠰㐹攸㝢挰㉢户昶扤慡晢扣㕣扡㝣〳攷摣搹扤ㅦ㕡㑥㤹㕥愳攷㔸昷㥥攱收㕢㔷㜰㐳昷晥㌱ㄸ戵㡥戹慥晢ㄸ〹捡搶摥摡㘰㐸摦ㄲ愲搸㡣㤱㘵搶捦㉣挷㡣〸㌴〶㤸つ㌲ㅢ㐲愶愵晦〱㉥㠹て㘴㤳㕥㌲昵搲扣㕥㉡敢愵㡡㕥ㄲ㝡挹搲㑢ぢ㝡㘹㔱㉦搹㝡改㐱扤㜴ㅡ㝤愲㤴敢敦搷挳戴晤捣摦㕥扦㜷攱捦㜷㝦㌶昳㤵㍦㍣昹摣㍦㝦㍢戴〵㥤㡥㠷㡢㥡昶捣戳㈰戵㈶ㄵ摦㔸摣捤㍦㙢㜳〵㤸挲摡㙢摤㙣㡤㡦㔷昶敥㌶㙦㌲㌳摣㔶〲昲㕢〸愵㠰扥㐳搶㍤戶㕢愹㥤㤵戸扢㘲搲昴㐵ㄳ㜰㘳㘱摢㘴慤敥㔶晣换㔷㙦㥣つ捣㐰㕣搶摥搶㥣愴㘳搸㉣搸㑡昸昲㝤㔷戶て㍢㘵㔶敢㘲攲㥣慤㥡摦搳搶散捣㜸戵昹敥慤〷㍣㜱愶搱摡戱愲〹〸戵㘵㌹㜷挷㉥㔵㤳㕡搷攸搴㘲捤ㄷ慥㕣摥㤸㌳㘳㤷㑦ぢ㙦㔶㔰㈴㡡㡡摣敡挵㙣ち戹㝥散㤸㡢㡤㠲㕢㉢敦㡦搷㕡㜷㥣ぢ挰捣愲㠲昵㉥〹㉦㔸㤹㌳攷慢㘲㝢㑢ㄷ昵㑥㌴散㘸愹㍥㔰㉢搷晤愹㥡ㅢ㜸戵㙡㙢换㐴㘵搹㠴愴愹ㅣ愹㔵㐴㍡㥤㤲㐲〱〲户慦㑦搳㔲搷㜷攷〵㠹㠸ㄸ㡡挹挸㤷戶㤲㕤昱〴㜶㠷㕤㔴〵㘹㔲扦㝡㡤挹戸㕥㈹㘳ㄲ㌸㌰戶㈷敡て扥昴摡㌵愶㙤㘰敥㥤敤慣敢㈳攱敥敦㔸ㄶ㙥㜰愷改㔶慡挲㑢搴㝥ㅡ㔷㘴っ㈳换㕣㠰㐰攸ち㍤慡㍡敤㥣戶㤲㌹㙢㔷㠲挵散愲戰ㄷㄶ〳搴㐱㐳收㜲〴㙤㐷㌲㉥㐲㤵戱㤵搹〸戲㠱㠱㔴㜶ㅢ㍢㘵〷㤰㔲ㄹ㑡愷〴㕥㙥ㄱ攴ㅣ搷挲换㐳搶〱扢ㅡ〸㈵㤴㠷㉤㘰㐴㘹㌵㠹扥㍣㐹搴㌳换㑡㘱㙣戳愶㐰愵愶敤〶㉢㑤扥敤攰ㄲ㐵㐴㥢戲㘰挳挹〲㡡㠲㔶㜹㤰挰㙢㈰㥡㌶㘹㤰摣㌹㐶㐴㘴㠳〴捤㡥㤹㕢㠹㡣晤ㄳ㘴〴晡挷㠹㤰扤㜷㜷㤷ㄱ㈴昶㑥㈲攵愰慥晣戸㈹捤㔶戳攵㤵㌴扢ㄸ㠰㌳戶㌳扢㠴搹愵捣㜶㈰搳㕥㠷㠴愳㤴㐳戹㌵ㄹ㤷攳搹戸㠲搹㝢㤰㐱㍥ㄹ㤴㌹愱愸愲つ戵ㅥ㍢㤲晤昲戰㤳愵㔱慣㐴ㄱ㉤攳㠶㥤㤹㜷㈴愲㐳慢㜳㘳攸摡戴搴戱搷㜴愷捤昸㜶㐸㤱〹㕤攳㝢㕤愳㙢ㅣ㄰散摡愳摥㝡㉦㠶ㅡ愳捣摥㠷㑣㈹ㄶㅡ扢敢戳收㘹㑥扥㉢㑣㈲㘵〸昵愸摣㐳㈲愶昹㥦㈰攰㍡㡥㉥㥢昶㌳㑤挱㌱敢㕤㙦㍦敦敡捥摢㈱搲摢㜴收愶捥愱慦攸㑤㕡搰敦〷㝢㘹扦敤慡㕦慥㐶戳戱㤳搹㌵挸摡昴ぢ㑦摥㙦搶㑢㈰㑤㘲㈷㠶戹慤昴戸㐸ぢ㜷㙥㘵㐹㐸敤㌳㘴捤㤹摥㠲〸攰扤㌸㌴つ㍢戸收㜹愲㡡〳㙤㐵㔶昰散㜲㐹㙢愵㝦挰慢㌹慣摦戴㡦晤㜷㠵㘲㐸愷昵扥㔴㥢㝤㥣㘰㘷挶晣㑤㌱捡愱晥扤愹扢㤰㠸つ㙡㈵㉦㡥㑢㍥㕢㙥㑡㤲ㅥ㈴挹戵〰慢㜱ㅤ㌲㐸〹敤搷㕤㈵捡ㄸ扢敤㤲摤㕡慤㔵㝡昷ㄲ㑥㈶㙤晥挳づ㌹㌲愸㥣戵㤳昰ㅤ昸㜹㘷搶㜶ㅡ挲㘲搰㤹ㄱ㕥ㄹ㝥〵扢㉡〶㤴㑢㤶愲㘶㔳㔶扣㑢㘴㐵㕦㕦挷㔹㍡挱户㈶改愴㑤㑡㈴㜲㝢㘲㘳挲㌹扣㐹㔴㜴㐱㔲愸㈴戸㠵ㅡㄲ㠸㤴挷扥㥢㈲愶〷ㄱ㔳〴攰㡣ㅢ㤸敤㘶㌶㡥㉣昳ぢ㐸㥡昵〲㥥愱戰晥㘵扡戳㑢愵㔴㡥㘸㤰敥挱㔷扢ち慢㍤㝣捤㕥㘶ㅦ㐴搶㘶晥搰昹㤸㐰㠸ㄲ攵㌱㐲愴戵㘴㔸愷㙣㜱㤶㌴戰挵㐲㔰㘹慡敥〷㌵㠷㔱愵扣㌵㕤㍢㕡ぢ愶㙤㝦〹㔱愸ㄱ㉢㉣摣戳㈸㕣㔰㤷〷摢愷慤慥戶戴㈴㉡㠶㌵㕢慢㐳戴ㅤ㥡摥〸㠷㜲散て戶愴㍣㤷敢ㅡ㔲㙦㘷㘳㑣愱挹ㄳ㌱㝣慤昴挴慥换昳捤㐳摦㜰ㄳ愲㜳㜶㔰ㄵ㠳㤶㘲㍡㤶㜳ㄶ愰㠸愸㐱愵摦㥡㕢昴㠴㤸捥㕢〷㍤扢㔲戵㕤㐱㘴挰挶㘴愰敥戰㔸㐰㠴㘰愶挶昸㕦捤捤㕢㜳㥥改晡㑢㈶㠳㠹㉢㕢㕢㥥㘴㐸㈴㘳㑤摡慥㡦搷㐸㉣戲㍣㙣捤㉥搶捥㈲㕡㕢㜷摣㠳收㤲扦㈱戰㐲愲㔷㐹愲㐶搳㌵㕤搷㜲㝡慥㔷晣昰㐰㥥㑡摤㠸㕦㥡㤹挴㔵㉡㐳㝦㜹㠲昶愶㕤ㅦ挶㘷㘸愷㜳㑤㐳㠸ㅣ㌵㉡晢ㄲ愵㌰㌹搵戸㠵㘳㙥㐵㜶搷挱㤳㠷㥡㔱戹户ㄴ慦捥搰挳㥦㈰攳㈵㔹㌴㠲㈰昴捦㙤㔱愴挲㍡㔲づ㌸㄰ㄸ攷㔳㍢昹つ㔸戲て愹㙦㑢戳㜸〰㔱愴㈱敢戰㌹㉦慡㠸㐵㍢㘶戰㐵㍤搰㡣㜵捣慡ㅦ戶㑤搵ㅣ挷㈴㘹㤱㉣㘷换㈶㈹㜸愲ㅥ搴㡥搸慥㘱㈱㤳昴ㄷ㔶㤹攷㔰㘵㥥㤳㔵㐳搶〹㠶〵㘵㤹㜳搵ㄶ㑣捦づㄶㅤ扢㥣攳〳㐳㜷ㅢ㠲㈶挱攴㤴扣㔱㡡㘴挶㘸㥢㌵㝦ㄲ㈶㥢㕦〴扡㡢㤰愳〴ㅤ搱て捡搵戵㉣晥㘸㍤㍡㤶㈰㘰愴㤷搴戸つ戳㘵攴捤〸㠸ㅣ㤹㉥㐴昷㉦㉥㍣㠲ㅡ攵㤷㈳搶ㄳ㐸〴ㅥ挱㤸㤰愷㝢㍢㙢㥤㜴敤〰搸㈳挶づ搸挱戴て㤴㈳㐳㔱ㅥ㙦㉦㤳㔸㡤つㅡ㙢㘸㠵昷㜶㌶戵愸㠹㉢㍢摢攳㝡攳敡㔵㥡㤵㐶㠹㈹㤲戵㍡㐹捤戲捡ㅡ㌷㤲慡搱愴攲㡥戴㡤㤶攴㌶㙤挲㥤㔲攴㉤㈸㈶㐹㌳㈹㘳㥦㈴ㄴ〴㜹㐹ㅤ搰㔱昴搷㈷㤳㐷㉣㕡㐳ㅢ㘰㠰㝡㑡搵攵挳㜰攰㈱㕣㌹愹㠸㠱昰〹晣扤㈵㉣ㅥ慢〷㉤㉤收戹㤱戰㘵愲㕡㍤收挲㑡㈸㥢㕥㘵㠳戰㌴昶愶㌴㡣攴捥㕥戵扦〲㙦㡣ㄱ㐳㌶㘴㐸㈴挱てっ㌶〴㜳挵愲愹戴捥昲〴㜵愳㍡挷愷㈳挲㜴㈵〶㘶㠳捡戴㔸㤶㘶㔸搳㤲ㅦ㤱〳ㅡ愷㐵㈹㐷つ㙢㘲摥㠷㑡て㈸挷挳㤲㘴㜰挳㍡㐱户ㄴ㉥㌰㐰散㠶愵㤹㜲㠰戰㙥㘳〲㥥っ㌶づ㜶〰ㄱㄵ㌶愱㜵㐶〹㥡㑤㈰摣搶㑤㤰㜷㝡挴㈸〴愹㈵搳摦昷㙢捦㍣捤昴慤晤愹愸㄰㌲ㄱ㐳㕤〹搶〳㤰ㅢ㡦㑡㤲㡢㐶愲㘰戹㤲㙣㔲㘸つ㐵㜵㌴㌱昲㌴昹扣〰㌷㜸ㄸ挷ㅡ㈶摢㔴㜱挷㉤戰愱㑤慢㉢㕢慣㐳㙥戹㕡慦〸愹㡡㈳㔹㉤㌵昲㠶挰㤷扣晥愷戸㈹〱㉥㈱㔰づ攱㈸挵㉤ㄳ㐹扤摢摤挶㠷㌱㕣ち㌹捣愱㘴ㅢ㠳㡦〹㙥㌹ㄹっ敢戸愳㐰晢㜰㙢昳昲㠲扣㌸〷㤱搶㔱㐵㔹㜶ㄸ㜷昱ㅡㄱ㘴挹㙤戱㙥㠷㙢㠷㙢戴搹㘳㔵㜷摡慡㙡㐳攰〸晢㔴〲㉦㥢㠵㌱搲㈳㜷㜰㤲搴㠵㌰戲㝢攱ㄱ昹㤸扡戰㍦㌴㍥㌴挶㜷㜹ち㑡〱慡㘰㈴ㅡ摣㝡搳敡搶ㄸ昹愵攵㙤摣㡥㑣㘳〸㤸〶㉤㝡㉡〳㘷ㄲ攵戵つㅣ〶㈳ㄳ愲愳昱㐰㉡㘳㤴㈳㜰搸〳㘹攰㈶ㅥ愴攷㙡㔰㐲挱㌶㜹㈹㉣扡㤷㌸收攰〸㔴昳戶户㔵捥㤸〱慥扥戸㍢摡慡㈷㉡ㄵ㥡扢昰捦㙤〸慣攲摡㠶㌲㐷户戵㕤挸㤲㝢愲㝤㜷㔵㕢㐳㜸㔱昰挶改攲㥤㘶㔰㕥㥣つ㔶搴愵慤㕥㐹㈲昳㈳昸㈳㔶㝤㍢㙤收戴换㑢愸换㠴晤挰㘹户㜶搶㤵敢捡昸扣昱㐷㉢搶攸敦攷㈲〷㔲晦挶ㅦ㤹昴㔴收㠷㤸㜱㍤换收〴㑤〷〹攷㤱㐹㐹㠳㔱㤴ㄳ攸〴戶㝢攳挶〰改㘴㕢ㅢ㥤㐸㐱戰㐹㈸敥挲摢㐶㈸摡て㠰㔶ㄲ㡢㍡㤲〳收㉦㠲昵戵敦愳㠶〸㤷㈷㉣㠵扡昷㈵愳㑥ち昲昰㝡〷㉦㠳晣晦㘰㈹攲收㔵搹改扦挰捣摡换敤㈸扡㤲㈸㝡㈹㐴ㄱ㘰ㅤ㑡晡っ〳戱㙦㉡攴捤搵㙦ㅥ㌵摦昱㙢扤晦挳愳收㕤愴づ㈴㘹㡤㈱愸㜶㌵捡つ㘳㐰敦㌰〶㜶愲㔹ㅡ〳㜷㜳っ攳昵捡ㄸ〸扤ㅤ㐷㔰戱戶㌱挰㈸㕥㠲挹ㄷぢ慡挶ㅣㄸ㍣㙢㙤㜷攸〹扢ㄳ搷㙢㠵㡦挸㍤搴㤳㍦〵摦搳㈵㥤搵㌳愶㘷㍡㍢㘴晤㐱㑦㐰㙤㜹㜳戸慦㉤㠷㜰挴㘵慢戶挸㐱慢㜸㈵㈲㝦晡愶攷㘴㝤户搴㠱㈹㤵㤴愳㕥换㘹搹户攰ㄳ搱㜸㐲㐸㝤㘲摢户て晥敥攳㡦敥攷扤戴㤰㔶㌳っ〴昷ㄲ㥣愷攵㠰昰㙤散㑡挸挵晣晣收〸㍥㐴戲㤷慡㘲搲昴愴扤攳ㅢ㑥㔴㔴㠴ㄷ㈳㑣㐵㝣ㅢ挱㤸挴つ〷㘵㑣ㄶ摢ㅣ㥢昲昳㈵改っ㉣挶ㄶ㉥扤㜷㔱㠰㔰敢慡戲㝡戴㉢㌳摦㠵搲㜹㤳ぢ㘹戵〷㜹扥㘴搲戴敦戴㙢戵扤搴㙡搲搶搰挶搰㈳㤲㔲㝡愷㤴㘲攸㕦㑡愹ㄹㄴ㌲㐵㘴〹㌱戴昶㘰㉥㑦晥㥢㐲㐰㌴慥昷昵昸愹ち愰〸㉣㐶㕥昷㕥捦慥戴㍡㈳搵挴愰慣㍣㝤ㅣ㐷㐱ㅥ㔳㔸挱㈸慤慣㍤㠱㐲㤴㌲攳㈸慤摢昱挴㤷攴ㅤㄵ㘲㔳㡣㥤㜱攸㔵ㅢ㜰敥㜰敢戸攳〱㍤㤳㤵ち挳摤捡㙡ㅣ㍤㘵㌴㑥㜵ㅤ㔰㔵捣㠷㔵戱㌱㘸㌰㙣㠲捥㜲㜷攰晣㠹㌰ㅦ扦〷㘲晢㔸㜳敡㡢摢㕢愸攳摣㝥㙣㤰㍦搸㕦㔷㈶㌰㌶摥㑡㡥㠱㠴㕤㔷慦㥣扡〴㍥㡢㈱搲㥥搷㡣㘶㤱敦搲㌴㐶愳㈳捥敡敢攴㉣挶愹㈵㘷捤戱㌷〳搶㉤晡晦ㄴ㉡搶搴晦ㅡ愳㙣ㄲ㘵昷㠴〵㍥㘴ㄸ㈹㔹㌳㌸㐳㠸挰㠷㡤㌰㡤㍣〲ㅢ戲挸攰戶㉡捤攲ㄳ㔵搵㉣㈵㌸㍣㕣改昶㑢㄰㡤戱戴㙤〷扢ち㐰㐶㠱㌲摦㠴〸敡㍡㥥㡢敥㍣挷㘶㍦㠲敡㙤㐷散戲㔷昳㙢㔶㌰㍡㡢昰敥㈸扦㌰戳㘰昳㑣㘸㉦戶ぢ戵慢〰㠹愱晢㌰收攸㌱〸散愳㈲㜸扢愲㡥㡣㈱慣㉦㘶挱慦㡤ち戱㐰ㄲ戵㠳㝦㤱㜵扣㙥㔶昱㠱敡㌱㜸㌵〳㔶㙤〸㘵愷㝣换敤㜷㌱〸㍡摣挶扡ㅢ㥥ㅦ㔱㉤㈲っ㈶户㜰摦晤㠴㙢㍢っ㕡晢㠶㝢昳搹戳㌷敦摡㐰收ㅢ挰改晡摥搲㑡㌲㝣㈷扦㍢ㅥ㌰敥㘷㡥㌸て扤愳敢㜷挵㜲戶ㄱ搰㜹昸搹㌶㕤㕥㘳㔵㌸捡搶ㄱ攷晥ㄸ㠶㙡户㌳挳捦㈸㠵〵㍥㘸昴攷摤挶挲昳搸ㄶㄹ〰攵㔴搶㐴搶㥤慡㥦㕢㡤慡㌵ㅥ㉤㐸㠵〳摡搷搰㑥㈸愹摤㔶㔸㠷愳㠶㍣㐲愰㙣〸㘴㔱搲㜸㠴㤰敦㝦〶〳ㅡ敦㕦㐰㙤昷昷㝦㜵搵昷㔳昹换晤搹搱攴昸户㄰㈹て攳㐱㍣ㄹ愷㤹㔵㤹㌹㙣㡣㜴挸㌰挵㈲㘵㑤㔶〵ㄱ㕥摥㡦㌲搲㉦挳㝦㕦摢晦敡㉢㑣㝦摤慦㐹㐱㠸㈶挳㤵㍤㔴愶㔱㄰捡㕤㝣㈹扥㡢㈵搴㜶摦挵ㄷ㔶摢㐵㠱㌲戲㠰㥦攱㈱换て㙢愴ㄵ戹㉢㍦㉣㐸慣㐹㠴戲㔷㠰㉣㑡〵㈲㔶㡥慤愳㠰戱㠴扣ㅣ扢ㅣㄶ昸㔰㈰昸搹㉢㕦㈸㄰㔲慡㤸㈱㜸ㄲ㍥散㤱㔶ㄳ㉦㐲搲㤷㤳㔵捥搸慣搲㤵㌹㈷昴挲㙥〸㠹ㄱ晡捦扢ち晡㙣㡦ㄱ㝥敤㠹㜶㜴敤〴㙣ㅢ攴愲散㔴㤲ㄷ〱愹㍤摥摥昹㡣㐴〴㥡㐸㔳慡㌳挹㔰㜶㝥慣扤昳ぢ㡤捥慦㐵㥤㐹慥戲昳㘷摢㍢摦㠷捥ㄱ㜵慡㤹ぢ㈴捤㄰慤愴愲〴㘳㔸ㅥて㘲ㅦ㙡昳搴㥤戱愸㘰〷㉤㔵㑤搱㉡愳挸㔵愹㘲㠷㜰㉦挴挳愷搲㠷㜱捤〹户㐱㈰㠵搵晦㤸㜰〸搷㥦愶捤挰挴㤷搰换㠸㍢㝢㠶㝣攲攰慣㜵捣㐳㐵扦㜵挸挷愱慢戲愱愸〵昶㐲㥡㤷㌵㐲愲搱扢㔲㑤㠲㙤搹㠴㐷ㄴ㉦搳㜹㥤愴㌷敤㈲㘳㉣㘹敤搱〶㤲捦㌷㍤敥挶㈷戱㑥挸㔱戹㕥㘸㤱㠷㔱㔰㌱㤹㙤慣㉡㔰㐰㔰㠶ㄹ攷㤱攵晢ちㄴつ㡡ち㌴捡〳㔲㐲昶㔳挸㠶愳晦戱㘲㜴㔹扡㔴㜴敤攱攸㜵㝦戹㜱㠷㤴晦㠸〸愵㡣㑦㜳挰愳挸晡攰换搵ㄴ㤸昰摡捦愰㈶晥㕡捡ㄶ昹摡挷㔰挸昷㘵戸捡㜵㠳㡢㥢改㔱愷㍤㡥愱ㅡ㘱挰㌹㡣㈷挲〲ㅦ㌲攷㤱摤搶摤㡡收㈱㌹晡戰ㅦ攱捥㤶㉦昸敦挰ㄷ昹㉢摣㙢ㅦ晥㐳㤲㡣㌴昹搳晡㠷㝡㥢㡢搴㑦㙢㕤晥㤶〱攳户㌰て昷搵戴㍥㌹㈳㔵㤳昱㈴㌲㡤㠸㈲搴㡤捦昱㠹昸㤱㈰昹㝣㔸攰㠳㐶攴㥣㘷挱挳㍡戸ㄶ㌹晣ぢ慣㤱㠰㐴挱昸㈲戲㈸ㄵ〸㔰㠹搶㉦愱㤰敦ㅢ收㥢愸㥢昴㜳㕡昹㠱捡〳て扣㌱㥣ㅥ扤㉣㝤敦敤㐳㑦扦昶昳摦㍦昵慢㡦敥晢搳扦㥥㝤昶㔷㝦㝣敡㤵㝦晤㜰㝥摦㑦㕦㜸攱㈷㜷㝤晤㤵摦㙦戵㥥搷扦昷挶攱攷ㅦㅡ㍦晤搰ㄹ敢攴昵〷ㅦ晡挸㠳挷挷㘷㉥ㅡ敢敢敢敦晦挰挸捦㉥扤戶㜰晥捣㑢摡㡦㝦㜳㠹慢挹挵攳〵挶㔳挸愲㔴攰㈶攴㌲扥㡣〲㤶挱ㄵ扦㤳换㈸㄰〸㈱搷㜰攷攷昱搳慡㈱捣㈶昱㤰搳㔲〵慥㌰散挳㘵㥤挷㑦㍢摤摡㘷昰㍦㍤敤㡤㐴</t>
  </si>
  <si>
    <t>㜸〱攵㔹㕤㡣ㅢ㔷ㄵ昶昸㘷散敢摤㑤㈶㠴戴㠲㙣㈵㡢㈴つ㤰㘰晣扢㙢㠷㙣ㅢ慦㜷搳㙥扡㍦改㝡昳㐳㐲㤹㡣敤扢ㅢ㈷㘳捦㘶㘶ㅣ㜶换愶〴愴戶㈱㔵㐵慢ㄲ昵㠵戶㔲㕢ち㔲慢挰㑢〵昴愱㡡㈲昱㤳㘷㕥㜸㠲扥㈰㠱〸㈸て㍣戴㐲㔰捥㜷㘷挶敢昵摡ㅢ㔲愲㐸㠸㤱昶昸摥㜳捥㍤昷捣㜷捦㌹昷捥㕤㥦攴昳昹㍥愶〷扦㜸㠲㘸っ㤶㤶㉤㥢搷攳㐵㐳搷㜹挵慥ㄹつ㉢㕥㌰㑤㙤㜹戲㘶搹〱㔲㤰搵ㅡ挹慤㤰㙡搵㥥攴ㄱ昵㍣㌷㉤㔲ち昹㝣㤱〸昳挳㡡晢愷㜸ㅤ㠶㔱っ㙣㐶㕡㍥㈶ㄳ改てㄳ㤹㉢㡥捥㤴捦搰㈴㈵摢㌰昹摥搸㔱挷搴㐸㌲ㄹ㑦挶搳昹㕣㈶㥥搸ㅢ㉢㌶㜵扢㘹昲㤱〶㙦摡愶愶敦㡤ㅤ㙥㤶昵㕡攵㌱扥㍣㘷㥣攵㡤ㄱ㕥㑥愴换㕡㈶㤷捣㘴戳昳昹㝣慥㍦㐲㤶愷㘷㡡愳昱㘹㙥摦㈵㥢㈱扣㐱㜲㡣㔷㙡㜸㔵捥捤㕡㘳㈱㑥㌳慣昱㍦㍥戳㘸挷㘷㑡戳晣㕣戳㘶昲㍡㙦搸㜸挷㝥昵戰挹攷戹挹ㅢㄵ㙥㙤㔲挷㤷㉡㕣㉦㜲㕤㥦攵昳㔶㥦晡㠸㘹㌴ㄷ㈷ㅡ㔵扥ㄴ㔴㡦㙡㘶㐴㝤愴㔹慢㑥㘹㡢〳昵㈳ㄶ㥦搵ㅡぢ㝣㕡慢昳㔰ㅤ㙣㝦搰ㄷっ昸〲户㜵愳㌸㍡ㅣ㕦㌳つ摣㠸挴㍡扣〷㐰攴昰㘳摣㙣㜰㍤㑥㑥〳戶㙥㙢晦愸㘶㥤戶戵戲捥愵㍥㌷㌲攰っ㙣㐶ㄹ㈳㡡㠷㐵㐱晡㠸㐸挱扦㔳㐰戵㙢㠲敢㔷㌵扦㕡昶慢ㄵ扦㕡昵慢摣慦捥晢搵〵扦㝡摡慦搶晣敡ㄹ扦㝡㤶㜴扣㈷ㄲづ晢摤攷摣敦㙦昴㡤㕦ㄹㅣ㝤攳捦ぢ㍦〸扦晤愵攷㈵挴㄰㤶㈲捡〶㕣㜵戶㠹ㅡ㙣㌳ㄱ㐹扡㐵㌳㘳昶摤㌷戶晣攴愳攳户愶㕦㝢㙡晡搲挹摦晥昱愴㠴愸㜳㠶㙤昱㠶㝤ち挳戶㡡㘱㌷摤㘱㍢㕥扦戵攳挵户㌶ㅦ㝡改㍤敢捡摦ㅥ㜸㌰㄰㐲㥣㝥戹〳戶ㅥ㡢敥㠴㜱敤㍣晦摦㔹㜲㜲昹㤳㉣昹㌶て挱晢㠰攰晤〲挱㍦戹〸㉥㙦ㅦ摣收晢昴昵昱㜷㍦晣攷晥攴敦戶〶㐳㠸㡦㍢㡦㔷搴つ㈶㐲㥥㤲摣ち搵てㅡ愶ㄵ〸㙣ㄸ㥢ㅢち戱㈶散㌳㈰㥦㈵ㄲ㐲慣摥㌶ㅢ昰㜶㤲㈶㤵挳㜵㑡㤲愹〵㌳㔴㜷ㄲ㜱㡣㕢ㄵ㔶愷㔴ㄵ㐹㉢㔳㑢㙦昲晥㝡搱㘸搸㝣挹ㅥ搳㙣㉤㕣㍦慣㔱戶摢㥢㘸㈰改敤㜱つ昴㝢㕤搸㘹㜵㘰㑥昱㈴㥥搵㠱㔵〶ㄹ摦敡昵摡收㘸搹㜶愶㘲㘲ㅥㄸ㜶㕡戰㍡㈰㜸㥥挹愸摢㈳㝢㡡㘸戶ㄹ敢ㄳっ挷ㄲ昶〰摡〴〲㐱昷挷改挸昲㡥㡥㌴㔸㕢㍤挸㐳㠲〸搱ㄴ㤱㌷㕣㠹㥤摤捣㔴捡㐷散㥡㙥挵挹つ㔱づ㘱攷㕥捦㜷户晣㠶敦捥昳攱挷摥㙦㔴摥㑥㑤㘵捤捥戰㉦戵㑦ㅥ㠴〲㘵㡥慢㐸攱昹〰㌱愲㔱〶㜵〶改㝡攱㐶戲㈰㉡敤㠶昰㡢愲㍤㘹㘸搵㠳㕡㠵㜶摣戰扢摦㐶㡡㐶㝤㤱㘲搶㔴㔰敢㡢㐶㤵ㅦ㌶㡤昳戵㉡㌷㈳㘰㤴㘸㥢て㈲ㄳ㘵ㄱ散ㄶ㠵㐷挰ㄷち昵㐵扡捤㌵攱搹摡搹攵ㄸ㌱戱捥晥捤挷㜳て愳㍡㐷愳㜰㥥敤〴搹㐵㐴㐲㝤㐷昵㘰て㠲散〶ぢ㤵ㅥ戹敢㍣敤昸㝥㥥㔸〳㙢昰㕤て摦ㄷ㐹㠷戰㠵㙡て攱㐶㌲〹㍢っ㕣㠴挳〲㐶挷攱㈴捣愵㠸㐸搸㔹㠴挳㘹㌴㌲㘰㘱㡦改敥㜰㤶㈴ㅤ〱㤱摥户摥慤㘱ㄸ㠸㌲㘸昷㄰㙥㈴㤳戰扤㜹㍥㍢㈰㡢㠳搸㐳㌰昷㌰ㄱ〹戵㕣昸㝣〰㡤〲㤱㄰敡摥挶挵㤱昶㡤晦搳攲ㄸ昴慡攲㥡攲昸㠵㙥㌵慤㜵戰㙡ㅤっづ㌶ㅢ㈸づ㝢晥㌳敤戹攵㐵㙥㐱晦㕥ㄷ挲㝢㍤摦摤㉣扣搱搰晢㔴㌱敦〴㘱㝣敦㠴捦㘳ぢ㔷㔵晡㝣愱ㅥ㌸㔱戹㐸戴㙦愶搴㕡扣昵搹㌷づ扤㈸㠳㘲て攱㐶㌲〹攷㈶㉦㌵摢捡挹㈴捣㑤ㄱ㤱㜰㕣昱ㄴ㠴㑦㑥扤㤹㠶挲っㄴ㜰㤴改愲㜰ㄸち㡦㐳〱㥢㠹愷昰㌹㙡㐷愳㤸㠸捤㠲㤴㠸㈸㈸戶㌰㉤摥摢愷㠸戲ぢ攱ㅣ昸㈸扢摥攸戶昹㡦㐰攱㈸ㄴ㔰㤲扢㈸ㅣ㠳挲㜱㈸愰攰㝡ち愸扡敥晣㕦㠵挲〹㈲ち㙡㘷摢晣愲㡡㐲㜸ㄲ㝣㔴㔱㙦戴㌳扦愸㕤㕦㠳挲ㄳ㔰㐰㠵敤愲昰㜵㈸愸㔰㐰昱昴ㄴ昰㙥搱愸㈸搱愷愸挹㌴㈲ち敡㘰摢晣愲㈲㐲㔸〶晦〰ㄱ㙦戴㌳㍦㝡慣〲㔲㈵㈲ㄵ扡㉢㜰㈸捣㐳〱ㄱ攲㔹ㄸ愲戶㍢晦〲ㄴ㑥ㄳ㔱戰搸㙤昳㡢㘵㠷戰〶㈱ㄶㅡ㐲昹っ㤱㕤挵搱攲慣㕡捤愶攷昳攵㜲㍡㌹㥦㐸㘷㠶㤳挹㝣㈵㥢愰㈷㤷捥㤴㉢㐳挹㘴㑥ㄱ㜱㐱敡散㉣ㄱ〵㤱〰ぢ㑣㐷㑦㠴〴㝡㐲㠶㈰挰户㤴摣㈰戲愹㌸慡搲〹慥㐴摦慤昸㐸㤵つ攲つ㌸扣㐲昵㝣挹搶㙣㜹㤱㔸㘱㜵晣ㅣ㥤ぢㄶ攵㜳搴搹〲戹昸㜴㥦愸搲㔹户㘶㉦㉢㠸㈹搸㡣㐴挴慣㌸扦挸ㄶ㤱㐷扦戹㌲㙢ㄸ昶ち㥤攲㜹㐵戳㙣㙢㘵捥搰戹愹搱㔴戱㐲㐳搳㤷慤㥡ㄵ㕦搲慤愵㤵㈹㍡㜹攸㉢〵换攲昵戲扥ㅣ㕢搰ㄶ攳㔳㠵攳ㄷ㘲晢㐷㘲㠹㜸㈲挵㙣戲ㄶ㐶㜴㡡昷挲㔷㐲愰晤㐳㔳㝡㡥戲ㅦ摦㝦㈳㠳晦攸摢㙡ㅤ㤸扥昴搱捤ㅤ㉦㥦晢敢㈵改戲㉢㠸㕤㍤㜱㙤戱昴昶捣㡢慦㕥摣㜷昵㥤敢㔱〵攱㉣㔰晥〶㌵ㅣ㤴昹㜰㉡㥢慤愶㔲愹捡㍣捦攴㉢㕣㉢て昱㙡㍥㤱ㅣ捥㘴ㄲ搹㙣㍡慢㠸攸㈷㜵戶㐴㐴㐱扣㡢昷㕤㐶㑦〴㝥㑢㠶㔰て愱〷㤴ㄹ㘰㘵〰㤲〱㐰昹㕢㐴㕣㤴改㘳㕤㙦㔶戹㠲慣㠰扥㤳㤰愲慣挸摦愶晥愱晦ち挱㠹改ぢ戱㠷〴㠲㠹㔴㤶㝤〷昶㈵㕦ㄸ㐹搶〳挶ぢ扤㘰㕣改〵㈳戲㔲挰昸㌴㌵㕣ㄸ㠷搲㕡㈵㥤㑥攷ㄲ㜴㡤㤳捤攴昳㐳ㄹ㍥㍣㤴㑡攴ㄳ㍣㤷㑤昳戴㈲㤲㤸搴搹㌳㐴ㄴ愴慤㠰昱㔹昴㐴晥戶㘴愷愸〵㔸攴敦ㄲ改〸捣换挴㙡〵收㜳搴改〸㘶〶㤸攵攷㠹㜴㠹㔸㡤搸㘲㝤㐴慣㝥㡦㝡㜳㜷㠸昴㥣㘱㙢㝡㑣昳㈲戶㘲㔸㜶晣攰挴㜴㘱昲㘸㘱昲挸戸㠸摣愱㐴㈴㠲㔰㈵搰搹ぢ昴ㅢ㐶㜹改㠱扣攱〲扣敢㕦㉦攸ㅦ晣攱攰愱㥦ㅥ晢换攰㤳扢愵㔷愴㐶㉦攴㔱㡦〴昲㉦㔱挳㐱㍥挱昳昹㘱慤㤲㑣㙢昹㑣㈶㥢㑢收戲㐳㤹攱摣㔰㝥㍥㤷捡づ㔳㍣㉢愲㝣㤱㍡晢㍥ㄱ㠵扢ㄶ搸ㄵ昴㐴攵㙡挹㔰慢〴㐰慢戱㉢㐲ㄹ愰㡡㈸㔶㔰挸㔶㈱㝣㠵㝡〷敥㄰挲㌵改㝥愲㌴㜷挱㠹㝥挰昵㉡㤹ぢ愳ㅡ昶㠰㑢敢ㄵ愸愷㝡挰ㄵ㐲昱㑢㜴㥣挰搶摤攸㜴摥㥦挹㌴㘸㕢㝤挲愲ㅢ㍢扡㥦㥣㌳ち慤㝢戹㉤攲㠳㠸昸㝢扣摢㡡㕤慢㥣㐲搹㌲昴愶捤扤㘱㌳㘶㙢ㅣ㝤㥢搳㤱㐳㡣愳慡戸㙤戵搷昶㔵扥㝤㤵㍢搱戰戸㘹昳慡㘷搱愲扢慥愰㍦㈰㘵㙦昷㈶㔴搵改㐲搲扤㍦昰㉥ㅤ挳昴㍡摢扢㝣㥣㡤搶㙣㜱捤ぢ戹挴戰敤挸慦ㄳ㘱㈳㍢ぢ㍢㤳戴捦愴㐳㑦㄰慣㥦㙣㑥㠴攸敡㌹ぢ㌳攰㠹戲㌷㠹㑡搸㥦㘰ㅡ慣晥ㅦㄲ愱换㠵㌱愳慥搵ㅡ㜷敢昶ㄶㅢ㐷攷戱㔰㉣扢㌳㑤敢ㅡ搷摢换㄰搱晤昵㤹㑡㜹捥攴攲〲㌶㈲㍡㜴㈶ㅦ愸ㅦ㌳捣戳㘵挳㌸㡢摢㤶㑤愲㘷㥤收摣挶㥤㘸㕦摤搹ㄲ搱㤶㈴㈹戰㘶㜷㙡摦愹昰㤲昲㕢㐴〶ち扡ㅥ昳㉣㕡昲㡦㠸ㄵ愰慢㔸昹挷搴戸慦晢㌶㈹ㅤ㜳㠳晢㤷慦㐵㥥ち敥扥㍣㜹昱〳昵攲换㔲㘹戳㜴搴ㄵ慣扢㌵挵㐶㠵挸㤷ㄸ戶㌹昹ㅤ㈲慤㔵㑤㐹㈵ㅡ收挱ㅦ㘵㔷愱㠷扤捣㘳㐹搸㌱〰㈰㠳挳っ㉥㌲戸㈷㑤昷昲㘳捡ㄵ慣扢㠶㝤㠶㠶㌹㝥㍣㑤㉤昹㕤㤸昲愲㉢㈳ㅤ㕡攳挷捦㌰挵戳㐴㕡㝥愰㜸挲て昹攷㐴㍡㠰晢〵戱〴㜰敦㔱攳晥敥挰㉤㐹攳扤㍣ㅥ㜳〵㥤㌷挰ㄲ㉡愴攳㌱敡慢晣㍥㤱㤶挷㐹愹戰挶攳㙢㈴㤴㔰㐴㕢ㅥ愳㝥戵㤰㤳慦㔳㉦㐰〱攲愰户扦㤷㉦㕦㜱〵㥤㜷愹㐱攴捡㐶㜹㡢昳㜱戸慥㙡昸㔷㑤愴慥敡扣戱㘰㥦㙥晤㝢㠶㜲㉥㐲晦㥦昹ㄵ㈹昹改て㡦㠴戵㠶㔵昶㙢㈲㉤㉥㤰ㄷ摣摦戴㜳慦㜹摣ㅢ㙤摣捤㌰㠷摣㡥搰㥦㙦㌳捣慣昶㌰㝣戵㠷㘱慤㕥摦扦〱㠶ち㈵㈳</t>
  </si>
  <si>
    <t>The piston assembly consists of five components, and the cylinder assembly consists of two, each with certain nominal dimensions. These components are then stacked to create the assembly. The difference in length between the two, called the assembly gap, must be between 0.0025 and 0.0200 inches. This might seem like a simple problem, but since milling processes are not exact and quality control has a direct effect on prices, components have an error associated with each, called tolerance. When stacked, these errors compile or add together to create a cumulative tolerance.</t>
  </si>
  <si>
    <t>After you run a simulation, you will see the Assembly Gap forecast chart, which you can analyze. What is the certainty of creating an assembly that falls between the minimum gap (0.0025 inches) and the maximum gap (0.0200 inches)? What is the short-term capability of the process? How many of the defective stacks occur above the USL and below the LSL? Does the forecast pass the normality test? What is the Sigma Level (Zst-total) for this design?</t>
  </si>
  <si>
    <t xml:space="preserve">Now that you have run at least one simulation, you can begin to address optimization using OptQuest. In this model, you want to determine the optimal sigma for each part in order to maximize quality (as determined by Zst-total) while keeping total assembly costs below a certain threshold ($60). </t>
  </si>
  <si>
    <t>Start OptQuest from the Run menu and use the OptQuest Wizard to view the settings for the optimization. The problem has no constraints, three requirements (for the assembly gap limits and cost threshold), and one objective: to maximize quality.</t>
  </si>
  <si>
    <t xml:space="preserve">To set the objective and requirements, go to the Objectives tab.  Define an objective to maximize the Zst-total of Assembly gap.  You must then duplicate the Assembly Gap forecast and then make one a Minimum statistic with a Lower Bound of 0.0025, and the other a Maximum statistic with an Upper Bound of 0.0200. Finally, define another requirement to keep the Final Value of Total Assembly Cost below $60.  Run the optimization. For each optimization, OptQuest selects a new value within the defined range of each decision variable (e.g., a Rod Quality Specification of 2.4) and runs a Crystal Ball simulation. </t>
  </si>
  <si>
    <t>OptQuest then saves the Zst-total for Assembly gap and checks to see if the resulting forecast complies with the three requirements. If the requirements are satisfied, the result is "feasible" and considered good. OptQuest ignores "infeasible" results. OptQuest then runs another simulation on a new set of decision variables. OptQuest repeats this process, constantly searching for the maximum feasible Zst-total until it either works through every possible solution or reaches the end of the set running time.</t>
  </si>
  <si>
    <t xml:space="preserve">What are the best part qualities that result in the maximum Zst-total while maintaining an assembly gap between 0.0025 and 0.0200 inches and a cost under $60? Once OptQuest is finished, you can copy the optimal results back to your spreadsheet through the Copy Best Solution to Spreadsheet option in the Edit menu. Your spreadsheet now displays the optimal solution, and Crystal Ball displays the forecast chart for the simulation from the best optimization. How have the capability metrics changed? You can use OptQuest's Solution Analysis tool to review the other combinations of the parts' qualities that resulted in a low Total assembly cost. </t>
  </si>
  <si>
    <t>㜸〱敤㝤〹㝣ㅢ搵搵慦慥㙤㡤㍤昲㈲㘵㘱㑢㈰㌸㤰㄰㈰㘰㈴㕢㕥〴〴挷㜱ㄶ〲搹㐸捣ㅡ挰㡣愴㔱㘲㘲㔹㐱㤲㤳㤸㌵散㤴ㄶ㈸㕢㈹搰〲㠵㉥慣〱捡㕥愰て攸晥㠰㔲㕡㑡㈹㕦换㔶㕡㘸愱㉤晤扡戱昳晥晦㌳㌳搲㘸㜳㥣㌴扣挷晢晤扥㐹㝣㝣敦㌹晦㝢敥㥤㜳昷㍢㘷挶ㅥ攵昱㜸㍥挱挵摦扣㙡ㄸ搸㜹挵㐸㈶㙢㈶㕢㝡㔳㠳㠳㘶㉣㍢㤰ㅡ捡戴昴愴搳挶挸愲㠱㑣戶ㅡ〰慤㝦〰昲㡣户㍦㌳㜰戲㔹搷扦捥㑣㘷〰昲㝡㍣㜵㜵㝡ㄵ攴攳敤㥦㠰ㄳ搱㤹㑡慦㈱〱捡愳㙢㈴戵㈴㜵㈴㍡㠹㡦愴㥥愴㠱愴㤱愴㠹挴㑦ㄲ㈰ㄹ㐷㐲攵晡〴㤲㠹㈰つ摢㠱昴昵捥㔹ㅡ㍤ㄱ㐵㕤㤱㑤愵捤㝤㥡㡦戰ち㌴㉢ㄴ㙡〹戵戴㐵扡挲㉤挱㝤㥡㝢㠷〷戳挳㘹㜳搶㤰㌹㥣㑤ㅢ㠳晢㌴㉦ㅢ㡥づづ挴づ㌵㐷晡㔲㙢捣愱㔹㘶㌴搸ㄶ㌵挲㕤愱㜰㝢㝢㈲ㄲ改㙡搸ㅥ㥡㤷昴捥㔹㤶㌶ㄳ㤹㙤愵㜳〷敡㕣摡㍢愷㘵㠹㤹摤㔶㍡㜷㠴㑥愸㥣㥢㑡ㅡ〳㐳摢㐸愹㤷ㄵ搶㍥搷㡣つ戰㘶㑤㌳㍤㌰戴慡〵挵㉥㌰㌴㘲㥤㉤㍤㤹捣㜰㜲㉤ㅢ㐹慦㌹㌸戸摣㑣㐸㡤㈶攷㘶戲换㡣㜴㌲搳㤰愴晤捣戴㌹ㄴ㌳㌳㑤挹㜹ㅢ㘲收愰つ捣搴㈵㡦㌰搲㑢㡣愴㔹挳㠰㍦㘹搵攱挲戸㌹㤴ㅤ挸㡥㌴㈶て捦㤸换㡤愱㔵㈶㈱摥攴㠲攱㠱戸慡愹挱㝦㑦昵㡣㜲㈵㤳㡡㐲㜹㤲扤慢㡤㜴㔶㘲慣挲㔰㌹慣慢戹挸㕤ㄴ㤴㡢㑤慡戹㈸ㄵ敢㙣挵㐰昲㔰㌳㍤㘴づ㌲ㄳ搶攴捣㈲㤰ㄸ挸慡㠷㥣愵㥣摢㘱㉤愹㝡扢㘷昱㕥㤸㡢戶ㄳ挸摥㑢㔲改㈴ㅡ攴㘲搳ㄸ㥡搵扥捦㡡㙣㝣慥戹㙥㔶戰㈵ㄸっ㠵㍡ち慥㉥㝤ㄲ昰晡㘴愶摣ㄹ挴㍦㜷㈰㘹づ戱㠶㥡昷㙤㑥愷攲晡㉥ㄴ㑦〱㔱㌵慦愲㔷扢戳㘳捦慡敡㌷慡晡愳㔵晤戱慡晥㜸㔵扦㔹搵㥦愸敡㕦㔵搵扦扡慡㝦愰慡晦挴慡晥㌵挰㌸㔷㕤㙤㙤㤵㝤敤搳㜰改昳〷㔷㍤搹晢敤㈵戱㍤㤶敦戰攱挷㕥㜶攴戶㜲昷㕥㙣搶昹攸㡥㌱㈳㤳戵㙢㥣㍤㝥摢㌶㠸捤户㠷昹改搸愷摦ㅥ㤰挹㌶㘹て㝡㌳㉣愴㑦〵搱㜶愳慤搰戹捣㘴㜴㜰愴㜹㤵戱㔶摦㥤戲㘹㈰㑡晤ㄷ㉡㤷ㄵ㍣㙢攷て敡㈷㘴㘶㉦戹攰扤户㜷扦敡愴㍦㕦攰攵攸㍡愶〶㡦摡㐳㥦㜳㜵搹㈶㜶户摥攱㑣㌶㤵㘴㝦摢戶搵攴戱敢㐹㑤㉦搷㙡慣㡥㙢㤵攸㍦散戶扢ㄷ改㘷户㕤扡㌶㙢㜷㕢㉢㡢㙤㔲㔳㑡摦㠳搵㌱〳㐴摢ㄳ挴搷㥢㌶㠶搶㘴㔶ㅢ㠹慣扥ㄷ㈵㝢㠳㈸昵㑢扢愲㥥扣晤捡挷㉦戸㜸㜸挱扤㤳㠶ㄷ〴㉦㙤晥愲攲っ挸捡㔲晡㍥㐴敦ぢ愲戵㠰㌴昶㡥っづっ挵捤㜴昳㝡㘳㜰㔰摦㡦挲㈰㠸㔲捦搸慡㔶ㅦ昷捣搱〳㑤㜳㤷㥥戵攴㥣㈷㝦晢挰摡㐶挵㕥㈵戳㜲㉢〲㔳摣㠳㐹戰愵戵㘰㍣〹戶敢㙤㔴ㄸ〶搱摡㐱㈶戹〷㤰戵㤸摤㌱㤲㐴㑤㠳愳扤摥㐱㘴㈷㠸㔲㍦戶戳㥥晢昷〷戳㑦搶㡦㕦戴㜱挹㐵搱㈷㉥晥攴㌵挵戱㕥戲㡥㔰㤹㍢敢搶㠲㜱㑣摦㥦捡づ〰搱づ〴ㄹ㕦㥡慤㍥㡢㠸㠳㐰㤴㝡摣捥敥愰扡㍢愶㑥摣㔴㌳晦慥㥢摢㝥昸捡挳慦ㅦ慢戸㑥戰㡣㌶㥢攸ㅥ㄰㙤づ挹㌲㈹扡摥㑢敥㕣㄰愵ㅥ戶㜵㈴㕦晡摣昲㌳てㅢ㌹攴换攷慥㝣晣愷慦㘷㡦㔵㕣㘶挸㐲㘴㍥挱ぢ㐰戴㠳㐱晣㤶㡡㘶挳敥㜱晡㐲㡡て〱㔱敡㍥㕢搷捡昰㤴愶挵㙦㕣㍤敦㠶㘵㡤ㄷ敤晣摣㠵㈳㡡㘳慡攸㕡㐴昰㘲㄰㙤〹挸㠴扥㔴搶ㄸ捣愹㙡㡥愵㌲㔹㝤㈹㈱换㐰㤴扡搳搶㌷晤攳㉦づ扥昲昲晣㐳敥㍡昲慤㥤㑦㥥愱扥慡戸昰ㄱ㜳㉥㐷愰挵㙤捥㘰㑢㘷挸㙤搱㘰㔷㕢攱ㄵ搱㔷㌰㠳㍥㄰敤㜰㤰㕤摤㈶㡥㌹㙤㙡戵㘹挴㥢攳收摡散㙡晤〸挲㡦〴㔱敡㘶扢㍣敡㑦摡〹ぢ㙥晤昳㥣晢昶晣㜶攲㠵ㅦ扤戸㐱㜱つ㈶攵㌹ㅡ㠱㝤摣攵改㙡㈹㘸㔸愱㜰愴攰敡搲㡦愱晡㤵㈰摡戱㈰㍢㤵㉤㡤戴昰攳〸㍣ㅥ㐴愹慦搹攵昸敢昰㥡㉢摢㌶摤扣昰散挱慢摥㝦㘶搳敤㌷㉢㉥〳慤㝡㍦㠱㘸〳㐴㡢㠲㌴搹㤵收㌴搹ㄸ愵㜱㄰愵慥戵㜵㥤㌸㍦昹攸㔵て㍦㍢攷㥥㜳㉥㝣㙦㡦㜷ㅥ敢㔲㕣㑤㕡扡ㄲ㐴慦〲搱㔶㠳㔴㉦挷晣㌹㐰搶㠹㈰㑡㕤㘹㉢昸攲愵㉤㑤〷㍦㜸敢㥣换敥改㝢㝡摦昵昳㡦㔲㕣㠹㡡㔱〶ㄱ搸搷㙤ㄴ㜴户㠲㍡㉡慣愱戶戶㔶㍤㐹晤㐳㈰㕡ち㘴〷户㔵㌰㝤攷扡摥㕡挲㑥〲㔱敡㘲扢ㄸ慤挳㐷㍤㝡㜹昲扣㠳㉦㡦㙤昸慤昷捥㕦㍣愱戸ㄶ㤶戶㤷㈱㌸ぢ愲つ㠳㡣换㡤ㅦ戹㤶扣㡥㠰昵㈰㑡㕤㘰㙢㡢㉣㕦㜷晡つ敦㕥㝢挸㌵㍦㍤晥敤㘷㝦晥搱ぢ㡡㡢㙡换㉡㈳㐴㥦っ愲㥤〲㔲て慢攴㡡㜵㉡㐵愷㠱㈸㜵㤶慤攸挷ㅦ晣敤挰慦㝤攳捤㥥ㅢ㝥摥昴晥戵晦昸挱攷ㄵㄷ收㘲㥤㌳㄰㈸㘸挲愱㤶捥㠲㌶㔳愶〹㙦㐴ㅡ晤㑣㄰敤㉣㤰敤摤收㠹攵㠷搷戳㠹㍡〷㐴愹㔳散㘲摣昴捣㉦㝥ㄲ㝣㝦挷㠳㉦慥㕤㍦昹晣搰摦㈶㉡㙥つ慣晢㌹㡦攸昳㐱戴ぢ㐰㈶攴捣攳敡ち㥦㈳攴㐲㄰愵㠶㙤㠵㜷㍤㝤㝣㔷㝤散敢ぢ慥㍣㜲晣慤㠷捤昱㑦㙦昸〲挴㠷搹慢户戹㘹㘳㍤㐶挸晣㔲扢戵〵慢戵戱散㌱戰挵㐸戴㈷㍡ㄳ愱㔰扣㍤㘸戴ㄹ㕥慥攷挶扡㤸㘵挳㙢㐸ㅣ㠹搹㈱戵㕥愶挹㥤攷ㄸ㤸戲㜳㡢摤㤹戶㙣㑥㙡㜸㈸㥥㤹㕣㕥戸㈲㙢㘴捤㐹挵戲扣㤲㤲㘴㉢戰昶㌷㌳㤲摦㤴攲㘴㐷ㄸ㠳挳㘶捦㠶〱㑢扣㑢㤱ㄸ㉢晦㔴戴戲㜴㝥摡㍣㈹㈷㉤㈹㔱て昶㥤敢㐴㜷挹㕤㕡㈲慢㕣捤扤慢㔳ㄹ㜳㐸㡡㌷㌳戹㙣㈰戶挶㑣慦㌰戹㙢㌵攳㜲慢摢㔱㘴㙦㍦㘶㉥ㅤ挲㡤㘲㐳ㄱ摦捤捤㑤捣摢㤰㌵㌱攵挶㔱摥戵㘶㍡㍢搲㘷㐴〷捤敤ぢ㈰㔶㥥㄰散㔴挰㥥㥦㡡つ㘷㝡㔳㐳搹㜴㙡戰㔰搲ㄳ㕦㘷㘰换ㄳ㕦㥣㡡㥢搸戱搴昰昲㈸㑦㜵戵㔲㥥扤㡢ㄶ㈹戲㙤愰摥㑣㡢㔴㠴慢㡡戹㠱搹戱戰搹戵㉣挷摤攱㉥〶㑤戶挹慡㘹㥢㔱㈶㝡愹㘶慦捡㐰搷㍤㜱㡢㑦昴㥥㤵搱㔲挶㕣捤㝤扡攰慡慡〹昶摤捦㕢㠷㙤攱挱挶㔰㝣搰㑣㡦㝡㐰愱㔸㈲晤㈲㄰㙦ㅡ扤戹愲昵㌸㜸慡つ㙡挴扢㝥㈰㥥㕤慤慤㌶〷㔶慤收㌰㡡㐳㡣扡㍡㥡戶攴搲㉦〱㑢晦㈲挹愵㈰㍥㥦㐷扢㡣㈰捤㠷换攳㥤㡣攰㤸搶摥〵㥢捤㉡愴搲㘵㜳㡢㤳㠸㡣㌷㠹㉤㔳愶扡扡摣ㅤㅥ㙣㘴㔶㘷搹㌴㐷ㄵ㜲㕢愹㕦㑥㜲〵㠸㤷㍢挲捤敥㘵㌹㈷搶㜰换摥㤸㥣㙢㈶っㅣ㤴㐸捦㔶㠶㔷昶〲㕥㜰㌳㌱㥤㥢昴㠵攸㈷ㅢ㌴㠴搰昱ㅢ㤲㙣昹收㠶散㕣㈳㙢搴㈶戱摤㐷つ改〰捤㤴㔴㔶㠸㈹ㅢ㠵攷愴昶搹㌱㘸〸㐸搰愵愵㕥ㄸ㤶㈶㜴ㅡ昴ㄵ㑦戵㑤㐷扦〹㤴㥤换㝡慤戸㤱ㄷ㙥摢㜱㥡㄰㕦㘰づ昵㡤慣㌵㌳㠴搷㘹愳㥡戲戸㙢挹㘶㈲ㄶ㍤㍣㍢㌰㤸㘹㐱㐹ㄷ愴㔳挳㙢户愵ㅥ敡搲慦〴㜱㉥敦㠹㘸挱㘳扦㈷㤸换㔳扢㡥㜵搳摦敦愹愳㌶㜲戴慢㐰㑡㡥ち搸㜲愱晣ㄳ晣㤲㑢扦ㅡ扦㝣㍡戱㝡㜹㤹㤷〷ぢ㕢㜲攴挱〹戸㈱戹㌴ㄶ敤㑢㥢㜲㠸㔳㈷ㄱ㔸扦㌱㜹㘴㉡扤㈶㥡㑡慤攱㕥戳㐹㘲㤹搵愶㤹攵挱㐸扤㝤㄰㈴〷㍥㑡㔵㔷ㄷㅣ㘳戸㑥㔰㜸愴愲㝤ㄵ愴戱㘷㜰戰搹搱㤸搱慥〳慢ㅡ㐷㌴摡昵〸散搰㤷挲㠸挱戱戸戹㘷挸ㄸㅣ挹っ㘴㕡㌶っ㘶㌶愸ㄳ㜰昳摣㐳㌷㙦㍡收戱戵㉢㙥㕢㝡改㜵ㅢ昷摦㜴晢ㄳ㍥搵㙦ぢ㑡㡥㍤㥡愱㙥㤴挹扡攰愴㠱ぢ㤰㠲挹扡㈱㌱㝦㘰㌰㙢愶㘵㍣昶㈷昰换㍡㕢㤳㜸㈳攷愰戴ㄱ戳㑥慤㈶㈶㝡㌱つ攱㌰㉦㍢㤲㥦㤸㑢愶㐱㙢㤶昸㥦挹晥㌳㌷搹换㔴㕦㌰攱㡦㌲㤹愲搱ㄴ㑤昷愳㠳㕤㡤㠸昳㕣搹敥㈸㑤慡〵㥡ぢㅢㄹ昱挵㘳㠹㙢改〱扣扢ㄱㄲㅤ慣扣〸㘰㘳㉦㙤愴㑣㔴㜱挲晤㥦攵㑡戹攷㈹搶㜲攵㐶ㄸ㑥扦㠹攴敢㈴摦㈰昹㈶㠸㍡ㅡ㠳ㄱ㤷㌱ㅣ捣戹㥤扥ㄴ㥢慢㔶㔹㌳摣㑣捣㉤㈴户㠲㜰㌱㜲ㅢ㝥㌷愰㘲戸戲ㅥ挶㠱晢㠸收搳㙦〷㑦扢〳挴摢捣㈵㥢㑦愹愹㠸㜰愹愲㙦㈲戹ㄳ愴攱㉥㤰㈵〷㥢㠳㔸晤㙥慢㈷ㅤ摥摤愱㜳昴㌹ㅢ㈵攵戶㜳晢攴㡡㤱愱搸敡㜴㙡〸て㤳戸㤴攸㠹攱㔱㐱㐶ㄹ㕡㜲㔱慡㜷㌸慢㈵てㅥ挰慦㠶攴㜲㜳慤㘹㘴㝢戱扢挱㍡㘵ㄱ㑥㤵㘵ㄵ戲㌰扥攱晦攵㉡㐵昶攰搸㌸收ㄷ㉡慡戸〳㕢敢〵摢扣㉤㜳㔳㜸散㘴捡攳㌴㥡㕤搳戰摡晣っ㉥㐳㍣晡摤㈸摤昵㝦扢昵㠰改㕦扤昳ㄳ晢昷ㄹ㘸㠸㜲㘹摦㠶戰昰㜴扡㘴捤㜰㉦㈰㍥㥤挰搲昵㠴挸搴㌴挸戸愶搰㌹㠷㙢て㠱㔴愳㑤攸㥣戵搵㍣攴㔳㜶㜶㥥㙢ぢ㑡㡥扥昷㐰戲戱ㅤ㉦㙢㐰晥㝦戱㜱戴戶㡢㕢戹〵戲㜶㈵㙡〶㙥㔶扡晢愳〸攸摦〵昱敥〵㌲㤶㠳昲㥤㠰㔳㠶㡡慡㤸㡡㉢戳㌶㠹㠳昴挵慢搲㕢摥摢㥡㤰㔰ㄶ昶㤶㠲〶㈷㉡捦ㄹ㥣〸㌷ち〱㈷〲戴散㌴ㅡ昳っ㉣㙡㈷㌸㌱搷㡥㈱愷㝢㕢㙦㍦㜰敦搸ㄴ㔹ㅤ扢㘰㈳愲昱ㅡ摤㝣㈸㈷っ挵㈱㝢㕢㜵敤晦摢昹㙤慢㜲搳〶搶昵㑥户昵扢㙥戶昵㝢愲晤摢㡡挱㔲戳㝤摡晦㐲挴晤㈰㠵㘳㡡晢搲ㅦ㐷捣攷搳㠹㤳㐱愵㔴㌸㥡㑣敤つ㝣㝥挰昹〹㘲ㅡ㔶㌸㘸㙣搶㤸搳㕥㘹捣〹摢㠲㤲愷㌸晢㐰〵挷ㅤ扢慦敤㡢愰昴戵愷ㄱ搰㝦ち愲昶〳㘱㝦戳慥戱ㄸ攱ㄹ㐰㡢㥥〲㤵搸攱㔹㘰㘰〷㐲㑢敤㈰挲搱㘴㉡㠸㜴㌹㍢攸戴㠳㘵㠰改㤵っ㌰捤ㄶ㤴㍣㝢㙡㐳㕡㥥㘱敡扦〵㔱扢〱挶挵ち挲㠵㤷晥㌲攲晡㉢㈴慦㠲㘰戱㈲挵戶捤ㄶ〶㑢捣昶㍢〲㕥〷㔱ㅤ㈰扢㌰昶㝢㄰攷㔲㤳愰㥢㍢㘲捣戶ㅥ敤つ㤰搱㥥㕦㤵㑣㐸㝦㐴〲㥦捥㘴愵ㄳ㤲挸㔴㈷㘴㜹扢㕣㐷攴昵㈰㉡㠰㍣换㑥㐶㝥㕢㔰昲㘰㙣㝦㈴ㄳ扢晣㌷搳㌷〲㔶摥㉥晦㘰ㅥ晦㈴昹ㄷ㐸㤱㕤づ〰㑢散昲㉥〱敦㠱愸㔹㈰㘲㤷昷ㄱ㜰㉥攵㠵晥㥣㕤㍥〴扢摣〳戶ㄲ㝢㝣っ愰㑦㈷扣搴ㅥ㈲㔳〷㐱㌶㠵昲慦㤲㕣㐷㈲昶昸攰攳ち昶㜸摦ㄶ㤴㍣戹㥢㡤戴慥㡥搲㠳愸摣㔹㉤慡㔲慦〳㔱扤㘰㙤㔹㐷搱㤱捣㜹昲㔷搲㐳敡㈱㐴て㈱愶戴㠷㠸㜰㌴㤹㥡㡢搲攴敦㍣摦㐳摥慡㜴攷㝦戲〵㈵捦ㅢ攷㐳㔳㌳㝥昴ㅤ㔸㤴ㅤ㐹㜶㈲㤹㐴㌲ㄹ㐴扤㡥愴㙣ㅤ㜱愰昸昳㝤㉣敦㝦〷㠱㐷摦㠵㤸㈹㈴扢㠲攴㕢㠷㍥搵㡡慡〵㐰㠹ㅤ㜷㈳㘸㜷㄰戵㄰㉣慥扤攱㉡㠰㘸挵〵摣㜴〸㑢㥥㜹㤶㌴㤱ㄹ㐰昹㜴㘲㑢㥢㠸挸搴㈱挸㈹㙦㈸慥攱慣㈶昲昳㑡㠶㝡搶ㄶ㤴㍣㑣㕤㠴戴捤㑣ㅦ㘴㜶㈱㤲㔶㤲㌶㤲㌰㠸㝡搲㌶ㄴ㤷㌴ㄳ㘱愴搷昱昳〸〴ㅥ扤㠳㤸㑥㤲㉥㄰㤷愱昶㐷㔴㍢〰挴敦戸愲㌴㕢摢㙤㙣㠴ㄶ㈳愵ㄸ敦㐰㈶㥣〵愲㤶㠲㘵ㄹ敦㈰㐴㉢ㅡ慦ㅢ挲戲て㜹㑢っ搸〳愴㑦㈷扥搴㠰㈲㔳换㤰㘵㌹〳㍥㔸挹㠰て搸㠲㤲愷挷㉢愰㐹挶㥣㐳㤰㥤扡捦㌶ㄶ㤸㠵㤷扥㠸愵㔹㑣戲〴㈴㙦㉣ㅥ㘲慢㍥㠰挵㈸换〸㌸っ㐴ㅤ〱㤶㡣㌹换ㄱ㜳㉥㜵〷昴攷挶㥣㍥㐸㌶晢挴戹挴㌸㐷㈰㤵㑦㘷摡㔲攳㠸㑣ㅤ㠹散昲挶戹づ㌱慢㜵摤㔴挹㌸㌷摡㠲㤲㐷搹挷㈰慤ㄸ愷ㅦ搹愹ㅢ㉡ㅡ挷㘰㘹愲㈴㌱㤰㈲攳慣㠴ㄲ㌱㡥㐹㐰〲㐴ㅤ〷㤶ㄸ㘷ㄵ㘲捥愵扥散㌶捥〰㈴愳㍣〰㉦㌱换ㅡ攰㝤㍡㔳㤵㥡㐵㘴敡㜸㘴㔴捥㉣ㄷ㔷㌲换㐵戶愰攴挹晡〹搰攴ㅡ㤷つ㐴攵〶戳捣㝤ㄸ㐴挵挰摡戲㜱㜹ㅤ㤲ㄵ㍦㤹攷㑤扡㉦㝤〳㐰ㄸ㥦㠹㤵扢㉣ㄵ㡥㈶㔳ㅣ㈷昳ㄶ挸㡦捦愷㔷戲挰㘹戶愰挴ㅦ㈰〱㑤㉥ぢ慣㐲㔴㉣㜰づ㑢㜶㉥㠸ㅡ〰㙢换㉣㜰ㅥ㤲㠹㍦㐱挹㙤㕦〰〹㙥㥢㠰搲摢ㄶ攱㘸㌲㜵㘲㠵摢ㅥ慡㜴摢㐹㕢㔰攲挵㤰㠴㈶改て㔷昰ㄶ搷〰㔶㝥㠱昲㈵㤶昴㉡㤲㉦㠳ㄴ昵〷㝡㌲㠸戱慥㈱攰㕡㄰戵ㄶ㉣改て㕦㐱捣戹㔴っ晡㜳㠳挵㜵㤰㔴㜴㝤㈸改つ㌷〰敤搳㤹愶戴㌷㠸㑣㥤㠴㙣昲㙤攱㍡挴慣㐱攲攸㑡㐶㌹捡ㄶ㤴昸㔴㘴㤰戶㤹改㙦㘱㜶户㤲摣㐶㜲㍢挹ㅤ㈰㙡戹㙤愸㐳㠱攲㑦㝥慥扥㤳㤸扢㐸敥〶挹ㅢ㑡扦挷㡡慡㉣攰㘲慣㝢〹扡て㐴慤〳换㥡㙥敥㐷戴攲㜴昳〰㠴㘵晣㍡㑡㑣昵㄰㜰㍥㥤攸㔲㔳㠹㑣慤㐷㠶㜹㔳攵㘷敢搹㤵㑣搵㙤ぢ㑡ㅣ㐶㐶愰挹搵㙤㑥㜶㙥敥〹收晥㍤㄰㐵㙦㤱㉤敢㌶摦㐷戲〲㠷㤳㤲敥昳㐳㈰搰㝤〸㉣敤㍥㈲ㅣ㑤愶㑥㉢戸晤晣愸ㄱ慣㜴晢晢搹㠲ㄲ㌷㤷㡤搰㈴摤攷攷扣搵㝤〱㉢摦㝤㥥㘳㐹㝦㐹昲㍣㐸扥㔵挸㕣㝢㈶㤴㐸㡢㜸㠱㠰㕦㠳愸戳挱㤲敥昳㈲㘲捥愵愶㐳㝦慥晢晣〶㤲㑡慥㌱㈵㑤攲㈵㠰㝤㍡㤳㤴㌶〹㤱愹㜳㤰㑢扥㐹攴㝢捦攴㑡㌶㤹㘴ぢ㑡㝣㙥捥㠳㈶㔷㤳㌸ㅦ㔱戹扢㌷㤸晢㥢㈰敡㜳㘰㙤㔹㤳昸㈳㤲㤵昵搹㈹㘹ㅡ㙦〱㠹愶挱〴愵㑤㐳㠴愳挹搴㠵〵㘶挸㌷㡤晡㑡㘶昰搹㠲㘲㑦㈱敦㐵搰戴〵ㅥㅥ昴㈱搴ㄳ㐷っ㤸敢昹㔸扡㈹㔱攰㠵摢㤸㤸㥢㕡㤲捡捥ㅤ挸慣ㅤ㌴㐶㈶㈴散挰㤱慢捤㈱㜸户愴攱攴㔲挴㑢慤㕤㙢挶昵挴㡡搴㜰㍡㘶㉥㥣晢㔹昰㝥挱晤愱敡挵昱愵㑡攱摡㍡㠷づㅣ戱㉢搴㉦晢㡤昷ㄲ㈸㉣㝥㌶敦㝡㤰㤵㝦㘶ㅡ〰搰㥦户㘸摦㐰㜶搰慣㑦㠸㕣挲㜵〹㔸ㄱ㉥㐳昱摡㐴摦㙡㍣愳㥥摢㤸㔸㤰ㅥ㠸挳〱搷㘴㘵攰㌹㉣㥤慢ㄶ㤹慢攰ㅥ戴㉣㤵ㄹ攰㕢づ㡤㠹㍥㍣㑤捥慣愵户㐳㙣㘴㝣㐱㑣ㅥ㐸㜸ㄳ㜳〶㠶㌲挸㐶㝣愹ㄹ昶㈷㔶慣㑥慤挷摢㌴挳挹愱〵挶摡捣㘷愲㔶搰㑦散㑢慡㐶㔵愹慡㉡㔵㔷㔵户戵昵攳ㄳ㙤慤愰㌵㈴㔲㔷ㅥ敦ㄷㄱㅡ攵㤹㈳㥦㔴摡捥㔹㜴㍣㘲㤹ちㅣ捦换晡挱攴㕥㐵摡ㅥ㜰晤摦㐸搴昰㉥挸㈱ぢづ㕦㤸㜷挹晢㡦㕥晤昱㕥ち捤挵㡦㜱㡡㕢㔸捥〳㡡ㅥ㌷㑤㔶㔳㈱㡦㉤〷㍤㄰㌵捥㔸㜱昳昳㈵〴挳㤶搸㤴て捥㠷㈳㑤㐳㘲㤱ㄱ㌵〷戱㑦㑤ㅡ搹㈶㉢挲攷慦㜸㌵㈴㘳换㝡㔳挹愴挱愶挵㘶戹㈲㘶っ㥡㜵㠹㥥攱㙣㙡昱挰㤰㥥〰㤱昶㘷戳㡣つ㘰ㄹㅢ㠴搵㤰㔸㑥㥦㐰〹㔳㔷㙡ㄵ㕣扣戳慢㤳〳戱㍡㐶攸户昷㤹㘸㤳ㄸ㈷㙡㘰㑣攷㜲挶㡣攲挷㠸搶〳㌵㔴㜷ぢ昶昲㌴ㅤ慢ㅦ㉤户㑡㘹昸愷戶昲㜹〹㐶ㄸ㤹㌸昴昷愱捤换㐷慣ㅣ㜲攴㝡攷ㄳ㈷㜰〶〲㌲〸搵搰挵㙡㔴敦愱㕡〰㝣㡢㔲㐶㝣㍥晣㍡㔲改㕡晢愵戴㍡㔴㈲〷㡦㜴㠰晥㕣扤㜰て㠴摢攱扡〱㜸晣搷㤱戱〲て㐱㙢攸〹愶㔹戵㠵㡤㐴戵挷敢慤慦㉢㤷搷㐲㐷搷㌴摢㉢挶晤挶摥挲ㄲ晤㙦ㅦ搶搵捤㙥敡昳挹愴昳〱敥㐵晦㄰㐴㕤〱㈶敦愷〸昰ㄱ〱ㅦ㠳㜸改㤳㔴㕣ぢ㠵慥㔵㜰挰搲〱慡攱㌳㥤ㅡ㍥换愹㜳㥥攱㜸攵㐶敡㕤捦㙣㌴敢㔹㑤㥤昳㡥㤸戶〲敤搹㡣晢慣ㄱ㤳㡦㠰㘹昸慡慡ㅡ㔴慡㔶散㜰㔳㤲㉤㤴㈵㔷㤸攲晥愵昸戸㐱㘳㘵敤挰㙥〱晤晤㙥ㅦ㘲扥㈱㔵扣㐲挲㤲㐱戱慥㝤敡㙡㔰挷〸ㄳ挸戱慣㔴〵愹㕥つ攲扤ㄱ捣㔱〶〵㍣扡㜴㜹㜲㌴〱慣㈵づㅦㅡ挸愲扦戲㌰昳〷戲㈸㑦㐳〲〴㐱㜱搱㤸㈴晤搸㤵㘸㘶㙥ㅤ戰㙢愹愸㘰㘱㌰愵㔴敥㕥㈹㑣㉢㈳戶搶㄰慥愵挳收㐰戲㤶㈸㔳挶捦搲攲㐲㔹捦摦敤昵挵愸慦ㄷ攵敤捥㜹攳㍦㔸㡡㘸㌵㘸つ摡〰㝣ㄶ捣っ摥㘷㐵挴愳昰て㉤㐹㐳㤸ぢ㤴㥢㌶摢㔲㕣㙥㍣散㡢㍥㉥㔲㉣㕥愳敤㈷戶㄰敦昵挵㑤㥦ㅤ挳攰摥㘴〷㤷づ㘷ぢ㈴挶㠶〹戶〴㕥㜰㑢㠷戰㐴㡣ㄹ改昸㘷㘴㍣挷扤㔹换ぢㄹ㥡户㜶改〷㉤戸摥㜱㥥㉢扤㜳㠶戲ㄶ㠲㕦〷㜷㑢㍣愰晣挰㌷搲搴㌹挷愸㍡挶昸攲愵搴㠰昵敡愵慣挱㤷㤹㔸㐰攳㍤搴㐱㜳㠲㈴挸㐵㘵㌴搳ㄳ㍤搱っ搶㜳㔹㑥攲㜶㐸晡扡㥥㔸㙥づㅡ㜴㕤挷㥣㙢㠷㤶挵戲昰昷换㈹愰㕢晡㘷愷㜶㘰㤱ㅡ扢㠶㤴搴㤱㌶捡㄰㔷㜸ㄳ散㐶㕢㕦愳〹戹晥搲慤慥戹㥡搷㉤摤ㅥ㈷挰扡㐵㈷愲て搴㈸㑢㐷っ户㙥㜷㌵昶愲〹㡥ㄷ愵㌵挸挹昸搵攰昰戸扥㙣攴㝡㍦㥤挵扢ㅢ㝣昱搱捦㙥㌳㠸㘹㌹㍢㠰愵搴攰㐸㔳㘲攱㔰㙣㜰㌸㙥捡㍡捣ㄹ戶㘵㌹昶㤹愸慦ㅡ捣㙢㜶㙦ㅡ挵㉥戶㔱ㄶ攲〵㝤挷㤷㝦敢㌷㕤㝡㉤㐶㌴㤹㌳愱〳㑦搳散昱敤㥢㈸挸ㄶ晢〶㜲攵㌱㍥敦搹ち㕦散㔵㈶㠶戵ㄲㄶ挷㌳㝡㜷攵摣ぢ愵挷戹㘰㡢㔲㡢㔲摣戴戹㔸〷て㔸慣捦㐴㍤攱㍥慤㙡㠲㥦挸搶㙥㜷㑦㤹戸㘹挱慢㈷挷扢慤摦㔷㜴㔳㈷㐶挰㙥搴〲㍢㠷愲昳ㅦ户挱ㅥ㜱戰攲〴攴攱慥慢㉡扦昵㔲户㈰捥敤㤷㕥㡦㕡㔳户㈲挴㕤つ㤰㍡攷㉦扤ㄱ㐴㕥攴ㄶ攷㌵㑡捡慣㜲ㄵ摤〷搹散昴㈶挲ㄱ攰㡦摡〴攲㉣㤵㌴㠴敤愵㤲㥦㝡昹捤〷㜵㘷㜹挰㌸〲挶㔳搳摤〰ㄴて㌴ㄵ晤攴慡〱挶㍢〸㔸ㄷ搶㈵戹㍥㐶㌷搵昰敥〱晣〰戱挶搶敡敢敥㠲㕣㥦〰戵㑦㍦昵搴㉣㠴㍤敡㕥㄰愷㠰摣㥥搹〵攴㐳㐳㝤㍢㄰昵愸ぢ㠰愰〳搸㥥㠰ㅤ〸昸㙥㜹挰㡥〴散㐴挰攳㉥挰㈹愲㠱㡢㑦㝤ㄲ〱㤳〹愰て㠸㔳〶〴㥤㉣㜶㈶㘰ㄷ〲㝥㕡ㅥ㌰㠵㠰㕤〹㜸搶〵㜰㘵搱㑣挰㔴〲㝥ぢ〰㡦㥢㕣㠷㈳敡㘵㐴愵㘵㤴摤㤰慢㔷㈰㤶㔶戱ㅢㄵ扣㡡㤸搵㉡散扤捦㌴㜰㌷扢昷㔱扦㐳㌲攷搶㕣ㅢ㡡改㉣搸ㅥ搴晢㝡㜹挰っ〲昶㈴㠰㙥ㅤ摣㔴㘸㝢㈱戶㕢戹挵㝡搱摢挸㘵搶敤㌳㤱ㄴ敢昶㍦扡昲㥡㐰㡥戵㙥摦㠷㜹敤换扣晥ㅢ捣㘲㉢晤〳扣㔱慣昴㑦㠸挵㑡㉤㔴昰㉦挴ち慣ㄴ〴㜷昳㔶愲搷㐶ㄹ㉢㠵㔸㌰扡昰慡昷捡〳摡〸〸ㄳ昰㍥〰㘲愵㜶挴㈶㔵戶㔲戹㕤㑤㈷㤲挰㍡ㅦ扢昲㜰㔹愷㡢㜹㐴㤸㐷㉤扡户㔳㑡㘰ㅤ昳敤㑦挰〱〴搰㍢愳っ攰㐰〲㘶ㄱ㔰敦〲戸㥡改㐱〴㜴ㄳ戰〳〰㌷㐲戵㌶ㅢ戱摣挲戹〷ㄱ扥つ㠷ㅣ昵㌹〸㜳㔸摢ㄱ㔱㉥㥥㘵捣挱慦㤲㈵㥦愲敦〴㤷㝤㐴㙣㙥〹愱㈶〱挴㘵㠴㐷敦㐵〶昹㜹㙣㥥㥤ㅤ摤㉦㌸㤷㔹㤷㤳搹㍢㘷搸㜱㡣扡搶㘸㑢㍦っ㘹㉤摡㝣愴搴攰㍢㡡㔵㠴ㄴ愱㜸搰㥤〲愴㌴㥣〵〰慡㕤ㄱ戳ㅡ㡥㤵戹扥㄰摣捤て扡㔳㤱っ晦昱晡㌹㤵㈰㈰㍦㜴昱㈸㔳て㠷〲愳㉦㈲㤰敥ㅦ㘵〰㡢〹㔸㐲挰㌴〰敥愶摥愵㠸攵挶捡ㄹ慥㘴〱㐸敤晥戳㡣挹づ㘳㌲晡㘳摣〸㠱戶ㅣ戱摡㌸㥣搸㡤㌴㌶㍥㉢㄰㤳戹〳昵搷㠷㌰敢㡦㕥ㅢ愳搷ㅦ㕤㍡挶㕣㝦㜴晤戰敡敦㜰㘴㤰慦扦㈳敤散挲㤰㡦愵晥㍡㠰㤳晡ㄳ㑦っ㤴扡㜴戶散〴㑦㉡敥㘸攸㔶㕤㠸㌹ㄵ挷扢搶㔷㠲㙣扥挷敦㡦㘴昸敦搱㡦㈵ㅣ〱晥愸〳挱㜲敡愵〶っ摢挰挷㔱敦昱㈰㡡慥㈷㘵〰晤〴㥣㐰挰㐱〰㐸挵ㄹ㠸攵㉡慥挷㤵㙣㕣㕥㙦㤴挹㘲㑣㐶㍦㤰攲㠱㡦捥ㅦ愳っ㝣㜴ぢㄱ㌳挴愹㠰晥㈱㤶ㄹ散改㈱〱敥收捤㐰搷ㄱ攷㝥㕣搳挳㉡ㄶ㙣㌵昵搲慤愴っ㘰㠰㠰ㄳ〹愰愷㠹っ㝣㙢㄰㥢㔱㙥攰㉢昷㐹㠳㌲㜳㐴ㄲ改㌱ちㅥ攱捡㜰㐲摥㔴㐳捣㌰挵っ晢〱㈸㌶㤵〱摥㈸愶愲㤳㠸㤸㙡㉤ㄵ搰㕢愴挰㔴㘹㜰㌷㙦㉡㍡㤲㤴戱㐴㠶〵换㔲㙦愲㍣㘰㤸㠰㜵〴慣〲㐰㑣戵ㅥ戱愹愳㥡㑡扥户㔰挶㐸㈳㐸〹㈳慤㜱㘵㌵㌱㙦愴㤳㤹搵㈹捣㡡攷昳㑥㘱㈱㜷ㅡ昲愹〴㥣㐶〰ㅤ㐶捡〰㑥㈷攰っ〲㌶戸〰慥愹㘲㈳〱㘷ㄲ㜰㡥ぢ攰捡攲㉣〲捥㈶㠰ㅥㄹ㘵戲㌸㠷㠰㜳〹愰ㄳ㠵〳㜰㘵㜱ㅥ〱攷ㄳ㜰〵〰挵㔵晤㈵昰㐶愹敡慢㈰㤶慡扥㠰ち扥㡣㔸㐱㔵㕦〸敥收慢晡ㅡ㈴㜳ち收敡ㄵ㥦㘷挱扥㐰扤昴㥦㈸〳戸㠸㠰㡢〹昸ち〰㔲搵㤷㈰戶㙢戹慡㜶㝦㐴愲㑣㐵㕦㡡㜴愸攸ㅢ㕣ㄹ㑤挸搷攳㘵捣攸㜲㘶㐴昷㠷ㅢ㈱搰慥㐰㉣㌷㘱㕦㠹㠸㌳㘱㝦〹㘱づ昸昴㤱ㄸ㝤挰扦つ㠸㌱て昸㜴戴戰〶晣慢㤰㐱㝥挰扦摡捥㡥㍥ㄸ㘳ㄹ昰改㡣㈱昵愹㕤㠳㤴愳㑤搸昴搸㤰慡扤ㄶ㐰㐵搷つ慢㙡敤〹晢慢攰㙥㝥挲愶㡢〷晥挳㐵㤶㑡㄰㤰㥦㝢㐱㥤晡〴捦改㉥搷〳愳摦㐰㈰㝤㐰捡〰扥㐶挰㡤〴摣て挰摤搴㝢ㄳ㘲戹㜱㥦慥ㅣ㑥戲㜱㜹扤㕦㘷戲㙦㌰ㄹ㝤㌰ㅣ㠰㉢攳㙦ㄲ昰㉤〲攸㥦㔱〶㜰㌳〱户㄰㐰㔷ち〷㐰㍦づ㥦㑦㌶㌷户ㄲ㜰ㅢ〱㜴㝢㈸敥㐴捦㠱㌷㑡㈷愲ㄷ㠴㔸晡㜶㉡㜸ㅥ戱㠲㑥戴〹摣捤㜷愲ㄷ㤰捣㈹㤸慢ㄳ摤挹㠲摤㐵扤昴愲㈸〳戸㥢㠰㙦ㄳ昰㈲〰搲㠹敥㐱㙣㑡戹㑥攴晡搴㐸㤹㍥㜴ㅦ㤲愱て搱㜹挲挹挷㌵㔸摥捦㝣ㅥ㘰㍥㙦戸〰慥㑡㜸㤰㠰㠷〸愰㐷㠴愳挱〵昸づ〱てㄳ㐰愷〵〷攰慡㠴㐷〸㜸㤴〰㍥晡挴㝦扣搵挳ㄸ〲搵昸昱扥㡦㔰昱戳㥡㤲㈷㘶戲づ㐹昰搹搹㡡散挸㈰㥥㔷㌲挸㘷㌷㔶㠸扢㙣ㅣ㍤㠳㠷㈷㑡愹㌴㑥㥥㙡㡡㕦敢捣愵晤〲㌲慤㥦㔸昴㡤ち㐹㐶挹扢㈸㡤户攷愳搲敦㌰攴搲戳攰昹㤷搶㤹㠶㤷昶ㄸ敥㘹攲攲㠱㔸㍡㤵㐹㈵戲捤㉢昰捣扤㤹摦晣㐸攰攸愹挷摢つ㡤㘵昳攴㡤搵っ攱㐶扣敢昸ㅥ扣㙦捤㔰㙡晤㤰㤴挶㥢攱愷㑦㤸㥢㕥㕢换㙣搸㝥攴摡ㅤ挶ぢ昰㘹ㄸ戲昴㘸㑦㠰㑥敦㥤搳扢扣摦〸㜶㠵扡愲攱㐸戰戵愳㌵摣ㅡ㌵㈲㠹㔸挸攸㠸㜷㜵〵ㄳ戱㐴㈴ㅥ搶扥㤷㠳挶㘲戱㐸戴㍤摣ㄶ㡢㠷挲攱慥戶搶慥捥㈰㔸敤搱愰㘱挶㈲戱㐸㝢㠰捦搹愸㕥晦㍥愸晥〳㤰〰ㅦ慦〹敢㠷㘴晤㠸㉣㍥㙣ㄳㄶ〱〲昵㉡㠴挶晡っ㡣㌷敦扣慥㔵㔳㕢㕢昲㌸愴攴搹㔹敥㑢〸㥡挶づ敥敤㠰㔹㡢摦愱㉢㥦〸〵㜵搵ㅡㄳ戳昱改㑦戲摣㑦㠱昸〲㔵愰㉣㤰昶㌴〲攳㝡攷昴ㄷ㝥摥㔱晢㈹搸攳挱挶㡢晡捥慢晢㙣㠰摡㌳攰㌷㠰㉦挷㝥换昱㔱ㄴ敤㘷攰㌴㠱攳昲ㄶ〸㔴㠳㐷敤晡戳〸㠸扦㥦㝣ㄶ㔱㍥㤰攸攵㌸㔲㝣ㅢ慥挷昷慥㐷㜰㝣㐸ㅢ㜰㍤㥦ㄳ㠳㡣㑢ㅣ㌶㙣っ攲ㄳ㤴㑢㜱㐲㥣㈵敢戳㜰慥㔸㘳㥤搳㙦戶㉤挸㉤慣㍣㡥㔵㔲㙣㠳挲慡戴敦㑤扥㠴戱㜵攷昸㍥敦捣捤㌶ㄸ㈷㤷昲つ挶愷㍦㡦扡攲㑡㐲挳㙦㘲昴㕦㈱㠰晦昲攳慤㐵㘸散㠷摤㑣㍦㈱晦っ㥣㝥つ㌳〷㜱敥㍦〶㌷㤲ㄷ㤸扤㑥挲㌲晣ㅡ〱晣㤷ㅦ㔵敦㜰㕦戴〳搲捤ㅡㄱ攱㔰慢愶挳〴ㅣ攰〰昷㘸扦〱户攲愸愵㜶〷㡣㈳㔷攱挸搳㠴㌴〱收晡ㄲ〲晡换㈴慦㤰扣㑡昲ㅡ㐸㘳㝤挰㡦㕦昸敦搱㝥〷㙡㡤㑥㙤ㄱ愳扤㉤搱㘶㐴㍡㈲攱㜰㈴ㅣ㡢〴㘳昱㡥㘸㘷㌴搶㙡挴㕡摢㈲㔱敤昵㍣戴慢㌵摣ㄱ㌷捣㘸㘷㐷㔷㌸摣ㅥ㠹㜶攱㕦㘷㔷㍣㥥〸㠷っ愳㍤ㄴ〸搸敡昵摦㈳愰晦〱㈴㌰捥㘱扤㐱搶㥢㘴㡤㜷㔸〴〸搴㍦〱㈱摥㡤㠶㥦㙤㝡〵㈶㐲㌳戵敡散晤摡摢㈰戵晤㝤㐶㝡㤵㤹搵晥㡣㐸㑤晦愲ㄵ㡢㜴㡥ㄵ摡㕦㈵㝡㌸愲ㅣ㘹〲摢㤱挷㠴捤㈰㜵㥡㜵㠲㝥㑥户ㄳ㡡㜷敢㔳㕤㠲㉢扡昵扦㌳搵昶㈰扣〲㍢㌸〱ㅥ昵ち㘷㈷㈷㌰〹〱づㄸ摡㍦㄰〸㘰㐰㉡㜸㈴慦晤ㄳ摣挶㝥换㠹㐱〶慦㡣㔵昶㝦㤳㉦〳㕡扡㈷ㅥ㑦攳摤㜶㈹愸㔵昸昷㈱慣敦户摥㐲㘴捦つ㑣〶㠳㤹搴昱㠱换ㅥ捣敤㐳㜰愶捤㔸㔹攱㍢㈶挷昱ぢ㔳㠳㌳愶捥ぢ㜵改ㅦ〱㈹㥦愴慣慢㤳㤲敦㡣戸〴㜶㜱〲㔳㥣挰慥㑥愰ㄹ〱收愷昳愶㜴摥㠳㤴㕡㘷愹昳攵搴㔹捥挰㔴㤰㕣搹昶㐱㈲慤ㄶ愳晥ㄸ捡搶摡愶搷〱㈹㥦戹戴捡愶㜶㠳㉥改㙢㍥〸ㄸ攰晣愱愶㠱㉢扤敡㥦ㅦ收㝢㤵晥ㄸ戸㥣昶搵摦挱㉤敤㐰搳㈱㈶㐲㙢㠲づ慢㜳愰戹㥢㤱戶捥㘰戸㌵搶㡥〶摦ㅥ㘹㌵攳㥤敤㐶搸〸㜵㤹㤱慥㠴愹昹㜳搰㘰㈴㙥㜴㐶ㄳ挱昶㐴㌴ㄸ敥㑡㐴㡣㔸㝢㙢戴㉤摡ㄶ㡢㠶㘳㘱㝣〹㍡戰㠷慤㕥て㈰㡤㍥づ㈴㌰挳㘱㡤㈷㙢〲㔹㝢㍡慣ㅣ㑡捤〴㡢搳户晡ㄳ㡡捤愹ㄵ㌸㍣㕥㘰㤲ㅤ㐱㝣㠱㝤㈰㤴㐹㡣つ㔷攷㠴㈸㡤㐲㉡㈰戰慦㈳摣㠵〹慥㘷搲㌰㐹ㅢ㠸㙡㠱㔰慣㌷ㄵ㐲〶攴㈷〸慥㔸敦愵戲搶晢㑤㔹敢㠵㤰〸晦㍤摡㜴愸戲ㄷ㍥㐶㌴搶㘱㜴㜵戵挶㕢㡤㜰㌴㤲攸㌲㈲愱㔰㕢㔷㉣ㄸ㐲㌰ㄴ㡣㙢㝢攴愰㤱慥㜸挴㙣つ㠶㐳㘱っ㐳㠶ㄹ㠹ㅡ敤搱㜸愲㈳ㄶ㌱㍡㐲㥤慤搱㔰愰搵㔶慦捦攰㙤散〹ㄲ㘸㜳㔸㝢㤱戵㌷㔹㘱㠷㤵㐳愹㑥戰挴㝡扦㜰㕢慦㠵㐹昶〳昱〵㜸㠶㕤搱㝡ㄱ㐷ㄸ㘶〲戱摥〱戴摥晥㈰㠱晤㈱攴ㄵ㌸挰〹ㅣ攸〴㘶㌹㠱㠳㄰ㄸ㙢扦攸戶戱搲㘷㘷㐳戱㌶ㅢ戹㡥愱㕦㠴挲㝡て换搷㠳㌴㜶扦攸㠱㉥慥㕦㝣敡㔱摣㌷攷㔷〰攰挳㍤ㄷ扦㌸㑦捥㠱㑣㙡㝥ㅥ昹昶愵㝡㔹〲㐹㌵慦慣㝣㠱挳㥤㡦㔴㑣捥挴㡡挷搱搲㕥ㅥ㜲户ㄷ捥㘱搲摢ㅥ㈸摢㕥㜸㈸㉤㘶㍦〴㍡ㅡ慢〳㠷ちㅣ挶㕣攴〴ㄶ㍢㠱㈵㜶挰扦ㄴ㠱㑦㘷㥡㔸〶捤扣ㄷ搷㔰挵〹㈳㜰㤸挳㕦〲愹㝣收㔵㥦捦㕢㕥〱扥㘵摥㍢ぢ捣扢ㅣ㌰㥡户て昲㔲昳ㅥづ㉥捤慢昷〱愶㡥㜴㌰㠷㈳㠶戰晣愸愳ㅤ敥ㄱ挴㠰㡢㕦ㅥ戵ㄲ㕣㌱昱㉤㘵㑤晣慤戲㈶㍥ㄶ㠹㘴㐵㜰っ㜴攸㉢㐹㡥㈵㌹㡥攴㜸㄰慣〸㡥㘳挶戸〲挷㍢㠱㝥㈷㜰㠲ㅤ昰ㅢ〸㝣㍡㘶㡦㐲㌳捡㔱㘲昶㤸挳㡦戲愸㡢㠹㔸〴愲攲攰㡢㔹㑤昰㜳挶㐹㠰㉢挶戹挶㙤㥣挷挰㤵昶昷攵戲挶㔹〵㌱ㄱ摡〰㔴搹㑢愱㘰㈲ㅥづ戶㘱ぢㄶ㙡て户ㅡ挱㐸㐷〸挳㜸㍣㙥㘲昳ㄵ散㡡㜴㙡㈷收愰ㄱ愳㌵ㅣ㌶摢摡挲敤ㅤ敤攱㘰㔷扢搱ㄶつ㠶㕡㠳愱㘸㕢戰慤扤愳㌵ㄱ㔸㙤慢搷搷昰づ〶㐱〲㍣㤷㘶㡥㝡㤲慣㈱戲㜸㑡㉤㉣〲〴慡㤲㠸换㜸㜵〹㡡㥤ㅢ敤搳㤴㘷㐰㝣㠱㈱〰㉡㡥㔷㈹㐷戸㠱〹㘴扣敡㘳㤶㉢㐰搴㕡慡㘶散㔴〸㜳搶㑢㠳㉢搶㍢扢慣昵捥㉣㙢扤っㄲ攱扦㐷摢〸㔵㤶昵捣搶㌶愳㈳ㄲ〹挶摢㍢挳攱㔰㠷ㄱ㠹挴愲㐶慢搹ㄵぢ㜷戶㠷㘲挱㉥敤捣ㅣㄴ〰㝣戶搵㘸敢攸っ㠵挲㕤㘶㘷〴收㡥戴ㅢ㕤戰㜶㔷っ㔳㐰㈰㙢慢搷捦攲㙤㥣つㄲㄸ㜶㔸攷㤰㜵㉥㔹敢ㅣ㔶づ愵㐶挰ㄲ敢㙤㜰㕢敦㜳㑣㜲㈱㠸㉦㜰㌲〰ㄵ慤㜷㡡㈳扣㠴〹挴㝡㉢㘹慦㘳㐰〲愷㐲挸㉢㜰㥡ㄳ㌸摤〹㥣攱〴㌶㈲㌰搶搱晥㑣ㅢ㉢愳晤〹㔰慣㕤㡢㕣挷㌲摡户敢㕦㘱昹っ愴戱㔷㘸㘷㌹〵㌸摢〹㥣攳〴捥㜵〲攷㈱㌰搶戲㥤㙦㘳愵㙣〹㤶敤㥢㘳㉣㕢㠷晥㉤㤶㙤㔵慥㙣敡〲攸㤲㔶㜷ぢ〴戹㔶挷挳㙥㘹㜵㐷㤴㙤㜵㝤㘵㕢摤攷㤱〸晦昱㈵㉡愸戲㕡㕤㉣ㄲ㑡㘰㜹ㄵつ㘲㌹ㄶ㡥攱慢㤳㙤㤱捥搶㜰㈸㡥愳㤵戶捥㉥搳搴㌶攵愰㈱㉣摤㈲〹㌳ㅡて㈷㡣戰㠹挶搹搵㤶〸㈷㕡挳挱㐴㌰ㄶ散散っ〶扥㘰慢搷敦攴㉤摣〵ㄲ戸挸㘱摤㑤搶户挹扡搸㘱攵㔰敡㔲戰愴搵ㅤ敡㙥㜵昷㌳挹〳㈰扥挰㘵〰㔴㙣㜵㤷㍢挲㐷㤸㐰㕡ㅤ摦㠸㤴慦㍣慢㉢㈱戴㈶㥡搹搰㥤㥦挷ㅦ愷㕥㑣㌴㕦㘲搶㐴ㄷ捣攳㔷㠱换㠹〶敥挸㘵攵搷㍡摣敦㐱㑤慥㑥扥ち慥搴挹㠱敥㍡挹捤攳晢㤷慤㤳敢㤰㐸㙥敤㐷㔰㠵㜹晣㝡挴㜹〵㙥㜰〲㕦㜳〲㌷摡〱晦㑤〸㝣㍡ㄳ捡搷愱ㄹ攵㈸㤹㔰扥攱昰㥦㠴㔴㍥㜳慤㘷㔸挸㙦摡㐵ち㝣换〹摣散〴㜸㠲捤㉢挰攳敡戱㜶㥣摢㙣慣㜴ㅣ扥摣愸㍤㡦っ挷搲愹㍢昵㕦戱㘸㈷㈳㡤扤㠴扢ㅤ扡愴㙡㝦つ㐱慥㤲㌶㠱㉢㤵戴㠷扢㤲ㅥ〳㔷㈶扢㘹㘵㉢改㑥㠸㠹搰㝥ぢ㔵㔶挷㘹㌷㍡㘲㕤㥤ㅤ㐶㐷㍢ㄶ攷攱昶㉥愳㈳ㅡ㡦㐵㍢攳㥤㠶㠹㤹慣戳㔳㝢㈹〷㡤戶㥢㔱㈳㘶㐶㠲ㅤ搱㌶㡣摣〹愳㌵ㄴ㌴㍢㈲敤搱愸㠹㘳㠳㜰㈸㜰㤷慤㕥㝦㤹户昰ち㐸攰㙥㠷昵㉡㔹慦㤱昵㙤㠷㤵㐳愹晢挰㤲㡥㌳ㄹ挵捥㑤㜶㝦㘰㤲㌷㐰㝣㠱晢〱愸搸㜱ㅥ㜰㠴㙦㌳㠱㜴㥣㌳㜱㤳晡㐶㤰〰㑦挸㜹〵ㅥ㜲〲摦㜱〲て㍢㠱㐷㄰ㄸ㙢捤㍥㙡㘳愵㘶捦㠳㘲敤㕤攴㍡㠶㥡㙤つ敢敦戱㝣攷㈳㡤㍤㕣㝦ㄷ扡㘴㘱昶〱〴㡤㝥敦昷ㄱ㉦敢〸㔹晣㠷㔰摣㥦晣搵愰㙦扢攴挲っ捥㌶昱扤扤扥㔴㡦戸㐲昲散㜳㥣㜳收㌹搳昹㈰昰昴㍣挷昱㌳㜶㤲㉤㑤攷搲攱〳扢㌸敢㠶㘰㈶㍦ㅦ扣㕤㍥收㝡改㘲㜲㥥ぢ搷㜲㌸扤㥡㜱㐷㘳〶㙥ㅣ㌵㔵搵㈵ㅦ慥㤳㈳㔳晢捦搹昰㉤ぢ㙡挳㠷慥ㄷ挶昹攱搵挹㘵㕥㌹㤹㌳㤰㤵㤷戳戶㠳㕣改㑦挰㌸摡㐷㌰㤴㌶㙢㕡敦戴㔰㠷户ち㙤愵搸改慦㘲ㅥ散㌷昹挷〲捣ㄱ敡戰て攲㜶㐸晤〰㘱摡㕥改摦㘳㈶㝣㙢〸㤹㉣㐰㈶敡攳て㍥昹㠴ㄹ〱〶㜴㌵㈴敡㠷挰㌸㉣昵㈳㍢㠲㕦ㅥ晦㤳愰昴搱㘰㤵戸㉥攷㌳㑤㥥搹ㄶ戳捥晥ㅤ㤸敤㝦捡㐹㜱㥣㥡㝡㔹㡦昷㤵㌳㡡摦摡戶㔲㑣㥣㝤搸晣搴㤳挷散戲愲㕢㍤㡢ㄴ攵㕥戰㝤て〵㉤晢㔱愱㜷㙤㐱昱昷㘷搵昳搰㈴攳ち晦㤲ㄶ〳晣〹晣ち㕣㘹㤳㍥㜰昵㝡㤰挶㈶㈵挷㤹㤰敡つ㠸昳〲挸ㄳ昸戵〳㙤㈴戴㐹愰㠱ㄷㅤ愶㥦㜱扦昷㈵挴て攰㡢㘷挵㝦昹㐹摥㔹㘹㜱ㅤ挲捦㠴慦㜱挱㠷搳攷愱㝤㜰㈱攷愹挶ㅢ㑣搶㝢㍦㌵㔵晢㙦㥤㉥ㅥ㠶搱挳㥣㍦摥㜷㘰㤲晦㐰㑦㘱㕢愲㐶㔶〸ㅣ摢搴换㈸㉤㙦㔸晤ㄵ㌹㌰ㄷ扥户㤳㍦㉡㔴慦㌸昲扦搸㜲扦㑢㝥㐵户㝡搵㤱晦搹㤶㑦㜶挹捦改㔶慦㌹昲户㙤昹慥㤰敢摢挱搲敡昷㄰㔹㙤昸㜷〸㘹㍢㠰攷㘵㐷改昲扥〹㙣搹㌷㠸敤扥〸搷㜷愷㌳捦ㅢㅡ㑥ㄶ摥㕤扥愷散挴㕣晥㤰换攵㜵收㌲搹挹㈵愲㕥㐷㉥捣挹敡㈸扢㄰晣〶㈰づ㑢扤㘹㐷昰换愳晥づ㥡㙦挴て昱㈶㌸㙣慢㤷愱愰㙣㈳㝥挹ㄶㄴ㝦愶㔱㝤㔴愰㈹晦愲昵㡢㤵㌴晤摡ㄶ㤴㝣㝣㡤㈷㡡昹㌲攵㌵晤戲㤲愶攷㙣㐱昱㔷捣〲㍥㘸㤲㉥戴㉦慣搰攸㔷㍣挲戳慡愶〹㈱㙤㍦㜰慤攱愵㕤晤っ㍡㥣戱挴愷㠷㘸㌵㥥〸㕡㘸㍦搱㙤ㄶㅡ㈳㕥扢㝡捡㐶搳㠶㍥扤㥤㘸㥥ㄸ㍡ちㄴ㑦づㄹ愱摣捦㠳挱㉤ㅢ㡣㜸㡡㈸㈹㐶ㅦ㡣㝥搶晤攱㉤㝦晢昹攲攸散㙥挵戳挴扣捤慥换搵攳㡦㉡搹散㠷戶愰昸ぢ㘷㠱愹搰㈴㌶㍢〰㜷〵㥢昱攰捥戲挲㜴㠴戴㔹㤶ㄵ㌰㈴㠷搵ㄳ〵㌶敢愶ㄵ㜸づ㘸愱㜹㤴愸昵㔸㘸搸㉣慣扥㕢㘰戳㕥愲㜹㑥㤸戳搹摥㜶㐴㙣搶㠲挸㤶搹㙣㍦㈷挵攸㌶昳捣戶㙣戶慣㕢昱〴戱㥣捤ㅥ慡㘴戳〷㙤㐱挹㔷搰㝡ち㌴攵㕢散扤㤵㌴摤㘳ぢ㑡扥㉡挶搳㐰昶㝢㝤〹敤㠳〰㝦〲捥㔶㈲挰㔳㍥愹㥣愵㄰愳㜲づ㐱㕣㠶戹扢愰㤰挳㥣っ㐳㠷㌱敤㤲㠲㌲攵㝢昶㙤㤵捡㜴慢㉤㈸昹㠰ㄷ㡦搰愴㑣㐷扡捡愴攴挴㡣㈵㍤ち㕣㕥慣户〰㑦捥愴㠰㐷㠳慢ㅦ〳搲搸ㄴ攰挱㤹㌰㔷㌲敥㔷㍣晤㤲㔲㝦摤㉥㌵㙢〱换㌸挵ㄳ㌱ㄱ摣㘴ぢ慣㔱㥢摡攱㜱昰㠹攲㘱㤹挸㙦戴攵搶愸㥤㤳昳ㅣ㑤攴㕦戳攵搶愸㥤㤳昳㠸㑤攴㌷搸㜲㌱㤷㠱㔲㈹㥥㙢攵ㅢ㐳摥㕣搷〲㔹㜶㈰扣挶ㄶㄴ㝦慥㉢㘰㐲㤳摣敤㉡敢㙥㜹摥㘴㜵〹ㅥ㙣㘹〳攰捡挲愹㌵慣扥〴ㅤ捥㌰攱搳搷戰ㅣ㍣㜷戲搰㈷ㄲ㥤戴搰ぢ愶〱㝤㤹㡤〶ㅦ㠳㑥㡡㘸ㅥ㕣攵㍡搰㤰ㅤ㤱づ挴昳愹㉤敢㐰㍣捣ㅡ㜵搰㜹㜰捡戹㙦ㅤ昶攰ㅦ扡㤷㑥㝥昳摥㌳㤷ㅣ摡慤㜸愴㤵户搹㜵㈸㤶㌵㜹㕣㔴挹㘶㕦戰〵挵㕦昱ち昰晣㑢㙣㌶㡣扢㐲ぢ攱昹㤱㘵〵ㅥ㘷㘹敢㜳㔶㘸㔳ㄷㄴ㔸㘱㠴㔶攰㜱㤴㠵㍥㤳攸㔳㉣㜴敦戴搶㌶㜵㡥㡤愶㑤㝣晡㘹㐴昳戸㉡㘷戳㜳敤㠸搸㡣愷㔲㕢㘶戳ぢ㥤ㄴ愳て㍡㔳㘷扦㜷晡㠹㡦㘴㉦㍦慡㕢㕤㠲ㄴ攵㙣㜶㐶㈵㥢㥤㙥ぢ㑡㍥昱挵㈳愷扣愶晣愰㜳㜲㈵㑤㈳戶愰攴㔳㔹㍣㈰㉡愷㘹戸㤲愶慣㉤㈸晥晡㔴㠰㈷㑡㔲㡦ㄷ挱搲愸㐷㥥挸㔸㌵挳〳㈲敤ㄲ慢㘶㌰㜹㜴慡戵搰攱㔴㠳㑦扦㤴㌵挳〳ㅥぢ扤㠹攸换㉤㌴㈶㡦㑥㌵㘸愳慤㝡扣㤲㘸ㅥ〰㌹ちㄴて㠲ㄸ㤱㝡攴㌹捦㤶搵㈳て㠵㐶㙤晢搶㍢㡣㍦改晥挶㙢㙦㝦㙦搵ぢ敤摤㡡㐷㐳㜹㥢㕤㤷㙢晢慢㉡搹㉣㘱ぢ㑡㍥㑥昵㌸㌴挹昰㝡㉤敦ち㡡㘴挸攷㌹㤰㔸昲㉢攰挲㤲㍣捣㤱愱㉢〶㍤戹㤱晥㍡㈶攱〹㑡扥㈸昹愱敢昸㑡㐵㌹捥ㄶ㤴㝣晣㠹〷ㅥ㜹㑤昹㈶㜵㜴㈵㑤㐷搹㠲攲敦㈸〵㜸㐲㈲挵扦挵㉡㍥㑦ㄸ慣慡攵㠱㠷㜶ㅢ戸搶捡慢㑢昵㐱㠷㔳㡦㍥晤づ摥ㄱて㉣㉣㌴捦㍣戴㍢㉤㌴ㅡ㐲㤷㕡㘶愳慤㠶㜰㌷搱慦〲攳㈸㔰㍣搸挸㌵〴㥥㕢㙣㔹㐳攰㈱挷愸つ〱昵㠳敢挳晣㈰挸愳㡥扣捤昲つ攱搰㑡㌶㍢挴ㄶ㤴㝣㘷㠹㠷ㄲ㜹㑤㜹敢捦慦愴㘹㥥㉤㈸昹㔴ㄱ㑦㌱捡㙥㌴慣慤㥥扣收攲晡晢㕦㥣㐵扤〹ㅥ㔴搴㈷㉣㌶㌷㘹昲㡡晡愰戸搸㌵攰㡢㈳㘹晣〵慥㐵昸㠰づ扥㌳㠲扦㤷㙢晢㝣攱挳㍡㝣㝤捦昹搲㠵㉥㌱㈶搶ㄲ㑢搳昸昴㐵㙤㘲㘱〶捥ㄴ昱㍡晣ㄵ愱㉣晥㐸捡搰㘷挱攱ち㑥㡦㌵㙣㍥搸捥搲敤戹慡慣扦㈱ㅤ〹换㥥㘹㔸㈶捣摢挳㜹ㄹ户㡡ㅦ㉡搹㍡㜷㉢昱㠷慥㔱扤愸㑥换〹㘲愳攷ㄳ㈹ㅦ搶㔴晡㜷搱挴㜱慣㙣挵昱㠹㙣㐴〵㉦挴㔳挳㙤摥㘸㐷㌶㄰㝢㙡㤳晤〶晦捣㜷㕤戲㝦搰ㅣ㕡㤵㕤㥤晢搳摥㌸㙢挳㥦㈹搰ㅦ㠷㔲㕡㠴㍦㡡㐷㉢搴慡㍦攱攲〶㜸㌴㠱晦昸〶ㅣ㘸㘳戵攲愱㠴㡣㐷〷愲搴ㅣ㡦昶愲昰〷攰㉡ㅥ㔵㠸㘸㝦㕢戴㈷㐴㔸摥〵㜸㘶挱㐱愱㌱愰ㅡㅤ㑣挴挶㜰昳捥㡤㍢て㉦㈴㜱㤷㉤愰扦㕢㕤ㅤ㍥愳晢㠹昲㐳挶愶慤晤〴㠱晣㠷㕦搷昱㤰㉣㔳愵㍡㤰㐲散昷㔶敢㑥㜹晢㍤〹慣捥㐱㤱挷㥡愰㔸〶㍣㑤ㄶ㕤㠰㉤ㅢ㝡戹㙤㉦㙥〴昴㤴㥤捦ㄴ㐵㝦㐶慣扥㥥㉤愳敦敡敦捣晥愸敤戸ㅥ挵扤戸ㄸ敢ㄹ〴㜲㈶攴愶㕢戸㍦㜳㜳昷㐵㠴挵㤷㕣㙢㔴㡢㔳㕣㡦扢扡㝦〱㤰慢扡㥦㐳搴㔵㔴挵㡤愹㘸㝥ㅥ㠱㕣㝥摣㠰ち昷㔷㙥㉥㌷㜰慥晣㘶㤴捤敦㐵㠰㕣昹晤ㄷ愲敥晣戸愹ㄳ捤扦㐵㈰㤷ㅦ㌷㙦挲㝤挹挵つ㜰换㠲晦㜰㜵〳㐵ㄳ㔹㡡㕦㔲㕤慦㈰㔰㕡㕤扢㍡攵㈹愸慥搷㠰搵㝥〷挲㍦ㄹ㤱慦戲搷挱㜱㤷㡢㕢ㅣ㔶㥢㔳ㄱ〱敥㑤昰ㅦ㑥㙥愰㜸敡挱㕤㠹摤搶戸ㄵ㤱㈶戵ㄳ㜲㘴㔳㜵摡ㅡ户㈷㈲搸搱ㄶ戸摡摡㑡挸挴㜸㙣㙢㔵㙡晢戲㠵㝤ぢ戲愲戶昵㘷戲昲㙤㑢㜱㜳攱㉥愸攲慥挰㔵㉢攳ㅣ挵㥥㡤慥㑥晦づ㐰慥㕡昹ㅢ愲㙥愵㙢㄰ㄷ晢晦ㅤ㠱㕣慤愴ㅣ敥㍦摣摣㘱㐴㕣昹昹捡收昷㙦㠰㕣昹扤㡢愸㍢㍦慥戲㈵扦昷ㄱ挸攵挷搵戴㜰㍦㜰㜳㉦㐲挴㤵㕦㜵搹晣㍥〶挸㤵摦㈷㠸扡昳扢ㄴ㜱搱慣㌰ㄷ攷昲扢搲攱㔶戹戸㠱㙢挱挵㝦㝣换〷㕣戴㍡慥㤷㈴㝦戶扡㉡昵挱晢攵〶〵つ㔸㥤慤㉣摦挲敡挸㜲㔵ㅣ㤷㔶〵ㄵ挷㤵㡣敢挶晥攵㈸昶㙣㜴㔵㕣㍤戴戸㙥慣愱㐸改ㅤ搰㈱㌷搶〴㐱敥挶敥㜶戸㝥ㄷ搷换㠱㝦捣㌳㄰攷㠷慤昴㤰つ㈰㔳挵㘹㠵㍡昴㜱㡣㈱挰ㅦ㍦攷〵〶㜸㈲攷昱㜳㍥挸挵ㄴ攷〱改㍣㝦㠱㈱搸慢扡㠱搱㈷㈰戹㥦戳㐰〳㘲戵捦㔶㈹晣㘱愳搶慡㍤慡㉥㔱愷㔵扤攳㜹ㄸ挹ㅦ挶㕦晤㔵ㅣ㤴㜹㝦晡㐴㘶昷㌴㐲㔴慣㙦㠷㤸㘳ㄵ㍦㐷搴㕣㜶㝥㡥愴戹㤸攲㈸㈹改户㘷㝡づ㤲㤲㝥〷挶愰㠸㍦㝥㡥㤰戹ㄴ㝥㡥㡣戹㤸攲愸㈷改㜷㘴ちづ㝡㤴改㍢戹搳㜳挴换愵昰扦攴㡥㈹㡥㜰㜲昳㝦㜰摦晣㘴㈶攷〰㈶慡㜷㘶㡣攳㤶愸摥挵愵㕡㜱㡣㤲攴慦戹㤳敦㑡〸㠷ㄴ㐹摥捣ㄸ㐷ㄳ㐹㍥ㄵ㌱挷㌲㡡愳㠳㘰㜶㈳㠶㠳㠳㘰㜶㘷捣戹㝢㡥っ㡣㔸㔵挷ㄱ㈱ㄷ㔳散敤㤲㝥ㅡ㔳戰戳㑢晡改敥昴散改戹ㄴ㝥昶昰㕣㑣㝤散愴摦㠳㈹搸㜹㈵晤っ㜷㝡昶摣㕣ち㍦㝢㙣㉥愶搸㔳攵昶㕦㜰摦晥㕥挴戰㘳㑡搱昶㘶㡣㝤㔲㔴捦戴〳㡣㈸昶㌱挱散㐳㉥扢㤸㘰昶㜵㘱晣散㕦戹っ晤散㔷戹㤸㤲〶捦敡㙥〱摢戹〲㙣昸戸ㄳ㌸㈱㈲搰㔸敤㘷㑢㍥ㄲ昱慡つ㉡㜶㐲晣㠴ㄳ摥昵搷㌴㑦慡㌹㙡㜶挳搵慦晣敦搷㉥㝢敥搸㔹㙦㝣昸㤵慦㍣昷晡㘵㑦㝤昸㐸㜴搶㡦㙥扣昱晢㠷㕣晦搴㙢攳ㄳ㌷㔴摤晦敥愲ㅢ㑥つ慤㌹昵愴挴攱㝢㉦㌸昵攸ㄳてぢ㉤ㅢ㌷戳扡扡戶㜶挶㠴ㅦ敦戸㘷㘰攳㐹て慡挷㝦扤挳㤰㤲愶捦っ㠳㜶㌱㔸挲〰扢㠰㙣㥣㐲〸攸慤㈰㜸敡㈳慤㥣搰㠲ㄲ戳戵㑢㠹挳㐴㔵㉢㘹换㈵㈸戶㘹㐱㜵〸捡捦㐶晡愹摥㤷戴㝢ㄶ愳ㄳ㌹㌹㔷㠰敤㕦㡡搱㘵ㄵ㠳㡤晤㔳㉤㠶昴ㅦㄶ㈳攲㉥〶晢㤱㤸㜷㝦〴昴〳㐰㘰㕥改㐶㠴ㄶ㤸㤷摤㐹㑡㍣㡢愸㙡㈵㥤愵〴挵㑥㈳愸㙥ぢ㈵㕤愲〴挵慥㈱愸ㅥ㐱昹搹搶㍦搵扢㤷敥挳㘲捣㐱㑥捥ㄵ㘰㌷㤲㘲昴㑡㌱㤴㜴㈰愲ち㙥㥣ㅤ㐹㔰昳〴ㄵ㜰㠴㡡㍤㐳晡敤㜷散㝥㍢〷㘹戱㘸て戰〵摢㡢㉤㌶㕢挱㍣㘴㘳挴摡〷㠳慢搸㤸㐵昴㐰㘱㜲挵昶㉢㠲晢㡢〴㙣戲㈲戸慦㔰㄰㘰搳戲㌳㘴㝢ㄲ捣扤㐵ㄸ搶扢㡤㘱㘵ぢ收ㅥㅢ㈳㠵㕡〲慥㘲ㄳ㄰搱摤㠵挹ㄵ㙢㕤〴㜷ㄵ〹㔸搱㈲戸戳㐸挰扡ㄵ挱愶㐲㐱㠰㜵㘰㤷㠴㠶ㄷ捣ㅤ㠵ㄸ㐵㕢㡢攰昶㈲〱㑤㈷愳摤攱〸㈸㤶㔹㘲㐷㌰㈶㉣搶摦㤱㡣㈱挰㜹㕡㠹㠸摣愳㙣慥っ㉣㠴挸㙤ㅦ㡤㐰愳㍦㐰愱挴㡦㤱戸㤷散㔱㍥扥㥢摦昰昲ㄵ〴㍤㠹て㙥㘵戹昵昵㈵昹愸㔲ㅥ㕢㙡㐹㝥ㅣ㜵㘸㥣晤愵慡㤹㌹捣昸ㅣ㈷㠷㙤捡戱㈴捤㑥搶〷㉦昹㐷㤰〹㤹㤹㔷扡㕤戱㐴昰㘸㥥㙣愱㥥摤㉡㍦㠳㜶ち㘸㉤昶挷っ慣戳晥㙥攳㑡㔸㐳㐷〶㑡捦㠷ㄸ㔵戴ㄶ㑤愵ㅦ㥢㐳攴㐳㐴㜸㤹㘰っ搹戱㔲戶㜲挵㜶ㅣ㜲㔰捣㔵捡㜶㍣㘳挲㠲㐶扤ㅦ㌱戶〲㘹〹㈲㈲昷〴ㄷ㌷㐰㠸搴扣㠱㠰ㅥ㈵㠹㠱㌴㌶〶〸ㄳ㐹㥣㑣㤳㈴㈱ㄲ㉦愱挵㝦慢捣昵收㥤搴㍦㉤捥捦戵攱敦㍢昲㠳户㡤㐹昷㉢㌳㕥㘹つ愵慤㘵㍣㔳捤㉣㠰晡㉣ㄶ愹摦ち收㥡㑤扤㉤㘲㍢摢搲㌶愳㙡搱㘴昸㠳ㄲ㑥ㄹ扤摤㔸㙤㘶㙣㈸慢挱㘸慢㘰愰㙡扥扡戴ㅡ〱扡搲愱改攴㠳ㄲ㔷㌴㌵つ愹つ㄰捣ㄷ㥢㑥捣㠳昳㐱ぢ捣㉡ㄱ昰ㅡ愶攸敢㔹扥㘰㕥㥦㍥㤸挷攷㠳ㄶ㥥㔵㈶ㄵ捡㤲攸㐳㜹㘰㍥㘸〱㔹慤〲㘴㈹昴戵㜹㘰㍥㘸〱㔹昵〲㘴〹昴㜴ㅥ㤸てち搰捦晢㘴㜳捥㜹摢昸㜹㌳㠵ㅣㄶ户㤰挳㜲ㄵ㜲㔸㠰㐲づ㜳㉡攰搴晦ㅦ㡡㝡㥥昲</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</si>
</sst>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quot;$&quot;#,##0.00"/>
    <numFmt numFmtId="166" formatCode="0.0000\ \i\n"/>
    <numFmt numFmtId="167" formatCode="0.0000\ &quot;in&quot;"/>
    <numFmt numFmtId="168" formatCode="0.00\ &quot;in&quot;"/>
  </numFmts>
  <fonts count="18" x14ac:knownFonts="1">
    <font>
      <sz val="10"/>
      <name val="Arial"/>
    </font>
    <font>
      <b/>
      <sz val="10"/>
      <name val="Arial"/>
      <family val="2"/>
    </font>
    <font>
      <sz val="10"/>
      <name val="MS Sans Serif"/>
      <family val="2"/>
    </font>
    <font>
      <sz val="8"/>
      <color indexed="81"/>
      <name val="Tahoma"/>
      <family val="2"/>
    </font>
    <font>
      <sz val="11"/>
      <color theme="0"/>
      <name val="Calibri"/>
      <family val="2"/>
      <scheme val="minor"/>
    </font>
    <font>
      <b/>
      <sz val="11"/>
      <name val="Calibri"/>
      <family val="2"/>
      <scheme val="minor"/>
    </font>
    <font>
      <sz val="11"/>
      <name val="Calibri"/>
      <family val="2"/>
      <scheme val="minor"/>
    </font>
    <font>
      <sz val="18"/>
      <color rgb="FF1F497D"/>
      <name val="Cambria"/>
      <family val="1"/>
      <scheme val="major"/>
    </font>
    <font>
      <b/>
      <sz val="18"/>
      <color rgb="FF1F497D"/>
      <name val="Cambria"/>
      <family val="1"/>
      <scheme val="major"/>
    </font>
    <font>
      <i/>
      <sz val="11"/>
      <color theme="1" tint="0.34998626667073579"/>
      <name val="Calibri"/>
      <family val="2"/>
      <scheme val="minor"/>
    </font>
    <font>
      <sz val="11"/>
      <color theme="1" tint="0.34998626667073579"/>
      <name val="Calibri"/>
      <family val="2"/>
      <scheme val="minor"/>
    </font>
    <font>
      <b/>
      <sz val="11"/>
      <color rgb="FFFA7D00"/>
      <name val="Calibri"/>
      <family val="2"/>
      <scheme val="minor"/>
    </font>
    <font>
      <u/>
      <sz val="10"/>
      <color theme="10"/>
      <name val="MS Sans Serif"/>
      <family val="2"/>
    </font>
    <font>
      <u/>
      <sz val="10"/>
      <color rgb="FFFF0000"/>
      <name val="Calibri"/>
      <family val="2"/>
      <scheme val="minor"/>
    </font>
    <font>
      <sz val="14"/>
      <color theme="1" tint="0.34998626667073579"/>
      <name val="Calibri"/>
      <family val="2"/>
      <scheme val="minor"/>
    </font>
    <font>
      <sz val="11"/>
      <color theme="1" tint="0.249977111117893"/>
      <name val="Calibri"/>
      <family val="2"/>
      <scheme val="minor"/>
    </font>
    <font>
      <b/>
      <sz val="11"/>
      <color theme="0"/>
      <name val="Calibri"/>
      <family val="2"/>
      <scheme val="minor"/>
    </font>
    <font>
      <b/>
      <vertAlign val="superscript"/>
      <sz val="11"/>
      <color theme="0"/>
      <name val="Calibri"/>
      <family val="2"/>
      <scheme val="minor"/>
    </font>
  </fonts>
  <fills count="11">
    <fill>
      <patternFill patternType="none"/>
    </fill>
    <fill>
      <patternFill patternType="gray125"/>
    </fill>
    <fill>
      <patternFill patternType="solid">
        <fgColor indexed="13"/>
        <bgColor indexed="9"/>
      </patternFill>
    </fill>
    <fill>
      <patternFill patternType="solid">
        <fgColor indexed="11"/>
        <bgColor indexed="9"/>
      </patternFill>
    </fill>
    <fill>
      <patternFill patternType="solid">
        <fgColor indexed="15"/>
        <bgColor indexed="9"/>
      </patternFill>
    </fill>
    <fill>
      <patternFill patternType="solid">
        <fgColor indexed="15"/>
        <bgColor indexed="64"/>
      </patternFill>
    </fill>
    <fill>
      <patternFill patternType="solid">
        <fgColor theme="7"/>
      </patternFill>
    </fill>
    <fill>
      <patternFill patternType="solid">
        <fgColor rgb="FFF2F2F2"/>
      </patternFill>
    </fill>
    <fill>
      <patternFill patternType="solid">
        <fgColor theme="0" tint="-4.9989318521683403E-2"/>
        <bgColor indexed="24"/>
      </patternFill>
    </fill>
    <fill>
      <patternFill patternType="solid">
        <fgColor theme="0" tint="-0.34998626667073579"/>
        <bgColor indexed="64"/>
      </patternFill>
    </fill>
    <fill>
      <patternFill patternType="solid">
        <fgColor theme="0" tint="-0.14999847407452621"/>
        <bgColor indexed="64"/>
      </patternFill>
    </fill>
  </fills>
  <borders count="1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5">
    <xf numFmtId="0" fontId="0" fillId="0" borderId="0"/>
    <xf numFmtId="0" fontId="4" fillId="6" borderId="0" applyNumberFormat="0" applyBorder="0" applyAlignment="0" applyProtection="0"/>
    <xf numFmtId="0" fontId="2" fillId="0" borderId="0"/>
    <xf numFmtId="0" fontId="11" fillId="7" borderId="2" applyNumberFormat="0" applyAlignment="0" applyProtection="0"/>
    <xf numFmtId="0" fontId="12" fillId="0" borderId="0" applyNumberFormat="0" applyFill="0" applyBorder="0" applyAlignment="0" applyProtection="0"/>
  </cellStyleXfs>
  <cellXfs count="41">
    <xf numFmtId="0" fontId="0" fillId="0" borderId="0" xfId="0"/>
    <xf numFmtId="0" fontId="6" fillId="0" borderId="0" xfId="0" applyFont="1"/>
    <xf numFmtId="0" fontId="6" fillId="0" borderId="0" xfId="0" applyFont="1" applyAlignment="1">
      <alignment horizontal="center"/>
    </xf>
    <xf numFmtId="0" fontId="5" fillId="0" borderId="0" xfId="0" applyFont="1" applyAlignment="1">
      <alignment horizontal="left"/>
    </xf>
    <xf numFmtId="167" fontId="6" fillId="4" borderId="0" xfId="0" applyNumberFormat="1" applyFont="1" applyFill="1"/>
    <xf numFmtId="167" fontId="6" fillId="4" borderId="1" xfId="0" applyNumberFormat="1" applyFont="1" applyFill="1" applyBorder="1"/>
    <xf numFmtId="167" fontId="6" fillId="5" borderId="0" xfId="0" applyNumberFormat="1" applyFont="1" applyFill="1"/>
    <xf numFmtId="0" fontId="6" fillId="0" borderId="0" xfId="0" applyFont="1" applyAlignment="1">
      <alignment horizontal="left"/>
    </xf>
    <xf numFmtId="166" fontId="6" fillId="0" borderId="0" xfId="0" applyNumberFormat="1" applyFont="1" applyAlignment="1">
      <alignment horizontal="center"/>
    </xf>
    <xf numFmtId="0" fontId="5" fillId="0" borderId="0" xfId="0" applyFont="1" applyAlignment="1">
      <alignment horizontal="right"/>
    </xf>
    <xf numFmtId="165" fontId="6" fillId="0" borderId="0" xfId="0" applyNumberFormat="1" applyFont="1" applyFill="1"/>
    <xf numFmtId="165" fontId="6" fillId="5" borderId="0" xfId="0" applyNumberFormat="1" applyFont="1" applyFill="1"/>
    <xf numFmtId="0" fontId="7" fillId="0" borderId="0" xfId="0" applyFont="1"/>
    <xf numFmtId="0" fontId="8" fillId="0" borderId="0" xfId="0" applyFont="1"/>
    <xf numFmtId="0" fontId="9" fillId="0" borderId="0" xfId="0" applyFont="1" applyAlignment="1">
      <alignment horizontal="center"/>
    </xf>
    <xf numFmtId="0" fontId="10" fillId="0" borderId="0" xfId="0" applyFont="1"/>
    <xf numFmtId="0" fontId="10" fillId="0" borderId="0" xfId="0" applyFont="1" applyAlignment="1">
      <alignment horizontal="center"/>
    </xf>
    <xf numFmtId="0" fontId="1" fillId="0" borderId="0" xfId="0" applyFont="1"/>
    <xf numFmtId="0" fontId="0" fillId="0" borderId="0" xfId="0" quotePrefix="1"/>
    <xf numFmtId="167" fontId="11" fillId="7" borderId="2" xfId="3" applyNumberFormat="1"/>
    <xf numFmtId="0" fontId="13" fillId="0" borderId="0" xfId="4" applyFont="1" applyAlignment="1">
      <alignment horizontal="center" vertical="center"/>
    </xf>
    <xf numFmtId="0" fontId="14" fillId="0" borderId="0" xfId="0" applyFont="1"/>
    <xf numFmtId="0" fontId="5" fillId="0" borderId="0" xfId="2" applyFont="1" applyAlignment="1">
      <alignment wrapText="1"/>
    </xf>
    <xf numFmtId="0" fontId="6" fillId="0" borderId="0" xfId="2" applyFont="1"/>
    <xf numFmtId="0" fontId="6" fillId="0" borderId="0" xfId="2" applyFont="1" applyAlignment="1">
      <alignment wrapText="1"/>
    </xf>
    <xf numFmtId="0" fontId="6" fillId="0" borderId="0" xfId="2" applyNumberFormat="1" applyFont="1" applyAlignment="1">
      <alignment wrapText="1"/>
    </xf>
    <xf numFmtId="0" fontId="8" fillId="0" borderId="0" xfId="2" applyFont="1" applyAlignment="1">
      <alignment wrapText="1"/>
    </xf>
    <xf numFmtId="0" fontId="7" fillId="0" borderId="0" xfId="2" applyFont="1"/>
    <xf numFmtId="0" fontId="16" fillId="9" borderId="3" xfId="1" applyFont="1" applyFill="1" applyBorder="1" applyAlignment="1">
      <alignment horizontal="center"/>
    </xf>
    <xf numFmtId="0" fontId="16" fillId="9" borderId="4" xfId="1" applyFont="1" applyFill="1" applyBorder="1" applyAlignment="1">
      <alignment horizontal="center"/>
    </xf>
    <xf numFmtId="0" fontId="16" fillId="9" borderId="5" xfId="1" applyFont="1" applyFill="1" applyBorder="1" applyAlignment="1">
      <alignment horizontal="center"/>
    </xf>
    <xf numFmtId="0" fontId="16" fillId="9" borderId="6" xfId="1" applyFont="1" applyFill="1" applyBorder="1" applyAlignment="1">
      <alignment horizontal="center"/>
    </xf>
    <xf numFmtId="0" fontId="16" fillId="9" borderId="7" xfId="1" applyFont="1" applyFill="1" applyBorder="1" applyAlignment="1">
      <alignment horizontal="center"/>
    </xf>
    <xf numFmtId="0" fontId="16" fillId="9" borderId="8" xfId="1" applyFont="1" applyFill="1" applyBorder="1" applyAlignment="1">
      <alignment horizontal="center"/>
    </xf>
    <xf numFmtId="0" fontId="6" fillId="8" borderId="9" xfId="0" applyFont="1" applyFill="1" applyBorder="1" applyAlignment="1">
      <alignment horizontal="center"/>
    </xf>
    <xf numFmtId="168" fontId="6" fillId="0" borderId="10" xfId="0" applyNumberFormat="1" applyFont="1" applyFill="1" applyBorder="1"/>
    <xf numFmtId="167" fontId="6" fillId="0" borderId="10" xfId="0" applyNumberFormat="1" applyFont="1" applyFill="1" applyBorder="1"/>
    <xf numFmtId="164" fontId="6" fillId="2" borderId="10" xfId="0" applyNumberFormat="1" applyFont="1" applyFill="1" applyBorder="1" applyAlignment="1">
      <alignment horizontal="center"/>
    </xf>
    <xf numFmtId="165" fontId="6" fillId="0" borderId="10" xfId="0" applyNumberFormat="1" applyFont="1" applyFill="1" applyBorder="1"/>
    <xf numFmtId="167" fontId="6" fillId="3" borderId="11" xfId="0" applyNumberFormat="1" applyFont="1" applyFill="1" applyBorder="1"/>
    <xf numFmtId="0" fontId="15" fillId="10" borderId="0" xfId="0" applyFont="1" applyFill="1" applyBorder="1" applyAlignment="1">
      <alignment horizontal="center"/>
    </xf>
  </cellXfs>
  <cellStyles count="5">
    <cellStyle name="Accent4" xfId="1" builtinId="41"/>
    <cellStyle name="Calculation" xfId="3" builtinId="22"/>
    <cellStyle name="Hyperlink" xfId="4" builtinId="8"/>
    <cellStyle name="Normal" xfId="0" builtinId="0"/>
    <cellStyle name="Normal_Reliability"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523875</xdr:colOff>
      <xdr:row>4</xdr:row>
      <xdr:rowOff>152400</xdr:rowOff>
    </xdr:from>
    <xdr:to>
      <xdr:col>5</xdr:col>
      <xdr:colOff>266700</xdr:colOff>
      <xdr:row>8</xdr:row>
      <xdr:rowOff>85726</xdr:rowOff>
    </xdr:to>
    <xdr:sp macro="" textlink="">
      <xdr:nvSpPr>
        <xdr:cNvPr id="10" name="Rounded Rectangular Callout 9" descr="67fee5ed-5d08-401b-96b2-9618ceb3fefe"/>
        <xdr:cNvSpPr/>
      </xdr:nvSpPr>
      <xdr:spPr>
        <a:xfrm>
          <a:off x="3009900" y="981075"/>
          <a:ext cx="1809750" cy="695326"/>
        </a:xfrm>
        <a:prstGeom prst="wedgeRoundRectCallout">
          <a:avLst>
            <a:gd name="adj1" fmla="val -256"/>
            <a:gd name="adj2" fmla="val 10241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endParaRPr lang="en-US" sz="1100" b="1">
            <a:solidFill>
              <a:schemeClr val="tx2"/>
            </a:solidFill>
          </a:endParaRPr>
        </a:p>
      </xdr:txBody>
    </xdr:sp>
    <xdr:clientData/>
  </xdr:twoCellAnchor>
  <mc:AlternateContent xmlns:mc="http://schemas.openxmlformats.org/markup-compatibility/2006">
    <mc:Choice xmlns:a14="http://schemas.microsoft.com/office/drawing/2010/main" Requires="a14">
      <xdr:twoCellAnchor editAs="oneCell">
        <xdr:from>
          <xdr:col>5</xdr:col>
          <xdr:colOff>762000</xdr:colOff>
          <xdr:row>0</xdr:row>
          <xdr:rowOff>247650</xdr:rowOff>
        </xdr:from>
        <xdr:to>
          <xdr:col>8</xdr:col>
          <xdr:colOff>66675</xdr:colOff>
          <xdr:row>9</xdr:row>
          <xdr:rowOff>85725</xdr:rowOff>
        </xdr:to>
        <xdr:sp macro="" textlink="">
          <xdr:nvSpPr>
            <xdr:cNvPr id="2052" name="Picture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3</xdr:col>
      <xdr:colOff>523875</xdr:colOff>
      <xdr:row>4</xdr:row>
      <xdr:rowOff>142875</xdr:rowOff>
    </xdr:from>
    <xdr:to>
      <xdr:col>5</xdr:col>
      <xdr:colOff>266700</xdr:colOff>
      <xdr:row>8</xdr:row>
      <xdr:rowOff>76201</xdr:rowOff>
    </xdr:to>
    <xdr:sp macro="" textlink="">
      <xdr:nvSpPr>
        <xdr:cNvPr id="9" name="Rounded Rectangular Callout 8" descr="67fee5ed-5d08-401b-96b2-9618ceb3fefe"/>
        <xdr:cNvSpPr/>
      </xdr:nvSpPr>
      <xdr:spPr>
        <a:xfrm>
          <a:off x="3009900" y="971550"/>
          <a:ext cx="1809750" cy="695326"/>
        </a:xfrm>
        <a:prstGeom prst="wedgeRoundRectCallout">
          <a:avLst>
            <a:gd name="adj1" fmla="val -73414"/>
            <a:gd name="adj2" fmla="val -29096"/>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Choose</a:t>
          </a:r>
          <a:r>
            <a:rPr lang="en-US" sz="1100" b="1" baseline="0">
              <a:solidFill>
                <a:schemeClr val="tx2"/>
              </a:solidFill>
            </a:rPr>
            <a:t> tolerance levels that meet the assembly gap design criteria</a:t>
          </a:r>
          <a:endParaRPr lang="en-US" sz="1100" b="1">
            <a:solidFill>
              <a:schemeClr val="tx2"/>
            </a:solidFill>
          </a:endParaRPr>
        </a:p>
      </xdr:txBody>
    </xdr:sp>
    <xdr:clientData/>
  </xdr:twoCellAnchor>
  <xdr:twoCellAnchor>
    <xdr:from>
      <xdr:col>6</xdr:col>
      <xdr:colOff>495300</xdr:colOff>
      <xdr:row>26</xdr:row>
      <xdr:rowOff>66675</xdr:rowOff>
    </xdr:from>
    <xdr:to>
      <xdr:col>8</xdr:col>
      <xdr:colOff>552450</xdr:colOff>
      <xdr:row>28</xdr:row>
      <xdr:rowOff>104775</xdr:rowOff>
    </xdr:to>
    <xdr:sp macro="" textlink="">
      <xdr:nvSpPr>
        <xdr:cNvPr id="8" name="Rounded Rectangular Callout 7" descr="67fee5ed-5d08-401b-96b2-9618ceb3fefe"/>
        <xdr:cNvSpPr/>
      </xdr:nvSpPr>
      <xdr:spPr>
        <a:xfrm>
          <a:off x="5876925" y="5143500"/>
          <a:ext cx="1666875" cy="419100"/>
        </a:xfrm>
        <a:prstGeom prst="wedgeRoundRectCallout">
          <a:avLst>
            <a:gd name="adj1" fmla="val -73414"/>
            <a:gd name="adj2" fmla="val -38187"/>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Minimize</a:t>
          </a:r>
          <a:r>
            <a:rPr lang="en-US" sz="1100" b="1" baseline="0">
              <a:solidFill>
                <a:schemeClr val="tx2"/>
              </a:solidFill>
            </a:rPr>
            <a:t> total costs</a:t>
          </a:r>
        </a:p>
        <a:p>
          <a:pPr algn="ctr"/>
          <a:endParaRPr lang="en-US" sz="1100" b="1">
            <a:solidFill>
              <a:schemeClr val="tx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6"/>
  <sheetViews>
    <sheetView showGridLines="0" showRowColHeaders="0" workbookViewId="0"/>
  </sheetViews>
  <sheetFormatPr defaultRowHeight="15" x14ac:dyDescent="0.25"/>
  <cols>
    <col min="1" max="1" width="9.140625" style="23"/>
    <col min="2" max="2" width="110.5703125" style="24" customWidth="1"/>
    <col min="3" max="16384" width="9.140625" style="23"/>
  </cols>
  <sheetData>
    <row r="1" spans="2:3" ht="22.5" x14ac:dyDescent="0.3">
      <c r="B1" s="26" t="s">
        <v>0</v>
      </c>
      <c r="C1" s="27"/>
    </row>
    <row r="2" spans="2:3" ht="14.25" customHeight="1" x14ac:dyDescent="0.3">
      <c r="B2" s="26"/>
      <c r="C2" s="27"/>
    </row>
    <row r="3" spans="2:3" x14ac:dyDescent="0.25">
      <c r="B3" s="22" t="s">
        <v>24</v>
      </c>
    </row>
    <row r="4" spans="2:3" x14ac:dyDescent="0.25">
      <c r="B4" s="24" t="s">
        <v>73</v>
      </c>
    </row>
    <row r="6" spans="2:3" x14ac:dyDescent="0.25">
      <c r="B6" s="22" t="s">
        <v>25</v>
      </c>
    </row>
    <row r="7" spans="2:3" ht="75" x14ac:dyDescent="0.25">
      <c r="B7" s="25" t="s">
        <v>26</v>
      </c>
    </row>
    <row r="8" spans="2:3" x14ac:dyDescent="0.25">
      <c r="B8" s="25"/>
    </row>
    <row r="9" spans="2:3" ht="30" x14ac:dyDescent="0.25">
      <c r="B9" s="22" t="s">
        <v>67</v>
      </c>
    </row>
    <row r="10" spans="2:3" x14ac:dyDescent="0.25">
      <c r="B10" s="22"/>
    </row>
    <row r="11" spans="2:3" x14ac:dyDescent="0.25">
      <c r="B11" s="22" t="s">
        <v>27</v>
      </c>
    </row>
    <row r="12" spans="2:3" ht="75" x14ac:dyDescent="0.25">
      <c r="B12" s="25" t="s">
        <v>77</v>
      </c>
    </row>
    <row r="13" spans="2:3" x14ac:dyDescent="0.25">
      <c r="B13" s="25"/>
    </row>
    <row r="14" spans="2:3" ht="75" x14ac:dyDescent="0.25">
      <c r="B14" s="25" t="s">
        <v>31</v>
      </c>
    </row>
    <row r="15" spans="2:3" x14ac:dyDescent="0.25">
      <c r="B15" s="25"/>
    </row>
    <row r="16" spans="2:3" ht="60" x14ac:dyDescent="0.25">
      <c r="B16" s="25" t="s">
        <v>30</v>
      </c>
    </row>
    <row r="17" spans="2:2" x14ac:dyDescent="0.25">
      <c r="B17" s="25"/>
    </row>
    <row r="18" spans="2:2" x14ac:dyDescent="0.25">
      <c r="B18" s="22" t="s">
        <v>28</v>
      </c>
    </row>
    <row r="19" spans="2:2" ht="105" x14ac:dyDescent="0.25">
      <c r="B19" s="25" t="s">
        <v>29</v>
      </c>
    </row>
    <row r="20" spans="2:2" x14ac:dyDescent="0.25">
      <c r="B20" s="25"/>
    </row>
    <row r="21" spans="2:2" ht="90" x14ac:dyDescent="0.25">
      <c r="B21" s="25" t="s">
        <v>32</v>
      </c>
    </row>
    <row r="22" spans="2:2" x14ac:dyDescent="0.25">
      <c r="B22" s="25"/>
    </row>
    <row r="23" spans="2:2" ht="74.25" customHeight="1" x14ac:dyDescent="0.25">
      <c r="B23" s="25" t="s">
        <v>33</v>
      </c>
    </row>
    <row r="24" spans="2:2" x14ac:dyDescent="0.25">
      <c r="B24" s="25"/>
    </row>
    <row r="25" spans="2:2" ht="45" x14ac:dyDescent="0.25">
      <c r="B25" s="25" t="s">
        <v>34</v>
      </c>
    </row>
    <row r="26" spans="2:2" x14ac:dyDescent="0.25">
      <c r="B26" s="25"/>
    </row>
    <row r="27" spans="2:2" ht="60" x14ac:dyDescent="0.25">
      <c r="B27" s="25" t="s">
        <v>78</v>
      </c>
    </row>
    <row r="28" spans="2:2" x14ac:dyDescent="0.25">
      <c r="B28" s="25"/>
    </row>
    <row r="29" spans="2:2" ht="59.25" customHeight="1" x14ac:dyDescent="0.25">
      <c r="B29" s="25" t="s">
        <v>35</v>
      </c>
    </row>
    <row r="30" spans="2:2" x14ac:dyDescent="0.25">
      <c r="B30" s="25"/>
    </row>
    <row r="31" spans="2:2" x14ac:dyDescent="0.25">
      <c r="B31" s="22" t="s">
        <v>36</v>
      </c>
    </row>
    <row r="32" spans="2:2" ht="45" x14ac:dyDescent="0.25">
      <c r="B32" s="25" t="s">
        <v>79</v>
      </c>
    </row>
    <row r="33" spans="2:2" x14ac:dyDescent="0.25">
      <c r="B33" s="25"/>
    </row>
    <row r="34" spans="2:2" ht="75" x14ac:dyDescent="0.25">
      <c r="B34" s="25" t="s">
        <v>37</v>
      </c>
    </row>
    <row r="35" spans="2:2" x14ac:dyDescent="0.25">
      <c r="B35" s="25"/>
    </row>
    <row r="36" spans="2:2" ht="36" customHeight="1" x14ac:dyDescent="0.25">
      <c r="B36" s="24" t="s">
        <v>80</v>
      </c>
    </row>
    <row r="38" spans="2:2" ht="76.5" customHeight="1" x14ac:dyDescent="0.25">
      <c r="B38" s="25" t="s">
        <v>81</v>
      </c>
    </row>
    <row r="39" spans="2:2" x14ac:dyDescent="0.25">
      <c r="B39" s="25"/>
    </row>
    <row r="40" spans="2:2" ht="75" x14ac:dyDescent="0.25">
      <c r="B40" s="25" t="s">
        <v>82</v>
      </c>
    </row>
    <row r="41" spans="2:2" x14ac:dyDescent="0.25">
      <c r="B41" s="25"/>
    </row>
    <row r="42" spans="2:2" ht="45" x14ac:dyDescent="0.25">
      <c r="B42" s="25" t="s">
        <v>38</v>
      </c>
    </row>
    <row r="43" spans="2:2" x14ac:dyDescent="0.25">
      <c r="B43" s="25"/>
    </row>
    <row r="44" spans="2:2" ht="90" x14ac:dyDescent="0.25">
      <c r="B44" s="25" t="s">
        <v>83</v>
      </c>
    </row>
    <row r="45" spans="2:2" x14ac:dyDescent="0.25">
      <c r="B45" s="25"/>
    </row>
    <row r="46" spans="2:2" ht="75" x14ac:dyDescent="0.25">
      <c r="B46" s="22" t="s">
        <v>68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4"/>
  <sheetViews>
    <sheetView workbookViewId="0"/>
  </sheetViews>
  <sheetFormatPr defaultRowHeight="12.75" x14ac:dyDescent="0.2"/>
  <cols>
    <col min="1" max="2" width="36.7109375" customWidth="1"/>
  </cols>
  <sheetData>
    <row r="1" spans="1:3" x14ac:dyDescent="0.2">
      <c r="A1" s="17" t="s">
        <v>39</v>
      </c>
    </row>
    <row r="3" spans="1:3" x14ac:dyDescent="0.2">
      <c r="A3" t="s">
        <v>40</v>
      </c>
      <c r="B3" t="s">
        <v>41</v>
      </c>
      <c r="C3">
        <v>0</v>
      </c>
    </row>
    <row r="4" spans="1:3" x14ac:dyDescent="0.2">
      <c r="A4" t="s">
        <v>42</v>
      </c>
    </row>
    <row r="5" spans="1:3" x14ac:dyDescent="0.2">
      <c r="A5" t="s">
        <v>43</v>
      </c>
    </row>
    <row r="7" spans="1:3" x14ac:dyDescent="0.2">
      <c r="A7" s="17" t="s">
        <v>44</v>
      </c>
      <c r="B7" t="s">
        <v>45</v>
      </c>
    </row>
    <row r="8" spans="1:3" x14ac:dyDescent="0.2">
      <c r="B8">
        <v>2</v>
      </c>
    </row>
    <row r="10" spans="1:3" x14ac:dyDescent="0.2">
      <c r="A10" t="s">
        <v>46</v>
      </c>
    </row>
    <row r="11" spans="1:3" x14ac:dyDescent="0.2">
      <c r="A11" t="e">
        <f>CB_DATA_!#REF!</f>
        <v>#REF!</v>
      </c>
      <c r="B11" t="e">
        <f>Model!#REF!</f>
        <v>#REF!</v>
      </c>
    </row>
    <row r="13" spans="1:3" x14ac:dyDescent="0.2">
      <c r="A13" t="s">
        <v>47</v>
      </c>
    </row>
    <row r="14" spans="1:3" x14ac:dyDescent="0.2">
      <c r="A14" t="s">
        <v>55</v>
      </c>
      <c r="B14" t="s">
        <v>51</v>
      </c>
    </row>
    <row r="16" spans="1:3" x14ac:dyDescent="0.2">
      <c r="A16" t="s">
        <v>48</v>
      </c>
    </row>
    <row r="19" spans="1:2" x14ac:dyDescent="0.2">
      <c r="A19" t="s">
        <v>49</v>
      </c>
    </row>
    <row r="20" spans="1:2" x14ac:dyDescent="0.2">
      <c r="A20">
        <v>31</v>
      </c>
      <c r="B20">
        <v>31</v>
      </c>
    </row>
    <row r="25" spans="1:2" x14ac:dyDescent="0.2">
      <c r="A25" s="17" t="s">
        <v>50</v>
      </c>
    </row>
    <row r="26" spans="1:2" x14ac:dyDescent="0.2">
      <c r="A26" s="18" t="s">
        <v>52</v>
      </c>
      <c r="B26" s="18" t="s">
        <v>52</v>
      </c>
    </row>
    <row r="27" spans="1:2" x14ac:dyDescent="0.2">
      <c r="A27" t="s">
        <v>74</v>
      </c>
      <c r="B27" t="s">
        <v>75</v>
      </c>
    </row>
    <row r="28" spans="1:2" x14ac:dyDescent="0.2">
      <c r="A28" s="18" t="s">
        <v>53</v>
      </c>
      <c r="B28" s="18" t="s">
        <v>53</v>
      </c>
    </row>
    <row r="29" spans="1:2" x14ac:dyDescent="0.2">
      <c r="A29" s="18" t="s">
        <v>56</v>
      </c>
      <c r="B29" s="18" t="s">
        <v>54</v>
      </c>
    </row>
    <row r="30" spans="1:2" x14ac:dyDescent="0.2">
      <c r="A30" t="s">
        <v>76</v>
      </c>
      <c r="B30" t="s">
        <v>84</v>
      </c>
    </row>
    <row r="31" spans="1:2" x14ac:dyDescent="0.2">
      <c r="A31" s="18" t="s">
        <v>57</v>
      </c>
      <c r="B31" s="18" t="s">
        <v>53</v>
      </c>
    </row>
    <row r="10000" spans="1:1" x14ac:dyDescent="0.2">
      <c r="A10000" t="s">
        <v>23</v>
      </c>
    </row>
    <row r="10001" spans="1:1" x14ac:dyDescent="0.2">
      <c r="A10001" t="str">
        <f>"{0.ZST}"</f>
        <v>{0.ZST}</v>
      </c>
    </row>
    <row r="10002" spans="1:1" x14ac:dyDescent="0.2">
      <c r="A10002" t="b">
        <f>"{0.MIN}" &gt;= 0.0025</f>
        <v>1</v>
      </c>
    </row>
    <row r="10003" spans="1:1" x14ac:dyDescent="0.2">
      <c r="A10003" t="b">
        <f>"{0.MAX}" &lt;= 0.02</f>
        <v>0</v>
      </c>
    </row>
    <row r="10004" spans="1:1" x14ac:dyDescent="0.2">
      <c r="A10004" t="b">
        <f>"{0.FINALVALUE}" &lt;= 60</f>
        <v>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33"/>
  <sheetViews>
    <sheetView showGridLines="0" tabSelected="1" workbookViewId="0"/>
  </sheetViews>
  <sheetFormatPr defaultRowHeight="15" x14ac:dyDescent="0.25"/>
  <cols>
    <col min="1" max="1" width="4.28515625" style="1" customWidth="1"/>
    <col min="2" max="2" width="21.5703125" style="1" customWidth="1"/>
    <col min="3" max="3" width="13" style="1" customWidth="1"/>
    <col min="4" max="4" width="12.5703125" style="1" customWidth="1"/>
    <col min="5" max="5" width="18.42578125" style="1" customWidth="1"/>
    <col min="6" max="7" width="12.42578125" style="1" customWidth="1"/>
    <col min="8" max="8" width="11.7109375" style="1" customWidth="1"/>
    <col min="9" max="16384" width="9.140625" style="1"/>
  </cols>
  <sheetData>
    <row r="1" spans="1:10" ht="22.5" customHeight="1" x14ac:dyDescent="0.3">
      <c r="A1" s="12"/>
      <c r="B1" s="13" t="s">
        <v>0</v>
      </c>
      <c r="J1" s="20" t="s">
        <v>62</v>
      </c>
    </row>
    <row r="2" spans="1:10" ht="12.75" customHeight="1" x14ac:dyDescent="0.25"/>
    <row r="3" spans="1:10" s="2" customFormat="1" x14ac:dyDescent="0.25">
      <c r="B3" s="40" t="s">
        <v>58</v>
      </c>
      <c r="C3" s="40"/>
    </row>
    <row r="4" spans="1:10" s="2" customFormat="1" x14ac:dyDescent="0.25">
      <c r="B4" s="3" t="s">
        <v>1</v>
      </c>
      <c r="C4" s="4">
        <f>SUM(H14:H18)</f>
        <v>9.1999999999999993</v>
      </c>
    </row>
    <row r="5" spans="1:10" s="2" customFormat="1" x14ac:dyDescent="0.25">
      <c r="B5" s="3" t="s">
        <v>2</v>
      </c>
      <c r="C5" s="5">
        <f>SUM(H23:H24)</f>
        <v>9.2100000000000009</v>
      </c>
    </row>
    <row r="6" spans="1:10" s="2" customFormat="1" x14ac:dyDescent="0.25">
      <c r="B6" s="3" t="s">
        <v>3</v>
      </c>
      <c r="C6" s="6">
        <f>C5-C4</f>
        <v>1.0000000000001563E-2</v>
      </c>
    </row>
    <row r="7" spans="1:10" s="2" customFormat="1" x14ac:dyDescent="0.25">
      <c r="B7" s="7"/>
      <c r="C7" s="8"/>
    </row>
    <row r="8" spans="1:10" s="2" customFormat="1" x14ac:dyDescent="0.25">
      <c r="B8" s="7" t="s">
        <v>21</v>
      </c>
      <c r="C8" s="19">
        <v>2.5000000000000001E-3</v>
      </c>
    </row>
    <row r="9" spans="1:10" s="2" customFormat="1" x14ac:dyDescent="0.25">
      <c r="B9" s="7" t="s">
        <v>22</v>
      </c>
      <c r="C9" s="19">
        <v>0.02</v>
      </c>
    </row>
    <row r="10" spans="1:10" s="2" customFormat="1" x14ac:dyDescent="0.25">
      <c r="B10" s="7"/>
    </row>
    <row r="11" spans="1:10" s="2" customFormat="1" x14ac:dyDescent="0.25">
      <c r="B11" s="7"/>
    </row>
    <row r="12" spans="1:10" s="2" customFormat="1" x14ac:dyDescent="0.25">
      <c r="B12" s="28" t="s">
        <v>4</v>
      </c>
      <c r="C12" s="29" t="s">
        <v>5</v>
      </c>
      <c r="D12" s="29" t="s">
        <v>6</v>
      </c>
      <c r="E12" s="29" t="s">
        <v>7</v>
      </c>
      <c r="F12" s="29" t="s">
        <v>8</v>
      </c>
      <c r="G12" s="29" t="s">
        <v>8</v>
      </c>
      <c r="H12" s="30" t="s">
        <v>9</v>
      </c>
    </row>
    <row r="13" spans="1:10" s="2" customFormat="1" ht="17.25" x14ac:dyDescent="0.25">
      <c r="B13" s="31" t="s">
        <v>10</v>
      </c>
      <c r="C13" s="32" t="s">
        <v>11</v>
      </c>
      <c r="D13" s="32" t="s">
        <v>69</v>
      </c>
      <c r="E13" s="32" t="s">
        <v>70</v>
      </c>
      <c r="F13" s="32" t="s">
        <v>71</v>
      </c>
      <c r="G13" s="32" t="s">
        <v>72</v>
      </c>
      <c r="H13" s="33" t="s">
        <v>11</v>
      </c>
    </row>
    <row r="14" spans="1:10" x14ac:dyDescent="0.25">
      <c r="B14" s="34" t="s">
        <v>4</v>
      </c>
      <c r="C14" s="35">
        <v>2</v>
      </c>
      <c r="D14" s="36">
        <v>3.0000000000000001E-3</v>
      </c>
      <c r="E14" s="37">
        <v>3</v>
      </c>
      <c r="F14" s="38">
        <f>2+0.7*E14^2</f>
        <v>8.3000000000000007</v>
      </c>
      <c r="G14" s="36">
        <f>D14/(E14/3)/3</f>
        <v>1E-3</v>
      </c>
      <c r="H14" s="39">
        <v>2</v>
      </c>
      <c r="I14" s="14" t="s">
        <v>12</v>
      </c>
    </row>
    <row r="15" spans="1:10" x14ac:dyDescent="0.25">
      <c r="B15" s="34" t="s">
        <v>13</v>
      </c>
      <c r="C15" s="35">
        <v>0.25</v>
      </c>
      <c r="D15" s="36">
        <v>1.5E-3</v>
      </c>
      <c r="E15" s="37">
        <v>3</v>
      </c>
      <c r="F15" s="38">
        <f>0.35+0.25*E15^2</f>
        <v>2.6</v>
      </c>
      <c r="G15" s="36">
        <f>D15/(E15/3)/3</f>
        <v>5.0000000000000001E-4</v>
      </c>
      <c r="H15" s="39">
        <v>0.25</v>
      </c>
      <c r="I15" s="14" t="s">
        <v>12</v>
      </c>
    </row>
    <row r="16" spans="1:10" x14ac:dyDescent="0.25">
      <c r="B16" s="34" t="s">
        <v>14</v>
      </c>
      <c r="C16" s="35">
        <v>5</v>
      </c>
      <c r="D16" s="36">
        <v>3.5000000000000001E-3</v>
      </c>
      <c r="E16" s="37">
        <v>3</v>
      </c>
      <c r="F16" s="38">
        <f>2+0.45*E16^2</f>
        <v>6.05</v>
      </c>
      <c r="G16" s="36">
        <f>D16/(E16/3)/3</f>
        <v>1.1666666666666668E-3</v>
      </c>
      <c r="H16" s="39">
        <v>5</v>
      </c>
      <c r="I16" s="14" t="s">
        <v>12</v>
      </c>
    </row>
    <row r="17" spans="2:9" x14ac:dyDescent="0.25">
      <c r="B17" s="34" t="s">
        <v>15</v>
      </c>
      <c r="C17" s="35">
        <v>0.2</v>
      </c>
      <c r="D17" s="36">
        <v>1E-3</v>
      </c>
      <c r="E17" s="37">
        <v>3</v>
      </c>
      <c r="F17" s="38">
        <f>0.3+0.22*E17^2</f>
        <v>2.2799999999999998</v>
      </c>
      <c r="G17" s="36">
        <f>D17/(E17/3)/3</f>
        <v>3.3333333333333332E-4</v>
      </c>
      <c r="H17" s="39">
        <v>0.2</v>
      </c>
      <c r="I17" s="14" t="s">
        <v>12</v>
      </c>
    </row>
    <row r="18" spans="2:9" x14ac:dyDescent="0.25">
      <c r="B18" s="34" t="s">
        <v>16</v>
      </c>
      <c r="C18" s="35">
        <v>1.75</v>
      </c>
      <c r="D18" s="36">
        <v>2.5000000000000001E-3</v>
      </c>
      <c r="E18" s="37">
        <v>3</v>
      </c>
      <c r="F18" s="38">
        <f>5+0.4*E18^2</f>
        <v>8.6</v>
      </c>
      <c r="G18" s="36">
        <f>D18/(E18/3)/3</f>
        <v>8.3333333333333339E-4</v>
      </c>
      <c r="H18" s="39">
        <v>1.75</v>
      </c>
      <c r="I18" s="14" t="s">
        <v>12</v>
      </c>
    </row>
    <row r="19" spans="2:9" x14ac:dyDescent="0.25">
      <c r="E19" s="9" t="s">
        <v>59</v>
      </c>
      <c r="F19" s="10">
        <f>SUM(F14:F18)</f>
        <v>27.83</v>
      </c>
      <c r="I19" s="15"/>
    </row>
    <row r="20" spans="2:9" x14ac:dyDescent="0.25">
      <c r="I20" s="15"/>
    </row>
    <row r="21" spans="2:9" x14ac:dyDescent="0.25">
      <c r="B21" s="28" t="s">
        <v>17</v>
      </c>
      <c r="C21" s="29" t="s">
        <v>5</v>
      </c>
      <c r="D21" s="29" t="s">
        <v>6</v>
      </c>
      <c r="E21" s="29" t="s">
        <v>7</v>
      </c>
      <c r="F21" s="29" t="s">
        <v>8</v>
      </c>
      <c r="G21" s="29" t="s">
        <v>8</v>
      </c>
      <c r="H21" s="30" t="s">
        <v>9</v>
      </c>
      <c r="I21" s="16"/>
    </row>
    <row r="22" spans="2:9" s="2" customFormat="1" ht="17.25" x14ac:dyDescent="0.25">
      <c r="B22" s="31" t="s">
        <v>10</v>
      </c>
      <c r="C22" s="32" t="s">
        <v>11</v>
      </c>
      <c r="D22" s="32" t="s">
        <v>69</v>
      </c>
      <c r="E22" s="32" t="s">
        <v>70</v>
      </c>
      <c r="F22" s="32" t="s">
        <v>71</v>
      </c>
      <c r="G22" s="32" t="s">
        <v>72</v>
      </c>
      <c r="H22" s="33" t="s">
        <v>11</v>
      </c>
      <c r="I22" s="16"/>
    </row>
    <row r="23" spans="2:9" x14ac:dyDescent="0.25">
      <c r="B23" s="34" t="s">
        <v>18</v>
      </c>
      <c r="C23" s="35">
        <v>8.5</v>
      </c>
      <c r="D23" s="36">
        <v>4.4999999999999997E-3</v>
      </c>
      <c r="E23" s="37">
        <v>3</v>
      </c>
      <c r="F23" s="38">
        <f>4.5+0.55*E23^2</f>
        <v>9.4499999999999993</v>
      </c>
      <c r="G23" s="36">
        <f>D23/(E23/3)/3</f>
        <v>1.4999999999999998E-3</v>
      </c>
      <c r="H23" s="39">
        <v>8.5</v>
      </c>
      <c r="I23" s="14" t="s">
        <v>12</v>
      </c>
    </row>
    <row r="24" spans="2:9" x14ac:dyDescent="0.25">
      <c r="B24" s="34" t="s">
        <v>19</v>
      </c>
      <c r="C24" s="35">
        <v>0.71</v>
      </c>
      <c r="D24" s="36">
        <v>2.5000000000000001E-3</v>
      </c>
      <c r="E24" s="37">
        <v>3</v>
      </c>
      <c r="F24" s="38">
        <f>2.5+0.45*E24^2</f>
        <v>6.55</v>
      </c>
      <c r="G24" s="36">
        <f>D24/(E24/3)/3</f>
        <v>8.3333333333333339E-4</v>
      </c>
      <c r="H24" s="39">
        <v>0.71</v>
      </c>
      <c r="I24" s="14" t="s">
        <v>12</v>
      </c>
    </row>
    <row r="25" spans="2:9" x14ac:dyDescent="0.25">
      <c r="E25" s="9" t="s">
        <v>60</v>
      </c>
      <c r="F25" s="10">
        <f>SUM(F23:F24)</f>
        <v>16</v>
      </c>
    </row>
    <row r="26" spans="2:9" x14ac:dyDescent="0.25">
      <c r="E26" s="9"/>
    </row>
    <row r="27" spans="2:9" x14ac:dyDescent="0.25">
      <c r="E27" s="9" t="s">
        <v>61</v>
      </c>
      <c r="F27" s="11">
        <f>F19+F25</f>
        <v>43.83</v>
      </c>
    </row>
    <row r="29" spans="2:9" ht="18.75" x14ac:dyDescent="0.3">
      <c r="B29" s="21" t="s">
        <v>20</v>
      </c>
      <c r="C29" s="15"/>
    </row>
    <row r="30" spans="2:9" x14ac:dyDescent="0.25">
      <c r="B30" s="15" t="s">
        <v>63</v>
      </c>
      <c r="C30" s="15"/>
    </row>
    <row r="31" spans="2:9" x14ac:dyDescent="0.25">
      <c r="B31" s="15" t="s">
        <v>64</v>
      </c>
      <c r="C31" s="15"/>
    </row>
    <row r="32" spans="2:9" x14ac:dyDescent="0.25">
      <c r="B32" s="15" t="s">
        <v>65</v>
      </c>
      <c r="C32" s="15"/>
    </row>
    <row r="33" spans="2:3" x14ac:dyDescent="0.25">
      <c r="B33" s="15" t="s">
        <v>66</v>
      </c>
      <c r="C33" s="15"/>
    </row>
  </sheetData>
  <mergeCells count="1">
    <mergeCell ref="B3:C3"/>
  </mergeCells>
  <phoneticPr fontId="0" type="noConversion"/>
  <hyperlinks>
    <hyperlink ref="J1" location="Description!A1" display="Learn about model"/>
  </hyperlinks>
  <pageMargins left="0.75" right="0.75" top="1" bottom="1" header="0.5" footer="0.5"/>
  <pageSetup orientation="landscape" horizontalDpi="200" verticalDpi="200" r:id="rId1"/>
  <headerFooter alignWithMargins="0"/>
  <drawing r:id="rId2"/>
  <legacyDrawing r:id="rId3"/>
  <oleObjects>
    <mc:AlternateContent xmlns:mc="http://schemas.openxmlformats.org/markup-compatibility/2006">
      <mc:Choice Requires="x14">
        <oleObject progId="Paint.Picture" shapeId="2052" r:id="rId4">
          <objectPr defaultSize="0" autoLine="0" autoPict="0" altText="Graphic of piston." r:id="rId5">
            <anchor moveWithCells="1">
              <from>
                <xdr:col>5</xdr:col>
                <xdr:colOff>762000</xdr:colOff>
                <xdr:row>0</xdr:row>
                <xdr:rowOff>247650</xdr:rowOff>
              </from>
              <to>
                <xdr:col>8</xdr:col>
                <xdr:colOff>66675</xdr:colOff>
                <xdr:row>9</xdr:row>
                <xdr:rowOff>85725</xdr:rowOff>
              </to>
            </anchor>
          </objectPr>
        </oleObject>
      </mc:Choice>
      <mc:Fallback>
        <oleObject progId="Paint.Picture" shapeId="2052"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Cost-based Stack Tolerance Analysis</dc:title>
  <dc:creator>Crystal Ball</dc:creator>
  <cp:keywords>stack tolerance, engineering, design, assembly gap, optimization, piston, cylinder, cell referencing, optimization, capability metrics</cp:keywords>
  <cp:lastModifiedBy>ewainwri</cp:lastModifiedBy>
  <cp:lastPrinted>2005-08-30T18:57:20Z</cp:lastPrinted>
  <dcterms:created xsi:type="dcterms:W3CDTF">1997-11-30T20:30:44Z</dcterms:created>
  <dcterms:modified xsi:type="dcterms:W3CDTF">2014-08-05T21:13:36Z</dcterms:modified>
  <cp:category>Tolerance analysis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