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defaultThemeVersion="124226"/>
  <bookViews>
    <workbookView xWindow="120" yWindow="60" windowWidth="11745" windowHeight="10575" activeTab="2"/>
  </bookViews>
  <sheets>
    <sheet name="Description" sheetId="1" r:id="rId1"/>
    <sheet name="CB_DATA_" sheetId="3" state="hidden" r:id="rId2"/>
    <sheet name="Model" sheetId="2" r:id="rId3"/>
  </sheets>
  <definedNames>
    <definedName name="CB_003f2cee62b3489f8c494917fb19c2ac" localSheetId="2" hidden="1">Model!$C$10</definedName>
    <definedName name="CB_2c5e0fba17b448bdb38f49a7b6427914" localSheetId="2" hidden="1">Model!$C$6</definedName>
    <definedName name="CB_Block_00000000000000000000000000000000" localSheetId="2" hidden="1">"'7.0.0.0"</definedName>
    <definedName name="CB_Block_00000000000000000000000000000001" localSheetId="1" hidden="1">"'635304909711686844"</definedName>
    <definedName name="CB_Block_00000000000000000000000000000001" localSheetId="2" hidden="1">"'635304909711916857"</definedName>
    <definedName name="CB_Block_00000000000000000000000000000003" localSheetId="2" hidden="1">"'11.1.3833.0"</definedName>
    <definedName name="CB_BlockExt_00000000000000000000000000000003" localSheetId="2" hidden="1">"'11.1.2.4.000"</definedName>
    <definedName name="CBWorkbookPriority" localSheetId="1" hidden="1">-196940153</definedName>
    <definedName name="CBx_1b18d0957a924de1a0426ce1e713deae" localSheetId="1" hidden="1">"'CB_DATA_'!$A$1"</definedName>
    <definedName name="CBx_86fa7bcec1ea40278bd4c0b4fd279408" localSheetId="1" hidden="1">"'Model'!$A$1"</definedName>
    <definedName name="CBx_Sheet_Guid" localSheetId="1" hidden="1">"'1b18d095-7a92-4de1-a042-6ce1e713deae"</definedName>
    <definedName name="CBx_Sheet_Guid" localSheetId="2" hidden="1">"'86fa7bce-c1ea-4027-8bd4-c0b4fd279408"</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workbook>
</file>

<file path=xl/calcChain.xml><?xml version="1.0" encoding="utf-8"?>
<calcChain xmlns="http://schemas.openxmlformats.org/spreadsheetml/2006/main">
  <c r="B11" i="3" l="1"/>
  <c r="A11" i="3"/>
  <c r="C7" i="2"/>
  <c r="C11" i="2"/>
  <c r="C16" i="2"/>
  <c r="C21" i="2" s="1"/>
  <c r="C23" i="2" l="1"/>
</calcChain>
</file>

<file path=xl/sharedStrings.xml><?xml version="1.0" encoding="utf-8"?>
<sst xmlns="http://schemas.openxmlformats.org/spreadsheetml/2006/main" count="74" uniqueCount="70">
  <si>
    <t>Development Cost of ClearView to Date</t>
  </si>
  <si>
    <t>Testing Costs</t>
  </si>
  <si>
    <t>Uniform</t>
  </si>
  <si>
    <t>Marketing Costs</t>
  </si>
  <si>
    <t>Triangular</t>
  </si>
  <si>
    <t>Total Costs</t>
  </si>
  <si>
    <t>Patients Cured</t>
  </si>
  <si>
    <t>Binomial</t>
  </si>
  <si>
    <t>FDA Approved if 20 or More Patients Cured</t>
  </si>
  <si>
    <t>Persons in U.S. with Nearsightedness Today</t>
  </si>
  <si>
    <t>Growth Rate of Nearsightedness</t>
  </si>
  <si>
    <t xml:space="preserve">Custom </t>
  </si>
  <si>
    <t>Persons with Nearsightedness After One Year</t>
  </si>
  <si>
    <t>Gross Profit on Dosages Sold</t>
  </si>
  <si>
    <t>Market Penetration</t>
  </si>
  <si>
    <t>Normal</t>
  </si>
  <si>
    <t>Profit Per Customer in Dollars</t>
  </si>
  <si>
    <t>Gross Profit if Approved (MM)</t>
  </si>
  <si>
    <t>Net Profit (MM)</t>
  </si>
  <si>
    <t>Author</t>
  </si>
  <si>
    <t>Summary</t>
  </si>
  <si>
    <t>The Vision Research spreadsheet models a business situation filled with uncertainty. Vision Research has completed preliminary development of a new drug, code-named ClearView, that corrects nearsightedness. This revolutionary new product could be completely developed and tested in time for release next year if the FDA approves the product. Although the drug works well for some patients, the overall success rate is marginal, and Vision Research is uncertain whether the FDA will approve the product.  Because the ClearView project is a multimillion-dollar risk, Vision Research has decided to use Crystal Ball to help decide whether to scrap the project or to proceed to develop and market this potentially profitable new drug.</t>
  </si>
  <si>
    <t>Discussion</t>
  </si>
  <si>
    <t>Unlike most of the Crystal Ball example models, this simple spreadsheet requires you to define some of the distributions and forecasts yourself. The model has five sources of uncertainty: Testing Costs, Marketing Costs, Patients Cured (out a sample of 100), Growth Rate of Nearsightedness, and Market Penetration. So far, Vision Research has spent $10,000,000 developing ClearView.</t>
  </si>
  <si>
    <t>You can use this information (and the suggested distribution hints in the model) to help you when you use Crystal Ball to define the uncertainty around each of these variables.</t>
  </si>
  <si>
    <t>Using Crystal Ball</t>
  </si>
  <si>
    <t>Crystal Ball enhances your Excel model by letting you create probability distributions that describe the uncertainty surrounding specific input variables. In this model, you will define five probability distributions, referred to in Crystal Ball as "assumptions." The details for defining these uncertain variables are listed in the discussion above.</t>
  </si>
  <si>
    <t>Select Define Assumption from the Define menu or click on the Define Assumption button on the Crystal Ball toolbar to begin. Notice that each uncertain variable in the model is accompanied by a suggested assumption type that you can pick from the Distribution Gallery. Once you define an assumption, Crystal Ball colors the assumption cell green.</t>
  </si>
  <si>
    <t>This model also includes two formulas that you will need to define as Crystal Ball forecasts so that you can analyze their values after a simulation. During a simulation, Crystal Ball saves the values in the forecast cells and displays them in a forecast chart, which is a histogram of the simulated forecast values. In this example, you want to analyze the Gross Profit and Net Profit. To define a forecast with Crystal Ball, highlight the cell and either select Define Forecast from the Define menu or click on the Define Forecast button on the Crystal Ball toolbar. Once you have given the forecast a unique name and clicked on OK, Crystal Ball will color the forecast cell light blue.</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</si>
  <si>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t>
  </si>
  <si>
    <t>After you run a simulation, you will see the two forecast charts. What is the certainty that you will break even on this project? What is the certainty that you will reach your expected Net Profit of $9.2 MM? You can use the Percentile and Statistics views to view the forecast data in even more detail. Should the company scrap the ClearView project or proceed to develop and market this revolutionary new drug?</t>
  </si>
  <si>
    <t>To view which of the assumptions had the greatest impact on a particular forecast, use the sensitivity chart. Which variable most affects the forecasts? Is this the same for each forecast? Could you change the distribution parameters of the key drivers to improve the forecast results?</t>
  </si>
  <si>
    <t>By speaking with your coworkers and subject matter experts, you have determined the following information about each of the uncertain variables:</t>
  </si>
  <si>
    <t>Vision Research - ClearView Project</t>
  </si>
  <si>
    <t>(sample of 100 patients)</t>
  </si>
  <si>
    <t>Drug Test</t>
  </si>
  <si>
    <t>Costs</t>
  </si>
  <si>
    <t xml:space="preserve">  (in millions)</t>
  </si>
  <si>
    <t>Market Study</t>
  </si>
  <si>
    <t>(in millions)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</si>
  <si>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</si>
  <si>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</si>
  <si>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</si>
  <si>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</si>
  <si>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</si>
  <si>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</si>
  <si>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</si>
  <si>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</si>
  <si>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</si>
  <si>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</si>
  <si>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</si>
  <si>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</si>
  <si>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1b18d095-7a92-4de1-a042-6ce1e713deae</t>
  </si>
  <si>
    <t>CB_Block_0</t>
  </si>
  <si>
    <t>㜸〱敤㕣㕢㙣ㅣ搵ㄹ摥ㄹ敦慥㜷㙣㙦㙣攲〴〸攵攲〲攱收㘸ㅢㄳ㔲愰㈸つ扥㤰ぢ攴攲挴㑥㈸愵搴㡣㜷捦挴㐳㜶㘶㥣㤹㔹㈷㉥愸搰ㅢ㉤㔴扤搱㈷㘸搵㔲㔴愱㔶㤵㉡戵てㄵ戴昴〱〹愹㔵〵㔵ㅦ㔰愵㍥㔴愲愸㤷㠷㔶㔵慡扥昰㠰㐴扦敦㥣㤹摤搹㕤敦搸㉣搰㥡捡攳昸昸捣戹㥦晦㝥晥晦㑣㌲㕡㈶㤳㜹ぢて晦昲挹㌲㜳改捣㜲㄰ち愷㌴改㔵慢愲ㅣ摡㥥ㅢ㤴挶㝤摦㕣㍥㘴〷㘱てㅡ攴攷㙣搴〷戹戹挰晥㤴㈸捣㉤〹㍦㐰愳㕣㈶㔳㈸ㄸ㍡敡㌹〸㝦㠷攲ㄷ㠳扤〶戲㐸㘶㈷㈷㡥捥㍦㠰㔱㘷㐲捦ㄷ㍢㐶㑥慡扥㝢挶挶㑡㘳愵㕤户散摡㔵摡戹㘳㘴戲㔶つ㙢扥搸攳㡡㕡攸㥢搵ㅤ㈳搳戵昹慡㕤扥㑢㉣捦㝡愷㠵扢㐷捣敦摣㌵㙦摥㜴换搸㑤扢㜷㕢户摥㝡换〰愶捥ㅣ㤹㥣㤸昶㠵ㄵ扣㑢㘳收戸攴㥢愶㐴搹收摥㠴昰㙤昷㔴㘹㜲〲晦ㄲ敢挷摢捤愵㤹〵㈱㐲㑥㉤㝣攱㤶㐵㘰愰㘳扦㌳ㅥ〴㌵㘷㤱挰㌳㥣㝤搸㙡搹っ挲㥣㌳㈹慡㔵挳㠹㐷㉤㌸㐷〱扢慡戹㍣攰捣〸㌷戰㐳㝢挹づ㤷昳捥㉣〶慡ㄴ㥤ㄳ㠱㌸㙥扡愷挴ㄱ搳ㄱ㌹㘷㝦捤慥㘴搵㤳改戹㌶ㅥ㈲戹㌰戹晤搲㜸攰㑣㉥㤸扥㕣㔱㐰挰愴戴摤攷㤷㥢摢㕥搵㜹㕣㉥㕤捥挰㌱户㜷㙥㠷㥡㤳愶㕦㙦㌹摡戹㘵戴昹收ㄵ㝣愸㜳晢〴㡣㥡晢㕣摦戹㡦〴㘵㜳㙢慤㍦愲㙦〹㔱㙣挶挸㌳改㘵㔲㘰㐲〴ㅡ㝤㑣晡㤹っ㈰搱戲晦〶㤷㈴㍢戲㑡㥦㌳昵戹㜹㝤慥慣捦㔵昴㌹愱捦㔹晡摣㈹㝤㙥㐱㥦戳昵戹〷昴戹搳㘸ㄳ㍦㠵摥㕥㍤㝡㝥昴慦愷戶敥㝦昱攳〷ㅥ㝦愹晦㉦㝦㝦昸㥢㤳〳㥢搰攸㔸戴愸㈹摦㍣ぢ㔲㙢㔰昱㡤愵㥤晣㔹㥤㉢挰ㄴ搶㙥敢㘶㙢㙣慣戲㝢愷戹换捣㜱㕢㈹挸㙦㈲㤴㈱戴ㅤ戰敥戶摤㡡㜷㔶攲敥搲〹㌳㄰つ挰㡤㐶㜵ㄳ㕥捤慤〴ㅦ㔸戹㜲㈶㌴㐳㜱㐹㙢㕤㘳㤰戶㙥㌳㘰㉢ㄱ挸昹㉥㙦敤㜶搲慣搶挴昸㌹㕢㔵㕦搶㔲敤㑣晢摥㝣攷摡㝤扥㌸㔳慦㙤㕢搱㌸㠴摡㤲ㅣ扢㙤㤷慡㑡慤㙢㘴㜲挱ぢ㠴㉢㤷㌷敡㑣摢攵搳挲㥦ㄱㄴ㠹愲㈲户扡㤵㔵ㄱ搷㡦ㅥ㜵戱㔱㜰㙢攵捡㘴愹㜵挷戹㄰捣㉣㉡㔸敦愲昰挳攵㔹㜳扥㉡㉥㙣㙡愲收㐴挵戶愶攲㝤㕥戹ㄶ㑣㝡㙥攸㝢搵收㥡昱捡㤲〹㐹㔳㌹散㔵㐴㌶㥢㤱㐲〱〲户愷㐷搳㌲㌷㜴收〵㠹㠸〴㡡挹挸ㄷ㌷㤳㕤改㌸㜶㠷㕤㔴〵㘹㔲扦㝡㤵挱戸㕥㈹㘳㔲㌸㌰戱㈷敡て㑥㝡摤㉡挳搶㌱昷摥㌶搶昵攱㘸昷㜷㉣〹㌷㍣㘰扡㤵慡昰㔳戵㥦挶ㄵㄹ㠳㐸㜲攷㈱㄰㍡㐲㡦慡㑥㍢愷㉤攷捥摡㤵㜰㈱扦㈰散㔳ぢ㈱捡愰㈱ぢ〵㠲戶敤㌱㉥㐰㤱戱㤹挹㌰㤲扥扥㑣㝥ぢㅢ攵晢昰㘴㜲㤴㑥㈹扣摣㈴挸搹慦㠹㤷〷慣㝤㜶㌵ㄴ㑡㈸て㕡挰㠸搲㙡ㄲ㝤㐵㤲愸㙦㤶㤵挲搸㘲㑤㠲㑡㑤摢つ㤷ㅢ㝣摢挶㈵㡡㠸㌶㘴挱扡㤳〵ㄴ〵捤昲㈰㠵搷㐰㌴㉤搲㈰扤㜱㠲㠸挸〶㈹㥡ㅤ㈳㌷ㄳㄹ摢愷挸〸戴㑦ㄲ㈱㕢敦散㉣㈳㐸散敤㐴捡㑥ㅤ昹㜱㐳㥡慤㘴换㉢㘹戶ㄵ㠰㌳㉥㘴㜲ㄱ㤳㡢㤹㙣㐳愲晤ㄵㄲ㡥㔲づ昹收挷昸〰摥㡤㑢㤹㕣㠶〴昲挹愰捣㠹㐴ㄵ㙤愸戵搸㤱㙣㔷㠴㥤㉣㡤㘲㈵㡡㘸ㄹ搷敤捣愲㈳ㄱㅤ㔹㥤敢㐳搷㘶愵㡥扤愶㌳㙤㈶户㐳㡡㑣㘹㥡摣敢㉡㑤㤳㠰㘰搳㉥昵搶ㄵ攸㙡㡣㌰昹㈰ㄲ愵㔸㘸散慥捤㥡愷㌹昹扥㌰㠹㤴㈱搴愵㜲㡦㠸㤸收㝦㡡㠰㙢㍢扡㙣搸捦㌴〵㐷慤昷扤晤扣愳㌳㙦㐷㐸㙦搱㤹ㅢ㍡㠷扥愲户㘹㐱㕦〹昶搲晥搸㔱扦㕣㡤㙡㘳㍢㤳㙢㤰戴攸ㄷ㥥扣摦慥㤷㐰㥡挴㑥〲㜳㥢改㜱㤱ㄶ敥散昲愲㤰摡㘷挰㥡㌵晤㔳㈲㠴昷攲攰ㄴ散㘰捦昷㐵ㄵ〷摡㡡㉣攰搹攵愲收挲㘰㥦敦㌹㉣摦戰㡦㠳昷㠵㘲挸㘶昵㥥㑣㡢㝤㥣㘲㘷㈶晣㑤〹捡愱晥摤搵㔹㐸㈴㍡㌵㤳ㄷ晢愵㥦㉤㌷㈴㐹ㄷ㤲攴㍡㠰搵戸ㅥ〹愴㠴昶晢㡥ㄲ㘵㤴捤㜶挸㘶捤搶㉡扤㝢㈹㈷㤳ㄶ晦㘱㥢ㅣ改㔷捥摡〹昸づ㠲愲㌳㘳㍢㜵㘱搱敦㑣ぢ扦っ扦㠲㕤ㄵ㝤捡㈵㑢㔱戳㈱㉢摥㈷戲愲愷愷敤㉣㥤攲㕢㤳㜴搲㈲㈵㔲戹㍤戵㌲攵ㅣ摥㈰㉡扡㈰㈹㔴㔲摣㐲㜵〹㐴捡㘳摢つㄱ搳㠵㠸㈹〱㜰挶㠷㤸散㘴㌲㠶㈴昷㕢㐸㥡戵〲㥥愱戰摥㈵扡戳攷收㌲〵愲㐱扡〷㕦改㈸慣㙥攲㌴扢㤹㝣ㄸ㐹㡢昹㐳攷㘳ち㈱㑡㤴㈷〸㤱搶㤲㘱㥤戴挵㔹搲挰㈶ぢ㐱愵挹㕡㄰㝡づ愳㑡㐵㙢捡㍢攲㠵㔳㜶戰㠸㈸搴戰ㄵ㘵敥㕥㄰㉥愸换㠷敤搳㔲收㉤㉥㡡㡡㘱捤㜸㌵㠸戶㠳㔳敢攱㔰㡥晤挱㤶㤴攷㜲㕤挳搳摤搹ㄸ㐳㘸昲㐴っ㕦㉢㍤戱㙢昲㝣昳搰㌷搸㠰攸慣ㅤ㔶㐵扦愵㤸㡥昹㠲〵㈸㈲㙡㔰改戵㘶ㄷ㝣㈱愶㡡搶㝥摦慥㔴㙤㔷㄰ㄹ戰㌱ㄹ愸㍢㈴㑥㈱㐲㌰敤㌱晥攷戹㐵㙢搶㌷摤㘰搱㘴㌰㜱㜹㜳搳㥢っ㠹攴慣〹摢つ㌰㡤挴㈲昳㠳搶捣㠲㜷ㄶ搱摡㥡攳敥㌷ㄷ㠳㜵㠱ㄵㄲ扤㝡㈴㙡㌴㕤搳㜵慤愰ㄷ扡挵てて攴㤹捣㡤昸捤㌲㤱戸捡攴攸㉦㑦搱摥戴敢愳昸っ敤㜴慥㘹〰㤱愳㝡㘱㑦慡ㄴ㈶愷ㅡ户戰捦慤㐸敥摣㝦攲㘰㈳㉡昷㡥攲搵㌹㝡昸㔳㘴扣㈴㡢㝡㄰㠴晥戹㑤㡡㔴㔸㐶捡〱〷〲攳㝣㙢㈵扦㍥㑢戶㈱昵㙤㙡㘴昷㈱㡡㌴㘰ㅤ㌲攷㐵ㄵ戱㘸挷っ㌷愹ㄷ㥡戱㡥㔹つ愲扡㐹捦㜱㑣㤲ㄶ挹㜲愶㙣㤲㠲挷㙢愱㜷搸㜶つぢ㠹愴扦愸挸㍣㠷㈲昳㥣㉣ㅡ戰㡥㌳㉣㈸昳ㅣ换㍢㘵晡㜶戸攰搸攵〲㕦ㄸ扡㕢ㄷ㌴〹㈶愷攴㡤㥦㔸㘶㡣戴㔸昳㈷㘰戲〵㈵愰扢〴㌹㑡搰ㄱ晤愰㕣㕤换攳㐷敢搲戱〴〱㈳扤愴挶㙤ㄸ㉤㈷㙦㐶㐰攴挸攷㝣㝣晦攲晣挳㈸㔱㝥㌹㘲㍤㠵㐴攰ㄱ㑣〸㜹扡户昳搶〹搷づ㠱㍤㘲㙣㥦ㅤ㑥〵㐰㌹ㄲ㘴攵昱昶ㄲ㠹搵㐴愷搱扡㔶戸愲扤慡㐹㑤㕣摥㕥㥦搴ㅢ㔷慦㔰慤㌴㑡㐲㤱慣搶㐸㙡㤶ㄵ搶戸㥥㔴㡤㈶ㄵ㜷慣㙤戴㌴户㘹〳敥㤴㈲敦㐰㌱㐹㥡挹ㄸ㝢㈴愱㈰挸㑢敡㠰㡥愲扦㍥㥤㍣ㄲ搱ㅡ摡〰㝤搴㔳慡慣ㄸ㠵〳て攲捡㐹㐵昴㐵㙦攰敦㑤㔱昶㘸㉤㙣慡㌱捦つ㐷㌵攳搵敡㔱ㄷ㔶㐲搹昴㉢敢㠴愵戱㌷愵㘱㈴㜷㜶慢晤ㄵ㜸ㄳ㡣ㄸ戱㈱㐳㈲㈹㝥㘰戰㈱㤸㉢ㄱ㑤愵㜵㔶㈴愸敢挵〵扥ㅤㄶ愶㉢㌱㌰ㄳ㔶愶挴㤲㌴挳ㅡ㤶晣戰散㔰㍦㉤㑡㌹㙡㔸攳昳〱㔴㝡㐸㌹ㅥ攵㈴㠳ㅢ搶㜱扡愵㜰㠱〱㘲㌷捡㑤㤷㐳㠴㜵敢〳昰㘴戰㝥戰〳㠸愸戰〹慤㌳㑡搰㝣ち攱㌶㙦㠲扣搳㈵㐶㈱㐸㉤昹晣㜳慦昶搴㤳㝣㝥戸㌷ㄳ㘷㈲㈶㘲愸㉢挵㝡〰㜲㤳㔱㐹㜲搱㜰ㅣ㉣㔷㤲㑤ち慤㠱戸㡣㈶㐶㤱㈶㥦ㅦ攲〶て攳㔸㠳㘴㥢㉡敥戸㠵㌶戴㘹㜵㜹㤳㜵搰㉤㔷㙢ㄵ㈱㔵㜱㉣慢愵㐶㕥ㄷ昸㤲搷晦ㄴ㌷愵挰㈵〲捡㐱ㅣ愵戸㘵㈲愹㝢扢摢昸㈸扡㑢㈱㠷㌱㤴㙣㘳昰㌱挵㉤㈷㠳㘱㙤㜷ㄴ㘸ㅦ㙥㙥㕣㕥㤰ㄷ攷㈰搲摡㡡㈸换づ攱㉥㕥㍤㠲㉣戹㉤搱散㤰㜷挸愳捤㥥㈸㍡㘰慢愲㜵㠱㈳散㔳〹扣㝣ㅥ挶㐸㤷摣挱㐱㌲攷愳挸敥昹㠷攵㙢收晣摥挸昸搰ㄸ摦攵㈹㈸〳愸㠲㤱㘸㜰敢つ慢㕢㘳攴㤷㤶户㜱㍢ㄲ㡤㈱㘰ㅡ戴㘸愹っ㥣〹攴㔷㌷㜰ㄸ㡣㑣㠹㡥㈶〳愹㡣㔱づ挳㘱て愴㠱㥢㜸㤰㥥昵愰㠴挲㉤昲㔲㔸㝣㉦㜱搴挱ㄱ挸昳㉦㙣㈹㥣㌶㐳㕣㝤㜱户戵ㄴ㡦㔷㉡㌴㜷攱㥦㕢ㄷ㔸挵戵つ㘵㡥㙥㘹戹㤰㈵昷㐴晢敥慡㤶㡡攸愲攰㡤㔳愵〳㘶㔸㕥㤸〹㤷搵愵慤㙥㐹㈲昷㑢昸㈳㔶㥣㥤㌶㜳搶攵㈵搴㈵挲扥敦戴敢㥤㜵攵扡㜲〱㙦晣搱㡡㌵㝡㝢戹挸扥捣㕢昸㤱㡦㥥挹扤㠰ㄱ搷戲㙣づ搰㜰㤰㜰ㅣ昹㈸㘹㌰㠲㝣ち㥤挰㜶慦摦ㄸ㈰㥤㙣㘹愱ㄳ㈹〸㌶〸挵㍤昵慥ㄱ㡡昶ぢ愰㤵挴愲㡥攴㠰昹戳㘰㝤敤攷㈸㈱挲攵〹㑢愱敥㠳改愸㤳㠲㍣扡摥挱换㈰晦㍦㔸㡡戹㜹㐵㜶晡㉦㌰戳昶㝣㉢㡡㉥㈷㡡㥥㡢㔰〴㔸㐷㤲㍥挷㐰散摢ち㜹㜳昵ㅢ㐷捤昷晣㕡敦晦昰愸㜹㈷愹〳㡦戴挶㄰㔴扢ㅡ昹扡㌱愰户ㄹ〳摢㔱㉤㡤㠱扢搸㠷昱㝡㘵っ㐴摥㡥挳㈸㔸摤ㄸ㘰ㄴ㉦挵攴㑢〴㔵ㄳづっ㥥戵㉥㜴攸〹㍢㠰敢戵㈲㐰攴ㅥ敡㈹㤸㠴敦改愲昶攲㘹搳㌷㥤㙤戲㝣扦㉦愰戶晣㔹摣搷㤶㕤搸攳㤲ㄵ㙢㘴愷ㄵ扣ㄲ戱㍦㝤挳㜳戲戶㕢敡挰㤴㝡㤴愳㕥㉢㘸昹㜷攰ㄳ搱㜸㐲挸㍣戸攵挷晢晦昴愹捦敦攵扤戴㠸㔶㜳っ〴㜷ㄳ㥣愷攵㠰昰㙤攲㑡挸㔶㝥㝥㜳ㄸㅦ㈲搹㡢㔵㌱㘱晡搲摥〹っ㈷捥㉡挲㑢㄰愶㈲扥昵㘰㑣攲㠶㠳㌲㈶㑢㉤㡥㑤昹昹㤲㜴〶㤶ㄲぢ㤷摥扢㌸㐰愸㜵㔴㔹㕤摡㤵戹㥦㐲改扣捤㠵㌴摢㠳㍣㕦昲搱戴㥦戴㙡戵摤搴㙡搲搶搰㐶搱㈲㤶㔲㝡扢㤴㘲攸㕦㑡愹㘹㘴㜲㈵㈴㈹㌱戴搶㘰㉥㑦晥ㅢ㐲㐰搴慦昷㜵昹愹ち愰〸㉣挶㕥昷㙥捦慥戴㍡㘳搵挴愰慣㍣㝤ㅣ㐳㐶ㅥ㔳㔸挰㈸慤㉣㍤㡥㑣晣攴挶㤰㕢戳攳㠹㤳ㄴㅤㄵ㘲㔳㡣㥤㜳攸㔵敢㜳敥㜰㙢戸攳〱㍤㤳㤷ち挳摤捣㘲ㅣ㍤㘵㌴㑥㌵敤㔳㐵㑣〷㔵戶摥愹㍦慡㠲捥㜲户攱晣㠹㌰ㅦ扦〷㘲晤㘸㘳攸慤慤㌵搴㜱㙥㉦㌶挸㕦搸㕦㤷愷㌰㌶㘶㈵挷㐰挲慥愹㔵㐱㕤〲㥦㐱ㄷ㘹捦㙢㐶㈳换戹㌴㡤搱攸㤸戳㝡摡㌹㡢㜱㙡挹㔹戳㙣捤㠰㜵㤳晥㍦㠹㠲㔵昵扦挶㈸㥢㐴搹摤㔱㠶㉦㌹㐶㑡㔶つ捥㄰㈲昰㘱㈳㑣㈳㡦挰㠶捣㌲戸慤㜲㌳昸㐴㔵㔵㑢〹づて㔷戶昵ㄲ㐴扤㉦㙤摢晥㡥〲㤰㔱愰摣て㈰㠲㍡昶攷愲摢捦戱昹㝢㔰扣攵戰㕤昶扤挰戳挲㤱ㄹ㠴㜷㐷昸㠵㤹〵㥢㘷㕣㝢戶㔵愸㕤〵㐸っ摣㡢㍥㐷㡥㐲㘰ㅦㄱ攱扢ㄵ㜵㘴っ㘱㙤㌱ぢ㝥㙤㌴㤴〸㈴㔱㍢〴ㄷ㔸挷㙡㘶ㄵㅦ愸ㅥ㠵㔷㌳㘴搱扡㔰㜶捡户摣㝡ㄷ㠳愰挳㙤慣扢攰昹ㄱ搵ㄲ挲㘰㜲ぢ昷摥㐷戸戶挲愰戹㙤戴户㠰㉤扢昳慥昵攵扥て㥣慥㙤㤶㘶㤲攱㥣晣敥戸捦戸㡦㈹攲㍣昴㡥慥摤ㄵ换搱㠶㐱攷搱㘷摢㜴㜹㡤㔶攱㈸㕢㍤捥摤愷摤㡥扥散㙦㝣㌲捡昰㐵愳㉦敦㌶㘶扥㠷㉤㤱昸㤱捦攴敦㐷搲㤹愲扦㡢㘶㑤晥〱㔲戴挶㘳〵㈹戰㑦晢づ敡〹㈱戵搳㌲换㜰捣㤰挷〷攴㡤ち㤲昸搱㜸㝣㤰昳㝦ぢㅤ敡昳㠳㜳㔲收㝦㜲挵昹愹昸攵晥ㄶ攲挱昱㜷㈸㔶ㅣ㠶㡤㌷攳〱㈶愷㤹㔴㔹ㄹ敢㡦㐱㡡㐴捡㤹扣ち㈰㍣て㐷㈹㥦摦㐵㝦㕦摢晢捡换㝣晥戱㔷㤳㐲㄰㔵㠶㈳㕢愸㐴愳㄰㤴扢㜸㈲戹ぢて愵㥤愱昸昵㤵㜶㌱㐴昹挸㙢㈷挶ㄹ㈴挵㐱㡤㜴㈲㜷攵㐷ㄹ扥っㄱ㠵戲㔵㠰っ㕡ㄱ挶戲㔵ㄸ㘵㘴㉢〲㥡慤㡡㐳㐳㠴㠹捡收〸㠸㤴捦㜷愴㙤挴敢㡥昴搸攴㤵换㌵慦㌴㘲挱㠹㝣慤敢㐲㉥㐴㕥昲㡥攲㍣摦㘵ㅣ㕦晢㜲㉢㘲戶〳戶㜵挲㔰搶㈸〹㠹㠰搴ㅥ㙦㙤㝣㐶㈲〲㔵愴ㅥ搵㤸〴㈷ㅢ㍦搶摡昸㤹㝡攳搷攲挶㈴㑣搹昸㑢慤㡤敦㐵攳㤸づ搵挸㐳㈴挲〸慤愴㤷ㄴ㤳㔷ㅥ〲ㄲ㥦㘳昳㙣㥤戳愸㐶晢㉤㔵㑣〱㉡㘳挵㔵愹㐸〷㜰晢挳挷〷搱㠷㜰㤹〹㜷㍥㈰㙢搵晦㡢㜰㄰㤷㥣愶捣搰挴昷捥㑢㠸㉥晢㠶㝣㘳攷扣㜵搴㐷㐱慦㜵㌰挰搱慡戲慥愸〵㔶㐱㤶㔷㌲㈲愲搱㍢㔲㑤㡡〵搹㠰㐷ㅣㄵ搳㜹㘹愴㍢ㅤ㈲㈳㈹㔹敤搱㍡㤲ㅦ㘹昸搵㡤〷戱㑥㐸㑣戹㕥攸㡡㠷㤰㔱㤱㤷㉤㉣ㅡ愲㈸愰戴㌲㍥㡤愴搸愳㔱〸㄰晤昹㠷㤱っ挶晦ㄹ挵挸㤲昴㤶攸摡㈳昱ㅣ㝦扦㜱㥢ㄴ敦〸昶㘴㡣捦戰挳㘷㤱昴挰㑤慢㈹搸㘰慥捦愱㈴㌹ㄷ〵㡡㥣敢ぢ挸ㄴ㝢㜲㕣摡㥡㘱挴ㅤ㜴愷慥㡣㐷搱㔵攳挶㌹㠶昱挵㈸挳㤷ㅣ㜷㝤㕢㘷〳㤹攷摦昸㥢㝤㐴㌲㥢㍥捥扦〳ㅦ摢㉦㜳慦㍤昸扦㐶㜲搲㥡捦敡ㅦ改㙥㉣㤲㍣つ㜱昹㝢づ㌰㝥〷攳㜰㕦つ挳㤲㈳㔲昳ㄸ㡦㈱搱㍥㠳㠴㔰㌷ㅥ攷ㅢ昱㈳㐱昲攵㈸挳ㄷ㡤挸㈱㔸戴㄰敢攰㕡㘴昷慦戰㐴〲ㄲㄹ攳慢㐸攲㘷㠸〰㤵㘸晤ㅡ㌲挵㥥㐱捥㐴搵愳㥦搳捡昷㔷敥扦晦㡤挱散挸㈵搹㡦摤㍥昰攴㙢扦㜹晤㠹㔷㍦戱攷㙦㙦㝥晢摢慦晥昹㠹㤷摦㝣㘱㝥捦慦㥥㜹收愵㍢扦晢昲敢㥢慤愷昵㥦扤㜱攸改㠷挶㑥㍦㜴挶㍡㜱挳晥㠷敥㜹攰搸搸昴〵愳㍤㍤扤扤搷づ晦晡攲敢㠶ㅥ㌹昳㥣昶攲ㅦ㉥㜲㌵戹㜸㑣搰扣っ㙥㐲㉥攳ㅢ挸㘰ㄹ㕣昱㝢戹㡣愱ㄸ〸ㅡ昷㉤㈱收㐶㄰㥢㐰㐱〱㘶っ㔷㈲㉢㥣收㡡晥晦〰㠰愶㠹ㄸ</t>
  </si>
  <si>
    <t>Decisioneering:7.0.0.0</t>
  </si>
  <si>
    <t>86fa7bce-c1ea-4027-8bd4-c0b4fd279408</t>
  </si>
  <si>
    <t>㜸〱敤㕣㕢㙣ㅣ㔷ㄹ摥ㄹ敦慥㜷㙣㙦散挶㐹摢昴㙡攸扤㡥㤶㌸ㄷ摡㔲㠵搴㤷摣摡㕣㥣搸㐹㐱愵㌸攳摤㌳昱㈴㍢㌳捥捣慣ㄳ户ㄵ㉤户㐲㡢戸昵慤摣愹㄰〲ㅥ㤰攰〱戵㕣ㅥ㤰㤰㐰愸㐵㍣〰愲て㐸〵㈱㜸〰愱㐸扣昴〱〹扥敦㥣㤹摤搹㕤敦搸搹戶攰㈲ㅦ挷挷㘷捥昹捦㤹㜳晥晦㍦晦晦㥦晦㍦㤳㡣㤶挹㘴晥㡤挴扦㑣㔹ㄶ㙥㤸㔹づ㐲攱㤴㈶扤㙡㔵㤴㐳摢㜳㠳搲戸敦㥢换㐷散㈰散〱㐰㝥捥㐶㝢㤰㥢ぢ散挷㐴㘱㙥㐹昸〱㠰㜲㤹㑣愱㘰攸㘸攷㈰晣ㅤ㡡ㅦっ昶ㅡ挸㈲㥢㥤㥣㌸㍥㝦づ愳捥㠴㥥㉦戶㡦㥣㔶㝤昷㡥㡤㤵挶㑡扢敥摤戵慢戴㘳晢挸㘴慤ㅡ搶㝣戱搷ㄵ戵搰㌷慢摢㐷愶㙢昳㔵扢晣㤰㔸㥥昵捥ぢ㜷慦㤸摦戱㙢摥摣㝤敦搸敥㍤㝢慣晢敥扢㜷〰慦捥ㅣ㥢㥣㤸昶㠵ㄵ扣㐹㘳收㌸攵摤㔳愲㙣㜳㙤㐲昸戶㝢戶㌴㌹㠱㝦㠹昹攳改㥥搲捣㠲㄰㈱㕦㉤㝣攱㤶㐵㘰愰㘳扦㌳ㅥ〴㌵㘷㤱挸㌳㥣〳㔸㙡搹っ挲㥣㌳㈹慡㔵挳㠹㐷㉤㌸挷㠱扢慡戹㍣攰捣〸㌷戰㐳㝢挹づ㤷昳捥㉣〶慡ㄴ㥤㔳㠱㌸㘹扡㘷挵㌱搳ㄱ㌹攷㘰捤慥㘴㔵捡昴摣ㄱて㤱㥣㤸㕣㝥㘹㍣㜰㈶ㄷ㑣㕦捥㈸㈰㘲㔲㘰て昸攵㘶搸㕢㍡㡦换愹换㌷㜰捣摢㍡挳愱攵戴改搷㈱㐷㍢㐳㐶㡢㙦㥥挱扢㍡挳㈷㜰搴摣攷慥捥㝤㈴㉡㥢愱戵晥㠸扦㈵㐶戱ㄸ㈳捦慣㤷㔹㠱ㄹ〹㘸昴㌱敢㘷㌶㠰㑣换晥ㄳ扢㈴搹㤱㑤晡㥣愹捦捤敢㜳㘵㝤慥愲捦〹㝤捥搲攷捥敡㜳ぢ晡㥣慤捦㥤搳攷捥〳㈶㑥㠵摥㕥㍤㑡㈷㐶㠷扦㝣攳〳㍦㍢昴昴㙦㕦㝤攵昵㘳扦晦捥挰㈶〰㥤㠸㈶㌵攵㥢ㄷ挱㙡つ㉥摥㔹摡挱㥦搵㜷〵㌶㠵戵挷扡挷ㅡㅢ慢散搹㘱敥㌲㜳㕣㔶ち昱㥢ㄸ㘵〸戰〳搶挳戶㕢昱㉥㑡摡摤㌰㘱〶愲㠱戸搱愸㙤挲慢戹㤵攰晡㤵ㅢ㘷㐲㌳ㄴ搷戵戶㌵〶㘹敢㌶㠳㙤㈵〲昹扥㥢㕡扢㥤㌶慢㌵㌱㝥挹㔶捤㌷戶㌴㍢搳扥㌷摦戹昵㠰㉦㉥搴㕢摢㘶㌴づ愱戶㈴挷㙥㕢愵㙡㔲昳ㅡ㤹㕣昰〲攱捡改㡤㍡搳㜶昹扣昰㘷〴㐵愲愸挸愵㙥㘵㔳戴敢㐷㡦扢㔸㈸㜶㙢攵㥤挹㕡㙢晦愵㄰㥢㔹㔴㌰摦㐵攱㠷换戳收㝣㔵㕣摤〴愲摥㠹㠶㙤㑤搵〷扣㜲㉤㤸昴摣搰昷慡捤㉤攳㤵㈵ㄳ㤲愶㜲搴慢㠸㙣㌶㈳㠵〲〴㙥㑦㡦愶㘵敥敥扣ㄷ㈴㈱ㄲ㈴收㐶扥戶㤹敤㑡㈷戱㍡慣愲㉡挸㤳晡慤慢っ挶昹㑡ㄹ㤳戲〳ㄳ㙢愲晥攰㑢敦㕣㘵搸㍡攵摥㕡㘰㕤ㅦ㡥㔶扦㝦㐹戸攱㈱搳慤㔴㠵㥦慡晤㌴捥挸ㄸ㐴㤶扢っ㠱搰ㄱ㝢㔴㜵摡㈵㙤㌹㜷搱慥㠴ぢ昹〵㘱㥦㕤〸㔱〷つ㔹㈸㄰戵㙤挹戸ち㔵挶㘶㘶挳挸晡晡㌲昹㉤〴捡昷㈱㘵㜲㤴㑥㈹㝢戹㐹㤰戳㕦搳㕥ㅥ戰づ搸搵㔰㈸愱㍣㘸㠱㈲㑡慢㐹昲ㄵ挹愲扥㔹㔶ち㘳㡢㌵〹㉥㌵㙤㌷㕣㙥散摢戶㕤愲㤸㘸㐳ㄶ慣㍢㔹㐰㔱搰㉣て㔲昶ㅡ㤸愶㐵ㅡ愴〳㈷㤸㠸摢㈰㐵戳㘳攴㘶㈶㈳㝣㡡㡣〰㝣㤲〹〹扤愳戳㡣㈰戳户㌳㈹㍢㜵摣㡦ㅢ搲㙣㈵㕢㕥㐹戳慤㐰㥣㜱㌵戳㙢㤸㕤换㙣ㅢ㌲敤㉦㤰㜰㤴㜲㈸㌷㈷攳㝡㍣ㅢ㌷㌰扢ㄱㄹ攴㤳㐱㤹ㄳ㠹㉡摡㔰㙢戱㈳〹㔷㠴㥤㉣㡤㘲㈵㡡㘸ㄹ搷敤捣愲㈳〹ㅤ㔹㥤敢㐳搷㘶愵㡥扤扤㌳㙦㈶㤷㐳㡥㑣〱㑤慥㜵ㄵ搰㈴㈲〸摡愵摥扡ㄹ㕤㡤ㄱ㘶敦㐰愶ㄴぢ㡤摤戵㔹昳㌴㈷摦ㄶ㈶㤱㌲㠴扡㔴敥ㄱㄳ搳晣㑦ㄱ㜰㙤㐷㤷つ晢㤹愶攰愸昵戶户㥦户㜷摥摢ㄱ搱㕢㜴收㠶捥愱慦攸ち㉤攸㜷㘲㝢㘹㝦攸愸㕦㙥㐵戳㜱ㅢ戳摢㤱戵攸ㄷ㥥扣慦搴㑢㈰㑤㘲㈷㐱戹捤昴戸㐸ぢ㜷㜶㜹㔱㐸敤㌳㘰捤㥡晥㔹ㄱ挲㝢㜱㜸ち㜶戰攷晢愲㡡〳㙤㐵㔶昰散㜲㑤㜳㘵㜰挰昷ㅣ搶㙦搸挷挱摢㐲㌱㘴戳㝡㑦愶挵㍥㑥戱㌳ㄳ晥愶〴攷㔰晦敥敡㉣㈴ㄲ㥤㥡搹㡢晤搲捦㤶ㅢ㤲愴ぢ㐹㜲㈷搰㙡摣㠵っ㔲㐲晢㕤㐷㠹㌲㑡戰敤ㄲ慣搹㕡愵㜷㉦攵㘴搲攲㍦㙣㤳㈳晤捡㔹㍢〱摦㐱㔰㜴㘶㙣愷㉥㉣晡㥤㘹攱㤷攱㔷戰慢愲㑦戹㘴㈹㙡㌶㘴挵摢㐴㔶昴昴戴㥤愵㔳㝣㙢㤲㑦㕡愴㐴敡㙥㑦㙤㑣㌹㠷㌷㤸㡡㉥㐸ち㤵ㄴ户㔰㕤〲㤱昳〸扢㈱㘲扡㄰㌱㈵㈰捥㜸ㄷ戳ㅤ捣挶㤰攵㝥〵㐹戳㔶挴㌳ㄴ搶扢㐴㜷昶摣㕣愶㐰㌲㐸昷攰㉢ㅤ㠵搵㙥扥㘶て戳㜷㈳㙢㌱㝦攸㝣㑣㘱㐴㐹昲〴㈳搲㕡㌲慣搳戶戸㐸ㅥ搸㘴㈱愸㌴㔹ぢ㐲捦㘱㔴愹㘸㑤㜹挷扣㜰捡づㄶㄱ㠵ㅡ戶愲挲挳ぢ挲〵㜷昹戰㝤㕡敡扣挵㐵㔱㌱慣ㄹ慦〶搱㜶㜸㙡㍤ㅣ捡戱㍥搸㤲昲㕣慥㙢㐸摤㥤㡤㌱㠴㈶㑦挴昰戵搲ㄳ扢㈶捦㌷て㝤㠳つ㡣捥摡㘱㔵昴㕢㙡搳戱㕣戰㠰㐵㐴つ㉡扤搶散㠲㉦挴㔴搱㍡攸摢㤵慡敤ちㄲ〳㌶㈶〳㜵㐷挴㔹㐴〸愶㍤挶晦㍣户㘸捤晡愶ㅢ㉣㥡っ㈶㉥㙦㙥㝡㤲㈱㤱㥣㌵㘱扢〱㕥㈳愹挸昲愰㌵戳攰㕤㐴戴戶收戸〷捤挵㘰㕤㔰㠵㑣慦㤲㈴㡤愶㙢扡慥ㄵ昴㐲户昴攱㠱㍣㤳搹㠹摦㉣㌳㐹慢㑣㡥晥昲ㄴ敤㑤扢㍥㡡捦搰㑥攷㥣〶㄰㌹慡㔷昶愴㑡㘱敥㔴攳㕥昶戹て搹㠳〷㑦ㅤ㙥㐴攵摥㔰扣㍡㐷て㝦㡡㡣㤷㙣㔱て㠲搰㍦户㐹戱ち敢挸㌹搸㠱愰㌸㥦㕡搹慦捦㤲㌰攴扥㑤㡤攲〱㐴㤱〶慣㈳收扣愸㈲ㄶ敤㤸攱㈶昵㐰㌳搶㌱慢㐱搴㌶改㌹㡥㐹搶㈲㕢捥㤴㑤㜲昰㜸㉤昴㡥摡慥㘱㈱㤳晣ㄷ㔵㤹㤷㔰㘵㕥㤲㔵〳搶㐹㠶〵㘵㤹㘳㜹㘷㑤摦づㄷㅣ扢㕣攰〳㐳㜷敢㠲㈷戱挹㈹㜹攳ㄴ换㡣㤱ㄶ㙢晥ㄴ㑣戶愰〴㜲㤷㈰㐷㠹㍡㤲ㅦ㥣慢㙢㜹晣㘸㕤㍡㤶㈰㘰愴㤷搴戸ㅦ愳攵攴捤〸㠸ㅣ㤹㉥挷昷㉦㉥㍦㠹ㅡ攵㤷㈳搵㔳㔸〴ㅥ挱㠴㤰愷㝢㍢㙦㥤㜲敤㄰搴㈳挵づ搸攱㔴〰㤲㈳㐳㔱ㅥ㙦慦㤳㔴㑤㜴ㅡ慤㙢㠵㥢摢㥢㥡搴挴㑤敤敤㐹扤㜱敢ち捤㑡愳㈴ㄴ挹㙡㐰㔲戳慣㌰挷昵愴㙡㌴愹戸㘳㙤愳愵戹㑤ㅢ㜸愷ㄴ㜹〳㡡㐹昲㑣挶搸㉢ㄹ〵㐱㕥㜲〷㜴ㄴ晤昵改散㤱㠸搶搰〶攸愳㥥㔲㜵挵㈸ㅣ㜸ㄸ㔷㑥㉡愲㉦㝡挲晥摥ㄴㄵ㡦搷挲愶ㄶ昳搲㜰搴㌲㕥慤ㅥ㜷㘱㈵㤴㑤扦戲㑥戶㌴搶愶㌴㡣摣㥤摤㙡㝦㠵摥挴㐶㡣戶㈱㐳㈲㈹㝥㘰㙣㐳㙣慥㐴㌴㤵搶㔹㤱愸慥㔷ㄷ昸㜴㔴㤸慥愴挰㑣㔸㤹ㄲ㑢搲っ㙢㔸昲挳戲㐳晤戴㈸攵愸㘱㡤捦〷㔰改㈱攵㜸㔴㤲ㅢ摣戰㑥搲㉤㠵ぢっ㄰扢㔱㘹扡ㅣ㈲慣㕢ㅦ㠰㈷㠳昵㐳ㅤ㘰㐴㠵㑤㘸㥤㔱㠲收㔳ㄸ户㜹ㄱ摣㍢㕤㔲ㄴ㠲搴㤲改ㅦ晢戴㉦㍣捦昴敤㝤㤹戸㄰㙤㈲㠶扡㔲慣〷㄰㌷ㄹ㤵攴㉥ㅡ㡥㠳攵㑡戲㐹愱㌵㄰搷搱挴㈸搲攴昳㐳摣攰㘱ㅣ㙢㤰摢愶㡡㍢㙥愱つ㙤㕡㕤摥㘴ㅤ㜶换搵㕡㐵㐸㔵ㅣ换㙡愹㤱搷〵扤攴昵㍦戵㥢㔲昰ㄲ㈱攵㌰㡥㔲㕣㌲㠹搴扤摤㙤扣ㄷ摤愵㤰挳ㄸ㑡戶㌱昸㤸攲㤶㤳挱戰戶㍢ち戴て㌷㌷㉥㉦挸㡢㜳㄰㘹㙤㔵㤴㘵㐷㜰ㄷ慦ㅥ㐱㤶扢㉤〱㜶挴㍢攲搱㘶㑦㔴ㅤ戲㔵搵扡愰ㄱ搶愹〴㕥㍥て㘳愴换摤挱㐱㌲㤷愳挸敥攵㈷攵㘳收昲扥挸昸搰ㄸ摦攵㈹㈸〳慣㘲㈳搱攰搶ㅢ㔶户挶挸㉦㉤㙦攳〱㘴ㅡ㐳挰㌴㘸〱愹っ㥣〹㤴㔷㌷㜰ㄸ㡣㑣㠹㡥㈶〳愹㡣㔱づ挳㘱て愲㘱㌷昱㈰㍤敢㐱〹㠵㕢攴愵戰昸㕥攲愸㠳㈳㤰攷㕦摤㔲㌹㙤㠶戸晡攲㙥㙢愹ㅥ慦㔴㘸敥挲㍦户㉥愸㡡㙢ㅢ捡ㅣ摤搲㜲㈱㑢慥㠹昶摤㉤㉤つ搱㐵挱㥤㔳愵㐳㘶㔸㕥㤸〹㤷搵愵慤㙥㔹㈲昷ㄳ昸㈳㔶㝣㍢㙤收慣换㑢愸㑢挴㝤摦㜹搷扢攸捡㜹攵〲摥昸愳ㄵ㙢昴昶㜲㤲㝤㤹㝦攳㐷㈶㍤㤳晢㌱㐶㕣换戴㌹㐰挳㐱挲㜱㘴㔲搲㘰〴攵ㄴ㍥㠱敤㕥扦㌱㐰㍥搹搲挲㈷㔲㄰㙣㌰㡡㝢昶㑤㘳ㄴ敤㐷㈰㉢㤹㐵ㅤ挹㠱昳㙦㘲敢㙢㍦㐴つ〹㉥㑦㔸㡡㜴敦㐸㈷㥤ㄴ攴搱昵づ㕥〶昹晦愱㔲扣㥢㔷摣㑥晦㠵捤慣扤搴㑡愲㥢㐸愲ㄷ㈳ㄲ〱搷㤱愴捦㌱㄰㝢㐵㈱㙦捥㝥攳愸昹㤶㕦敢晤ㅦㅥ㌵ㅦ㈴㜷㈰㐹㙢っ㐱戵㕢㔱慥ㅢ〳㝡㥢㌱㜰ㅢ㥡愵㌱昰㄰晢㌰㕥慦㡣㠱挸摢㜱ㄴㄵ慢ㅢ〳㡣攲愵㤸㝣㠹愰㙡挲㠱挱戳搶搵づ㍤㘱㠷㜰扤㔶〴㠸摣㐳㍤〵㤳昰㍤㕤搳㕥㍤㙤晡愶戳㑤搶ㅦ昴〵搴㤶㍦㡢晢摡戲ぢ㝢㕣户㘲㡢散戴㠲㔷㈲昶愷㙦㜸㑥搶㜶㑢ㅤ㤴㔲㐹㌹敡戵㠲㤶㝦〳㍥ㄱ㡤㈷㠴捣攳㕢扥㝢昰㡦㡦㝤㙣ㅦ敦愵㐵扣㥡㘳㈰戸㥢攰㍣㉤〷㠴㙦ㄳ㔷㐲戶昲昳㥢愳昸㄰挹㕥慣㡡〹搳㤷昶㑥㘰㌸㜱㔱㌱㕥㠲㌱ㄵ昳慤〷㘳ㄲ㌷ㅣ㤴㌱㔹㙡㜱㙣捡捦㤷愴㌳戰㤴㤸戸昴摥挵〱㐲慤愳捡敡搲慥捣㝤ㅦ㑡攷ち㈷搲㙣て昲㝣挹愴㘹摦㙢搵㙡㝢愸搵愴慤愱㡤〲㈲㤶㔲㝡扢㤴㘲攸㕦㑡愹㘹ㄴ㜲㈵㘴㈹㌱戴搶㘰㉥㑦晥ㅢ㐲㐰搴慦昷㜵昹愹ち戰〸㉡挶㕥昷㙥捦慥戴㍡㘳搵挴愰慣㍣㝤㥣㐰㐱ㅥ㔳㔸挱㈸慤慣㍤㠹㐲㥣㜲㘳㈸慤搹昱挴㤷ㄴㅤㄵ㘲㔳ㅢ㍢攷搰慢搶攷散㜷㙢戸攳〱㍤㤳㤷ち挳摤捣㙡ㅣ㍤㘵㌴㑥㠱昶愹㉡收㠳慡㔸敦搴ㅦ㌵㐱㘷戹摢㜰晥㐴㤸㡦摦〳戱㝤戴㌱昴搶搶ㄶ敡㌸户ㄷぢ攴㉦散慦㥢㔲㌶㌶摥捡ㅤ〳〹扢㈶愸㠲扡〴㍥㠳㉥搲㥥搷㡣㐶㤱敦搲㌴㐶愳攳㥤搵搳扥戳ㄸ愷㤶㍢㙢㤶搰っ㔸㌷改晦搳愸㔸㔵晦㙢㡣戲㐹㤲㍤ㅣㄵ昸㤰㘳愴㘴搵攰っ㌱〲ㅦ㌶挲㌴昲〸㙣挸㈲㠳摢慡㌴㠳㑦㔴㔵戳㤴攰昰㜰㘵㕢㉦㐱搴晢搲戶敤敦㈸〰ㄹ〵捡㝤ぢ㈲愸㘳㝦㑥扡晤ㅣ㥢㝦㍦慡户ㅣ戵换扥ㄷ㜸㔶㌸㌲㠳昰敥〸扦㌰戳㘰昳㡣㙢摦㙣ㄵ㙡户〰ㄳ〳㡦愰捦戱攳㄰搸挷㐴昸㘶㐵ㅤㄹ㐳㔸㕢捣㠲㕦ㅢつ㈵〲㐹搴づ挱㔵搶㠹㥡㔹挵〷慡挷攱搵っ㔹戵㉥㤴㥤昲㉤户摥挵㈰敡㜰ㅢ敢㈱㜸㝥㐴戵㠴㌰㤸㕣挲㈳㡦ㄲ慦慤㌸㘸㠶㡤搶ㄶ㄰戲㍢敦㕡㕦敥ㅢ愰改摡摥搲捣㌲㝣㈷扦㍢敥㌳ㅥ㘵㡥㌸て扤愳㙢㜷挵㜲戴㘱昰㜹昴搹㌶㕤㕥愳㔵㌸捡㔶㡦㜳昷㘹て愰㉦晢ㅢㅦ㡣ち㝣搰攸换扢㥦㠵慦㘳㐹㘴㝥㤴㌳昹㌳挸㍡㜳昴㔷〱搶攴ㅦ㈰㐷㙢㍣㔶㤰〳晢戴慦愰㥤ㄸ㔲㉢㉤戳づ挷っ㜹㝣㐰搹愸㈰㡢㤳挶攳㠳㝣晦ㄷ搱愱晥㝥散㥣㤴昷㍦扦攲晢愹昸攵晡ㄶ攲挱昱㜷㈸㔶ㅣ㠶㡤㈷攳ㅣ戳昳捣慡㙣㡣昵挷㈰㐵㈲攵㑣㕥〵㄰㕥㠲愳㤴改搷搱摦搷昶扤昲㌲搳摦昷㘹㔲〸愲挹㜰㈴㠴捡㌴ち㐱戹㡡攷㤲慢昰㔰摢ㄹ㡢㥦㕢㘹ㄵ㐳㤴㡦扣㜶㘲㕣㐰㔶ㅣ搴挸㈷㜲㔵㝥㔴攰挳㄰㐹㈸愱〲ㄴ〰㐵ㅣ㑢愸㌰㉡㐸㈸㈲㥡㔰挵愱㈱攲㐴ㄵ㜳㐴㐴捡攷㍢搲㌶攲㜵㐷㝡㙣昲捡攵㥡㔷ㅡ戱攰㐴扥搶㜵㈱ㄷ㈲㉦㜹㐷㜱㥥敦㌲㡥慦㝤慡㤵㌰户〱户㜵挶㔰搶㈸ㄹ㠹㠸搴㥥㙤〵扥㈰〹㠱㈶㜲㡦〲㈶挳㐹攰㘷㕡㠱㕦愸〳扦ㄶ〳㤳㌱㈵昰㈷㕢㠱ㅦ〱㜰捣㠷㙡攴㈱㌲㘱㐴㔶昲㑢㡡挹㉢て〱㠹捦戱㜹戶捥㔹㔴愳晤㤶慡愶〰㤵戱攲慡㔴愴〳戸晤攱攳㠳攸㈳戸捣㠴㍢ㅦ㤰戵敡晦㐵㌸㡣㑢㑥㔳㘶㘸攲㝢攷㈵㐴㤷㝤㐳㍥戱㜳摥㍡敥愳愲搷㍡ㅣ攰㘸㔵㔹㔷摣〲慢㈰换㉢ㄹㄱ搳攸ㅤ戹㈶挵㠲㙣攰㈳㡥㡡改扣㌴搲㥤づ㤱㤱㤴慣昶㜴㥤挸㑦㌵晣敡挶攳㤸㈷㈴愶㥣㉦㜴挵ㄳ㈸愸挸换ㄶ㔶つ㔱ㄴ㔰㕡ㄹㅦ㐲㔶散搱㈸〴㐸晥晣㤳挸〶攳晦㡣㘲㘴㐹㝡㑢㜴敤愹昸ㅤ㝦摢戹㑤㡡㜷〴㝢㌲挶㠷搹攱㈳挸㝡攰愶搵ㄴ㙥昰慥㡦愲㈶昹㉥ちㄴ昹慥㡦愳㔰散挹㜱㙡㙢挶ㄱ㔷搰㥤扡㌲㥥㐶㔷㡤ぢ攷ㄸ挶㈷愲〲ㅦ㜲㕣昵晤㥤つ㘴㥥㝦攳㙦昶ㄱ挹㙣晡㌸㝦㍦㍥戶㕦收㕡㝢昰㝦㡤攴愴㌵㥦搵摦搳摤㔸㘴㜹ㅡ攲昲昷ㄲ㜰晣〶挶攱扡ㅡ㠶㈵㐷愴收㌱㥥㐱愶㝤ㄸㄹ戱㙥㍣换㈷搲㐷愲攴㔳㔱㠱てㅡ㠹㐳戴㘸㈱收挱戹挸敥㥦㘶㡤㐴㈴ち挶㘷㤰挵㘹㠸〸㤵㘴晤㉣ち挵㥥㐱扥㠹慡㐷扦愴㤵捦㔴捥㥣㜹㝤㌰㍢㜲㕤昶㝤てっ㍣晦摡㉦晦昴摣㙦㍥戰昷慦晦晡搲㤷㝥昳攷攷㕥晥搷㡦攷昷晥晣㠵ㄷ㝥昶攰㔷㕦晥搳㘶敢㙢晡て㕥㍦昲戵㈷挶捥㍦㜱挱㍡㜵昷挱㈷摥㝦敥挴搸昴㔵愳㍤㍤扤扤㜷っ晦攲摡㍢㠷㥥扡昰愲昶搳㔷慦㜱㌵㌹㜹扣挰昸ㅣ戲㌸つ㜱ㄱ㜲ㅡ㥦㐷〱搳攰㡣摦捡㘹っㄱ〹㑡㘰㙡㕣戹挴㤹ㅢ攱㙣〲ㄵ〵㉤㌳ㄴ捦㔰攳愴㈴㠴搳っ搱晦ㅦ㝢㌳㠹搲</t>
  </si>
  <si>
    <t>CB_Block_7.0.0.0:1</t>
  </si>
  <si>
    <t>㜸〱捤㔹㕢㙣㈳㔷ㄹ㥥㌳昱㑣㍣捥捤敤愶摤摥㈸〶戶敡㈵挱㈴扢つ摤㔲㐵扢㠹戳㥢㑤扢㤷㜴㥤摤攵㔶慣戱㝤㈶㥥㘶挶㤳捥㡣㜳㘹ㅦ摡扥㠰愰愰戶戴㕣㠴㠴ㄶ昱㠲㠴㤰㜸㘸挵〳ㄲ愲昰挸〳㐲愸㍣㤷㌷愴ち愱昶ㄵ㠴捡昷㥤ㄹ㈷戶攳㘴户摢㐵摡㤳昸昷㤹㜳昹攷㥣晦㜶扥晦㔸ㄳ㥡愶㝤㠴挲㙦㤶っ㉢昷㤵户愳㔸晡挵㔲攰㜹戲ㄶ扢㐱㌳㉡捥㠵愱扤㝤搶㡤攲〱っ㌰㉢㉥晡㈳愳ㄲ戹捦换㙣㘵㐳㠶ㄱ〶ㄹ㥡㤶捤㕡㍡晡摢㥦㝣扢㘲㜱㤶㤵〱ㄹ挶㈸㙤愵㌴㝦愱晡㉣㔸㤷攳㈰㤴㤳㠵换〹㠳搹改改攲㜴昱搸昱㘳挷㡡㔳㤳㠵㔲换㡢㕢愱㥣㙤捡㔶ㅣ摡摥㘴㘱戹㔵昵摣摡㔳㜲㝢㈵㔸㤳捤㔹㔹㥤㍡㔶戵ㅦ㍤㍥晤攸捣㡣昳昸攳挷㠷㑤㜰㍥㕦㥡㕦づ愵ㄳ摤㉣㥥㠳攴㜹愱㌴㕦㍣㉦攳㥢挵㌳ぢ㥥㘰戹㄰昸戶摢扣㐹㑣つち㜸㘶㐱搶㕣㙡㐲捡搰㙤慥ㄶ戱散㉥㐱攳改戱攲㕣ㄴ戵晣㜵㉡戵㈴㍤敦愲㜴戸ㅣ换㕦㠸攲㘵㍢昴愳㘱㥦昲㤳愱㙣搶㘴㌴敡㥦摡慡㐹㉦ㅤㄸ㘵晤换㜶㜸摥昶㘵㠶㤵㌱㍦搱攱㔲㕤㌶㘳㌷摥ㅥ昱㉦㐵昲愲摤㕣㤵ㅣ㘲昸㡢㉤户㉥㌲ㄹ晣㙢〳て昶㕢㤹㔲ㄴ搶攳㤷ㅡ㜶ㄸ慢㈷慡㜰扡摦搸づ㜳㔱扢攸㕡ㄷ㑤慡搰㌳㡢㍡㉢扢晥㔳㌲㙣㑡㡦㉦愱㈶㈷㝡〶㈹〱㈵㝡搸㤱㔴㝢㍢ㄴ㡢ㄸ㑡㍤㠱㝢攱㕢㑣ぢ攴㠱㤵搰挵㌶㕢㥥ㅤ㑥㥥㜳㥢戳搳㐷㈷捦扡㙢搲㜳㘵ㄴ捦㑥㝦㜱昲㥣扤㌵㍢㝤摣捡㘱愸㌵挴㐹挳㈰㘳攷散㜰㑤挶㔰㑢愱ㄴ㐴㜱㘴㡤戰㝢ㄴ㐴㘴㍥㠴〳㜶扥㠹㤳昴㡡慤㔷慡㝡愵愶㔷敡㝡㐵敡ㄵ㐷慦慣敡㤵㠶㕥㜱昵捡戳㝡㘵つ㘳摡㈵㍢㌸愸愷攵户㘳摦㤸㝣晢昰敦捥扣昵敡搲㉦㝥㌳扦㍤㉥攸㜳捡㘵昳愸摣扦㌰敦㌶〳摦㠵㌷㜱て㕥㌴㍢㍤㌵㌵戹ㅣ〶搵搹愹攲搱ㄹ敢㌶㡣戱㙥〷㌱て㠱㡣㉥摢戱ぢ摤㐶㜰挵㔰搶慤㜱昶摥〱㈲挴晢㔸㌱㔷晤慦挹ㄳ摡㕢搵慢㘷扥扢戴㜴昸㍦㜷晦昱㔷挳㠷搱晤㜴㉡戴㠵搰摥挴㝥㜷㉤晣㘸㜱㡡㝦搷㜶㙤㜸戶㌳攳㍣收㑣㑦搷㘷愶散㘳戶㐱㔹㕥慦つ㜱愳挳捥ㄵ户㔹て㌶㤵㔱摤㌷㙦㐷㜲搷挶㈶搲扥昹愰搵慣㐷昷昶敦㉣挷㜶㉣敦改敤摢㘵戲㘷㕡ㄹ㉥㈷㈳昵扥晢㝢愷㕤戶扤㤶㥣摢㜲㤳敥㑦昵㜴挳攱㠲敡晥扤愷㐳昹摣㑥敦㥥ㄵ捤㈱㍣㙦㈸摥㝢㜶㤹㜴㈵敢㉡㤴ㅡ㐱㈴㥢㙡㜹ㄳ晥戲㕢㕢㤳㘱㔹㌲戸换扡摡敡ㅤ散㑡扤㝥攲㐲ㄳㅢ㠵ㅦ搷㍦摢搹敡㥣摡㡡㘵戳㉥敢㔸敦扡っ攳敤ㄵ扢敡挹㍢扢㠶㈴敦㐴挷摤㕤捤愷㠳㕡㉢㉡〵捤㌸っ扣敥㥥戹晡㠶㡤㐸㔳㍦ㄷ搴㈵〲㐵㠶㐵ㄳ摡挰㠰㄰摡㈳晤扣㤵㝣愳愲㔲㐴㠷㡡ㄹ㌷敥敡㌶扢攲㐵散づ扢昰㈴㙤㔲㍦㜲つ㘶㡡㉦搹㍣扣晦挰㡥㍤昱㈴攴攸㠷昶ㅦ慤搶戸愳戹晦敦㘰㕤㍦㤴敥晥搴〶㍣昶㡣摤慣㝢㌲㍣昰ㅣㄷ㕣㤱㜵ㄷ㠸昱て㜸昲扥搲㘳〰ㄱ㕢㘲摢搸㜴敢㜱挳㙣㐸㜷戵ㄱ愳つ㘷㝤㌶㑢搱敥㈹搶㍤㘸戲敥㈵戹て㈴㤷搳捣㑦㜱㤰㤹㐳搱っ㐶户㡦ㅦ攳㠹㈴㉣㜵愶〰〰㐴㠶㝦㍡〸愳㠱㠱㝥㍢㍣㘳㐷㡤㤸愶㜹㘰㈷愳戹㜵㍦挹愷㐱っ㐶攳㙢ㅥ㈱㘳ㄸ㤴攱㐹㌹攲㉦㐸挷〶㍥㔱㥥㉤㙣挳㑦㡥扣〵ㄹ搵㉣㥥㡤㑢昰㤳㉤ㄳ㌵㌸晥戰㑦换㤷㕢昱㠲ㅤ摢㠳㍥㑥㔹㘸挸挲愰〹㌵㉢愹㜱收㠸㙡㙢捦捥愵㑦攰㤰㔷搵づ㉥㐳慡㈱攱〴愷㠱慦㘸〳㈹㍤㜸ㄳ㔸㍢捦㐱戳搷挸扢㑦㑢ㅣ攲昵㐵搹㕣搹㕥㤷ㄱ㠷㘷捤〳㐵搹敢㕡㘴㜶愱㔶扤ㄴ扢㕥㔴挴㑡ㄷ挳愰戵㝥㌳昹㤰㤷㔵〰㘹ㄷ攳㍤㔸昰昵敦㠹ㄸ㜷㜰㠳扡愹㔴戴㉣戹戱挵攲㌱㙤搱㔲挱散㈳㝣愹㘲ㅤ挱㔷敥愰㍥㠳㠷昸挷㐱ㄶ㌴扤㘱ㅦㄲ㕡〹愵挲㑡㔹昵〰㘹㡦昸㔷㠲㜰慤ㅡ〴㙢戴愷㔱昵ㄴ㌵愴㡣㠹㍦㠶㔲扣愵㜰㤵㄰〳〳㕤㤰愱〳愸㄰戹㤸て㠱㡣捣㜹㕥愱捤㌱㌲ㅦ㐶搳〰㤰㤰昹〸㉡攳㤷ㄵ㔲㉣㕣㤴㤱戴挳㕡愳戸攵㐵㕢攲㙦搸㌹捦昵㍦扦昰敦㙦扥晦㠷〷㑦扥昲敥㍢㙦晦昷挱㌷戳攲摤戴㘳て扥㈰㘴㔰㐸攷昳愸㠸扦㘲ㄸ愳〹敡摤挵晡〲㥥慤㈹㤲㘹㄰挴〱㈵改㈴㈴〸㐲づ㠶〵敢ㄸ挹愳㈰㠲㘰㐳㐱愴ㄹ㔴摡㐵晣〹扣摦挳㐷改㡢ㄸ㘵慦扥ㅥ㐷㙢捥㍡愰㑦㄰挲㔰㘷ㄶ㘵㘴㔱㉡ㄶ㈵㈲摥〱攳扥㥢晦㝤摡搱㡢㜶っ㐶捦㡦㜱㑡愹㉤㍡㤷㕤戹㐹搷ㅡ㜵㠰㤷㑢慤㈸づ㔴ㅣㄸ㜱ㄶ㠲昳㐱扣攰㐶敢㥥扤㝤挸㐹㉢㔷ㅡ戲㠹ㄳ㍡挴㐱摤搳ㄶ慣慦〳㤴㌹攵愰ㄵ搶攴搲挲慤㜰㠲㐳ㅣ㤰愳㍡扣㜵㠱㜲㘳㠷ㄲ昰愵㠰㠵愸挳㠲㐷㐹㙦㝣㔱愸扤〳〷愸㉡㔱摦搸慥㐴㔷摣搸㤳㐳㡥㍡㠳㔵㍤敢㐰㡡㠰㍤昵㐱㘷愵〱扦㕢ㄸ㜱ㄶ㐳户敥戹㑤㐹㘵㡣㈷㐳捦捡㔵㐰㥣攵㈰㜲㤹㈰㡤㌸㉢愱摤㡣搶ㄹ戱㙢摢户㜷㍤愹搰㙥㌸挰搳ㄱ㕥愳戴挸晡㤸㔳㙥〴㥢㐸㥣㕢㝥㜳搱㕥㡦㙥〹慤搰㕢㤲愲㔴㈳㜴愱敢㈲慢㘷㙦㔴㍦收㍣戸ㅤ摥捤㠲ち戰搵㌸㜴慢㉤ち㑤扤攸㈸㘸㠶㐴改㔱㌳〸〶㝡攳㜳㠷ㅡ㝢㠰ㄵ搷摢㤵㠷昶㍤攷㜷㙥㈴ㄴ㤰㈹㜱捥〲挸㤳㡢㤷㤶㜶㔳㡥㑦㜴愳㘰㄰扥㕣㌷挲㔳㘱㈵㌱㈳愲㍥㕡ㄵ扣ㄳ搶挰愷㕥搳捣㌹㙡っ慤㜴㜴户㝡ㅡ㐰㘱搸㌹㙢㔷愵〷㝣攳摢昱㘸昲㐰㤰改㈳㕤㑢晢㑡㠱敦摢㌴㍢收捤攵㥡敤挹慣㌳搷㡡〳㈴愳㤶〳愲㙣㌳㙤戲户搰㘴㙦㈵㐸挴戹挸㥣㐷搵挹㉢㔸戵㐳㌷㙥昸㙥㉤换〷收㈵户㠴扤㈲㠶㄰㜵戶㑢㍢㥥昴㐲㥢〴㘰㐰摤㐵㘴〲ㄴㅤ搵て慢搶㠵㠹㍦㜱㠳㤰ㄸ搱㐷ㅤ㉡搶㘹㜰㌳〸㍢ㄹ㡥㔴昹愰㝤㑤昶挱㡢㘸㔱〱㉡㐳〸㜹㈰㍡㈲扣挸㥤つ散晡㘹扢㠶摢慥挱昴慥㉢ぢ㈵㌲戰㠴㜹攲搵ㄲ搲ㅦ愴㔵ㅢ㙥㕤㠶㔹㌶㤴㜱戱㤶㈱搲㌵ㄳ㙤攱攴ㅥ搰っ㘳㈸摢敦㕤㑢㙤㕥㐷㔲ㄴ搰㜹㜱户戴㠷晦㍦㥦㍥㝥㠲晢挹攵搴㠱戴㠸慡㜵〶㐴㄰〹㜳㍦㍤〳㤶㌸攰㐹㄰愳〰搲慢㠵㙥攸〸㠰挹㉢㤲㡣扡㈵㈲愸捤〲〰㉡㌴㙣愸㡤っ㜵愰㔸㌳〱戰搹昶搵㤳㔹㠶㍤换㝡㉥㠹愶㐴换ㄴ扣慥㘷愰㔴戳㌷晢摦昳㕡㌰昳换㔲挱㕢㐱㤹㥢㑦㠱ㅣ愶㕢㠰㝦愵昷昶愵ㄷ收攵㜲搶㌹㡣搷㜲攲〸㘸㕢〸㑡㜷㠹㤴捥愳搹扡〰㈲〸㜴㜸昰㜷ㅣ㔳㠲攸㠶㐷㤵㘶㉥㠳摣搱扥㘵戹㘶㘰ㄴ㐴㐴㉡㔳㝡ㅡㄵ㐱㘸挴㤸戳㘳㠳㘵搴慦㘹㠳㠲愸愹扤㘴捥㑥ㄵ扢㠲慡㜵〹㐴㄰㔱昵ㄹ㜰㤹〳慥㜰〰㐱㔶〱ㅦ昳换㈰㜷戶㠵搶㜳晦搳㐷㘶㕦挵㜰挸㡣㤸慢捤㥦攸㌳㕤挰搷㔰戵扥づ㈲ㄸ㥤改㐴搶㌳㘹㠵て〶㍤慣搷㥣昶㌸㌵㈳㐱捥愱㝢㤷攳㙤て㈱㤵㔵㥡㔷㔲愳愳㈴摤㌰晡㈰挴晤㜵愶㌷㤵摤㤹换㙣㜵㘸扣攷㥡㐰㑤㘳て愳㠷昱㜳㐰扤㝤攷㜳搱扢㜹㐳㍢昷㌵㉢㘸ㅥ㍦攷搶挲㈰ち㥣戸㔰〶㘴㈸昰摡挵搱戴愹㌹攳㘷攰搸昷㥤摣㔸愶挹慢搲つ愶㈲戹戵㘶戰搹㔴慢㌱㈲摥㍥㈹㜹つづ昲㌵〴搸慡㝣づ㔲捣搳㘱㔹昲㜴㕡㤶㍣㍤㤴㈵㑦㉦㘵㌱㘸捣搷敢㌲㕣㠸愸㡡㥡愸ぢ㤹ㄹㅣㄴて昴摣㘹散㜱戵㥤挴搰㌴改㈱挶㔵㙣昱晡㈶㜵㑢㤰㤳㔵㕥㕦㐵挵慡㠱攴昲昴㌳㉥挸慣㠳摣㔶㥡慦㜴㕦㌲㥢ㄲ捤户愳ㄹ㜹㑣㍢戳愱㌱㤸㄰戶㌶㡣㜶ㄵ㘵㜰慢ㅤ㤹慢㘸ㄹ㐵㑢〷戸挸搳㠱挹摤㙡㤰㄰昵慢ㅢ㕡㜵㔷㉢㤴ぢ戲挹〳攱㑡搵㠷㉥㐸㐳ㄵ㙦㘰㤷㌴て搴㌵㡢㍡愷㝡挵敢㘸愱㡡扢㔵㐴搷㘳挹搳晤㔸昲昴㌵㤶晣㤵攴㕢ㄳ昴ㅤ慡㐹扣㠶改㔷昱㔱㌹换㜳㘸戱㐲㤰㕣㥥敥愳ㄶ㑢㔱㔸摣戸挵㕤㕡摣㔸㥥㙥愵㍡㌷搹愴㜶挲㉣㑡㕤攱收改㘵〴挴搶ぢ㈰㈳㘳㘳㤴慦㤹㝥昰搵㉥ㅦ㥣㐸㙢㈷㤳敦㙣晡㥤㑦扦挷㑦㡥㔱㈹㙡收㌳攲㌳摦㥦㌳晥晥攲搵て㝦昹挴〳㍦晤昵㐷改昷㡢挹捣㠷搲ㄹ㔳改昷搱㤳㠲ㄲ敥㤷㘵扤㡣㥤昶捤戲㕥㑡㍢㝡㔳捣㍣搵愱㜶昳㌲㉡搸つ㐵挴ㅣ㥡敢敡㈸晢敦㘶㡣昲㔴㌳づ摥挵㔷㑥㈶散晥㜲㐲㔰慡晤㔶晦挲㝥慢㝦㍥敤搸㤳㈳㔲〵搷捡ㄱ㍢㉥㡦挷㌰摣㜰㘸搲㐳㑥搲㑣㙦㐳㠴㜳㍤㑦〵㠷㘱挰㌹晣㤲㄰㥥㐵收〲㄰㠷摦㌸㔲て㐱㐶挳㌳戳つ㈳㉣昵挴挹愶㜳㈱〴慥ㄸ㜴㤶㈲㘴㥣昵㉣慥愰攲ㄸ扦㡢摣ち㔸て攱㍡挳㄰㐰㝣㠳搳㕥敦ㅢ㈹ㄹ〲て㠰攱扢昲㘸摦捡敡㐴㠱㌷㤶㝣㥡摦挲换㜶て昰㝡㐷㘶㤳ㄱ㕢㔰㜲攲散㉦㘹㉡づ㌰㝥㔹摦挶っ昳㍢摣〲㠲㤲ちㅡ㈰㌹敢ㄵ戴㈴㐸㤲〷愷㈶㘸扤㌴〶昳㝢㈰㥤搹㔳攷㍢㜴ㄱ昶㝤挷慢㥣昸ㅡ㐸昷㍢㕥㐷㑢挷㍢っ㉥攵扡㈵挵昰㜶〸㌶㤵晥挶㍢て昸㍦攱昱ㄷ摥㝥ㄸ戳㍢摢㝡〳㔳〵㌷㐸ㅥ搶㥢㘹㠵て㠲㉢攵㌲慣ㅦ昰㠹ぢ㔴㘳㝥㤸㔶搴ㄸ㌵㥤㘳㝥〴搲㉥㜹戲㔱㈱敤挷愸㡣っ〸挵〰搵敥㔱㘴愴㐶晤㐴㡤捡户㔹ㄸ㥣昵㐴捦搱搵㍦挷㥣攸晤㈵攳ㄴ㝥㤹搸愶ㄹづ〰㜲㈷㐰㌵愳㝦改挶㜸㈹㡦〳㉢㐶㈷㐳㐲㤹㥦㠰て㠵戵ぢ㌸挸㜱ㅥ㥦慣搰〴㌷捦つ㡢㍡摥挰户愴ㅤ㐳晦〳攷戴つㅡ</t>
  </si>
  <si>
    <t>Learn about model</t>
  </si>
  <si>
    <r>
      <t>Note:</t>
    </r>
    <r>
      <rPr>
        <sz val="11"/>
        <rFont val="Calibri"/>
        <family val="2"/>
        <scheme val="minor"/>
      </rPr>
      <t xml:space="preserve"> This example is presented as the second tutorial in the "Getting Started with Crystal Ball" chapter in the Crystal Ball User Manual.The tutorial provides far more detail than this description.</t>
    </r>
  </si>
  <si>
    <r>
      <t>Keywords:</t>
    </r>
    <r>
      <rPr>
        <sz val="11"/>
        <rFont val="Calibri"/>
        <family val="2"/>
        <scheme val="minor"/>
      </rPr>
      <t xml:space="preserve"> tutorial, pharmaceutical, research, new product, drug, development</t>
    </r>
  </si>
  <si>
    <r>
      <t xml:space="preserve">Testing Costs: </t>
    </r>
    <r>
      <rPr>
        <sz val="11"/>
        <rFont val="Calibri"/>
        <family val="2"/>
        <scheme val="minor"/>
      </rPr>
      <t>Any value between $3,000,000 and $5,000,000 has an equal chance of being the actual cost of testing.</t>
    </r>
  </si>
  <si>
    <r>
      <t>Marketing Costs:</t>
    </r>
    <r>
      <rPr>
        <sz val="11"/>
        <rFont val="Calibri"/>
        <family val="2"/>
        <scheme val="minor"/>
      </rPr>
      <t xml:space="preserve"> Vision Research expects to spend between $12,000,000 and $18,000,000, most likely $16,000,000.</t>
    </r>
  </si>
  <si>
    <r>
      <t>Patients Cured:</t>
    </r>
    <r>
      <rPr>
        <sz val="11"/>
        <rFont val="Calibri"/>
        <family val="2"/>
        <scheme val="minor"/>
      </rPr>
      <t xml:space="preserve"> Preliminary testing shows a cure rate of 25% for 100 trials</t>
    </r>
  </si>
  <si>
    <r>
      <t>Growth Rate of Nearsightedness:</t>
    </r>
    <r>
      <rPr>
        <sz val="11"/>
        <rFont val="Calibri"/>
        <family val="2"/>
        <scheme val="minor"/>
      </rPr>
      <t xml:space="preserve"> There is a 75% probability that the market will increase by 0-5%, but there is also a 25% chance that a competing product will be released on the market soon. This product would decrease ClearView’s potential market by 5% to 15%.</t>
    </r>
  </si>
  <si>
    <r>
      <t>Market Penetration:</t>
    </r>
    <r>
      <rPr>
        <sz val="11"/>
        <rFont val="Calibri"/>
        <family val="2"/>
        <scheme val="minor"/>
      </rPr>
      <t xml:space="preserve"> Eventual share of the total market for the product will be normally distributed around a mean value of 8% with a standard deviation of 2%.</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</si>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</sst>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quot;$&quot;#,##0.00\)"/>
    <numFmt numFmtId="165" formatCode="&quot;$&quot;#,##0.0\ ;\(&quot;$&quot;#,##0.0\)"/>
    <numFmt numFmtId="166" formatCode="0.0"/>
  </numFmts>
  <fonts count="17">
    <font>
      <sz val="10"/>
      <name val="Geneva"/>
    </font>
    <font>
      <sz val="10"/>
      <name val="MS Sans Serif"/>
      <family val="2"/>
    </font>
    <font>
      <sz val="8"/>
      <name val="Geneva"/>
    </font>
    <font>
      <sz val="11"/>
      <color rgb="FF9C6500"/>
      <name val="Calibri"/>
      <family val="2"/>
      <scheme val="minor"/>
    </font>
    <font>
      <sz val="11"/>
      <name val="Calibri"/>
      <family val="2"/>
      <scheme val="minor"/>
    </font>
    <font>
      <b/>
      <sz val="11"/>
      <name val="Calibri"/>
      <family val="2"/>
      <scheme val="minor"/>
    </font>
    <font>
      <i/>
      <sz val="11"/>
      <name val="Calibri"/>
      <family val="2"/>
      <scheme val="minor"/>
    </font>
    <font>
      <i/>
      <sz val="11"/>
      <color indexed="12"/>
      <name val="Calibri"/>
      <family val="2"/>
      <scheme val="minor"/>
    </font>
    <font>
      <sz val="18"/>
      <color rgb="FF1F497D"/>
      <name val="Cambria"/>
      <family val="1"/>
      <scheme val="major"/>
    </font>
    <font>
      <b/>
      <sz val="18"/>
      <color rgb="FF1F497D"/>
      <name val="Cambria"/>
      <family val="1"/>
      <scheme val="major"/>
    </font>
    <font>
      <b/>
      <sz val="10"/>
      <name val="Geneva"/>
    </font>
    <font>
      <i/>
      <sz val="11"/>
      <color theme="1" tint="0.499984740745262"/>
      <name val="Calibri"/>
      <family val="2"/>
      <scheme val="minor"/>
    </font>
    <font>
      <sz val="16"/>
      <color theme="3"/>
      <name val="Cambria"/>
      <family val="1"/>
      <scheme val="major"/>
    </font>
    <font>
      <u/>
      <sz val="10"/>
      <color theme="10"/>
      <name val="MS Sans Serif"/>
      <family val="2"/>
    </font>
    <font>
      <u/>
      <sz val="10"/>
      <color rgb="FFFF0000"/>
      <name val="Calibri"/>
      <family val="2"/>
      <scheme val="minor"/>
    </font>
    <font>
      <sz val="9"/>
      <color rgb="FFA28300"/>
      <name val="Calibri"/>
      <family val="2"/>
      <scheme val="minor"/>
    </font>
    <font>
      <i/>
      <sz val="11"/>
      <color rgb="FF006E32"/>
      <name val="Calibri"/>
      <family val="2"/>
      <scheme val="minor"/>
    </font>
  </fonts>
  <fills count="5">
    <fill>
      <patternFill patternType="none"/>
    </fill>
    <fill>
      <patternFill patternType="gray125"/>
    </fill>
    <fill>
      <patternFill patternType="solid">
        <fgColor indexed="11"/>
        <bgColor indexed="64"/>
      </patternFill>
    </fill>
    <fill>
      <patternFill patternType="solid">
        <fgColor rgb="FFFFEB9C"/>
      </patternFill>
    </fill>
    <fill>
      <patternFill patternType="solid">
        <fgColor rgb="FFFFEB9C"/>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0" fontId="3" fillId="3" borderId="0" applyNumberFormat="0" applyBorder="0" applyAlignment="0" applyProtection="0"/>
    <xf numFmtId="0" fontId="13" fillId="0" borderId="0" applyNumberFormat="0" applyFill="0" applyBorder="0" applyAlignment="0" applyProtection="0"/>
  </cellStyleXfs>
  <cellXfs count="42">
    <xf numFmtId="0" fontId="0" fillId="0" borderId="0" xfId="0"/>
    <xf numFmtId="0" fontId="4" fillId="0" borderId="0" xfId="0" applyFont="1" applyAlignment="1">
      <alignment horizontal="center"/>
    </xf>
    <xf numFmtId="4" fontId="4" fillId="0" borderId="0" xfId="0" applyNumberFormat="1" applyFont="1"/>
    <xf numFmtId="0" fontId="4" fillId="0" borderId="0" xfId="0" applyFont="1"/>
    <xf numFmtId="0" fontId="4" fillId="0" borderId="0" xfId="0" applyFont="1" applyAlignment="1">
      <alignment horizontal="center" wrapText="1"/>
    </xf>
    <xf numFmtId="0" fontId="5" fillId="0" borderId="0" xfId="0" applyFont="1"/>
    <xf numFmtId="0" fontId="4" fillId="0" borderId="0" xfId="0" applyFont="1" applyBorder="1"/>
    <xf numFmtId="165" fontId="4" fillId="0" borderId="0" xfId="0" applyNumberFormat="1" applyFont="1" applyBorder="1"/>
    <xf numFmtId="0" fontId="6" fillId="0" borderId="0" xfId="0" applyFont="1" applyAlignment="1">
      <alignment horizontal="center"/>
    </xf>
    <xf numFmtId="165" fontId="4" fillId="2" borderId="0" xfId="0" applyNumberFormat="1" applyFont="1" applyFill="1" applyBorder="1"/>
    <xf numFmtId="4" fontId="4" fillId="0" borderId="0" xfId="0" applyNumberFormat="1" applyFont="1" applyBorder="1"/>
    <xf numFmtId="1" fontId="4" fillId="2" borderId="0" xfId="0" applyNumberFormat="1" applyFont="1" applyFill="1" applyBorder="1"/>
    <xf numFmtId="1" fontId="4" fillId="0" borderId="0" xfId="0" applyNumberFormat="1" applyFont="1" applyBorder="1" applyAlignment="1">
      <alignment horizontal="right"/>
    </xf>
    <xf numFmtId="166" fontId="4" fillId="0" borderId="0" xfId="0" applyNumberFormat="1" applyFont="1" applyBorder="1"/>
    <xf numFmtId="10" fontId="4" fillId="0" borderId="0" xfId="0" applyNumberFormat="1" applyFont="1" applyBorder="1"/>
    <xf numFmtId="10" fontId="4" fillId="0" borderId="0" xfId="0" applyNumberFormat="1" applyFont="1" applyFill="1" applyBorder="1"/>
    <xf numFmtId="164" fontId="4" fillId="0" borderId="0" xfId="0" applyNumberFormat="1" applyFont="1" applyBorder="1"/>
    <xf numFmtId="165" fontId="4" fillId="0" borderId="1" xfId="0" applyNumberFormat="1" applyFont="1" applyBorder="1"/>
    <xf numFmtId="0" fontId="7" fillId="0" borderId="0" xfId="0" applyFont="1" applyAlignment="1">
      <alignment horizontal="center"/>
    </xf>
    <xf numFmtId="0" fontId="5" fillId="0" borderId="0" xfId="0" applyFont="1" applyBorder="1" applyAlignment="1">
      <alignment horizontal="right"/>
    </xf>
    <xf numFmtId="0" fontId="8" fillId="0" borderId="0" xfId="0" applyFont="1" applyAlignment="1">
      <alignment horizontal="center"/>
    </xf>
    <xf numFmtId="0" fontId="9" fillId="0" borderId="0" xfId="0" applyFont="1" applyAlignment="1">
      <alignment horizontal="left"/>
    </xf>
    <xf numFmtId="0" fontId="5" fillId="0" borderId="0" xfId="0" applyFont="1" applyBorder="1"/>
    <xf numFmtId="0" fontId="10" fillId="0" borderId="0" xfId="0" applyFont="1"/>
    <xf numFmtId="0" fontId="0" fillId="0" borderId="0" xfId="0" quotePrefix="1"/>
    <xf numFmtId="0" fontId="11" fillId="0" borderId="0" xfId="0" applyFont="1" applyAlignment="1">
      <alignment horizontal="center"/>
    </xf>
    <xf numFmtId="0" fontId="3" fillId="3" borderId="0" xfId="2"/>
    <xf numFmtId="0" fontId="12" fillId="3" borderId="0" xfId="2" applyFont="1" applyBorder="1" applyAlignment="1">
      <alignment horizontal="left" vertical="center"/>
    </xf>
    <xf numFmtId="0" fontId="12" fillId="3" borderId="0" xfId="2" applyFont="1" applyBorder="1" applyAlignment="1">
      <alignment vertical="center"/>
    </xf>
    <xf numFmtId="0" fontId="12" fillId="3" borderId="0" xfId="2" applyFont="1" applyAlignment="1">
      <alignment vertical="center"/>
    </xf>
    <xf numFmtId="0" fontId="14" fillId="0" borderId="0" xfId="3" applyFont="1" applyAlignment="1">
      <alignment horizontal="center" vertical="center"/>
    </xf>
    <xf numFmtId="0" fontId="3" fillId="4" borderId="0" xfId="2" applyFill="1"/>
    <xf numFmtId="0" fontId="15" fillId="0" borderId="0" xfId="0" applyFont="1" applyAlignment="1">
      <alignment horizontal="right"/>
    </xf>
    <xf numFmtId="0" fontId="15" fillId="0" borderId="0" xfId="0" applyFont="1" applyBorder="1" applyAlignment="1">
      <alignment horizontal="right"/>
    </xf>
    <xf numFmtId="0" fontId="5" fillId="0" borderId="0" xfId="1" applyFont="1" applyAlignment="1">
      <alignment wrapText="1"/>
    </xf>
    <xf numFmtId="0" fontId="4" fillId="0" borderId="0" xfId="1" applyFont="1"/>
    <xf numFmtId="0" fontId="4" fillId="0" borderId="0" xfId="1" applyFont="1" applyAlignment="1">
      <alignment wrapText="1"/>
    </xf>
    <xf numFmtId="0" fontId="4" fillId="0" borderId="0" xfId="1" applyNumberFormat="1" applyFont="1" applyAlignment="1">
      <alignment wrapText="1"/>
    </xf>
    <xf numFmtId="0" fontId="5" fillId="0" borderId="0" xfId="1" applyNumberFormat="1" applyFont="1" applyAlignment="1">
      <alignment wrapText="1"/>
    </xf>
    <xf numFmtId="0" fontId="9" fillId="0" borderId="0" xfId="1" applyFont="1" applyAlignment="1">
      <alignment wrapText="1"/>
    </xf>
    <xf numFmtId="0" fontId="8" fillId="0" borderId="0" xfId="1" applyFont="1"/>
    <xf numFmtId="0" fontId="16" fillId="0" borderId="0" xfId="0" applyFont="1" applyAlignment="1">
      <alignment horizontal="center"/>
    </xf>
  </cellXfs>
  <cellStyles count="4">
    <cellStyle name="Hyperlink" xfId="3" builtinId="8"/>
    <cellStyle name="Neutral" xfId="2" builtinId="28"/>
    <cellStyle name="Normal" xfId="0" builtinId="0"/>
    <cellStyle name="Normal_Reliability"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E32"/>
      <color rgb="FFBC9800"/>
      <color rgb="FFA28300"/>
      <color rgb="FFB08E00"/>
      <color rgb="FFD0A800"/>
      <color rgb="FFFFEB9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723900</xdr:colOff>
      <xdr:row>21</xdr:row>
      <xdr:rowOff>1</xdr:rowOff>
    </xdr:from>
    <xdr:to>
      <xdr:col>5</xdr:col>
      <xdr:colOff>609600</xdr:colOff>
      <xdr:row>23</xdr:row>
      <xdr:rowOff>142875</xdr:rowOff>
    </xdr:to>
    <xdr:sp macro="" textlink="">
      <xdr:nvSpPr>
        <xdr:cNvPr id="2" name="Rounded Rectangular Callout 1" descr="67fee5ed-5d08-401b-96b2-9618ceb3fefe"/>
        <xdr:cNvSpPr/>
      </xdr:nvSpPr>
      <xdr:spPr>
        <a:xfrm>
          <a:off x="4619625" y="5038726"/>
          <a:ext cx="1524000" cy="504824"/>
        </a:xfrm>
        <a:prstGeom prst="wedgeRoundRectCallout">
          <a:avLst>
            <a:gd name="adj1" fmla="val -76043"/>
            <a:gd name="adj2" fmla="val -29798"/>
            <a:gd name="adj3" fmla="val 16667"/>
          </a:avLst>
        </a:prstGeom>
        <a:solidFill>
          <a:srgbClr val="DBE5F1"/>
        </a:solidFill>
        <a:ln>
          <a:solidFill>
            <a:srgbClr val="BC980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Gross</a:t>
          </a:r>
          <a:r>
            <a:rPr lang="en-US" sz="1100" b="1" baseline="0">
              <a:solidFill>
                <a:schemeClr val="tx2"/>
              </a:solidFill>
            </a:rPr>
            <a:t> and Net Profit Forecasts</a:t>
          </a:r>
          <a:endParaRPr lang="en-US" sz="1100" b="1">
            <a:solidFill>
              <a:schemeClr val="tx2"/>
            </a:solidFill>
          </a:endParaRPr>
        </a:p>
      </xdr:txBody>
    </xdr:sp>
    <xdr:clientData/>
  </xdr:twoCellAnchor>
  <xdr:twoCellAnchor>
    <xdr:from>
      <xdr:col>3</xdr:col>
      <xdr:colOff>47625</xdr:colOff>
      <xdr:row>20</xdr:row>
      <xdr:rowOff>19050</xdr:rowOff>
    </xdr:from>
    <xdr:to>
      <xdr:col>3</xdr:col>
      <xdr:colOff>209550</xdr:colOff>
      <xdr:row>23</xdr:row>
      <xdr:rowOff>9525</xdr:rowOff>
    </xdr:to>
    <xdr:sp macro="" textlink="">
      <xdr:nvSpPr>
        <xdr:cNvPr id="5" name="Right Brace 4" descr="af6d727d-9e42-42c1-9321-f289e4209d9a"/>
        <xdr:cNvSpPr/>
      </xdr:nvSpPr>
      <xdr:spPr>
        <a:xfrm>
          <a:off x="3943350" y="4876800"/>
          <a:ext cx="161925" cy="533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C42"/>
  <sheetViews>
    <sheetView showGridLines="0" showRowColHeaders="0" workbookViewId="0"/>
  </sheetViews>
  <sheetFormatPr defaultRowHeight="15"/>
  <cols>
    <col min="1" max="1" width="9.140625" style="35"/>
    <col min="2" max="2" width="113.140625" style="36" customWidth="1"/>
    <col min="3" max="16384" width="9.140625" style="35"/>
  </cols>
  <sheetData>
    <row r="1" spans="2:3" ht="22.5">
      <c r="B1" s="21" t="s">
        <v>33</v>
      </c>
      <c r="C1" s="40"/>
    </row>
    <row r="2" spans="2:3" ht="14.25" customHeight="1">
      <c r="B2" s="39"/>
      <c r="C2" s="40"/>
    </row>
    <row r="3" spans="2:3">
      <c r="B3" s="34" t="s">
        <v>19</v>
      </c>
    </row>
    <row r="4" spans="2:3">
      <c r="B4" s="36" t="s">
        <v>69</v>
      </c>
    </row>
    <row r="6" spans="2:3">
      <c r="B6" s="34" t="s">
        <v>20</v>
      </c>
    </row>
    <row r="7" spans="2:3" ht="88.5" customHeight="1">
      <c r="B7" s="37" t="s">
        <v>21</v>
      </c>
    </row>
    <row r="8" spans="2:3">
      <c r="B8" s="37"/>
    </row>
    <row r="9" spans="2:3" ht="30">
      <c r="B9" s="34" t="s">
        <v>61</v>
      </c>
    </row>
    <row r="10" spans="2:3">
      <c r="B10" s="34"/>
    </row>
    <row r="11" spans="2:3">
      <c r="B11" s="34" t="s">
        <v>62</v>
      </c>
    </row>
    <row r="12" spans="2:3">
      <c r="B12" s="34"/>
    </row>
    <row r="13" spans="2:3">
      <c r="B13" s="34" t="s">
        <v>22</v>
      </c>
    </row>
    <row r="14" spans="2:3" ht="60">
      <c r="B14" s="37" t="s">
        <v>23</v>
      </c>
    </row>
    <row r="15" spans="2:3" ht="30">
      <c r="B15" s="36" t="s">
        <v>32</v>
      </c>
    </row>
    <row r="17" spans="2:2">
      <c r="B17" s="34" t="s">
        <v>63</v>
      </c>
    </row>
    <row r="18" spans="2:2">
      <c r="B18" s="34"/>
    </row>
    <row r="19" spans="2:2">
      <c r="B19" s="34" t="s">
        <v>64</v>
      </c>
    </row>
    <row r="20" spans="2:2">
      <c r="B20" s="34"/>
    </row>
    <row r="21" spans="2:2">
      <c r="B21" s="34" t="s">
        <v>65</v>
      </c>
    </row>
    <row r="22" spans="2:2">
      <c r="B22" s="34"/>
    </row>
    <row r="23" spans="2:2" ht="45">
      <c r="B23" s="38" t="s">
        <v>66</v>
      </c>
    </row>
    <row r="24" spans="2:2">
      <c r="B24" s="38"/>
    </row>
    <row r="25" spans="2:2" ht="30">
      <c r="B25" s="34" t="s">
        <v>67</v>
      </c>
    </row>
    <row r="26" spans="2:2">
      <c r="B26" s="34"/>
    </row>
    <row r="27" spans="2:2" ht="30">
      <c r="B27" s="36" t="s">
        <v>24</v>
      </c>
    </row>
    <row r="29" spans="2:2">
      <c r="B29" s="34" t="s">
        <v>25</v>
      </c>
    </row>
    <row r="30" spans="2:2" ht="45">
      <c r="B30" s="37" t="s">
        <v>26</v>
      </c>
    </row>
    <row r="31" spans="2:2">
      <c r="B31" s="37"/>
    </row>
    <row r="32" spans="2:2" ht="45">
      <c r="B32" s="37" t="s">
        <v>27</v>
      </c>
    </row>
    <row r="33" spans="2:2">
      <c r="B33" s="37"/>
    </row>
    <row r="34" spans="2:2" ht="90">
      <c r="B34" s="37" t="s">
        <v>28</v>
      </c>
    </row>
    <row r="35" spans="2:2">
      <c r="B35" s="37"/>
    </row>
    <row r="36" spans="2:2" ht="45">
      <c r="B36" s="37" t="s">
        <v>29</v>
      </c>
    </row>
    <row r="37" spans="2:2">
      <c r="B37" s="37"/>
    </row>
    <row r="38" spans="2:2" ht="60">
      <c r="B38" s="37" t="s">
        <v>30</v>
      </c>
    </row>
    <row r="39" spans="2:2">
      <c r="B39" s="37"/>
    </row>
    <row r="40" spans="2:2" ht="45">
      <c r="B40" s="37" t="s">
        <v>31</v>
      </c>
    </row>
    <row r="41" spans="2:2">
      <c r="B41" s="37"/>
    </row>
    <row r="42" spans="2:2" ht="75">
      <c r="B42" s="34" t="s">
        <v>68</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2.75"/>
  <cols>
    <col min="1" max="2" width="36.7109375" customWidth="1"/>
  </cols>
  <sheetData>
    <row r="1" spans="1:3">
      <c r="A1" s="23" t="s">
        <v>40</v>
      </c>
    </row>
    <row r="3" spans="1:3">
      <c r="A3" t="s">
        <v>41</v>
      </c>
      <c r="B3" t="s">
        <v>42</v>
      </c>
      <c r="C3">
        <v>0</v>
      </c>
    </row>
    <row r="4" spans="1:3">
      <c r="A4" t="s">
        <v>43</v>
      </c>
    </row>
    <row r="5" spans="1:3">
      <c r="A5" t="s">
        <v>44</v>
      </c>
    </row>
    <row r="7" spans="1:3">
      <c r="A7" s="23" t="s">
        <v>45</v>
      </c>
      <c r="B7" t="s">
        <v>46</v>
      </c>
    </row>
    <row r="8" spans="1:3">
      <c r="B8">
        <v>2</v>
      </c>
    </row>
    <row r="10" spans="1:3">
      <c r="A10" t="s">
        <v>47</v>
      </c>
    </row>
    <row r="11" spans="1:3">
      <c r="A11" t="e">
        <f>CB_DATA_!#REF!</f>
        <v>#REF!</v>
      </c>
      <c r="B11" t="e">
        <f>Model!#REF!</f>
        <v>#REF!</v>
      </c>
    </row>
    <row r="13" spans="1:3">
      <c r="A13" t="s">
        <v>48</v>
      </c>
    </row>
    <row r="14" spans="1:3">
      <c r="A14" t="s">
        <v>52</v>
      </c>
      <c r="B14" t="s">
        <v>56</v>
      </c>
    </row>
    <row r="16" spans="1:3">
      <c r="A16" t="s">
        <v>49</v>
      </c>
    </row>
    <row r="19" spans="1:2">
      <c r="A19" t="s">
        <v>50</v>
      </c>
    </row>
    <row r="20" spans="1:2">
      <c r="A20">
        <v>28</v>
      </c>
      <c r="B20">
        <v>31</v>
      </c>
    </row>
    <row r="25" spans="1:2">
      <c r="A25" s="23" t="s">
        <v>51</v>
      </c>
    </row>
    <row r="26" spans="1:2">
      <c r="A26" s="24" t="s">
        <v>53</v>
      </c>
      <c r="B26" s="24" t="s">
        <v>53</v>
      </c>
    </row>
    <row r="27" spans="1:2">
      <c r="A27" t="s">
        <v>54</v>
      </c>
      <c r="B27" t="s">
        <v>57</v>
      </c>
    </row>
    <row r="28" spans="1:2">
      <c r="A28" s="24" t="s">
        <v>55</v>
      </c>
      <c r="B28" s="24" t="s">
        <v>55</v>
      </c>
    </row>
    <row r="29" spans="1:2">
      <c r="B29" s="24" t="s">
        <v>58</v>
      </c>
    </row>
    <row r="30" spans="1:2">
      <c r="B30" t="s">
        <v>59</v>
      </c>
    </row>
    <row r="31" spans="1:2">
      <c r="B31" s="24" t="s">
        <v>55</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tabSelected="1" workbookViewId="0"/>
  </sheetViews>
  <sheetFormatPr defaultColWidth="10.7109375" defaultRowHeight="12.95" customHeight="1"/>
  <cols>
    <col min="1" max="1" width="7.85546875" style="3" customWidth="1"/>
    <col min="2" max="2" width="41.5703125" style="3" customWidth="1"/>
    <col min="3" max="3" width="9" style="2" customWidth="1"/>
    <col min="4" max="4" width="14.85546875" style="1" customWidth="1"/>
    <col min="5" max="6" width="9.7109375" style="3" customWidth="1"/>
    <col min="7" max="16384" width="10.7109375" style="3"/>
  </cols>
  <sheetData>
    <row r="1" spans="1:6" ht="22.5" customHeight="1">
      <c r="A1" s="20"/>
      <c r="B1" s="21" t="s">
        <v>33</v>
      </c>
      <c r="F1" s="30" t="s">
        <v>60</v>
      </c>
    </row>
    <row r="2" spans="1:6" ht="27.75" customHeight="1">
      <c r="B2" s="32" t="s">
        <v>37</v>
      </c>
      <c r="D2" s="4"/>
    </row>
    <row r="3" spans="1:6" ht="20.25" customHeight="1">
      <c r="A3" s="5"/>
      <c r="B3" s="27" t="s">
        <v>36</v>
      </c>
      <c r="C3" s="31"/>
    </row>
    <row r="4" spans="1:6" ht="13.5" customHeight="1">
      <c r="B4" s="6" t="s">
        <v>0</v>
      </c>
      <c r="C4" s="7">
        <v>10</v>
      </c>
      <c r="D4" s="8"/>
    </row>
    <row r="5" spans="1:6" ht="13.5" customHeight="1">
      <c r="B5" s="6" t="s">
        <v>1</v>
      </c>
      <c r="C5" s="7">
        <v>4</v>
      </c>
      <c r="D5" s="41" t="s">
        <v>2</v>
      </c>
    </row>
    <row r="6" spans="1:6" ht="13.5" customHeight="1">
      <c r="B6" s="6" t="s">
        <v>3</v>
      </c>
      <c r="C6" s="9">
        <v>16</v>
      </c>
      <c r="D6" s="41" t="s">
        <v>4</v>
      </c>
    </row>
    <row r="7" spans="1:6" ht="13.5" customHeight="1">
      <c r="B7" s="6" t="s">
        <v>5</v>
      </c>
      <c r="C7" s="7">
        <f>SUM(C4:C6)</f>
        <v>30</v>
      </c>
      <c r="D7" s="25"/>
    </row>
    <row r="8" spans="1:6" ht="22.5" customHeight="1">
      <c r="B8" s="33" t="s">
        <v>34</v>
      </c>
      <c r="C8" s="10"/>
      <c r="D8" s="25"/>
    </row>
    <row r="9" spans="1:6" ht="20.25" customHeight="1">
      <c r="A9" s="5"/>
      <c r="B9" s="28" t="s">
        <v>35</v>
      </c>
      <c r="C9" s="26"/>
      <c r="D9" s="25"/>
    </row>
    <row r="10" spans="1:6" ht="13.5" customHeight="1">
      <c r="B10" s="6" t="s">
        <v>6</v>
      </c>
      <c r="C10" s="11">
        <v>100</v>
      </c>
      <c r="D10" s="41" t="s">
        <v>7</v>
      </c>
    </row>
    <row r="11" spans="1:6" ht="13.5" customHeight="1">
      <c r="B11" s="6" t="s">
        <v>8</v>
      </c>
      <c r="C11" s="12" t="b">
        <f>C10&gt;=20</f>
        <v>1</v>
      </c>
      <c r="D11" s="25"/>
    </row>
    <row r="12" spans="1:6" ht="29.25" customHeight="1">
      <c r="B12" s="33" t="s">
        <v>39</v>
      </c>
      <c r="C12" s="10"/>
      <c r="D12" s="25"/>
    </row>
    <row r="13" spans="1:6" ht="20.25" customHeight="1">
      <c r="A13" s="5"/>
      <c r="B13" s="29" t="s">
        <v>38</v>
      </c>
      <c r="C13" s="26"/>
      <c r="D13" s="25"/>
    </row>
    <row r="14" spans="1:6" ht="13.5" customHeight="1">
      <c r="B14" s="6" t="s">
        <v>9</v>
      </c>
      <c r="C14" s="13">
        <v>40</v>
      </c>
      <c r="D14" s="25"/>
    </row>
    <row r="15" spans="1:6" ht="13.5" customHeight="1">
      <c r="B15" s="6" t="s">
        <v>10</v>
      </c>
      <c r="C15" s="14">
        <v>0.02</v>
      </c>
      <c r="D15" s="41" t="s">
        <v>11</v>
      </c>
    </row>
    <row r="16" spans="1:6" ht="13.5" customHeight="1">
      <c r="B16" s="6" t="s">
        <v>12</v>
      </c>
      <c r="C16" s="13">
        <f>C14*(1+C15)</f>
        <v>40.799999999999997</v>
      </c>
      <c r="D16" s="25"/>
    </row>
    <row r="17" spans="1:4" ht="24.75" customHeight="1">
      <c r="B17" s="6"/>
      <c r="C17" s="10"/>
      <c r="D17" s="25"/>
    </row>
    <row r="18" spans="1:4" ht="20.25" customHeight="1">
      <c r="A18" s="5"/>
      <c r="B18" s="29" t="s">
        <v>13</v>
      </c>
      <c r="C18" s="26"/>
      <c r="D18" s="25"/>
    </row>
    <row r="19" spans="1:4" ht="15" customHeight="1">
      <c r="B19" s="6" t="s">
        <v>14</v>
      </c>
      <c r="C19" s="15">
        <v>0.08</v>
      </c>
      <c r="D19" s="41" t="s">
        <v>15</v>
      </c>
    </row>
    <row r="20" spans="1:4" ht="14.25" customHeight="1">
      <c r="B20" s="6" t="s">
        <v>16</v>
      </c>
      <c r="C20" s="16">
        <v>12</v>
      </c>
      <c r="D20" s="25"/>
    </row>
    <row r="21" spans="1:4" ht="14.25" customHeight="1">
      <c r="B21" s="22" t="s">
        <v>17</v>
      </c>
      <c r="C21" s="17">
        <f>C16*C19*C20</f>
        <v>39.167999999999999</v>
      </c>
      <c r="D21" s="25"/>
    </row>
    <row r="22" spans="1:4" ht="14.25" customHeight="1">
      <c r="B22" s="6"/>
      <c r="C22" s="10"/>
      <c r="D22" s="18"/>
    </row>
    <row r="23" spans="1:4" ht="14.25" customHeight="1">
      <c r="B23" s="19" t="s">
        <v>18</v>
      </c>
      <c r="C23" s="7">
        <f>IF(C11,C21-C7,-C4-C5)</f>
        <v>9.1679999999999993</v>
      </c>
      <c r="D23" s="18"/>
    </row>
    <row r="24" spans="1:4" ht="12.95" customHeight="1">
      <c r="B24" s="6"/>
      <c r="C24" s="10"/>
    </row>
    <row r="25" spans="1:4" ht="12.95" customHeight="1">
      <c r="B25" s="6"/>
      <c r="C25" s="10"/>
    </row>
  </sheetData>
  <phoneticPr fontId="2" type="noConversion"/>
  <hyperlinks>
    <hyperlink ref="F1" location="Description!A1" display="Learn about model"/>
  </hyperlinks>
  <printOptions gridLinesSet="0"/>
  <pageMargins left="0.75" right="0.75" top="1" bottom="1" header="0.5" footer="0.5"/>
  <headerFooter alignWithMargins="0">
    <oddHeader>&amp;f</oddHeader>
    <oddFooter>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Pharmaceutical Research - ClearView Project</dc:title>
  <dc:creator>Crystal Ball</dc:creator>
  <cp:keywords>tutorial, pharmaceutical, research, new project, drug, development</cp:keywords>
  <cp:lastModifiedBy>ewainwri</cp:lastModifiedBy>
  <cp:lastPrinted>2003-11-25T18:35:45Z</cp:lastPrinted>
  <dcterms:created xsi:type="dcterms:W3CDTF">1999-03-03T16:15:48Z</dcterms:created>
  <dcterms:modified xsi:type="dcterms:W3CDTF">2014-06-03T00:35:28Z</dcterms:modified>
  <cp:category>pharmaceutical research, basic model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