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tudy Related\ExcelDataAnalystics\Data Analysis with Excel\"/>
    </mc:Choice>
  </mc:AlternateContent>
  <bookViews>
    <workbookView xWindow="-105" yWindow="-105" windowWidth="19425" windowHeight="11025"/>
  </bookViews>
  <sheets>
    <sheet name="Sheet5" sheetId="5" r:id="rId1"/>
    <sheet name="Sheet7" sheetId="7" r:id="rId2"/>
    <sheet name="Sheet6" sheetId="6" r:id="rId3"/>
    <sheet name="Sheet8" sheetId="8" r:id="rId4"/>
    <sheet name="Sheet9" sheetId="9" r:id="rId5"/>
    <sheet name="Sheet10" sheetId="10" r:id="rId6"/>
    <sheet name="Sheet1" sheetId="11" r:id="rId7"/>
    <sheet name="Sheet2" sheetId="13" r:id="rId8"/>
    <sheet name="Relative_date" sheetId="12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3" l="1"/>
  <c r="I9" i="13"/>
  <c r="I10" i="13"/>
  <c r="I11" i="13"/>
  <c r="I12" i="13"/>
  <c r="I13" i="13"/>
  <c r="I14" i="13"/>
  <c r="I15" i="13"/>
  <c r="I16" i="13"/>
  <c r="I17" i="13"/>
  <c r="I18" i="13"/>
  <c r="I19" i="13"/>
  <c r="H3" i="13"/>
  <c r="H4" i="13"/>
  <c r="H5" i="13"/>
  <c r="H6" i="13"/>
  <c r="H7" i="13"/>
  <c r="J9" i="13" s="1"/>
  <c r="H8" i="13"/>
  <c r="H9" i="13"/>
  <c r="H10" i="13"/>
  <c r="H11" i="13"/>
  <c r="H12" i="13"/>
  <c r="H13" i="13"/>
  <c r="H14" i="13"/>
  <c r="H15" i="13"/>
  <c r="H16" i="13"/>
  <c r="H17" i="13"/>
  <c r="H18" i="13"/>
  <c r="H19" i="13"/>
  <c r="H2" i="13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" i="11"/>
  <c r="J2" i="13" l="1"/>
  <c r="J18" i="13"/>
  <c r="I5" i="13"/>
  <c r="J6" i="13"/>
  <c r="J15" i="13"/>
  <c r="I6" i="13"/>
  <c r="I3" i="13"/>
  <c r="J5" i="13"/>
  <c r="J14" i="13"/>
  <c r="I7" i="13"/>
  <c r="I2" i="13"/>
  <c r="J19" i="13"/>
  <c r="J7" i="13"/>
  <c r="J3" i="13"/>
  <c r="J16" i="13"/>
  <c r="J12" i="13"/>
  <c r="J11" i="13"/>
  <c r="J10" i="13"/>
  <c r="I4" i="13"/>
  <c r="J8" i="13"/>
  <c r="J4" i="13"/>
  <c r="J17" i="13"/>
  <c r="J13" i="13"/>
  <c r="O10" i="5"/>
  <c r="M14" i="5"/>
  <c r="M12" i="5"/>
  <c r="M10" i="5"/>
  <c r="K14" i="5"/>
  <c r="K12" i="5"/>
  <c r="K10" i="5"/>
</calcChain>
</file>

<file path=xl/sharedStrings.xml><?xml version="1.0" encoding="utf-8"?>
<sst xmlns="http://schemas.openxmlformats.org/spreadsheetml/2006/main" count="1018" uniqueCount="318">
  <si>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</si>
  <si>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</si>
  <si>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</si>
  <si>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</si>
  <si>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</si>
  <si>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</si>
  <si>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</si>
  <si>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</si>
  <si>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</si>
  <si>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</si>
  <si>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</si>
  <si>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</si>
  <si>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</si>
  <si>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</si>
  <si>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</si>
  <si>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</si>
  <si>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</si>
  <si>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</si>
  <si>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</si>
  <si>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</si>
  <si>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</si>
  <si>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</si>
  <si>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</si>
  <si>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</si>
  <si>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</si>
  <si>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Revenue &gt; average revenue in green, revenue &lt; average revenue in orange</t>
  </si>
  <si>
    <t>Q) Format cells using a three-color scale.</t>
  </si>
  <si>
    <t>Q) Find the top 10 and bottom 10 revenues</t>
  </si>
  <si>
    <t>FirstName</t>
  </si>
  <si>
    <t>May Sales</t>
  </si>
  <si>
    <t>April Sales</t>
  </si>
  <si>
    <t>Jan Sales</t>
  </si>
  <si>
    <t>Jun Sales</t>
  </si>
  <si>
    <t>March Sales</t>
  </si>
  <si>
    <t>Feb Sales</t>
  </si>
  <si>
    <t>Allen</t>
  </si>
  <si>
    <t>Q) Find and make green the sales person who have generated revenue &gt; $10000</t>
  </si>
  <si>
    <t>Column1</t>
  </si>
  <si>
    <t>Column2</t>
  </si>
  <si>
    <t>Column3</t>
  </si>
  <si>
    <t>James</t>
  </si>
  <si>
    <t>Hodges</t>
  </si>
  <si>
    <t>Column4</t>
  </si>
  <si>
    <t>David</t>
  </si>
  <si>
    <t>Carlson</t>
  </si>
  <si>
    <t>Albert</t>
  </si>
  <si>
    <t>Column5</t>
  </si>
  <si>
    <t>Brennan</t>
  </si>
  <si>
    <t>Column6</t>
  </si>
  <si>
    <t>Davis</t>
  </si>
  <si>
    <t>Ford</t>
  </si>
  <si>
    <t>Jan,Feb,March,Apr Sales</t>
  </si>
  <si>
    <t>Q) Give orange color to each five rows after leaving each five rows</t>
  </si>
  <si>
    <t>Zebra Shading</t>
  </si>
  <si>
    <t>Row ID</t>
  </si>
  <si>
    <t>Order ID</t>
  </si>
  <si>
    <t>Order Date</t>
  </si>
  <si>
    <t>Ship Mode</t>
  </si>
  <si>
    <t>State</t>
  </si>
  <si>
    <t>Postal Code</t>
  </si>
  <si>
    <t>Region</t>
  </si>
  <si>
    <t>Product ID</t>
  </si>
  <si>
    <t>Second Class</t>
  </si>
  <si>
    <t>Kentucky</t>
  </si>
  <si>
    <t>South</t>
  </si>
  <si>
    <t>FUR-BO-10001798</t>
  </si>
  <si>
    <t>FUR-CH-10000454</t>
  </si>
  <si>
    <t>California</t>
  </si>
  <si>
    <t>West</t>
  </si>
  <si>
    <t>OFF-LA-10000240</t>
  </si>
  <si>
    <t>Standard Class</t>
  </si>
  <si>
    <t>Florida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</si>
  <si>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</si>
  <si>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</si>
  <si>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</si>
  <si>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</si>
  <si>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</si>
  <si>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</si>
  <si>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</si>
  <si>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</si>
  <si>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</si>
  <si>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North Carolina</t>
  </si>
  <si>
    <t>Washington</t>
  </si>
  <si>
    <t>OFF-BI-10003656</t>
  </si>
  <si>
    <t>Texas</t>
  </si>
  <si>
    <t>Central</t>
  </si>
  <si>
    <t>OFF-AP-10002311</t>
  </si>
  <si>
    <t>OFF-BI-10000756</t>
  </si>
  <si>
    <t>Wisconsin</t>
  </si>
  <si>
    <t>OFF-ST-10004186</t>
  </si>
  <si>
    <t>Utah</t>
  </si>
  <si>
    <t>OFF-ST-10000107</t>
  </si>
  <si>
    <t>OFF-AR-10003056</t>
  </si>
  <si>
    <t>TEC-PH-10001949</t>
  </si>
  <si>
    <t>OFF-BI-10002215</t>
  </si>
  <si>
    <t>Nebraska</t>
  </si>
  <si>
    <t>OFF-AR-10000246</t>
  </si>
  <si>
    <t>OFF-AP-10001492</t>
  </si>
  <si>
    <t>Pennsylvania</t>
  </si>
  <si>
    <t>East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</si>
  <si>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</si>
  <si>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</si>
  <si>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</si>
  <si>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</si>
  <si>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</si>
  <si>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</si>
  <si>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</si>
  <si>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</si>
  <si>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</si>
  <si>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</si>
  <si>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</si>
  <si>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First Class</t>
  </si>
  <si>
    <t>TEC-PH-10004977</t>
  </si>
  <si>
    <t>FUR-FU-10003664</t>
  </si>
  <si>
    <t>OFF-EN-10002986</t>
  </si>
  <si>
    <t>FUR-BO-10002545</t>
  </si>
  <si>
    <t>FUR-CH-10004218</t>
  </si>
  <si>
    <t>TEC-PH-10000486</t>
  </si>
  <si>
    <t>Illinois</t>
  </si>
  <si>
    <t>TEC-PH-10004093</t>
  </si>
  <si>
    <t>OFF-ST-10003479</t>
  </si>
  <si>
    <t>OFF-ST-10003282</t>
  </si>
  <si>
    <t>Minnesota</t>
  </si>
  <si>
    <t>TEC-AC-10000171</t>
  </si>
  <si>
    <t>OFF-BI-10003291</t>
  </si>
  <si>
    <t>Michigan</t>
  </si>
  <si>
    <t>OFF-ST-10001713</t>
  </si>
  <si>
    <t>Delaware</t>
  </si>
  <si>
    <t>TEC-AC-10002167</t>
  </si>
  <si>
    <t>TEC-PH-10003988</t>
  </si>
  <si>
    <t>Indiana</t>
  </si>
  <si>
    <t>OFF-BI-10004410</t>
  </si>
  <si>
    <t>OFF-LA-10002762</t>
  </si>
  <si>
    <t>FUR-FU-10001706</t>
  </si>
  <si>
    <t>FUR-CH-10003061</t>
  </si>
  <si>
    <t>New York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</si>
  <si>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</si>
  <si>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</si>
  <si>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</si>
  <si>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</si>
  <si>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</si>
  <si>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</si>
  <si>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</si>
  <si>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</si>
  <si>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</si>
  <si>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</si>
  <si>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</si>
  <si>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</si>
  <si>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</si>
  <si>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Arizona</t>
  </si>
  <si>
    <t>OFF-AR-10002671</t>
  </si>
  <si>
    <t>TEC-PH-10002726</t>
  </si>
  <si>
    <t>Virginia</t>
  </si>
  <si>
    <t>OFF-PA-10000482</t>
  </si>
  <si>
    <t>OFF-BI-10004654</t>
  </si>
  <si>
    <t>OFF-PA-10004675</t>
  </si>
  <si>
    <t>Tennessee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</si>
  <si>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</si>
  <si>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</si>
  <si>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</si>
  <si>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</si>
  <si>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</si>
  <si>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</si>
  <si>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</si>
  <si>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Alabama</t>
  </si>
  <si>
    <t>OFF-AP-10002118</t>
  </si>
  <si>
    <t>OFF-BI-10002309</t>
  </si>
  <si>
    <t>OFF-AR-10002053</t>
  </si>
  <si>
    <t>OFF-ST-10002370</t>
  </si>
  <si>
    <t>OFF-EN-10000927</t>
  </si>
  <si>
    <t>OFF-ST-10003656</t>
  </si>
  <si>
    <t>South Carolina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</si>
  <si>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</si>
  <si>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</si>
  <si>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</si>
  <si>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</si>
  <si>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</si>
  <si>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</si>
  <si>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</si>
  <si>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</si>
  <si>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</si>
  <si>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Oregon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</si>
  <si>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</si>
  <si>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</si>
  <si>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</si>
  <si>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</si>
  <si>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</si>
  <si>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</si>
  <si>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</si>
  <si>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</si>
  <si>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Colorado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</si>
  <si>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</si>
  <si>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</si>
  <si>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</si>
  <si>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</si>
  <si>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</si>
  <si>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</si>
  <si>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</si>
  <si>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</si>
  <si>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Iowa</t>
  </si>
  <si>
    <t>OFF-AR-10000380</t>
  </si>
  <si>
    <t>OFF-BI-10003981</t>
  </si>
  <si>
    <t>Ohio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</si>
  <si>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</si>
  <si>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</si>
  <si>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</si>
  <si>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</si>
  <si>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</si>
  <si>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</si>
  <si>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</si>
  <si>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</si>
  <si>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</si>
  <si>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</si>
  <si>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</si>
  <si>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</si>
  <si>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</si>
  <si>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</si>
  <si>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</si>
  <si>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</si>
  <si>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</si>
  <si>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</si>
  <si>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</si>
  <si>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</si>
  <si>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</si>
  <si>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</si>
  <si>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</si>
  <si>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</si>
  <si>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</si>
  <si>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</si>
  <si>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</si>
  <si>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Missouri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</si>
  <si>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</si>
  <si>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</si>
  <si>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</si>
  <si>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</si>
  <si>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</si>
  <si>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</si>
  <si>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</si>
  <si>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</si>
  <si>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CA-2023-152156</t>
  </si>
  <si>
    <t>CA-2023-138688</t>
  </si>
  <si>
    <t>CA-2023-161389</t>
  </si>
  <si>
    <t>CA-2023-137330</t>
  </si>
  <si>
    <t>CA-2023-121755</t>
  </si>
  <si>
    <t>CA-2023-117590</t>
  </si>
  <si>
    <t>CA-2023-101343</t>
  </si>
  <si>
    <t>CA-2023-118255</t>
  </si>
  <si>
    <t>CA-2023-169194</t>
  </si>
  <si>
    <t>CA-2023-105816</t>
  </si>
  <si>
    <t>CA-2023-111682</t>
  </si>
  <si>
    <t>CA-2023-119823</t>
  </si>
  <si>
    <t>CA-2023-106075</t>
  </si>
  <si>
    <t>CA-2023-127208</t>
  </si>
  <si>
    <t>CA-2023-159695</t>
  </si>
  <si>
    <t>CA-2023-109806</t>
  </si>
  <si>
    <t>CA-2023-149223</t>
  </si>
  <si>
    <t>CA-2023-158568</t>
  </si>
  <si>
    <t>CA-2023-129903</t>
  </si>
  <si>
    <t>CA-2023-128867</t>
  </si>
  <si>
    <t>CA-2023-103730</t>
  </si>
  <si>
    <t>US-2023-125969</t>
  </si>
  <si>
    <t>CA-2023-145583</t>
  </si>
  <si>
    <t>CA-2023-110366</t>
  </si>
  <si>
    <t>CA-2023-114489</t>
  </si>
  <si>
    <t>CA-2023-158834</t>
  </si>
  <si>
    <t>US-2023-156909</t>
  </si>
  <si>
    <t>CA-2023-107727</t>
  </si>
  <si>
    <t>CA-2023-120999</t>
  </si>
  <si>
    <t>CA-2023-139619</t>
  </si>
  <si>
    <t>CA-2023-114440</t>
  </si>
  <si>
    <t>US-2023-118038</t>
  </si>
  <si>
    <t>US-2023-119662</t>
  </si>
  <si>
    <t>CA-2023-140088</t>
  </si>
  <si>
    <t>CA-2023-155558</t>
  </si>
  <si>
    <t>US-2023-109484</t>
  </si>
  <si>
    <t>CA-2023-161018</t>
  </si>
  <si>
    <t>CA-2023-157833</t>
  </si>
  <si>
    <t>CA-2023-119004</t>
  </si>
  <si>
    <t>CA-2023-146780</t>
  </si>
  <si>
    <t>US-2023-107272</t>
  </si>
  <si>
    <t>US-2023-164147</t>
  </si>
  <si>
    <t>CA-2023-106180</t>
  </si>
  <si>
    <t>CA-2023-155376</t>
  </si>
  <si>
    <t>CA-2023-115812</t>
  </si>
  <si>
    <t>CA-2023-105893</t>
  </si>
  <si>
    <t>CA-2023-167164</t>
  </si>
  <si>
    <t>CA-2023-143336</t>
  </si>
  <si>
    <t>CA-2023-146703</t>
  </si>
  <si>
    <t>CA-2023-106376</t>
  </si>
  <si>
    <t>US-2023-147606</t>
  </si>
  <si>
    <t>CA-2023-139451</t>
  </si>
  <si>
    <t>CA-2023-115259</t>
  </si>
  <si>
    <t>US-2023-152030</t>
  </si>
  <si>
    <t>US-2023-134614</t>
  </si>
  <si>
    <t>CA-2023-110072</t>
  </si>
  <si>
    <t>US-2023-108966</t>
  </si>
  <si>
    <t>US-2023-118983</t>
  </si>
  <si>
    <t>CA-2023-106320</t>
  </si>
  <si>
    <t>US-2023-150630</t>
  </si>
  <si>
    <t>CA-2023-117415</t>
  </si>
  <si>
    <t>CA-2023-115742</t>
  </si>
  <si>
    <t>CA-2023-135545</t>
  </si>
  <si>
    <t>US-2023-164175</t>
  </si>
  <si>
    <t>US-2023-134026</t>
  </si>
  <si>
    <t>CA-2023-149734</t>
  </si>
  <si>
    <t>CA-2023-149587</t>
  </si>
  <si>
    <t>US-2023-156867</t>
  </si>
  <si>
    <t>CA-2023-129476</t>
  </si>
  <si>
    <t>CA-2023-110457</t>
  </si>
  <si>
    <t>US-2023-136476</t>
  </si>
  <si>
    <t>CA-2023-110744</t>
  </si>
  <si>
    <t>CA-2023-124919</t>
  </si>
  <si>
    <t>ans) a) firt use conditional formating date occuring feature</t>
  </si>
  <si>
    <t>b)then sort by cell color placing pink colored cells on top</t>
  </si>
  <si>
    <t>Ship Date'</t>
  </si>
  <si>
    <t>Q) find and highlight on top, the cell which have order date and ship date on top</t>
  </si>
  <si>
    <t>Total</t>
  </si>
  <si>
    <t>Q) highlight in green color top five sellers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</si>
</sst>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0" xfId="0" applyFont="1" applyFill="1"/>
    <xf numFmtId="0" fontId="0" fillId="3" borderId="0" xfId="0" applyFill="1"/>
    <xf numFmtId="0" fontId="0" fillId="0" borderId="0" xfId="0" quotePrefix="1"/>
    <xf numFmtId="14" fontId="0" fillId="0" borderId="0" xfId="0" applyNumberFormat="1"/>
    <xf numFmtId="0" fontId="0" fillId="5" borderId="0" xfId="0" applyFill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</font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J8:O14" totalsRowShown="0">
  <autoFilter ref="J8:O14"/>
  <tableColumns count="6">
    <tableColumn id="1" name="Column1"/>
    <tableColumn id="2" name="Column2"/>
    <tableColumn id="3" name="Column3"/>
    <tableColumn id="4" name="Column4"/>
    <tableColumn id="5" name="Column5" dataDxfId="14"/>
    <tableColumn id="6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K20" sqref="K20"/>
    </sheetView>
  </sheetViews>
  <sheetFormatPr defaultRowHeight="15" x14ac:dyDescent="0.25"/>
  <cols>
    <col min="1" max="1" width="17.140625" bestFit="1" customWidth="1"/>
    <col min="2" max="2" width="9.85546875" bestFit="1" customWidth="1"/>
    <col min="3" max="3" width="8.85546875" bestFit="1" customWidth="1"/>
    <col min="4" max="4" width="9.85546875" bestFit="1" customWidth="1"/>
    <col min="5" max="5" width="8.85546875" bestFit="1" customWidth="1"/>
    <col min="6" max="6" width="10.85546875" bestFit="1" customWidth="1"/>
    <col min="7" max="7" width="9.85546875" bestFit="1" customWidth="1"/>
    <col min="10" max="10" width="11" customWidth="1"/>
    <col min="11" max="11" width="17.140625" customWidth="1"/>
    <col min="12" max="13" width="11" customWidth="1"/>
    <col min="14" max="14" width="21.85546875" customWidth="1"/>
    <col min="15" max="15" width="21.7109375" customWidth="1"/>
  </cols>
  <sheetData>
    <row r="1" spans="1:15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5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5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5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5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5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5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5" ht="15.75" thickBot="1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  <c r="J8" t="s">
        <v>37</v>
      </c>
      <c r="K8" t="s">
        <v>38</v>
      </c>
      <c r="L8" t="s">
        <v>39</v>
      </c>
      <c r="M8" t="s">
        <v>42</v>
      </c>
      <c r="N8" t="s">
        <v>46</v>
      </c>
      <c r="O8" t="s">
        <v>48</v>
      </c>
    </row>
    <row r="9" spans="1:15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  <c r="J9" t="s">
        <v>28</v>
      </c>
      <c r="K9" t="s">
        <v>35</v>
      </c>
      <c r="L9" t="s">
        <v>28</v>
      </c>
      <c r="M9" t="s">
        <v>43</v>
      </c>
      <c r="N9" s="5" t="s">
        <v>28</v>
      </c>
      <c r="O9" t="s">
        <v>47</v>
      </c>
    </row>
    <row r="10" spans="1:15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  <c r="J10" t="s">
        <v>29</v>
      </c>
      <c r="K10">
        <f>VLOOKUP(K9&amp;"*",A2:G19,6,0)</f>
        <v>10185</v>
      </c>
      <c r="L10" t="s">
        <v>32</v>
      </c>
      <c r="M10">
        <f ca="1">LOOKUP(M9&amp;"*",A1:A19,G2:G19)</f>
        <v>13085</v>
      </c>
      <c r="N10" s="6" t="s">
        <v>51</v>
      </c>
      <c r="O10">
        <f>VLOOKUP(O9&amp;"*",A2:G19,{2,3,4,5},FALSE)</f>
        <v>8296</v>
      </c>
    </row>
    <row r="11" spans="1:15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  <c r="J11" t="s">
        <v>28</v>
      </c>
      <c r="K11" t="s">
        <v>40</v>
      </c>
      <c r="L11" t="s">
        <v>28</v>
      </c>
      <c r="M11" t="s">
        <v>44</v>
      </c>
      <c r="N11" s="6" t="s">
        <v>28</v>
      </c>
      <c r="O11" t="s">
        <v>49</v>
      </c>
    </row>
    <row r="12" spans="1:15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  <c r="J12" t="s">
        <v>30</v>
      </c>
      <c r="K12">
        <f>VLOOKUP(K11&amp;"*",A2:G19,5,0)</f>
        <v>1058</v>
      </c>
      <c r="L12" t="s">
        <v>33</v>
      </c>
      <c r="M12">
        <f ca="1">LOOKUP(M11&amp;"*",A1:A19,D2:D19)</f>
        <v>3726</v>
      </c>
      <c r="N12" s="6" t="s">
        <v>51</v>
      </c>
    </row>
    <row r="13" spans="1:15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  <c r="J13" t="s">
        <v>28</v>
      </c>
      <c r="K13" t="s">
        <v>41</v>
      </c>
      <c r="L13" t="s">
        <v>28</v>
      </c>
      <c r="M13" t="s">
        <v>45</v>
      </c>
      <c r="N13" s="6" t="s">
        <v>28</v>
      </c>
      <c r="O13" t="s">
        <v>50</v>
      </c>
    </row>
    <row r="14" spans="1:15" ht="15.75" thickBot="1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  <c r="J14" t="s">
        <v>31</v>
      </c>
      <c r="K14">
        <f>VLOOKUP(K13&amp;"*",A2:G19,2,0)</f>
        <v>4624</v>
      </c>
      <c r="L14" t="s">
        <v>34</v>
      </c>
      <c r="M14">
        <f>VLOOKUP(M13&amp;"*",A2:G19,3,0)</f>
        <v>557</v>
      </c>
      <c r="N14" s="7" t="s">
        <v>51</v>
      </c>
    </row>
    <row r="15" spans="1:15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5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10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10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10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  <row r="21" spans="1:10" x14ac:dyDescent="0.25">
      <c r="C21" s="8" t="s">
        <v>36</v>
      </c>
      <c r="D21" s="8"/>
      <c r="E21" s="8"/>
      <c r="F21" s="8"/>
      <c r="G21" s="8"/>
      <c r="H21" s="8"/>
      <c r="I21" s="8"/>
      <c r="J21" s="8"/>
    </row>
  </sheetData>
  <conditionalFormatting sqref="B2:G19">
    <cfRule type="cellIs" dxfId="15" priority="4" operator="greaterThan">
      <formula>10000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58F06DC-99F2-4387-A8B1-C9D429F5D69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H2</xm:sqref>
        </x14:conditionalFormatting>
        <x14:conditionalFormatting xmlns:xm="http://schemas.microsoft.com/office/excel/2006/main">
          <x14:cfRule type="iconSet" priority="1" id="{013A45B4-D189-4FB5-B16D-6953BF49845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0.5</xm:f>
              </x14:cfvo>
              <x14:cfIcon iconSet="NoIcons" iconId="0"/>
              <x14:cfIcon iconSet="NoIcons" iconId="0"/>
              <x14:cfIcon iconSet="3Triangles" iconId="2"/>
            </x14:iconSet>
          </x14:cfRule>
          <xm:sqref>H2:H18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G19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26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theme="9" tint="0.59999389629810485"/>
        <color theme="5" tint="0.59999389629810485"/>
        <color theme="4"/>
      </colorScale>
    </cfRule>
    <cfRule type="colorScale" priority="3">
      <colorScale>
        <cfvo type="min"/>
        <cfvo type="percentile" val="50"/>
        <cfvo type="max"/>
        <color theme="5" tint="0.59999389629810485"/>
        <color theme="8" tint="0.39997558519241921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23" sqref="D23"/>
    </sheetView>
  </sheetViews>
  <sheetFormatPr defaultRowHeight="15" x14ac:dyDescent="0.25"/>
  <cols>
    <col min="1" max="1" width="17.140625" bestFit="1" customWidth="1"/>
    <col min="2" max="2" width="10.28515625" bestFit="1" customWidth="1"/>
    <col min="4" max="4" width="10.28515625" bestFit="1" customWidth="1"/>
    <col min="6" max="7" width="10.2851562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25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aboveAverage" dxfId="13" priority="1" aboveAverage="0"/>
    <cfRule type="aboveAverage" dxfId="12" priority="2"/>
    <cfRule type="aboveAverage" dxfId="11" priority="3" aboveAverage="0"/>
    <cfRule type="aboveAverage" dxfId="1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7" sqref="J7"/>
    </sheetView>
  </sheetViews>
  <sheetFormatPr defaultRowHeight="15" x14ac:dyDescent="0.25"/>
  <cols>
    <col min="1" max="1" width="17.140625" bestFit="1" customWidth="1"/>
    <col min="2" max="2" width="9.85546875" bestFit="1" customWidth="1"/>
    <col min="4" max="4" width="9.85546875" bestFit="1" customWidth="1"/>
    <col min="6" max="7" width="9.8554687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27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top10" dxfId="9" priority="1" rank="10"/>
    <cfRule type="top10" dxfId="8" priority="2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7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B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{E79588E1-9028-4BC5-9F1E-7A7FFEF44A91}</x14:id>
        </ext>
      </extLst>
    </cfRule>
  </conditionalFormatting>
  <conditionalFormatting sqref="E2:E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{B056A9CD-9DD8-41BD-985F-0158560B0322}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588E1-9028-4BC5-9F1E-7A7FFEF44A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B056A9CD-9DD8-41BD-985F-0158560B0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13" sqref="J13"/>
    </sheetView>
  </sheetViews>
  <sheetFormatPr defaultRowHeight="15" x14ac:dyDescent="0.25"/>
  <cols>
    <col min="1" max="1" width="17.140625" bestFit="1" customWidth="1"/>
    <col min="2" max="2" width="12.42578125" bestFit="1" customWidth="1"/>
    <col min="3" max="3" width="11.42578125" bestFit="1" customWidth="1"/>
    <col min="4" max="4" width="12.42578125" bestFit="1" customWidth="1"/>
    <col min="5" max="5" width="11.42578125" bestFit="1" customWidth="1"/>
    <col min="6" max="7" width="12.42578125" bestFit="1" customWidth="1"/>
  </cols>
  <sheetData>
    <row r="1" spans="1:7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A1:G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6E8611B-17DA-4DB6-A17A-DB85617A04E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A1:G19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G19"/>
    </sheetView>
  </sheetViews>
  <sheetFormatPr defaultRowHeight="15" x14ac:dyDescent="0.25"/>
  <cols>
    <col min="2" max="2" width="10.140625" bestFit="1" customWidth="1"/>
    <col min="4" max="4" width="10.140625" bestFit="1" customWidth="1"/>
    <col min="6" max="6" width="10.140625" bestFit="1" customWidth="1"/>
    <col min="7" max="7" width="23.5703125" customWidth="1"/>
    <col min="9" max="9" width="10.140625" bestFit="1" customWidth="1"/>
  </cols>
  <sheetData>
    <row r="1" spans="1:16" ht="16.5" thickBot="1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6" ht="15.75" thickBot="1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  <c r="H2" t="b">
        <f>ISODD(QUOTIENT(ROW()-1,5))</f>
        <v>0</v>
      </c>
      <c r="I2" s="2">
        <f>SUM(B2:G2)</f>
        <v>26263</v>
      </c>
      <c r="L2" s="13" t="s">
        <v>53</v>
      </c>
      <c r="M2" s="14"/>
    </row>
    <row r="3" spans="1:16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  <c r="H3" t="b">
        <f t="shared" ref="H3:H19" si="0">ISODD(QUOTIENT(ROW()-1,5))</f>
        <v>0</v>
      </c>
      <c r="I3" s="2">
        <f t="shared" ref="I3:I19" si="1">SUM(B3:G3)</f>
        <v>59361</v>
      </c>
    </row>
    <row r="4" spans="1:16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  <c r="H4" t="b">
        <f t="shared" si="0"/>
        <v>0</v>
      </c>
      <c r="I4" s="2">
        <f t="shared" si="1"/>
        <v>39113</v>
      </c>
      <c r="J4" s="8" t="s">
        <v>52</v>
      </c>
      <c r="K4" s="9"/>
      <c r="L4" s="9"/>
      <c r="M4" s="9"/>
      <c r="N4" s="9"/>
      <c r="O4" s="9"/>
      <c r="P4" s="9"/>
    </row>
    <row r="5" spans="1:16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H5" t="b">
        <f t="shared" si="0"/>
        <v>0</v>
      </c>
      <c r="I5" s="2">
        <f t="shared" si="1"/>
        <v>35121</v>
      </c>
    </row>
    <row r="6" spans="1:16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H6" t="b">
        <f t="shared" si="0"/>
        <v>1</v>
      </c>
      <c r="I6" s="2">
        <f t="shared" si="1"/>
        <v>38074</v>
      </c>
    </row>
    <row r="7" spans="1:16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  <c r="H7" t="b">
        <f t="shared" si="0"/>
        <v>1</v>
      </c>
      <c r="I7" s="2">
        <f t="shared" si="1"/>
        <v>40203</v>
      </c>
    </row>
    <row r="8" spans="1:16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  <c r="H8" t="b">
        <f t="shared" si="0"/>
        <v>1</v>
      </c>
      <c r="I8" s="2">
        <f t="shared" si="1"/>
        <v>51406</v>
      </c>
    </row>
    <row r="9" spans="1:16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  <c r="H9" t="b">
        <f t="shared" si="0"/>
        <v>1</v>
      </c>
      <c r="I9" s="2">
        <f t="shared" si="1"/>
        <v>28595</v>
      </c>
    </row>
    <row r="10" spans="1:16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  <c r="H10" t="b">
        <f t="shared" si="0"/>
        <v>1</v>
      </c>
      <c r="I10" s="2">
        <f t="shared" si="1"/>
        <v>34646</v>
      </c>
    </row>
    <row r="11" spans="1:16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  <c r="H11" t="b">
        <f t="shared" si="0"/>
        <v>0</v>
      </c>
      <c r="I11" s="2">
        <f t="shared" si="1"/>
        <v>34343</v>
      </c>
    </row>
    <row r="12" spans="1:16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  <c r="H12" t="b">
        <f t="shared" si="0"/>
        <v>0</v>
      </c>
      <c r="I12" s="2">
        <f t="shared" si="1"/>
        <v>41677</v>
      </c>
    </row>
    <row r="13" spans="1:16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  <c r="H13" t="b">
        <f t="shared" si="0"/>
        <v>0</v>
      </c>
      <c r="I13" s="2">
        <f t="shared" si="1"/>
        <v>37888</v>
      </c>
    </row>
    <row r="14" spans="1:16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  <c r="H14" t="b">
        <f t="shared" si="0"/>
        <v>0</v>
      </c>
      <c r="I14" s="2">
        <f t="shared" si="1"/>
        <v>25157</v>
      </c>
    </row>
    <row r="15" spans="1:16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  <c r="H15" t="b">
        <f t="shared" si="0"/>
        <v>0</v>
      </c>
      <c r="I15" s="2">
        <f t="shared" si="1"/>
        <v>54967</v>
      </c>
    </row>
    <row r="16" spans="1:16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  <c r="H16" t="b">
        <f t="shared" si="0"/>
        <v>1</v>
      </c>
      <c r="I16" s="2">
        <f t="shared" si="1"/>
        <v>39029</v>
      </c>
    </row>
    <row r="17" spans="1:9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  <c r="H17" t="b">
        <f t="shared" si="0"/>
        <v>1</v>
      </c>
      <c r="I17" s="2">
        <f t="shared" si="1"/>
        <v>42376</v>
      </c>
    </row>
    <row r="18" spans="1:9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  <c r="H18" t="b">
        <f t="shared" si="0"/>
        <v>1</v>
      </c>
      <c r="I18" s="2">
        <f t="shared" si="1"/>
        <v>31566</v>
      </c>
    </row>
    <row r="19" spans="1:9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  <c r="H19" t="b">
        <f t="shared" si="0"/>
        <v>1</v>
      </c>
      <c r="I19" s="2">
        <f t="shared" si="1"/>
        <v>32554</v>
      </c>
    </row>
  </sheetData>
  <mergeCells count="1">
    <mergeCell ref="L2:M2"/>
  </mergeCells>
  <conditionalFormatting sqref="F5">
    <cfRule type="expression" dxfId="7" priority="2">
      <formula>ISODD(QUOTIENT(ROW()-1,5))</formula>
    </cfRule>
  </conditionalFormatting>
  <conditionalFormatting sqref="A2:G19">
    <cfRule type="expression" dxfId="6" priority="1">
      <formula>ISODD(QUOTIENT(ROW()-1,5))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M10" sqref="M10"/>
    </sheetView>
  </sheetViews>
  <sheetFormatPr defaultRowHeight="15" x14ac:dyDescent="0.25"/>
  <cols>
    <col min="1" max="1" width="12.28515625" customWidth="1"/>
    <col min="2" max="2" width="12.140625" customWidth="1"/>
    <col min="3" max="3" width="10.85546875" customWidth="1"/>
    <col min="4" max="4" width="10.5703125" customWidth="1"/>
    <col min="5" max="5" width="14.5703125" customWidth="1"/>
    <col min="6" max="6" width="14.42578125" customWidth="1"/>
    <col min="7" max="7" width="12.5703125" customWidth="1"/>
    <col min="8" max="8" width="10.140625" bestFit="1" customWidth="1"/>
  </cols>
  <sheetData>
    <row r="1" spans="1:16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  <c r="H1" s="4" t="s">
        <v>316</v>
      </c>
    </row>
    <row r="2" spans="1:16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  <c r="H2" s="2">
        <f>SUM(B2:G2)</f>
        <v>26263</v>
      </c>
      <c r="I2" t="b">
        <f>_xlfn.RANK.AVG(H2,H2:H19,0)&lt;=5</f>
        <v>0</v>
      </c>
      <c r="J2">
        <f>_xlfn.RANK.AVG($H2,$H$2:$H$19,0)</f>
        <v>17</v>
      </c>
      <c r="L2" s="12" t="s">
        <v>317</v>
      </c>
      <c r="M2" s="12"/>
      <c r="N2" s="12"/>
      <c r="O2" s="12"/>
      <c r="P2" s="12"/>
    </row>
    <row r="3" spans="1:16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  <c r="H3" s="2">
        <f t="shared" ref="H3:H19" si="0">SUM(B3:G3)</f>
        <v>59361</v>
      </c>
      <c r="I3" t="b">
        <f>_xlfn.RANK.AVG(H3,H3:H20,0)&lt;=5</f>
        <v>1</v>
      </c>
      <c r="J3">
        <f t="shared" ref="J3:J19" si="1">_xlfn.RANK.AVG($H3,$H$2:$H$19,0)</f>
        <v>1</v>
      </c>
    </row>
    <row r="4" spans="1:16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  <c r="H4" s="2">
        <f t="shared" si="0"/>
        <v>39113</v>
      </c>
      <c r="I4" t="b">
        <f t="shared" ref="I4:I19" si="2">_xlfn.RANK.AVG(H4,H4:H21,0)&lt;=5</f>
        <v>0</v>
      </c>
      <c r="J4">
        <f t="shared" si="1"/>
        <v>7</v>
      </c>
    </row>
    <row r="5" spans="1:16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H5" s="2">
        <f t="shared" si="0"/>
        <v>35121</v>
      </c>
      <c r="I5" t="b">
        <f t="shared" si="2"/>
        <v>0</v>
      </c>
      <c r="J5">
        <f t="shared" si="1"/>
        <v>11</v>
      </c>
    </row>
    <row r="6" spans="1:16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H6" s="2">
        <f t="shared" si="0"/>
        <v>38074</v>
      </c>
      <c r="I6" t="b">
        <f t="shared" si="2"/>
        <v>0</v>
      </c>
      <c r="J6">
        <f t="shared" si="1"/>
        <v>9</v>
      </c>
    </row>
    <row r="7" spans="1:16" x14ac:dyDescent="0.25">
      <c r="A7" s="3" t="s">
        <v>7</v>
      </c>
      <c r="B7" s="2">
        <v>3945</v>
      </c>
      <c r="C7" s="2">
        <v>4056</v>
      </c>
      <c r="D7" s="2">
        <v>3726</v>
      </c>
      <c r="E7" s="2">
        <v>2135</v>
      </c>
      <c r="F7" s="2">
        <v>9817</v>
      </c>
      <c r="G7" s="2">
        <v>18524</v>
      </c>
      <c r="H7" s="2">
        <f t="shared" si="0"/>
        <v>42203</v>
      </c>
      <c r="I7" t="b">
        <f t="shared" si="2"/>
        <v>1</v>
      </c>
      <c r="J7">
        <f>_xlfn.RANK.AVG($H7,$H$2:$H$19,0)</f>
        <v>5</v>
      </c>
    </row>
    <row r="8" spans="1:16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  <c r="H8" s="2">
        <f t="shared" si="0"/>
        <v>51406</v>
      </c>
      <c r="I8" t="b">
        <f t="shared" si="2"/>
        <v>1</v>
      </c>
      <c r="J8">
        <f t="shared" si="1"/>
        <v>3</v>
      </c>
    </row>
    <row r="9" spans="1:16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  <c r="H9" s="2">
        <f t="shared" si="0"/>
        <v>28595</v>
      </c>
      <c r="I9" t="b">
        <f t="shared" si="2"/>
        <v>0</v>
      </c>
      <c r="J9">
        <f t="shared" si="1"/>
        <v>16</v>
      </c>
    </row>
    <row r="10" spans="1:16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  <c r="H10" s="2">
        <f t="shared" si="0"/>
        <v>34646</v>
      </c>
      <c r="I10" t="b">
        <f t="shared" si="2"/>
        <v>0</v>
      </c>
      <c r="J10">
        <f t="shared" si="1"/>
        <v>12</v>
      </c>
    </row>
    <row r="11" spans="1:16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  <c r="H11" s="2">
        <f t="shared" si="0"/>
        <v>34343</v>
      </c>
      <c r="I11" t="b">
        <f t="shared" si="2"/>
        <v>0</v>
      </c>
      <c r="J11">
        <f t="shared" si="1"/>
        <v>13</v>
      </c>
    </row>
    <row r="12" spans="1:16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  <c r="H12" s="2">
        <f t="shared" si="0"/>
        <v>41677</v>
      </c>
      <c r="I12" t="b">
        <f t="shared" si="2"/>
        <v>1</v>
      </c>
      <c r="J12">
        <f t="shared" si="1"/>
        <v>6</v>
      </c>
    </row>
    <row r="13" spans="1:16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  <c r="H13" s="2">
        <f t="shared" si="0"/>
        <v>37888</v>
      </c>
      <c r="I13" t="b">
        <f t="shared" si="2"/>
        <v>1</v>
      </c>
      <c r="J13">
        <f t="shared" si="1"/>
        <v>10</v>
      </c>
    </row>
    <row r="14" spans="1:16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  <c r="H14" s="2">
        <f t="shared" si="0"/>
        <v>25157</v>
      </c>
      <c r="I14" t="b">
        <f t="shared" si="2"/>
        <v>0</v>
      </c>
      <c r="J14">
        <f t="shared" si="1"/>
        <v>18</v>
      </c>
    </row>
    <row r="15" spans="1:16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  <c r="H15" s="2">
        <f t="shared" si="0"/>
        <v>54967</v>
      </c>
      <c r="I15" t="b">
        <f t="shared" si="2"/>
        <v>1</v>
      </c>
      <c r="J15">
        <f t="shared" si="1"/>
        <v>2</v>
      </c>
    </row>
    <row r="16" spans="1:16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  <c r="H16" s="2">
        <f t="shared" si="0"/>
        <v>39029</v>
      </c>
      <c r="I16" t="b">
        <f t="shared" si="2"/>
        <v>1</v>
      </c>
      <c r="J16">
        <f t="shared" si="1"/>
        <v>8</v>
      </c>
    </row>
    <row r="17" spans="1:10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  <c r="H17" s="2">
        <f t="shared" si="0"/>
        <v>42376</v>
      </c>
      <c r="I17" t="b">
        <f t="shared" si="2"/>
        <v>1</v>
      </c>
      <c r="J17">
        <f t="shared" si="1"/>
        <v>4</v>
      </c>
    </row>
    <row r="18" spans="1:10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  <c r="H18" s="2">
        <f t="shared" si="0"/>
        <v>31566</v>
      </c>
      <c r="I18" t="b">
        <f t="shared" si="2"/>
        <v>1</v>
      </c>
      <c r="J18">
        <f t="shared" si="1"/>
        <v>15</v>
      </c>
    </row>
    <row r="19" spans="1:10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  <c r="H19" s="2">
        <f t="shared" si="0"/>
        <v>32554</v>
      </c>
      <c r="I19" t="b">
        <f t="shared" si="2"/>
        <v>1</v>
      </c>
      <c r="J19">
        <f t="shared" si="1"/>
        <v>14</v>
      </c>
    </row>
  </sheetData>
  <conditionalFormatting sqref="A2:G19">
    <cfRule type="expression" dxfId="5" priority="4">
      <formula>_xlfn.RANK.AVG($H2,$H$2:$H$19,0)&lt;=5</formula>
    </cfRule>
  </conditionalFormatting>
  <conditionalFormatting sqref="H2:H19">
    <cfRule type="dataBar" priority="1">
      <dataBar>
        <cfvo type="num" val="0"/>
        <cfvo type="num" val="100000"/>
        <color rgb="FF638EC6"/>
      </dataBar>
      <extLst>
        <ext xmlns:x14="http://schemas.microsoft.com/office/spreadsheetml/2009/9/main" uri="{B025F937-C7B1-47D3-B67F-A62EFF666E3E}">
          <x14:id>{442EBDFC-9970-4140-8D2D-A65DCCC5EBDC}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2EBDFC-9970-4140-8D2D-A65DCCC5EBDC}">
            <x14:dataBar minLength="0" maxLength="100" gradient="0">
              <x14:cfvo type="num">
                <xm:f>0</xm:f>
              </x14:cfvo>
              <x14:cfvo type="num">
                <xm:f>100000</xm:f>
              </x14:cfvo>
              <x14:negativeFillColor rgb="FFFF0000"/>
              <x14:axisColor rgb="FF000000"/>
            </x14:dataBar>
          </x14:cfRule>
          <xm:sqref>H2:H19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5"/>
  <sheetViews>
    <sheetView workbookViewId="0">
      <selection activeCell="J8" sqref="J8"/>
    </sheetView>
  </sheetViews>
  <sheetFormatPr defaultRowHeight="15" x14ac:dyDescent="0.25"/>
  <cols>
    <col min="1" max="1" width="6.5703125" customWidth="1"/>
    <col min="2" max="2" width="18.5703125" customWidth="1"/>
    <col min="3" max="3" width="17.7109375" customWidth="1"/>
    <col min="4" max="4" width="10.7109375" bestFit="1" customWidth="1"/>
    <col min="5" max="5" width="15.28515625" customWidth="1"/>
    <col min="9" max="10" width="25.140625" customWidth="1"/>
  </cols>
  <sheetData>
    <row r="2" spans="1:12" x14ac:dyDescent="0.25">
      <c r="A2" s="10" t="s">
        <v>54</v>
      </c>
      <c r="B2" s="10" t="s">
        <v>55</v>
      </c>
      <c r="C2" s="10" t="s">
        <v>56</v>
      </c>
      <c r="D2" s="10" t="s">
        <v>314</v>
      </c>
      <c r="E2" s="10" t="s">
        <v>57</v>
      </c>
      <c r="F2" s="10" t="s">
        <v>58</v>
      </c>
      <c r="G2" s="10" t="s">
        <v>59</v>
      </c>
      <c r="H2" s="10" t="s">
        <v>60</v>
      </c>
      <c r="I2" s="10" t="s">
        <v>61</v>
      </c>
      <c r="J2" s="10"/>
      <c r="L2" t="s">
        <v>315</v>
      </c>
    </row>
    <row r="3" spans="1:12" x14ac:dyDescent="0.25">
      <c r="A3" s="10">
        <v>45</v>
      </c>
      <c r="B3" s="10" t="s">
        <v>246</v>
      </c>
      <c r="C3" s="11">
        <v>44996</v>
      </c>
      <c r="D3" s="11">
        <v>44998</v>
      </c>
      <c r="E3" s="10" t="s">
        <v>111</v>
      </c>
      <c r="F3" s="10" t="s">
        <v>122</v>
      </c>
      <c r="G3" s="10">
        <v>55122</v>
      </c>
      <c r="H3" s="10" t="s">
        <v>85</v>
      </c>
      <c r="I3" s="10" t="s">
        <v>123</v>
      </c>
      <c r="J3" s="10"/>
      <c r="L3" t="s">
        <v>312</v>
      </c>
    </row>
    <row r="4" spans="1:12" x14ac:dyDescent="0.25">
      <c r="A4" s="10">
        <v>46</v>
      </c>
      <c r="B4" s="10" t="s">
        <v>246</v>
      </c>
      <c r="C4" s="11">
        <v>44996</v>
      </c>
      <c r="D4" s="11">
        <v>44998</v>
      </c>
      <c r="E4" s="10" t="s">
        <v>111</v>
      </c>
      <c r="F4" s="10" t="s">
        <v>122</v>
      </c>
      <c r="G4" s="10">
        <v>55122</v>
      </c>
      <c r="H4" s="10" t="s">
        <v>85</v>
      </c>
      <c r="I4" s="10" t="s">
        <v>124</v>
      </c>
      <c r="J4" s="10"/>
      <c r="L4" t="s">
        <v>313</v>
      </c>
    </row>
    <row r="5" spans="1:12" x14ac:dyDescent="0.25">
      <c r="A5" s="10">
        <v>118</v>
      </c>
      <c r="B5" s="10" t="s">
        <v>308</v>
      </c>
      <c r="C5" s="11">
        <v>44987</v>
      </c>
      <c r="D5" s="11">
        <v>44991</v>
      </c>
      <c r="E5" s="10" t="s">
        <v>70</v>
      </c>
      <c r="F5" s="10" t="s">
        <v>82</v>
      </c>
      <c r="G5" s="10">
        <v>98103</v>
      </c>
      <c r="H5" s="10" t="s">
        <v>68</v>
      </c>
      <c r="I5" s="10" t="s">
        <v>207</v>
      </c>
      <c r="J5" s="10"/>
    </row>
    <row r="6" spans="1:12" x14ac:dyDescent="0.25">
      <c r="A6" s="10">
        <v>152</v>
      </c>
      <c r="B6" s="10" t="s">
        <v>264</v>
      </c>
      <c r="C6" s="11">
        <v>44998</v>
      </c>
      <c r="D6" s="11">
        <v>45001</v>
      </c>
      <c r="E6" s="10" t="s">
        <v>111</v>
      </c>
      <c r="F6" s="10" t="s">
        <v>149</v>
      </c>
      <c r="G6" s="10">
        <v>85254</v>
      </c>
      <c r="H6" s="10" t="s">
        <v>68</v>
      </c>
      <c r="I6" s="10" t="s">
        <v>236</v>
      </c>
      <c r="J6" s="10"/>
    </row>
    <row r="7" spans="1:12" x14ac:dyDescent="0.25">
      <c r="A7" s="10">
        <v>153</v>
      </c>
      <c r="B7" s="10" t="s">
        <v>264</v>
      </c>
      <c r="C7" s="11">
        <v>44998</v>
      </c>
      <c r="D7" s="11">
        <v>45001</v>
      </c>
      <c r="E7" s="10" t="s">
        <v>111</v>
      </c>
      <c r="F7" s="10" t="s">
        <v>149</v>
      </c>
      <c r="G7" s="10">
        <v>85254</v>
      </c>
      <c r="H7" s="10" t="s">
        <v>68</v>
      </c>
      <c r="I7" s="10" t="s">
        <v>237</v>
      </c>
      <c r="J7" s="10"/>
    </row>
    <row r="8" spans="1:12" x14ac:dyDescent="0.25">
      <c r="A8" s="10">
        <v>1</v>
      </c>
      <c r="B8" s="10" t="s">
        <v>239</v>
      </c>
      <c r="C8" s="11">
        <v>45238</v>
      </c>
      <c r="D8" s="11">
        <v>45241</v>
      </c>
      <c r="E8" s="10" t="s">
        <v>62</v>
      </c>
      <c r="F8" s="10" t="s">
        <v>63</v>
      </c>
      <c r="G8" s="10">
        <v>42420</v>
      </c>
      <c r="H8" s="10" t="s">
        <v>64</v>
      </c>
      <c r="I8" s="10" t="s">
        <v>65</v>
      </c>
      <c r="J8" s="10"/>
    </row>
    <row r="9" spans="1:12" x14ac:dyDescent="0.25">
      <c r="A9" s="10">
        <v>2</v>
      </c>
      <c r="B9" s="10" t="s">
        <v>239</v>
      </c>
      <c r="C9" s="11">
        <v>45238</v>
      </c>
      <c r="D9" s="11">
        <v>45241</v>
      </c>
      <c r="E9" s="10" t="s">
        <v>62</v>
      </c>
      <c r="F9" s="10" t="s">
        <v>63</v>
      </c>
      <c r="G9" s="10">
        <v>42420</v>
      </c>
      <c r="H9" s="10" t="s">
        <v>64</v>
      </c>
      <c r="I9" s="10" t="s">
        <v>66</v>
      </c>
      <c r="J9" s="10"/>
    </row>
    <row r="10" spans="1:12" x14ac:dyDescent="0.25">
      <c r="A10" s="10">
        <v>3</v>
      </c>
      <c r="B10" s="10" t="s">
        <v>240</v>
      </c>
      <c r="C10" s="11">
        <v>45089</v>
      </c>
      <c r="D10" s="11">
        <v>45093</v>
      </c>
      <c r="E10" s="10" t="s">
        <v>62</v>
      </c>
      <c r="F10" s="10" t="s">
        <v>67</v>
      </c>
      <c r="G10" s="10">
        <v>90036</v>
      </c>
      <c r="H10" s="10" t="s">
        <v>68</v>
      </c>
      <c r="I10" s="10" t="s">
        <v>69</v>
      </c>
      <c r="J10" s="10"/>
    </row>
    <row r="11" spans="1:12" x14ac:dyDescent="0.25">
      <c r="A11" s="10">
        <v>4</v>
      </c>
      <c r="B11" s="10" t="s">
        <v>295</v>
      </c>
      <c r="C11" s="11">
        <v>45210</v>
      </c>
      <c r="D11" s="11">
        <v>45217</v>
      </c>
      <c r="E11" s="10" t="s">
        <v>70</v>
      </c>
      <c r="F11" s="10" t="s">
        <v>71</v>
      </c>
      <c r="G11" s="10">
        <v>33311</v>
      </c>
      <c r="H11" s="10" t="s">
        <v>64</v>
      </c>
      <c r="I11" s="10" t="s">
        <v>72</v>
      </c>
      <c r="J11" s="10"/>
    </row>
    <row r="12" spans="1:12" x14ac:dyDescent="0.25">
      <c r="A12" s="10">
        <v>5</v>
      </c>
      <c r="B12" s="10" t="s">
        <v>295</v>
      </c>
      <c r="C12" s="11">
        <v>45210</v>
      </c>
      <c r="D12" s="11">
        <v>45217</v>
      </c>
      <c r="E12" s="10" t="s">
        <v>70</v>
      </c>
      <c r="F12" s="10" t="s">
        <v>71</v>
      </c>
      <c r="G12" s="10">
        <v>33311</v>
      </c>
      <c r="H12" s="10" t="s">
        <v>64</v>
      </c>
      <c r="I12" s="10" t="s">
        <v>73</v>
      </c>
      <c r="J12" s="10"/>
    </row>
    <row r="13" spans="1:12" x14ac:dyDescent="0.25">
      <c r="A13" s="10">
        <v>6</v>
      </c>
      <c r="B13" s="10" t="s">
        <v>283</v>
      </c>
      <c r="C13" s="11">
        <v>45086</v>
      </c>
      <c r="D13" s="11">
        <v>45091</v>
      </c>
      <c r="E13" s="10" t="s">
        <v>70</v>
      </c>
      <c r="F13" s="10" t="s">
        <v>67</v>
      </c>
      <c r="G13" s="10">
        <v>90032</v>
      </c>
      <c r="H13" s="10" t="s">
        <v>68</v>
      </c>
      <c r="I13" s="10" t="s">
        <v>74</v>
      </c>
      <c r="J13" s="10"/>
    </row>
    <row r="14" spans="1:12" x14ac:dyDescent="0.25">
      <c r="A14" s="10">
        <v>7</v>
      </c>
      <c r="B14" s="10" t="s">
        <v>283</v>
      </c>
      <c r="C14" s="11">
        <v>45086</v>
      </c>
      <c r="D14" s="11">
        <v>45091</v>
      </c>
      <c r="E14" s="10" t="s">
        <v>70</v>
      </c>
      <c r="F14" s="10" t="s">
        <v>67</v>
      </c>
      <c r="G14" s="10">
        <v>90032</v>
      </c>
      <c r="H14" s="10" t="s">
        <v>68</v>
      </c>
      <c r="I14" s="10" t="s">
        <v>75</v>
      </c>
      <c r="J14" s="10"/>
    </row>
    <row r="15" spans="1:12" x14ac:dyDescent="0.25">
      <c r="A15" s="10">
        <v>8</v>
      </c>
      <c r="B15" s="10" t="s">
        <v>283</v>
      </c>
      <c r="C15" s="11">
        <v>45086</v>
      </c>
      <c r="D15" s="11">
        <v>45091</v>
      </c>
      <c r="E15" s="10" t="s">
        <v>70</v>
      </c>
      <c r="F15" s="10" t="s">
        <v>67</v>
      </c>
      <c r="G15" s="10">
        <v>90032</v>
      </c>
      <c r="H15" s="10" t="s">
        <v>68</v>
      </c>
      <c r="I15" s="10" t="s">
        <v>76</v>
      </c>
      <c r="J15" s="10"/>
    </row>
    <row r="16" spans="1:12" x14ac:dyDescent="0.25">
      <c r="A16" s="10">
        <v>9</v>
      </c>
      <c r="B16" s="10" t="s">
        <v>283</v>
      </c>
      <c r="C16" s="11">
        <v>45086</v>
      </c>
      <c r="D16" s="11">
        <v>45091</v>
      </c>
      <c r="E16" s="10" t="s">
        <v>70</v>
      </c>
      <c r="F16" s="10" t="s">
        <v>67</v>
      </c>
      <c r="G16" s="10">
        <v>90032</v>
      </c>
      <c r="H16" s="10" t="s">
        <v>68</v>
      </c>
      <c r="I16" s="10" t="s">
        <v>77</v>
      </c>
      <c r="J16" s="10"/>
    </row>
    <row r="17" spans="1:10" x14ac:dyDescent="0.25">
      <c r="A17" s="10">
        <v>10</v>
      </c>
      <c r="B17" s="10" t="s">
        <v>283</v>
      </c>
      <c r="C17" s="11">
        <v>45086</v>
      </c>
      <c r="D17" s="11">
        <v>45091</v>
      </c>
      <c r="E17" s="10" t="s">
        <v>70</v>
      </c>
      <c r="F17" s="10" t="s">
        <v>67</v>
      </c>
      <c r="G17" s="10">
        <v>90032</v>
      </c>
      <c r="H17" s="10" t="s">
        <v>68</v>
      </c>
      <c r="I17" s="10" t="s">
        <v>78</v>
      </c>
      <c r="J17" s="10"/>
    </row>
    <row r="18" spans="1:10" x14ac:dyDescent="0.25">
      <c r="A18" s="10">
        <v>11</v>
      </c>
      <c r="B18" s="10" t="s">
        <v>283</v>
      </c>
      <c r="C18" s="11">
        <v>45086</v>
      </c>
      <c r="D18" s="11">
        <v>45091</v>
      </c>
      <c r="E18" s="10" t="s">
        <v>70</v>
      </c>
      <c r="F18" s="10" t="s">
        <v>67</v>
      </c>
      <c r="G18" s="10">
        <v>90032</v>
      </c>
      <c r="H18" s="10" t="s">
        <v>68</v>
      </c>
      <c r="I18" s="10" t="s">
        <v>79</v>
      </c>
      <c r="J18" s="10"/>
    </row>
    <row r="19" spans="1:10" x14ac:dyDescent="0.25">
      <c r="A19" s="10">
        <v>12</v>
      </c>
      <c r="B19" s="10" t="s">
        <v>283</v>
      </c>
      <c r="C19" s="11">
        <v>45086</v>
      </c>
      <c r="D19" s="11">
        <v>45091</v>
      </c>
      <c r="E19" s="10" t="s">
        <v>70</v>
      </c>
      <c r="F19" s="10" t="s">
        <v>67</v>
      </c>
      <c r="G19" s="10">
        <v>90032</v>
      </c>
      <c r="H19" s="10" t="s">
        <v>68</v>
      </c>
      <c r="I19" s="10" t="s">
        <v>80</v>
      </c>
      <c r="J19" s="10"/>
    </row>
    <row r="20" spans="1:10" x14ac:dyDescent="0.25">
      <c r="A20" s="10">
        <v>14</v>
      </c>
      <c r="B20" s="10" t="s">
        <v>241</v>
      </c>
      <c r="C20" s="11">
        <v>45265</v>
      </c>
      <c r="D20" s="11">
        <v>45270</v>
      </c>
      <c r="E20" s="10" t="s">
        <v>70</v>
      </c>
      <c r="F20" s="10" t="s">
        <v>82</v>
      </c>
      <c r="G20" s="10">
        <v>98103</v>
      </c>
      <c r="H20" s="10" t="s">
        <v>68</v>
      </c>
      <c r="I20" s="10" t="s">
        <v>83</v>
      </c>
      <c r="J20" s="10"/>
    </row>
    <row r="21" spans="1:10" x14ac:dyDescent="0.25">
      <c r="A21" s="10">
        <v>15</v>
      </c>
      <c r="B21" s="10" t="s">
        <v>296</v>
      </c>
      <c r="C21" s="11">
        <v>45252</v>
      </c>
      <c r="D21" s="11">
        <v>45256</v>
      </c>
      <c r="E21" s="10" t="s">
        <v>70</v>
      </c>
      <c r="F21" s="10" t="s">
        <v>84</v>
      </c>
      <c r="G21" s="10">
        <v>76106</v>
      </c>
      <c r="H21" s="10" t="s">
        <v>85</v>
      </c>
      <c r="I21" s="10" t="s">
        <v>86</v>
      </c>
      <c r="J21" s="10"/>
    </row>
    <row r="22" spans="1:10" x14ac:dyDescent="0.25">
      <c r="A22" s="10">
        <v>16</v>
      </c>
      <c r="B22" s="10" t="s">
        <v>296</v>
      </c>
      <c r="C22" s="11">
        <v>45252</v>
      </c>
      <c r="D22" s="11">
        <v>45256</v>
      </c>
      <c r="E22" s="10" t="s">
        <v>70</v>
      </c>
      <c r="F22" s="10" t="s">
        <v>84</v>
      </c>
      <c r="G22" s="10">
        <v>76106</v>
      </c>
      <c r="H22" s="10" t="s">
        <v>85</v>
      </c>
      <c r="I22" s="10" t="s">
        <v>87</v>
      </c>
      <c r="J22" s="10"/>
    </row>
    <row r="23" spans="1:10" x14ac:dyDescent="0.25">
      <c r="A23" s="10">
        <v>17</v>
      </c>
      <c r="B23" s="10" t="s">
        <v>284</v>
      </c>
      <c r="C23" s="11">
        <v>45241</v>
      </c>
      <c r="D23" s="11">
        <v>45248</v>
      </c>
      <c r="E23" s="10" t="s">
        <v>70</v>
      </c>
      <c r="F23" s="10" t="s">
        <v>88</v>
      </c>
      <c r="G23" s="10">
        <v>53711</v>
      </c>
      <c r="H23" s="10" t="s">
        <v>85</v>
      </c>
      <c r="I23" s="10" t="s">
        <v>89</v>
      </c>
      <c r="J23" s="10"/>
    </row>
    <row r="24" spans="1:10" x14ac:dyDescent="0.25">
      <c r="A24" s="10">
        <v>18</v>
      </c>
      <c r="B24" s="10" t="s">
        <v>285</v>
      </c>
      <c r="C24" s="11">
        <v>45059</v>
      </c>
      <c r="D24" s="11">
        <v>45061</v>
      </c>
      <c r="E24" s="10" t="s">
        <v>62</v>
      </c>
      <c r="F24" s="10" t="s">
        <v>90</v>
      </c>
      <c r="G24" s="10">
        <v>84084</v>
      </c>
      <c r="H24" s="10" t="s">
        <v>68</v>
      </c>
      <c r="I24" s="10" t="s">
        <v>91</v>
      </c>
      <c r="J24" s="10"/>
    </row>
    <row r="25" spans="1:10" x14ac:dyDescent="0.25">
      <c r="A25" s="10">
        <v>19</v>
      </c>
      <c r="B25" s="10" t="s">
        <v>286</v>
      </c>
      <c r="C25" s="11">
        <v>45165</v>
      </c>
      <c r="D25" s="11">
        <v>45170</v>
      </c>
      <c r="E25" s="10" t="s">
        <v>62</v>
      </c>
      <c r="F25" s="10" t="s">
        <v>67</v>
      </c>
      <c r="G25" s="10">
        <v>94109</v>
      </c>
      <c r="H25" s="10" t="s">
        <v>68</v>
      </c>
      <c r="I25" s="10" t="s">
        <v>92</v>
      </c>
      <c r="J25" s="10"/>
    </row>
    <row r="26" spans="1:10" x14ac:dyDescent="0.25">
      <c r="A26" s="10">
        <v>20</v>
      </c>
      <c r="B26" s="10" t="s">
        <v>286</v>
      </c>
      <c r="C26" s="11">
        <v>45165</v>
      </c>
      <c r="D26" s="11">
        <v>45170</v>
      </c>
      <c r="E26" s="10" t="s">
        <v>62</v>
      </c>
      <c r="F26" s="10" t="s">
        <v>67</v>
      </c>
      <c r="G26" s="10">
        <v>94109</v>
      </c>
      <c r="H26" s="10" t="s">
        <v>68</v>
      </c>
      <c r="I26" s="10" t="s">
        <v>93</v>
      </c>
      <c r="J26" s="10"/>
    </row>
    <row r="27" spans="1:10" x14ac:dyDescent="0.25">
      <c r="A27" s="10">
        <v>21</v>
      </c>
      <c r="B27" s="10" t="s">
        <v>286</v>
      </c>
      <c r="C27" s="11">
        <v>45165</v>
      </c>
      <c r="D27" s="11">
        <v>45170</v>
      </c>
      <c r="E27" s="10" t="s">
        <v>62</v>
      </c>
      <c r="F27" s="10" t="s">
        <v>67</v>
      </c>
      <c r="G27" s="10">
        <v>94109</v>
      </c>
      <c r="H27" s="10" t="s">
        <v>68</v>
      </c>
      <c r="I27" s="10" t="s">
        <v>94</v>
      </c>
      <c r="J27" s="10"/>
    </row>
    <row r="28" spans="1:10" x14ac:dyDescent="0.25">
      <c r="A28" s="10">
        <v>22</v>
      </c>
      <c r="B28" s="10" t="s">
        <v>242</v>
      </c>
      <c r="C28" s="11">
        <v>45269</v>
      </c>
      <c r="D28" s="11">
        <v>45273</v>
      </c>
      <c r="E28" s="10" t="s">
        <v>70</v>
      </c>
      <c r="F28" s="10" t="s">
        <v>95</v>
      </c>
      <c r="G28" s="10">
        <v>68025</v>
      </c>
      <c r="H28" s="10" t="s">
        <v>85</v>
      </c>
      <c r="I28" s="10" t="s">
        <v>96</v>
      </c>
      <c r="J28" s="10"/>
    </row>
    <row r="29" spans="1:10" x14ac:dyDescent="0.25">
      <c r="A29" s="10">
        <v>23</v>
      </c>
      <c r="B29" s="10" t="s">
        <v>242</v>
      </c>
      <c r="C29" s="11">
        <v>45269</v>
      </c>
      <c r="D29" s="11">
        <v>45273</v>
      </c>
      <c r="E29" s="10" t="s">
        <v>70</v>
      </c>
      <c r="F29" s="10" t="s">
        <v>95</v>
      </c>
      <c r="G29" s="10">
        <v>68025</v>
      </c>
      <c r="H29" s="10" t="s">
        <v>85</v>
      </c>
      <c r="I29" s="10" t="s">
        <v>97</v>
      </c>
      <c r="J29" s="10"/>
    </row>
    <row r="30" spans="1:10" x14ac:dyDescent="0.25">
      <c r="A30" s="10">
        <v>24</v>
      </c>
      <c r="B30" s="10" t="s">
        <v>265</v>
      </c>
      <c r="C30" s="11">
        <v>45123</v>
      </c>
      <c r="D30" s="11">
        <v>45125</v>
      </c>
      <c r="E30" s="10" t="s">
        <v>62</v>
      </c>
      <c r="F30" s="10" t="s">
        <v>98</v>
      </c>
      <c r="G30" s="10">
        <v>19140</v>
      </c>
      <c r="H30" s="10" t="s">
        <v>99</v>
      </c>
      <c r="I30" s="10" t="s">
        <v>100</v>
      </c>
      <c r="J30" s="10"/>
    </row>
    <row r="31" spans="1:10" x14ac:dyDescent="0.25">
      <c r="A31" s="10">
        <v>25</v>
      </c>
      <c r="B31" s="10" t="s">
        <v>297</v>
      </c>
      <c r="C31" s="11">
        <v>45194</v>
      </c>
      <c r="D31" s="11">
        <v>45199</v>
      </c>
      <c r="E31" s="10" t="s">
        <v>70</v>
      </c>
      <c r="F31" s="10" t="s">
        <v>90</v>
      </c>
      <c r="G31" s="10">
        <v>84057</v>
      </c>
      <c r="H31" s="10" t="s">
        <v>68</v>
      </c>
      <c r="I31" s="10" t="s">
        <v>72</v>
      </c>
      <c r="J31" s="10"/>
    </row>
    <row r="32" spans="1:10" x14ac:dyDescent="0.25">
      <c r="A32" s="10">
        <v>26</v>
      </c>
      <c r="B32" s="10" t="s">
        <v>243</v>
      </c>
      <c r="C32" s="11">
        <v>44942</v>
      </c>
      <c r="D32" s="11">
        <v>44946</v>
      </c>
      <c r="E32" s="10" t="s">
        <v>62</v>
      </c>
      <c r="F32" s="10" t="s">
        <v>67</v>
      </c>
      <c r="G32" s="10">
        <v>90049</v>
      </c>
      <c r="H32" s="10" t="s">
        <v>68</v>
      </c>
      <c r="I32" s="10" t="s">
        <v>101</v>
      </c>
      <c r="J32" s="10"/>
    </row>
    <row r="33" spans="1:10" x14ac:dyDescent="0.25">
      <c r="A33" s="10">
        <v>27</v>
      </c>
      <c r="B33" s="10" t="s">
        <v>243</v>
      </c>
      <c r="C33" s="11">
        <v>44942</v>
      </c>
      <c r="D33" s="11">
        <v>44946</v>
      </c>
      <c r="E33" s="10" t="s">
        <v>62</v>
      </c>
      <c r="F33" s="10" t="s">
        <v>67</v>
      </c>
      <c r="G33" s="10">
        <v>90049</v>
      </c>
      <c r="H33" s="10" t="s">
        <v>68</v>
      </c>
      <c r="I33" s="10" t="s">
        <v>102</v>
      </c>
      <c r="J33" s="10"/>
    </row>
    <row r="34" spans="1:10" x14ac:dyDescent="0.25">
      <c r="A34" s="10">
        <v>28</v>
      </c>
      <c r="B34" s="10" t="s">
        <v>298</v>
      </c>
      <c r="C34" s="11">
        <v>45186</v>
      </c>
      <c r="D34" s="11">
        <v>45190</v>
      </c>
      <c r="E34" s="10" t="s">
        <v>70</v>
      </c>
      <c r="F34" s="10" t="s">
        <v>98</v>
      </c>
      <c r="G34" s="10">
        <v>19140</v>
      </c>
      <c r="H34" s="10" t="s">
        <v>99</v>
      </c>
      <c r="I34" s="10" t="s">
        <v>103</v>
      </c>
      <c r="J34" s="10"/>
    </row>
    <row r="35" spans="1:10" x14ac:dyDescent="0.25">
      <c r="A35" s="10">
        <v>29</v>
      </c>
      <c r="B35" s="10" t="s">
        <v>298</v>
      </c>
      <c r="C35" s="11">
        <v>45186</v>
      </c>
      <c r="D35" s="11">
        <v>45190</v>
      </c>
      <c r="E35" s="10" t="s">
        <v>70</v>
      </c>
      <c r="F35" s="10" t="s">
        <v>98</v>
      </c>
      <c r="G35" s="10">
        <v>19140</v>
      </c>
      <c r="H35" s="10" t="s">
        <v>99</v>
      </c>
      <c r="I35" s="10" t="s">
        <v>104</v>
      </c>
      <c r="J35" s="10"/>
    </row>
    <row r="36" spans="1:10" x14ac:dyDescent="0.25">
      <c r="A36" s="10">
        <v>30</v>
      </c>
      <c r="B36" s="10" t="s">
        <v>298</v>
      </c>
      <c r="C36" s="11">
        <v>45186</v>
      </c>
      <c r="D36" s="11">
        <v>45190</v>
      </c>
      <c r="E36" s="10" t="s">
        <v>70</v>
      </c>
      <c r="F36" s="10" t="s">
        <v>98</v>
      </c>
      <c r="G36" s="10">
        <v>19140</v>
      </c>
      <c r="H36" s="10" t="s">
        <v>99</v>
      </c>
      <c r="I36" s="10" t="s">
        <v>105</v>
      </c>
      <c r="J36" s="10"/>
    </row>
    <row r="37" spans="1:10" x14ac:dyDescent="0.25">
      <c r="A37" s="10">
        <v>31</v>
      </c>
      <c r="B37" s="10" t="s">
        <v>298</v>
      </c>
      <c r="C37" s="11">
        <v>45186</v>
      </c>
      <c r="D37" s="11">
        <v>45190</v>
      </c>
      <c r="E37" s="10" t="s">
        <v>70</v>
      </c>
      <c r="F37" s="10" t="s">
        <v>98</v>
      </c>
      <c r="G37" s="10">
        <v>19140</v>
      </c>
      <c r="H37" s="10" t="s">
        <v>99</v>
      </c>
      <c r="I37" s="10" t="s">
        <v>106</v>
      </c>
      <c r="J37" s="10"/>
    </row>
    <row r="38" spans="1:10" x14ac:dyDescent="0.25">
      <c r="A38" s="10">
        <v>32</v>
      </c>
      <c r="B38" s="10" t="s">
        <v>298</v>
      </c>
      <c r="C38" s="11">
        <v>45186</v>
      </c>
      <c r="D38" s="11">
        <v>45190</v>
      </c>
      <c r="E38" s="10" t="s">
        <v>70</v>
      </c>
      <c r="F38" s="10" t="s">
        <v>98</v>
      </c>
      <c r="G38" s="10">
        <v>19140</v>
      </c>
      <c r="H38" s="10" t="s">
        <v>99</v>
      </c>
      <c r="I38" s="10" t="s">
        <v>107</v>
      </c>
      <c r="J38" s="10"/>
    </row>
    <row r="39" spans="1:10" x14ac:dyDescent="0.25">
      <c r="A39" s="10">
        <v>33</v>
      </c>
      <c r="B39" s="10" t="s">
        <v>298</v>
      </c>
      <c r="C39" s="11">
        <v>45186</v>
      </c>
      <c r="D39" s="11">
        <v>45190</v>
      </c>
      <c r="E39" s="10" t="s">
        <v>70</v>
      </c>
      <c r="F39" s="10" t="s">
        <v>98</v>
      </c>
      <c r="G39" s="10">
        <v>19140</v>
      </c>
      <c r="H39" s="10" t="s">
        <v>99</v>
      </c>
      <c r="I39" s="10" t="s">
        <v>108</v>
      </c>
      <c r="J39" s="10"/>
    </row>
    <row r="40" spans="1:10" x14ac:dyDescent="0.25">
      <c r="A40" s="10">
        <v>34</v>
      </c>
      <c r="B40" s="10" t="s">
        <v>298</v>
      </c>
      <c r="C40" s="11">
        <v>45186</v>
      </c>
      <c r="D40" s="11">
        <v>45190</v>
      </c>
      <c r="E40" s="10" t="s">
        <v>70</v>
      </c>
      <c r="F40" s="10" t="s">
        <v>98</v>
      </c>
      <c r="G40" s="10">
        <v>19140</v>
      </c>
      <c r="H40" s="10" t="s">
        <v>99</v>
      </c>
      <c r="I40" s="10" t="s">
        <v>109</v>
      </c>
      <c r="J40" s="10"/>
    </row>
    <row r="41" spans="1:10" x14ac:dyDescent="0.25">
      <c r="A41" s="10">
        <v>35</v>
      </c>
      <c r="B41" s="10" t="s">
        <v>266</v>
      </c>
      <c r="C41" s="11">
        <v>45218</v>
      </c>
      <c r="D41" s="11">
        <v>45222</v>
      </c>
      <c r="E41" s="10" t="s">
        <v>62</v>
      </c>
      <c r="F41" s="10" t="s">
        <v>84</v>
      </c>
      <c r="G41" s="10">
        <v>77095</v>
      </c>
      <c r="H41" s="10" t="s">
        <v>85</v>
      </c>
      <c r="I41" s="10" t="s">
        <v>110</v>
      </c>
      <c r="J41" s="10"/>
    </row>
    <row r="42" spans="1:10" x14ac:dyDescent="0.25">
      <c r="A42" s="10">
        <v>36</v>
      </c>
      <c r="B42" s="10" t="s">
        <v>244</v>
      </c>
      <c r="C42" s="11">
        <v>45268</v>
      </c>
      <c r="D42" s="11">
        <v>45270</v>
      </c>
      <c r="E42" s="10" t="s">
        <v>111</v>
      </c>
      <c r="F42" s="10" t="s">
        <v>84</v>
      </c>
      <c r="G42" s="10">
        <v>75080</v>
      </c>
      <c r="H42" s="10" t="s">
        <v>85</v>
      </c>
      <c r="I42" s="10" t="s">
        <v>112</v>
      </c>
      <c r="J42" s="10"/>
    </row>
    <row r="43" spans="1:10" x14ac:dyDescent="0.25">
      <c r="A43" s="10">
        <v>37</v>
      </c>
      <c r="B43" s="10" t="s">
        <v>244</v>
      </c>
      <c r="C43" s="11">
        <v>45268</v>
      </c>
      <c r="D43" s="11">
        <v>45270</v>
      </c>
      <c r="E43" s="10" t="s">
        <v>111</v>
      </c>
      <c r="F43" s="10" t="s">
        <v>84</v>
      </c>
      <c r="G43" s="10">
        <v>75080</v>
      </c>
      <c r="H43" s="10" t="s">
        <v>85</v>
      </c>
      <c r="I43" s="10" t="s">
        <v>113</v>
      </c>
      <c r="J43" s="10"/>
    </row>
    <row r="44" spans="1:10" x14ac:dyDescent="0.25">
      <c r="A44" s="10">
        <v>38</v>
      </c>
      <c r="B44" s="10" t="s">
        <v>299</v>
      </c>
      <c r="C44" s="11">
        <v>45287</v>
      </c>
      <c r="D44" s="11">
        <v>45291</v>
      </c>
      <c r="E44" s="10" t="s">
        <v>70</v>
      </c>
      <c r="F44" s="10" t="s">
        <v>84</v>
      </c>
      <c r="G44" s="10">
        <v>77041</v>
      </c>
      <c r="H44" s="10" t="s">
        <v>85</v>
      </c>
      <c r="I44" s="10" t="s">
        <v>114</v>
      </c>
      <c r="J44" s="10"/>
    </row>
    <row r="45" spans="1:10" x14ac:dyDescent="0.25">
      <c r="A45" s="10">
        <v>39</v>
      </c>
      <c r="B45" s="10" t="s">
        <v>299</v>
      </c>
      <c r="C45" s="11">
        <v>45287</v>
      </c>
      <c r="D45" s="11">
        <v>45291</v>
      </c>
      <c r="E45" s="10" t="s">
        <v>70</v>
      </c>
      <c r="F45" s="10" t="s">
        <v>84</v>
      </c>
      <c r="G45" s="10">
        <v>77041</v>
      </c>
      <c r="H45" s="10" t="s">
        <v>85</v>
      </c>
      <c r="I45" s="10" t="s">
        <v>115</v>
      </c>
      <c r="J45" s="10"/>
    </row>
    <row r="46" spans="1:10" x14ac:dyDescent="0.25">
      <c r="A46" s="10">
        <v>40</v>
      </c>
      <c r="B46" s="10" t="s">
        <v>299</v>
      </c>
      <c r="C46" s="11">
        <v>45287</v>
      </c>
      <c r="D46" s="11">
        <v>45291</v>
      </c>
      <c r="E46" s="10" t="s">
        <v>70</v>
      </c>
      <c r="F46" s="10" t="s">
        <v>84</v>
      </c>
      <c r="G46" s="10">
        <v>77041</v>
      </c>
      <c r="H46" s="10" t="s">
        <v>85</v>
      </c>
      <c r="I46" s="10" t="s">
        <v>116</v>
      </c>
      <c r="J46" s="10"/>
    </row>
    <row r="47" spans="1:10" x14ac:dyDescent="0.25">
      <c r="A47" s="10">
        <v>41</v>
      </c>
      <c r="B47" s="10" t="s">
        <v>299</v>
      </c>
      <c r="C47" s="11">
        <v>45287</v>
      </c>
      <c r="D47" s="11">
        <v>45291</v>
      </c>
      <c r="E47" s="10" t="s">
        <v>70</v>
      </c>
      <c r="F47" s="10" t="s">
        <v>84</v>
      </c>
      <c r="G47" s="10">
        <v>77041</v>
      </c>
      <c r="H47" s="10" t="s">
        <v>85</v>
      </c>
      <c r="I47" s="10" t="s">
        <v>117</v>
      </c>
      <c r="J47" s="10"/>
    </row>
    <row r="48" spans="1:10" x14ac:dyDescent="0.25">
      <c r="A48" s="10">
        <v>42</v>
      </c>
      <c r="B48" s="10" t="s">
        <v>267</v>
      </c>
      <c r="C48" s="11">
        <v>45179</v>
      </c>
      <c r="D48" s="11">
        <v>45184</v>
      </c>
      <c r="E48" s="10" t="s">
        <v>70</v>
      </c>
      <c r="F48" s="10" t="s">
        <v>118</v>
      </c>
      <c r="G48" s="10">
        <v>60540</v>
      </c>
      <c r="H48" s="10" t="s">
        <v>85</v>
      </c>
      <c r="I48" s="10" t="s">
        <v>119</v>
      </c>
      <c r="J48" s="10"/>
    </row>
    <row r="49" spans="1:10" x14ac:dyDescent="0.25">
      <c r="A49" s="10">
        <v>43</v>
      </c>
      <c r="B49" s="10" t="s">
        <v>245</v>
      </c>
      <c r="C49" s="11">
        <v>45124</v>
      </c>
      <c r="D49" s="11">
        <v>45129</v>
      </c>
      <c r="E49" s="10" t="s">
        <v>70</v>
      </c>
      <c r="F49" s="10" t="s">
        <v>67</v>
      </c>
      <c r="G49" s="10">
        <v>90049</v>
      </c>
      <c r="H49" s="10" t="s">
        <v>68</v>
      </c>
      <c r="I49" s="10" t="s">
        <v>120</v>
      </c>
      <c r="J49" s="10"/>
    </row>
    <row r="50" spans="1:10" x14ac:dyDescent="0.25">
      <c r="A50" s="10">
        <v>44</v>
      </c>
      <c r="B50" s="10" t="s">
        <v>268</v>
      </c>
      <c r="C50" s="11">
        <v>45188</v>
      </c>
      <c r="D50" s="11">
        <v>45192</v>
      </c>
      <c r="E50" s="10" t="s">
        <v>70</v>
      </c>
      <c r="F50" s="10" t="s">
        <v>71</v>
      </c>
      <c r="G50" s="10">
        <v>32935</v>
      </c>
      <c r="H50" s="10" t="s">
        <v>64</v>
      </c>
      <c r="I50" s="10" t="s">
        <v>121</v>
      </c>
      <c r="J50" s="10"/>
    </row>
    <row r="51" spans="1:10" x14ac:dyDescent="0.25">
      <c r="A51" s="10">
        <v>47</v>
      </c>
      <c r="B51" s="10" t="s">
        <v>287</v>
      </c>
      <c r="C51" s="11">
        <v>45219</v>
      </c>
      <c r="D51" s="11">
        <v>45224</v>
      </c>
      <c r="E51" s="10" t="s">
        <v>62</v>
      </c>
      <c r="F51" s="10" t="s">
        <v>125</v>
      </c>
      <c r="G51" s="10">
        <v>48185</v>
      </c>
      <c r="H51" s="10" t="s">
        <v>85</v>
      </c>
      <c r="I51" s="10" t="s">
        <v>126</v>
      </c>
      <c r="J51" s="10"/>
    </row>
    <row r="52" spans="1:10" x14ac:dyDescent="0.25">
      <c r="A52" s="10">
        <v>48</v>
      </c>
      <c r="B52" s="10" t="s">
        <v>247</v>
      </c>
      <c r="C52" s="11">
        <v>45097</v>
      </c>
      <c r="D52" s="11">
        <v>45102</v>
      </c>
      <c r="E52" s="10" t="s">
        <v>70</v>
      </c>
      <c r="F52" s="10" t="s">
        <v>127</v>
      </c>
      <c r="G52" s="10">
        <v>19901</v>
      </c>
      <c r="H52" s="10" t="s">
        <v>99</v>
      </c>
      <c r="I52" s="10" t="s">
        <v>128</v>
      </c>
      <c r="J52" s="10"/>
    </row>
    <row r="53" spans="1:10" x14ac:dyDescent="0.25">
      <c r="A53" s="10">
        <v>49</v>
      </c>
      <c r="B53" s="10" t="s">
        <v>247</v>
      </c>
      <c r="C53" s="11">
        <v>45097</v>
      </c>
      <c r="D53" s="11">
        <v>45102</v>
      </c>
      <c r="E53" s="10" t="s">
        <v>70</v>
      </c>
      <c r="F53" s="10" t="s">
        <v>127</v>
      </c>
      <c r="G53" s="10">
        <v>19901</v>
      </c>
      <c r="H53" s="10" t="s">
        <v>99</v>
      </c>
      <c r="I53" s="10" t="s">
        <v>129</v>
      </c>
      <c r="J53" s="10"/>
    </row>
    <row r="54" spans="1:10" x14ac:dyDescent="0.25">
      <c r="A54" s="10">
        <v>50</v>
      </c>
      <c r="B54" s="10" t="s">
        <v>300</v>
      </c>
      <c r="C54" s="11">
        <v>45034</v>
      </c>
      <c r="D54" s="11">
        <v>45038</v>
      </c>
      <c r="E54" s="10" t="s">
        <v>70</v>
      </c>
      <c r="F54" s="10" t="s">
        <v>130</v>
      </c>
      <c r="G54" s="10">
        <v>47150</v>
      </c>
      <c r="H54" s="10" t="s">
        <v>85</v>
      </c>
      <c r="I54" s="10" t="s">
        <v>131</v>
      </c>
      <c r="J54" s="10"/>
    </row>
    <row r="55" spans="1:10" x14ac:dyDescent="0.25">
      <c r="A55" s="10">
        <v>51</v>
      </c>
      <c r="B55" s="10" t="s">
        <v>300</v>
      </c>
      <c r="C55" s="11">
        <v>45034</v>
      </c>
      <c r="D55" s="11">
        <v>45038</v>
      </c>
      <c r="E55" s="10" t="s">
        <v>70</v>
      </c>
      <c r="F55" s="10" t="s">
        <v>130</v>
      </c>
      <c r="G55" s="10">
        <v>47150</v>
      </c>
      <c r="H55" s="10" t="s">
        <v>85</v>
      </c>
      <c r="I55" s="10" t="s">
        <v>132</v>
      </c>
      <c r="J55" s="10"/>
    </row>
    <row r="56" spans="1:10" x14ac:dyDescent="0.25">
      <c r="A56" s="10">
        <v>52</v>
      </c>
      <c r="B56" s="10" t="s">
        <v>300</v>
      </c>
      <c r="C56" s="11">
        <v>45034</v>
      </c>
      <c r="D56" s="11">
        <v>45038</v>
      </c>
      <c r="E56" s="10" t="s">
        <v>70</v>
      </c>
      <c r="F56" s="10" t="s">
        <v>130</v>
      </c>
      <c r="G56" s="10">
        <v>47150</v>
      </c>
      <c r="H56" s="10" t="s">
        <v>85</v>
      </c>
      <c r="I56" s="10" t="s">
        <v>133</v>
      </c>
      <c r="J56" s="10"/>
    </row>
    <row r="57" spans="1:10" x14ac:dyDescent="0.25">
      <c r="A57" s="10">
        <v>53</v>
      </c>
      <c r="B57" s="10" t="s">
        <v>300</v>
      </c>
      <c r="C57" s="11">
        <v>45034</v>
      </c>
      <c r="D57" s="11">
        <v>45038</v>
      </c>
      <c r="E57" s="10" t="s">
        <v>70</v>
      </c>
      <c r="F57" s="10" t="s">
        <v>130</v>
      </c>
      <c r="G57" s="10">
        <v>47150</v>
      </c>
      <c r="H57" s="10" t="s">
        <v>85</v>
      </c>
      <c r="I57" s="10" t="s">
        <v>134</v>
      </c>
      <c r="J57" s="10"/>
    </row>
    <row r="58" spans="1:10" x14ac:dyDescent="0.25">
      <c r="A58" s="10">
        <v>54</v>
      </c>
      <c r="B58" s="10" t="s">
        <v>248</v>
      </c>
      <c r="C58" s="11">
        <v>45271</v>
      </c>
      <c r="D58" s="11">
        <v>45277</v>
      </c>
      <c r="E58" s="10" t="s">
        <v>70</v>
      </c>
      <c r="F58" s="10" t="s">
        <v>135</v>
      </c>
      <c r="G58" s="10">
        <v>10024</v>
      </c>
      <c r="H58" s="10" t="s">
        <v>99</v>
      </c>
      <c r="I58" s="10" t="s">
        <v>136</v>
      </c>
      <c r="J58" s="10"/>
    </row>
    <row r="59" spans="1:10" x14ac:dyDescent="0.25">
      <c r="A59" s="10">
        <v>55</v>
      </c>
      <c r="B59" s="10" t="s">
        <v>248</v>
      </c>
      <c r="C59" s="11">
        <v>45271</v>
      </c>
      <c r="D59" s="11">
        <v>45277</v>
      </c>
      <c r="E59" s="10" t="s">
        <v>70</v>
      </c>
      <c r="F59" s="10" t="s">
        <v>135</v>
      </c>
      <c r="G59" s="10">
        <v>10024</v>
      </c>
      <c r="H59" s="10" t="s">
        <v>99</v>
      </c>
      <c r="I59" s="10" t="s">
        <v>137</v>
      </c>
      <c r="J59" s="10"/>
    </row>
    <row r="60" spans="1:10" x14ac:dyDescent="0.25">
      <c r="A60" s="10">
        <v>56</v>
      </c>
      <c r="B60" s="10" t="s">
        <v>249</v>
      </c>
      <c r="C60" s="11">
        <v>45094</v>
      </c>
      <c r="D60" s="11">
        <v>45095</v>
      </c>
      <c r="E60" s="10" t="s">
        <v>111</v>
      </c>
      <c r="F60" s="10" t="s">
        <v>135</v>
      </c>
      <c r="G60" s="10">
        <v>12180</v>
      </c>
      <c r="H60" s="10" t="s">
        <v>99</v>
      </c>
      <c r="I60" s="10" t="s">
        <v>138</v>
      </c>
      <c r="J60" s="10"/>
    </row>
    <row r="61" spans="1:10" x14ac:dyDescent="0.25">
      <c r="A61" s="10">
        <v>57</v>
      </c>
      <c r="B61" s="10" t="s">
        <v>249</v>
      </c>
      <c r="C61" s="11">
        <v>45094</v>
      </c>
      <c r="D61" s="11">
        <v>45095</v>
      </c>
      <c r="E61" s="10" t="s">
        <v>111</v>
      </c>
      <c r="F61" s="10" t="s">
        <v>135</v>
      </c>
      <c r="G61" s="10">
        <v>12180</v>
      </c>
      <c r="H61" s="10" t="s">
        <v>99</v>
      </c>
      <c r="I61" s="10" t="s">
        <v>139</v>
      </c>
      <c r="J61" s="10"/>
    </row>
    <row r="62" spans="1:10" x14ac:dyDescent="0.25">
      <c r="A62" s="10">
        <v>58</v>
      </c>
      <c r="B62" s="10" t="s">
        <v>249</v>
      </c>
      <c r="C62" s="11">
        <v>45094</v>
      </c>
      <c r="D62" s="11">
        <v>45095</v>
      </c>
      <c r="E62" s="10" t="s">
        <v>111</v>
      </c>
      <c r="F62" s="10" t="s">
        <v>135</v>
      </c>
      <c r="G62" s="10">
        <v>12180</v>
      </c>
      <c r="H62" s="10" t="s">
        <v>99</v>
      </c>
      <c r="I62" s="10" t="s">
        <v>140</v>
      </c>
      <c r="J62" s="10"/>
    </row>
    <row r="63" spans="1:10" x14ac:dyDescent="0.25">
      <c r="A63" s="10">
        <v>59</v>
      </c>
      <c r="B63" s="10" t="s">
        <v>249</v>
      </c>
      <c r="C63" s="11">
        <v>45094</v>
      </c>
      <c r="D63" s="11">
        <v>45095</v>
      </c>
      <c r="E63" s="10" t="s">
        <v>111</v>
      </c>
      <c r="F63" s="10" t="s">
        <v>135</v>
      </c>
      <c r="G63" s="10">
        <v>12180</v>
      </c>
      <c r="H63" s="10" t="s">
        <v>99</v>
      </c>
      <c r="I63" s="10" t="s">
        <v>141</v>
      </c>
      <c r="J63" s="10"/>
    </row>
    <row r="64" spans="1:10" x14ac:dyDescent="0.25">
      <c r="A64" s="10">
        <v>60</v>
      </c>
      <c r="B64" s="10" t="s">
        <v>249</v>
      </c>
      <c r="C64" s="11">
        <v>45094</v>
      </c>
      <c r="D64" s="11">
        <v>45095</v>
      </c>
      <c r="E64" s="10" t="s">
        <v>111</v>
      </c>
      <c r="F64" s="10" t="s">
        <v>135</v>
      </c>
      <c r="G64" s="10">
        <v>12180</v>
      </c>
      <c r="H64" s="10" t="s">
        <v>99</v>
      </c>
      <c r="I64" s="10" t="s">
        <v>128</v>
      </c>
      <c r="J64" s="10"/>
    </row>
    <row r="65" spans="1:10" x14ac:dyDescent="0.25">
      <c r="A65" s="10">
        <v>61</v>
      </c>
      <c r="B65" s="10" t="s">
        <v>249</v>
      </c>
      <c r="C65" s="11">
        <v>45094</v>
      </c>
      <c r="D65" s="11">
        <v>45095</v>
      </c>
      <c r="E65" s="10" t="s">
        <v>111</v>
      </c>
      <c r="F65" s="10" t="s">
        <v>135</v>
      </c>
      <c r="G65" s="10">
        <v>12180</v>
      </c>
      <c r="H65" s="10" t="s">
        <v>99</v>
      </c>
      <c r="I65" s="10" t="s">
        <v>142</v>
      </c>
      <c r="J65" s="10"/>
    </row>
    <row r="66" spans="1:10" x14ac:dyDescent="0.25">
      <c r="A66" s="10">
        <v>62</v>
      </c>
      <c r="B66" s="10" t="s">
        <v>249</v>
      </c>
      <c r="C66" s="11">
        <v>45094</v>
      </c>
      <c r="D66" s="11">
        <v>45095</v>
      </c>
      <c r="E66" s="10" t="s">
        <v>111</v>
      </c>
      <c r="F66" s="10" t="s">
        <v>135</v>
      </c>
      <c r="G66" s="10">
        <v>12180</v>
      </c>
      <c r="H66" s="10" t="s">
        <v>99</v>
      </c>
      <c r="I66" s="10" t="s">
        <v>143</v>
      </c>
      <c r="J66" s="10"/>
    </row>
    <row r="67" spans="1:10" x14ac:dyDescent="0.25">
      <c r="A67" s="10">
        <v>63</v>
      </c>
      <c r="B67" s="10" t="s">
        <v>301</v>
      </c>
      <c r="C67" s="11">
        <v>45254</v>
      </c>
      <c r="D67" s="11">
        <v>45260</v>
      </c>
      <c r="E67" s="10" t="s">
        <v>70</v>
      </c>
      <c r="F67" s="10" t="s">
        <v>67</v>
      </c>
      <c r="G67" s="10">
        <v>90004</v>
      </c>
      <c r="H67" s="10" t="s">
        <v>68</v>
      </c>
      <c r="I67" s="10" t="s">
        <v>144</v>
      </c>
      <c r="J67" s="10"/>
    </row>
    <row r="68" spans="1:10" x14ac:dyDescent="0.25">
      <c r="A68" s="10">
        <v>64</v>
      </c>
      <c r="B68" s="10" t="s">
        <v>301</v>
      </c>
      <c r="C68" s="11">
        <v>45254</v>
      </c>
      <c r="D68" s="11">
        <v>45260</v>
      </c>
      <c r="E68" s="10" t="s">
        <v>70</v>
      </c>
      <c r="F68" s="10" t="s">
        <v>67</v>
      </c>
      <c r="G68" s="10">
        <v>90004</v>
      </c>
      <c r="H68" s="10" t="s">
        <v>68</v>
      </c>
      <c r="I68" s="10" t="s">
        <v>145</v>
      </c>
      <c r="J68" s="10"/>
    </row>
    <row r="69" spans="1:10" x14ac:dyDescent="0.25">
      <c r="A69" s="10">
        <v>65</v>
      </c>
      <c r="B69" s="10" t="s">
        <v>301</v>
      </c>
      <c r="C69" s="11">
        <v>45254</v>
      </c>
      <c r="D69" s="11">
        <v>45260</v>
      </c>
      <c r="E69" s="10" t="s">
        <v>70</v>
      </c>
      <c r="F69" s="10" t="s">
        <v>67</v>
      </c>
      <c r="G69" s="10">
        <v>90004</v>
      </c>
      <c r="H69" s="10" t="s">
        <v>68</v>
      </c>
      <c r="I69" s="10" t="s">
        <v>146</v>
      </c>
      <c r="J69" s="10"/>
    </row>
    <row r="70" spans="1:10" x14ac:dyDescent="0.25">
      <c r="A70" s="10">
        <v>66</v>
      </c>
      <c r="B70" s="10" t="s">
        <v>301</v>
      </c>
      <c r="C70" s="11">
        <v>45254</v>
      </c>
      <c r="D70" s="11">
        <v>45260</v>
      </c>
      <c r="E70" s="10" t="s">
        <v>70</v>
      </c>
      <c r="F70" s="10" t="s">
        <v>67</v>
      </c>
      <c r="G70" s="10">
        <v>90004</v>
      </c>
      <c r="H70" s="10" t="s">
        <v>68</v>
      </c>
      <c r="I70" s="10" t="s">
        <v>147</v>
      </c>
      <c r="J70" s="10"/>
    </row>
    <row r="71" spans="1:10" x14ac:dyDescent="0.25">
      <c r="A71" s="10">
        <v>67</v>
      </c>
      <c r="B71" s="10" t="s">
        <v>302</v>
      </c>
      <c r="C71" s="11">
        <v>45046</v>
      </c>
      <c r="D71" s="11">
        <v>45051</v>
      </c>
      <c r="E71" s="10" t="s">
        <v>70</v>
      </c>
      <c r="F71" s="10" t="s">
        <v>118</v>
      </c>
      <c r="G71" s="10">
        <v>60610</v>
      </c>
      <c r="H71" s="10" t="s">
        <v>85</v>
      </c>
      <c r="I71" s="10" t="s">
        <v>148</v>
      </c>
      <c r="J71" s="10"/>
    </row>
    <row r="72" spans="1:10" x14ac:dyDescent="0.25">
      <c r="A72" s="10">
        <v>68</v>
      </c>
      <c r="B72" s="10" t="s">
        <v>288</v>
      </c>
      <c r="C72" s="11">
        <v>45265</v>
      </c>
      <c r="D72" s="11">
        <v>45270</v>
      </c>
      <c r="E72" s="10" t="s">
        <v>70</v>
      </c>
      <c r="F72" s="10" t="s">
        <v>149</v>
      </c>
      <c r="G72" s="10">
        <v>85234</v>
      </c>
      <c r="H72" s="10" t="s">
        <v>68</v>
      </c>
      <c r="I72" s="10" t="s">
        <v>150</v>
      </c>
      <c r="J72" s="10"/>
    </row>
    <row r="73" spans="1:10" x14ac:dyDescent="0.25">
      <c r="A73" s="10">
        <v>69</v>
      </c>
      <c r="B73" s="10" t="s">
        <v>288</v>
      </c>
      <c r="C73" s="11">
        <v>45265</v>
      </c>
      <c r="D73" s="11">
        <v>45270</v>
      </c>
      <c r="E73" s="10" t="s">
        <v>70</v>
      </c>
      <c r="F73" s="10" t="s">
        <v>149</v>
      </c>
      <c r="G73" s="10">
        <v>85234</v>
      </c>
      <c r="H73" s="10" t="s">
        <v>68</v>
      </c>
      <c r="I73" s="10" t="s">
        <v>151</v>
      </c>
      <c r="J73" s="10"/>
    </row>
    <row r="74" spans="1:10" x14ac:dyDescent="0.25">
      <c r="A74" s="10">
        <v>70</v>
      </c>
      <c r="B74" s="10" t="s">
        <v>250</v>
      </c>
      <c r="C74" s="11">
        <v>45081</v>
      </c>
      <c r="D74" s="11">
        <v>45083</v>
      </c>
      <c r="E74" s="10" t="s">
        <v>111</v>
      </c>
      <c r="F74" s="10" t="s">
        <v>152</v>
      </c>
      <c r="G74" s="10">
        <v>22153</v>
      </c>
      <c r="H74" s="10" t="s">
        <v>64</v>
      </c>
      <c r="I74" s="10" t="s">
        <v>153</v>
      </c>
      <c r="J74" s="10"/>
    </row>
    <row r="75" spans="1:10" x14ac:dyDescent="0.25">
      <c r="A75" s="10">
        <v>71</v>
      </c>
      <c r="B75" s="10" t="s">
        <v>251</v>
      </c>
      <c r="C75" s="11">
        <v>45187</v>
      </c>
      <c r="D75" s="11">
        <v>45192</v>
      </c>
      <c r="E75" s="10" t="s">
        <v>70</v>
      </c>
      <c r="F75" s="10" t="s">
        <v>135</v>
      </c>
      <c r="G75" s="10">
        <v>10009</v>
      </c>
      <c r="H75" s="10" t="s">
        <v>99</v>
      </c>
      <c r="I75" s="10" t="s">
        <v>154</v>
      </c>
      <c r="J75" s="10"/>
    </row>
    <row r="76" spans="1:10" x14ac:dyDescent="0.25">
      <c r="A76" s="10">
        <v>72</v>
      </c>
      <c r="B76" s="10" t="s">
        <v>269</v>
      </c>
      <c r="C76" s="11">
        <v>45183</v>
      </c>
      <c r="D76" s="11">
        <v>45186</v>
      </c>
      <c r="E76" s="10" t="s">
        <v>62</v>
      </c>
      <c r="F76" s="10" t="s">
        <v>125</v>
      </c>
      <c r="G76" s="10">
        <v>49201</v>
      </c>
      <c r="H76" s="10" t="s">
        <v>85</v>
      </c>
      <c r="I76" s="10" t="s">
        <v>155</v>
      </c>
      <c r="J76" s="10"/>
    </row>
    <row r="77" spans="1:10" x14ac:dyDescent="0.25">
      <c r="A77" s="10">
        <v>73</v>
      </c>
      <c r="B77" s="10" t="s">
        <v>303</v>
      </c>
      <c r="C77" s="11">
        <v>45042</v>
      </c>
      <c r="D77" s="11">
        <v>45048</v>
      </c>
      <c r="E77" s="10" t="s">
        <v>70</v>
      </c>
      <c r="F77" s="10" t="s">
        <v>156</v>
      </c>
      <c r="G77" s="10">
        <v>38109</v>
      </c>
      <c r="H77" s="10" t="s">
        <v>64</v>
      </c>
      <c r="I77" s="10" t="s">
        <v>157</v>
      </c>
      <c r="J77" s="10"/>
    </row>
    <row r="78" spans="1:10" x14ac:dyDescent="0.25">
      <c r="A78" s="10">
        <v>74</v>
      </c>
      <c r="B78" s="10" t="s">
        <v>303</v>
      </c>
      <c r="C78" s="11">
        <v>45042</v>
      </c>
      <c r="D78" s="11">
        <v>45048</v>
      </c>
      <c r="E78" s="10" t="s">
        <v>70</v>
      </c>
      <c r="F78" s="10" t="s">
        <v>156</v>
      </c>
      <c r="G78" s="10">
        <v>38109</v>
      </c>
      <c r="H78" s="10" t="s">
        <v>64</v>
      </c>
      <c r="I78" s="10" t="s">
        <v>158</v>
      </c>
      <c r="J78" s="10"/>
    </row>
    <row r="79" spans="1:10" x14ac:dyDescent="0.25">
      <c r="A79" s="10">
        <v>75</v>
      </c>
      <c r="B79" s="10" t="s">
        <v>303</v>
      </c>
      <c r="C79" s="11">
        <v>45042</v>
      </c>
      <c r="D79" s="11">
        <v>45048</v>
      </c>
      <c r="E79" s="10" t="s">
        <v>70</v>
      </c>
      <c r="F79" s="10" t="s">
        <v>156</v>
      </c>
      <c r="G79" s="10">
        <v>38109</v>
      </c>
      <c r="H79" s="10" t="s">
        <v>64</v>
      </c>
      <c r="I79" s="10" t="s">
        <v>159</v>
      </c>
      <c r="J79" s="10"/>
    </row>
    <row r="80" spans="1:10" x14ac:dyDescent="0.25">
      <c r="A80" s="10">
        <v>76</v>
      </c>
      <c r="B80" s="10" t="s">
        <v>270</v>
      </c>
      <c r="C80" s="11">
        <v>45269</v>
      </c>
      <c r="D80" s="11">
        <v>45271</v>
      </c>
      <c r="E80" s="10" t="s">
        <v>111</v>
      </c>
      <c r="F80" s="10" t="s">
        <v>84</v>
      </c>
      <c r="G80" s="10">
        <v>77041</v>
      </c>
      <c r="H80" s="10" t="s">
        <v>85</v>
      </c>
      <c r="I80" s="10" t="s">
        <v>160</v>
      </c>
      <c r="J80" s="10"/>
    </row>
    <row r="81" spans="1:10" x14ac:dyDescent="0.25">
      <c r="A81" s="10">
        <v>77</v>
      </c>
      <c r="B81" s="10" t="s">
        <v>270</v>
      </c>
      <c r="C81" s="11">
        <v>45269</v>
      </c>
      <c r="D81" s="11">
        <v>45271</v>
      </c>
      <c r="E81" s="10" t="s">
        <v>111</v>
      </c>
      <c r="F81" s="10" t="s">
        <v>84</v>
      </c>
      <c r="G81" s="10">
        <v>77041</v>
      </c>
      <c r="H81" s="10" t="s">
        <v>85</v>
      </c>
      <c r="I81" s="10" t="s">
        <v>161</v>
      </c>
      <c r="J81" s="10"/>
    </row>
    <row r="82" spans="1:10" x14ac:dyDescent="0.25">
      <c r="A82" s="10">
        <v>78</v>
      </c>
      <c r="B82" s="10" t="s">
        <v>270</v>
      </c>
      <c r="C82" s="11">
        <v>45269</v>
      </c>
      <c r="D82" s="11">
        <v>45271</v>
      </c>
      <c r="E82" s="10" t="s">
        <v>111</v>
      </c>
      <c r="F82" s="10" t="s">
        <v>84</v>
      </c>
      <c r="G82" s="10">
        <v>77041</v>
      </c>
      <c r="H82" s="10" t="s">
        <v>85</v>
      </c>
      <c r="I82" s="10" t="s">
        <v>162</v>
      </c>
      <c r="J82" s="10"/>
    </row>
    <row r="83" spans="1:10" x14ac:dyDescent="0.25">
      <c r="A83" s="10">
        <v>79</v>
      </c>
      <c r="B83" s="10" t="s">
        <v>289</v>
      </c>
      <c r="C83" s="11">
        <v>45256</v>
      </c>
      <c r="D83" s="11">
        <v>45261</v>
      </c>
      <c r="E83" s="10" t="s">
        <v>62</v>
      </c>
      <c r="F83" s="10" t="s">
        <v>84</v>
      </c>
      <c r="G83" s="10">
        <v>77070</v>
      </c>
      <c r="H83" s="10" t="s">
        <v>85</v>
      </c>
      <c r="I83" s="10" t="s">
        <v>163</v>
      </c>
      <c r="J83" s="10"/>
    </row>
    <row r="84" spans="1:10" x14ac:dyDescent="0.25">
      <c r="A84" s="10">
        <v>80</v>
      </c>
      <c r="B84" s="10" t="s">
        <v>252</v>
      </c>
      <c r="C84" s="11">
        <v>45089</v>
      </c>
      <c r="D84" s="11">
        <v>45092</v>
      </c>
      <c r="E84" s="10" t="s">
        <v>111</v>
      </c>
      <c r="F84" s="10" t="s">
        <v>164</v>
      </c>
      <c r="G84" s="10">
        <v>35601</v>
      </c>
      <c r="H84" s="10" t="s">
        <v>64</v>
      </c>
      <c r="I84" s="10" t="s">
        <v>165</v>
      </c>
      <c r="J84" s="10"/>
    </row>
    <row r="85" spans="1:10" x14ac:dyDescent="0.25">
      <c r="A85" s="10">
        <v>81</v>
      </c>
      <c r="B85" s="10" t="s">
        <v>252</v>
      </c>
      <c r="C85" s="11">
        <v>45089</v>
      </c>
      <c r="D85" s="11">
        <v>45092</v>
      </c>
      <c r="E85" s="10" t="s">
        <v>111</v>
      </c>
      <c r="F85" s="10" t="s">
        <v>164</v>
      </c>
      <c r="G85" s="10">
        <v>35601</v>
      </c>
      <c r="H85" s="10" t="s">
        <v>64</v>
      </c>
      <c r="I85" s="10" t="s">
        <v>166</v>
      </c>
      <c r="J85" s="10"/>
    </row>
    <row r="86" spans="1:10" x14ac:dyDescent="0.25">
      <c r="A86" s="10">
        <v>82</v>
      </c>
      <c r="B86" s="10" t="s">
        <v>290</v>
      </c>
      <c r="C86" s="11">
        <v>45211</v>
      </c>
      <c r="D86" s="11">
        <v>45215</v>
      </c>
      <c r="E86" s="10" t="s">
        <v>70</v>
      </c>
      <c r="F86" s="10" t="s">
        <v>67</v>
      </c>
      <c r="G86" s="10">
        <v>94122</v>
      </c>
      <c r="H86" s="10" t="s">
        <v>68</v>
      </c>
      <c r="I86" s="10" t="s">
        <v>167</v>
      </c>
      <c r="J86" s="10"/>
    </row>
    <row r="87" spans="1:10" x14ac:dyDescent="0.25">
      <c r="A87" s="10">
        <v>83</v>
      </c>
      <c r="B87" s="10" t="s">
        <v>290</v>
      </c>
      <c r="C87" s="11">
        <v>45211</v>
      </c>
      <c r="D87" s="11">
        <v>45215</v>
      </c>
      <c r="E87" s="10" t="s">
        <v>70</v>
      </c>
      <c r="F87" s="10" t="s">
        <v>67</v>
      </c>
      <c r="G87" s="10">
        <v>94122</v>
      </c>
      <c r="H87" s="10" t="s">
        <v>68</v>
      </c>
      <c r="I87" s="10" t="s">
        <v>168</v>
      </c>
      <c r="J87" s="10"/>
    </row>
    <row r="88" spans="1:10" x14ac:dyDescent="0.25">
      <c r="A88" s="10">
        <v>84</v>
      </c>
      <c r="B88" s="10" t="s">
        <v>304</v>
      </c>
      <c r="C88" s="11">
        <v>45172</v>
      </c>
      <c r="D88" s="11">
        <v>45177</v>
      </c>
      <c r="E88" s="10" t="s">
        <v>70</v>
      </c>
      <c r="F88" s="10" t="s">
        <v>81</v>
      </c>
      <c r="G88" s="10">
        <v>27707</v>
      </c>
      <c r="H88" s="10" t="s">
        <v>64</v>
      </c>
      <c r="I88" s="10" t="s">
        <v>169</v>
      </c>
      <c r="J88" s="10"/>
    </row>
    <row r="89" spans="1:10" x14ac:dyDescent="0.25">
      <c r="A89" s="10">
        <v>85</v>
      </c>
      <c r="B89" s="10" t="s">
        <v>271</v>
      </c>
      <c r="C89" s="11">
        <v>45243</v>
      </c>
      <c r="D89" s="11">
        <v>45246</v>
      </c>
      <c r="E89" s="10" t="s">
        <v>111</v>
      </c>
      <c r="F89" s="10" t="s">
        <v>118</v>
      </c>
      <c r="G89" s="10">
        <v>60623</v>
      </c>
      <c r="H89" s="10" t="s">
        <v>85</v>
      </c>
      <c r="I89" s="10" t="s">
        <v>170</v>
      </c>
      <c r="J89" s="10"/>
    </row>
    <row r="90" spans="1:10" x14ac:dyDescent="0.25">
      <c r="A90" s="10">
        <v>86</v>
      </c>
      <c r="B90" s="10" t="s">
        <v>272</v>
      </c>
      <c r="C90" s="11">
        <v>45074</v>
      </c>
      <c r="D90" s="11">
        <v>45076</v>
      </c>
      <c r="E90" s="10" t="s">
        <v>62</v>
      </c>
      <c r="F90" s="10" t="s">
        <v>171</v>
      </c>
      <c r="G90" s="10">
        <v>29203</v>
      </c>
      <c r="H90" s="10" t="s">
        <v>64</v>
      </c>
      <c r="I90" s="10" t="s">
        <v>172</v>
      </c>
      <c r="J90" s="10"/>
    </row>
    <row r="91" spans="1:10" x14ac:dyDescent="0.25">
      <c r="A91" s="10">
        <v>87</v>
      </c>
      <c r="B91" s="10" t="s">
        <v>273</v>
      </c>
      <c r="C91" s="11">
        <v>45225</v>
      </c>
      <c r="D91" s="11">
        <v>45232</v>
      </c>
      <c r="E91" s="10" t="s">
        <v>70</v>
      </c>
      <c r="F91" s="10" t="s">
        <v>122</v>
      </c>
      <c r="G91" s="10">
        <v>55901</v>
      </c>
      <c r="H91" s="10" t="s">
        <v>85</v>
      </c>
      <c r="I91" s="10" t="s">
        <v>173</v>
      </c>
      <c r="J91" s="10"/>
    </row>
    <row r="92" spans="1:10" x14ac:dyDescent="0.25">
      <c r="A92" s="10">
        <v>88</v>
      </c>
      <c r="B92" s="10" t="s">
        <v>273</v>
      </c>
      <c r="C92" s="11">
        <v>45225</v>
      </c>
      <c r="D92" s="11">
        <v>45232</v>
      </c>
      <c r="E92" s="10" t="s">
        <v>70</v>
      </c>
      <c r="F92" s="10" t="s">
        <v>122</v>
      </c>
      <c r="G92" s="10">
        <v>55901</v>
      </c>
      <c r="H92" s="10" t="s">
        <v>85</v>
      </c>
      <c r="I92" s="10" t="s">
        <v>174</v>
      </c>
      <c r="J92" s="10"/>
    </row>
    <row r="93" spans="1:10" x14ac:dyDescent="0.25">
      <c r="A93" s="10">
        <v>89</v>
      </c>
      <c r="B93" s="10" t="s">
        <v>253</v>
      </c>
      <c r="C93" s="11">
        <v>45021</v>
      </c>
      <c r="D93" s="11">
        <v>45026</v>
      </c>
      <c r="E93" s="10" t="s">
        <v>62</v>
      </c>
      <c r="F93" s="10" t="s">
        <v>84</v>
      </c>
      <c r="G93" s="10">
        <v>77095</v>
      </c>
      <c r="H93" s="10" t="s">
        <v>85</v>
      </c>
      <c r="I93" s="10" t="s">
        <v>175</v>
      </c>
      <c r="J93" s="10"/>
    </row>
    <row r="94" spans="1:10" x14ac:dyDescent="0.25">
      <c r="A94" s="10">
        <v>90</v>
      </c>
      <c r="B94" s="10" t="s">
        <v>254</v>
      </c>
      <c r="C94" s="11">
        <v>45186</v>
      </c>
      <c r="D94" s="11">
        <v>45191</v>
      </c>
      <c r="E94" s="10" t="s">
        <v>70</v>
      </c>
      <c r="F94" s="10" t="s">
        <v>67</v>
      </c>
      <c r="G94" s="10">
        <v>90036</v>
      </c>
      <c r="H94" s="10" t="s">
        <v>68</v>
      </c>
      <c r="I94" s="10" t="s">
        <v>176</v>
      </c>
      <c r="J94" s="10"/>
    </row>
    <row r="95" spans="1:10" x14ac:dyDescent="0.25">
      <c r="A95" s="10">
        <v>91</v>
      </c>
      <c r="B95" s="10" t="s">
        <v>254</v>
      </c>
      <c r="C95" s="11">
        <v>45186</v>
      </c>
      <c r="D95" s="11">
        <v>45191</v>
      </c>
      <c r="E95" s="10" t="s">
        <v>70</v>
      </c>
      <c r="F95" s="10" t="s">
        <v>67</v>
      </c>
      <c r="G95" s="10">
        <v>90036</v>
      </c>
      <c r="H95" s="10" t="s">
        <v>68</v>
      </c>
      <c r="I95" s="10" t="s">
        <v>119</v>
      </c>
      <c r="J95" s="10"/>
    </row>
    <row r="96" spans="1:10" x14ac:dyDescent="0.25">
      <c r="A96" s="10">
        <v>92</v>
      </c>
      <c r="B96" s="10" t="s">
        <v>254</v>
      </c>
      <c r="C96" s="11">
        <v>45186</v>
      </c>
      <c r="D96" s="11">
        <v>45191</v>
      </c>
      <c r="E96" s="10" t="s">
        <v>70</v>
      </c>
      <c r="F96" s="10" t="s">
        <v>67</v>
      </c>
      <c r="G96" s="10">
        <v>90036</v>
      </c>
      <c r="H96" s="10" t="s">
        <v>68</v>
      </c>
      <c r="I96" s="10" t="s">
        <v>177</v>
      </c>
      <c r="J96" s="10"/>
    </row>
    <row r="97" spans="1:10" x14ac:dyDescent="0.25">
      <c r="A97" s="10">
        <v>93</v>
      </c>
      <c r="B97" s="10" t="s">
        <v>305</v>
      </c>
      <c r="C97" s="11">
        <v>44957</v>
      </c>
      <c r="D97" s="11">
        <v>44962</v>
      </c>
      <c r="E97" s="10" t="s">
        <v>62</v>
      </c>
      <c r="F97" s="10" t="s">
        <v>122</v>
      </c>
      <c r="G97" s="10">
        <v>55407</v>
      </c>
      <c r="H97" s="10" t="s">
        <v>85</v>
      </c>
      <c r="I97" s="10" t="s">
        <v>178</v>
      </c>
      <c r="J97" s="10"/>
    </row>
    <row r="98" spans="1:10" x14ac:dyDescent="0.25">
      <c r="A98" s="10">
        <v>94</v>
      </c>
      <c r="B98" s="10" t="s">
        <v>305</v>
      </c>
      <c r="C98" s="11">
        <v>44957</v>
      </c>
      <c r="D98" s="11">
        <v>44962</v>
      </c>
      <c r="E98" s="10" t="s">
        <v>62</v>
      </c>
      <c r="F98" s="10" t="s">
        <v>122</v>
      </c>
      <c r="G98" s="10">
        <v>55407</v>
      </c>
      <c r="H98" s="10" t="s">
        <v>85</v>
      </c>
      <c r="I98" s="10" t="s">
        <v>179</v>
      </c>
      <c r="J98" s="10"/>
    </row>
    <row r="99" spans="1:10" x14ac:dyDescent="0.25">
      <c r="A99" s="10">
        <v>95</v>
      </c>
      <c r="B99" s="10" t="s">
        <v>305</v>
      </c>
      <c r="C99" s="11">
        <v>44957</v>
      </c>
      <c r="D99" s="11">
        <v>44962</v>
      </c>
      <c r="E99" s="10" t="s">
        <v>62</v>
      </c>
      <c r="F99" s="10" t="s">
        <v>122</v>
      </c>
      <c r="G99" s="10">
        <v>55407</v>
      </c>
      <c r="H99" s="10" t="s">
        <v>85</v>
      </c>
      <c r="I99" s="10" t="s">
        <v>180</v>
      </c>
      <c r="J99" s="10"/>
    </row>
    <row r="100" spans="1:10" x14ac:dyDescent="0.25">
      <c r="A100" s="10">
        <v>96</v>
      </c>
      <c r="B100" s="10" t="s">
        <v>274</v>
      </c>
      <c r="C100" s="11">
        <v>45236</v>
      </c>
      <c r="D100" s="11">
        <v>45242</v>
      </c>
      <c r="E100" s="10" t="s">
        <v>70</v>
      </c>
      <c r="F100" s="10" t="s">
        <v>181</v>
      </c>
      <c r="G100" s="10">
        <v>97206</v>
      </c>
      <c r="H100" s="10" t="s">
        <v>68</v>
      </c>
      <c r="I100" s="10" t="s">
        <v>182</v>
      </c>
      <c r="J100" s="10"/>
    </row>
    <row r="101" spans="1:10" x14ac:dyDescent="0.25">
      <c r="A101" s="10">
        <v>97</v>
      </c>
      <c r="B101" s="10" t="s">
        <v>275</v>
      </c>
      <c r="C101" s="11">
        <v>45239</v>
      </c>
      <c r="D101" s="11">
        <v>45241</v>
      </c>
      <c r="E101" s="10" t="s">
        <v>62</v>
      </c>
      <c r="F101" s="10" t="s">
        <v>135</v>
      </c>
      <c r="G101" s="10">
        <v>10009</v>
      </c>
      <c r="H101" s="10" t="s">
        <v>99</v>
      </c>
      <c r="I101" s="10" t="s">
        <v>183</v>
      </c>
      <c r="J101" s="10"/>
    </row>
    <row r="102" spans="1:10" x14ac:dyDescent="0.25">
      <c r="A102" s="10">
        <v>98</v>
      </c>
      <c r="B102" s="10" t="s">
        <v>276</v>
      </c>
      <c r="C102" s="11">
        <v>45094</v>
      </c>
      <c r="D102" s="11">
        <v>45097</v>
      </c>
      <c r="E102" s="10" t="s">
        <v>111</v>
      </c>
      <c r="F102" s="10" t="s">
        <v>67</v>
      </c>
      <c r="G102" s="10">
        <v>94122</v>
      </c>
      <c r="H102" s="10" t="s">
        <v>68</v>
      </c>
      <c r="I102" s="10" t="s">
        <v>184</v>
      </c>
      <c r="J102" s="10"/>
    </row>
    <row r="103" spans="1:10" x14ac:dyDescent="0.25">
      <c r="A103" s="10">
        <v>99</v>
      </c>
      <c r="B103" s="10" t="s">
        <v>255</v>
      </c>
      <c r="C103" s="11">
        <v>45175</v>
      </c>
      <c r="D103" s="11">
        <v>45180</v>
      </c>
      <c r="E103" s="10" t="s">
        <v>70</v>
      </c>
      <c r="F103" s="10" t="s">
        <v>122</v>
      </c>
      <c r="G103" s="10">
        <v>55106</v>
      </c>
      <c r="H103" s="10" t="s">
        <v>85</v>
      </c>
      <c r="I103" s="10" t="s">
        <v>185</v>
      </c>
      <c r="J103" s="10"/>
    </row>
    <row r="104" spans="1:10" x14ac:dyDescent="0.25">
      <c r="A104" s="10">
        <v>100</v>
      </c>
      <c r="B104" s="10" t="s">
        <v>256</v>
      </c>
      <c r="C104" s="11">
        <v>45167</v>
      </c>
      <c r="D104" s="11">
        <v>45171</v>
      </c>
      <c r="E104" s="10" t="s">
        <v>70</v>
      </c>
      <c r="F104" s="10" t="s">
        <v>118</v>
      </c>
      <c r="G104" s="10">
        <v>60610</v>
      </c>
      <c r="H104" s="10" t="s">
        <v>85</v>
      </c>
      <c r="I104" s="10" t="s">
        <v>186</v>
      </c>
      <c r="J104" s="10"/>
    </row>
    <row r="105" spans="1:10" x14ac:dyDescent="0.25">
      <c r="A105" s="10">
        <v>101</v>
      </c>
      <c r="B105" s="10" t="s">
        <v>256</v>
      </c>
      <c r="C105" s="11">
        <v>45167</v>
      </c>
      <c r="D105" s="11">
        <v>45171</v>
      </c>
      <c r="E105" s="10" t="s">
        <v>70</v>
      </c>
      <c r="F105" s="10" t="s">
        <v>118</v>
      </c>
      <c r="G105" s="10">
        <v>60610</v>
      </c>
      <c r="H105" s="10" t="s">
        <v>85</v>
      </c>
      <c r="I105" s="10" t="s">
        <v>187</v>
      </c>
      <c r="J105" s="10"/>
    </row>
    <row r="106" spans="1:10" x14ac:dyDescent="0.25">
      <c r="A106" s="10">
        <v>102</v>
      </c>
      <c r="B106" s="10" t="s">
        <v>256</v>
      </c>
      <c r="C106" s="11">
        <v>45167</v>
      </c>
      <c r="D106" s="11">
        <v>45171</v>
      </c>
      <c r="E106" s="10" t="s">
        <v>70</v>
      </c>
      <c r="F106" s="10" t="s">
        <v>118</v>
      </c>
      <c r="G106" s="10">
        <v>60610</v>
      </c>
      <c r="H106" s="10" t="s">
        <v>85</v>
      </c>
      <c r="I106" s="10" t="s">
        <v>188</v>
      </c>
      <c r="J106" s="10"/>
    </row>
    <row r="107" spans="1:10" x14ac:dyDescent="0.25">
      <c r="A107" s="10">
        <v>103</v>
      </c>
      <c r="B107" s="10" t="s">
        <v>257</v>
      </c>
      <c r="C107" s="11">
        <v>45261</v>
      </c>
      <c r="D107" s="11">
        <v>45264</v>
      </c>
      <c r="E107" s="10" t="s">
        <v>62</v>
      </c>
      <c r="F107" s="10" t="s">
        <v>122</v>
      </c>
      <c r="G107" s="10">
        <v>55901</v>
      </c>
      <c r="H107" s="10" t="s">
        <v>85</v>
      </c>
      <c r="I107" s="10" t="s">
        <v>189</v>
      </c>
      <c r="J107" s="10"/>
    </row>
    <row r="108" spans="1:10" x14ac:dyDescent="0.25">
      <c r="A108" s="10">
        <v>104</v>
      </c>
      <c r="B108" s="10" t="s">
        <v>306</v>
      </c>
      <c r="C108" s="11">
        <v>45243</v>
      </c>
      <c r="D108" s="11">
        <v>45247</v>
      </c>
      <c r="E108" s="10" t="s">
        <v>70</v>
      </c>
      <c r="F108" s="10" t="s">
        <v>190</v>
      </c>
      <c r="G108" s="10">
        <v>80013</v>
      </c>
      <c r="H108" s="10" t="s">
        <v>68</v>
      </c>
      <c r="I108" s="10" t="s">
        <v>191</v>
      </c>
      <c r="J108" s="10"/>
    </row>
    <row r="109" spans="1:10" x14ac:dyDescent="0.25">
      <c r="A109" s="10">
        <v>105</v>
      </c>
      <c r="B109" s="10" t="s">
        <v>306</v>
      </c>
      <c r="C109" s="11">
        <v>45243</v>
      </c>
      <c r="D109" s="11">
        <v>45247</v>
      </c>
      <c r="E109" s="10" t="s">
        <v>70</v>
      </c>
      <c r="F109" s="10" t="s">
        <v>190</v>
      </c>
      <c r="G109" s="10">
        <v>80013</v>
      </c>
      <c r="H109" s="10" t="s">
        <v>68</v>
      </c>
      <c r="I109" s="10" t="s">
        <v>192</v>
      </c>
      <c r="J109" s="10"/>
    </row>
    <row r="110" spans="1:10" x14ac:dyDescent="0.25">
      <c r="A110" s="10">
        <v>106</v>
      </c>
      <c r="B110" s="10" t="s">
        <v>306</v>
      </c>
      <c r="C110" s="11">
        <v>45243</v>
      </c>
      <c r="D110" s="11">
        <v>45247</v>
      </c>
      <c r="E110" s="10" t="s">
        <v>70</v>
      </c>
      <c r="F110" s="10" t="s">
        <v>190</v>
      </c>
      <c r="G110" s="10">
        <v>80013</v>
      </c>
      <c r="H110" s="10" t="s">
        <v>68</v>
      </c>
      <c r="I110" s="10" t="s">
        <v>193</v>
      </c>
      <c r="J110" s="10"/>
    </row>
    <row r="111" spans="1:10" x14ac:dyDescent="0.25">
      <c r="A111" s="10">
        <v>107</v>
      </c>
      <c r="B111" s="10" t="s">
        <v>277</v>
      </c>
      <c r="C111" s="11">
        <v>45253</v>
      </c>
      <c r="D111" s="11">
        <v>45258</v>
      </c>
      <c r="E111" s="10" t="s">
        <v>70</v>
      </c>
      <c r="F111" s="10" t="s">
        <v>81</v>
      </c>
      <c r="G111" s="10">
        <v>28205</v>
      </c>
      <c r="H111" s="10" t="s">
        <v>64</v>
      </c>
      <c r="I111" s="10" t="s">
        <v>194</v>
      </c>
      <c r="J111" s="10"/>
    </row>
    <row r="112" spans="1:10" x14ac:dyDescent="0.25">
      <c r="A112" s="10">
        <v>108</v>
      </c>
      <c r="B112" s="10" t="s">
        <v>277</v>
      </c>
      <c r="C112" s="11">
        <v>45253</v>
      </c>
      <c r="D112" s="11">
        <v>45258</v>
      </c>
      <c r="E112" s="10" t="s">
        <v>70</v>
      </c>
      <c r="F112" s="10" t="s">
        <v>81</v>
      </c>
      <c r="G112" s="10">
        <v>28205</v>
      </c>
      <c r="H112" s="10" t="s">
        <v>64</v>
      </c>
      <c r="I112" s="10" t="s">
        <v>195</v>
      </c>
      <c r="J112" s="10"/>
    </row>
    <row r="113" spans="1:10" x14ac:dyDescent="0.25">
      <c r="A113" s="10">
        <v>109</v>
      </c>
      <c r="B113" s="10" t="s">
        <v>277</v>
      </c>
      <c r="C113" s="11">
        <v>45253</v>
      </c>
      <c r="D113" s="11">
        <v>45258</v>
      </c>
      <c r="E113" s="10" t="s">
        <v>70</v>
      </c>
      <c r="F113" s="10" t="s">
        <v>81</v>
      </c>
      <c r="G113" s="10">
        <v>28205</v>
      </c>
      <c r="H113" s="10" t="s">
        <v>64</v>
      </c>
      <c r="I113" s="10" t="s">
        <v>196</v>
      </c>
      <c r="J113" s="10"/>
    </row>
    <row r="114" spans="1:10" x14ac:dyDescent="0.25">
      <c r="A114" s="10">
        <v>110</v>
      </c>
      <c r="B114" s="10" t="s">
        <v>307</v>
      </c>
      <c r="C114" s="11">
        <v>45214</v>
      </c>
      <c r="D114" s="11">
        <v>45219</v>
      </c>
      <c r="E114" s="10" t="s">
        <v>70</v>
      </c>
      <c r="F114" s="10" t="s">
        <v>118</v>
      </c>
      <c r="G114" s="10">
        <v>60462</v>
      </c>
      <c r="H114" s="10" t="s">
        <v>85</v>
      </c>
      <c r="I114" s="10" t="s">
        <v>197</v>
      </c>
      <c r="J114" s="10"/>
    </row>
    <row r="115" spans="1:10" x14ac:dyDescent="0.25">
      <c r="A115" s="10">
        <v>111</v>
      </c>
      <c r="B115" s="10" t="s">
        <v>278</v>
      </c>
      <c r="C115" s="11">
        <v>45285</v>
      </c>
      <c r="D115" s="11">
        <v>45290</v>
      </c>
      <c r="E115" s="10" t="s">
        <v>70</v>
      </c>
      <c r="F115" s="10" t="s">
        <v>135</v>
      </c>
      <c r="G115" s="10">
        <v>10035</v>
      </c>
      <c r="H115" s="10" t="s">
        <v>99</v>
      </c>
      <c r="I115" s="10" t="s">
        <v>198</v>
      </c>
      <c r="J115" s="10"/>
    </row>
    <row r="116" spans="1:10" x14ac:dyDescent="0.25">
      <c r="A116" s="10">
        <v>112</v>
      </c>
      <c r="B116" s="10" t="s">
        <v>258</v>
      </c>
      <c r="C116" s="11">
        <v>45233</v>
      </c>
      <c r="D116" s="11">
        <v>45240</v>
      </c>
      <c r="E116" s="10" t="s">
        <v>70</v>
      </c>
      <c r="F116" s="10" t="s">
        <v>199</v>
      </c>
      <c r="G116" s="10">
        <v>50322</v>
      </c>
      <c r="H116" s="10" t="s">
        <v>85</v>
      </c>
      <c r="I116" s="10" t="s">
        <v>200</v>
      </c>
      <c r="J116" s="10"/>
    </row>
    <row r="117" spans="1:10" x14ac:dyDescent="0.25">
      <c r="A117" s="10">
        <v>113</v>
      </c>
      <c r="B117" s="10" t="s">
        <v>258</v>
      </c>
      <c r="C117" s="11">
        <v>45233</v>
      </c>
      <c r="D117" s="11">
        <v>45240</v>
      </c>
      <c r="E117" s="10" t="s">
        <v>70</v>
      </c>
      <c r="F117" s="10" t="s">
        <v>199</v>
      </c>
      <c r="G117" s="10">
        <v>50322</v>
      </c>
      <c r="H117" s="10" t="s">
        <v>85</v>
      </c>
      <c r="I117" s="10" t="s">
        <v>201</v>
      </c>
      <c r="J117" s="10"/>
    </row>
    <row r="118" spans="1:10" x14ac:dyDescent="0.25">
      <c r="A118" s="10">
        <v>114</v>
      </c>
      <c r="B118" s="10" t="s">
        <v>291</v>
      </c>
      <c r="C118" s="11">
        <v>45163</v>
      </c>
      <c r="D118" s="11">
        <v>45165</v>
      </c>
      <c r="E118" s="10" t="s">
        <v>62</v>
      </c>
      <c r="F118" s="10" t="s">
        <v>202</v>
      </c>
      <c r="G118" s="10">
        <v>43229</v>
      </c>
      <c r="H118" s="10" t="s">
        <v>99</v>
      </c>
      <c r="I118" s="10" t="s">
        <v>203</v>
      </c>
      <c r="J118" s="10"/>
    </row>
    <row r="119" spans="1:10" x14ac:dyDescent="0.25">
      <c r="A119" s="10">
        <v>115</v>
      </c>
      <c r="B119" s="10" t="s">
        <v>291</v>
      </c>
      <c r="C119" s="11">
        <v>45163</v>
      </c>
      <c r="D119" s="11">
        <v>45165</v>
      </c>
      <c r="E119" s="10" t="s">
        <v>62</v>
      </c>
      <c r="F119" s="10" t="s">
        <v>202</v>
      </c>
      <c r="G119" s="10">
        <v>43229</v>
      </c>
      <c r="H119" s="10" t="s">
        <v>99</v>
      </c>
      <c r="I119" s="10" t="s">
        <v>204</v>
      </c>
      <c r="J119" s="10"/>
    </row>
    <row r="120" spans="1:10" x14ac:dyDescent="0.25">
      <c r="A120" s="10">
        <v>116</v>
      </c>
      <c r="B120" s="10" t="s">
        <v>291</v>
      </c>
      <c r="C120" s="11">
        <v>45163</v>
      </c>
      <c r="D120" s="11">
        <v>45165</v>
      </c>
      <c r="E120" s="10" t="s">
        <v>62</v>
      </c>
      <c r="F120" s="10" t="s">
        <v>202</v>
      </c>
      <c r="G120" s="10">
        <v>43229</v>
      </c>
      <c r="H120" s="10" t="s">
        <v>99</v>
      </c>
      <c r="I120" s="10" t="s">
        <v>205</v>
      </c>
      <c r="J120" s="10"/>
    </row>
    <row r="121" spans="1:10" x14ac:dyDescent="0.25">
      <c r="A121" s="10">
        <v>117</v>
      </c>
      <c r="B121" s="10" t="s">
        <v>291</v>
      </c>
      <c r="C121" s="11">
        <v>45163</v>
      </c>
      <c r="D121" s="11">
        <v>45165</v>
      </c>
      <c r="E121" s="10" t="s">
        <v>62</v>
      </c>
      <c r="F121" s="10" t="s">
        <v>202</v>
      </c>
      <c r="G121" s="10">
        <v>43229</v>
      </c>
      <c r="H121" s="10" t="s">
        <v>99</v>
      </c>
      <c r="I121" s="10" t="s">
        <v>206</v>
      </c>
      <c r="J121" s="10"/>
    </row>
    <row r="122" spans="1:10" x14ac:dyDescent="0.25">
      <c r="A122" s="10">
        <v>119</v>
      </c>
      <c r="B122" s="10" t="s">
        <v>309</v>
      </c>
      <c r="C122" s="11">
        <v>45021</v>
      </c>
      <c r="D122" s="11">
        <v>45026</v>
      </c>
      <c r="E122" s="10" t="s">
        <v>70</v>
      </c>
      <c r="F122" s="10" t="s">
        <v>156</v>
      </c>
      <c r="G122" s="10">
        <v>37620</v>
      </c>
      <c r="H122" s="10" t="s">
        <v>64</v>
      </c>
      <c r="I122" s="10" t="s">
        <v>208</v>
      </c>
      <c r="J122" s="10"/>
    </row>
    <row r="123" spans="1:10" x14ac:dyDescent="0.25">
      <c r="A123" s="10">
        <v>120</v>
      </c>
      <c r="B123" s="10" t="s">
        <v>259</v>
      </c>
      <c r="C123" s="11">
        <v>45089</v>
      </c>
      <c r="D123" s="11">
        <v>45092</v>
      </c>
      <c r="E123" s="10" t="s">
        <v>111</v>
      </c>
      <c r="F123" s="10" t="s">
        <v>127</v>
      </c>
      <c r="G123" s="10">
        <v>19805</v>
      </c>
      <c r="H123" s="10" t="s">
        <v>99</v>
      </c>
      <c r="I123" s="10" t="s">
        <v>209</v>
      </c>
      <c r="J123" s="10"/>
    </row>
    <row r="124" spans="1:10" x14ac:dyDescent="0.25">
      <c r="A124" s="10">
        <v>121</v>
      </c>
      <c r="B124" s="10" t="s">
        <v>259</v>
      </c>
      <c r="C124" s="11">
        <v>45089</v>
      </c>
      <c r="D124" s="11">
        <v>45092</v>
      </c>
      <c r="E124" s="10" t="s">
        <v>111</v>
      </c>
      <c r="F124" s="10" t="s">
        <v>127</v>
      </c>
      <c r="G124" s="10">
        <v>19805</v>
      </c>
      <c r="H124" s="10" t="s">
        <v>99</v>
      </c>
      <c r="I124" s="10" t="s">
        <v>77</v>
      </c>
      <c r="J124" s="10"/>
    </row>
    <row r="125" spans="1:10" x14ac:dyDescent="0.25">
      <c r="A125" s="10">
        <v>122</v>
      </c>
      <c r="B125" s="10" t="s">
        <v>259</v>
      </c>
      <c r="C125" s="11">
        <v>45089</v>
      </c>
      <c r="D125" s="11">
        <v>45092</v>
      </c>
      <c r="E125" s="10" t="s">
        <v>111</v>
      </c>
      <c r="F125" s="10" t="s">
        <v>127</v>
      </c>
      <c r="G125" s="10">
        <v>19805</v>
      </c>
      <c r="H125" s="10" t="s">
        <v>99</v>
      </c>
      <c r="I125" s="10" t="s">
        <v>210</v>
      </c>
      <c r="J125" s="10"/>
    </row>
    <row r="126" spans="1:10" x14ac:dyDescent="0.25">
      <c r="A126" s="10">
        <v>123</v>
      </c>
      <c r="B126" s="10" t="s">
        <v>259</v>
      </c>
      <c r="C126" s="11">
        <v>45089</v>
      </c>
      <c r="D126" s="11">
        <v>45092</v>
      </c>
      <c r="E126" s="10" t="s">
        <v>111</v>
      </c>
      <c r="F126" s="10" t="s">
        <v>127</v>
      </c>
      <c r="G126" s="10">
        <v>19805</v>
      </c>
      <c r="H126" s="10" t="s">
        <v>99</v>
      </c>
      <c r="I126" s="10" t="s">
        <v>211</v>
      </c>
      <c r="J126" s="10"/>
    </row>
    <row r="127" spans="1:10" x14ac:dyDescent="0.25">
      <c r="A127" s="10">
        <v>124</v>
      </c>
      <c r="B127" s="10" t="s">
        <v>259</v>
      </c>
      <c r="C127" s="11">
        <v>45089</v>
      </c>
      <c r="D127" s="11">
        <v>45092</v>
      </c>
      <c r="E127" s="10" t="s">
        <v>111</v>
      </c>
      <c r="F127" s="10" t="s">
        <v>127</v>
      </c>
      <c r="G127" s="10">
        <v>19805</v>
      </c>
      <c r="H127" s="10" t="s">
        <v>99</v>
      </c>
      <c r="I127" s="10" t="s">
        <v>212</v>
      </c>
      <c r="J127" s="10"/>
    </row>
    <row r="128" spans="1:10" x14ac:dyDescent="0.25">
      <c r="A128" s="10">
        <v>125</v>
      </c>
      <c r="B128" s="10" t="s">
        <v>292</v>
      </c>
      <c r="C128" s="11">
        <v>45286</v>
      </c>
      <c r="D128" s="11">
        <v>45288</v>
      </c>
      <c r="E128" s="10" t="s">
        <v>62</v>
      </c>
      <c r="F128" s="10" t="s">
        <v>84</v>
      </c>
      <c r="G128" s="10">
        <v>77041</v>
      </c>
      <c r="H128" s="10" t="s">
        <v>85</v>
      </c>
      <c r="I128" s="10" t="s">
        <v>213</v>
      </c>
      <c r="J128" s="10"/>
    </row>
    <row r="129" spans="1:10" x14ac:dyDescent="0.25">
      <c r="A129" s="10">
        <v>126</v>
      </c>
      <c r="B129" s="10" t="s">
        <v>293</v>
      </c>
      <c r="C129" s="11">
        <v>45189</v>
      </c>
      <c r="D129" s="11">
        <v>45194</v>
      </c>
      <c r="E129" s="10" t="s">
        <v>70</v>
      </c>
      <c r="F129" s="10" t="s">
        <v>118</v>
      </c>
      <c r="G129" s="10">
        <v>61701</v>
      </c>
      <c r="H129" s="10" t="s">
        <v>85</v>
      </c>
      <c r="I129" s="10" t="s">
        <v>214</v>
      </c>
      <c r="J129" s="10"/>
    </row>
    <row r="130" spans="1:10" x14ac:dyDescent="0.25">
      <c r="A130" s="10">
        <v>127</v>
      </c>
      <c r="B130" s="10" t="s">
        <v>279</v>
      </c>
      <c r="C130" s="11">
        <v>45235</v>
      </c>
      <c r="D130" s="11">
        <v>45242</v>
      </c>
      <c r="E130" s="10" t="s">
        <v>70</v>
      </c>
      <c r="F130" s="10" t="s">
        <v>149</v>
      </c>
      <c r="G130" s="10">
        <v>85023</v>
      </c>
      <c r="H130" s="10" t="s">
        <v>68</v>
      </c>
      <c r="I130" s="10" t="s">
        <v>215</v>
      </c>
      <c r="J130" s="10"/>
    </row>
    <row r="131" spans="1:10" x14ac:dyDescent="0.25">
      <c r="A131" s="10">
        <v>128</v>
      </c>
      <c r="B131" s="10" t="s">
        <v>279</v>
      </c>
      <c r="C131" s="11">
        <v>45235</v>
      </c>
      <c r="D131" s="11">
        <v>45242</v>
      </c>
      <c r="E131" s="10" t="s">
        <v>70</v>
      </c>
      <c r="F131" s="10" t="s">
        <v>149</v>
      </c>
      <c r="G131" s="10">
        <v>85023</v>
      </c>
      <c r="H131" s="10" t="s">
        <v>68</v>
      </c>
      <c r="I131" s="10" t="s">
        <v>216</v>
      </c>
      <c r="J131" s="10"/>
    </row>
    <row r="132" spans="1:10" x14ac:dyDescent="0.25">
      <c r="A132" s="10">
        <v>129</v>
      </c>
      <c r="B132" s="10" t="s">
        <v>260</v>
      </c>
      <c r="C132" s="11">
        <v>45236</v>
      </c>
      <c r="D132" s="11">
        <v>45240</v>
      </c>
      <c r="E132" s="10" t="s">
        <v>62</v>
      </c>
      <c r="F132" s="10" t="s">
        <v>67</v>
      </c>
      <c r="G132" s="10">
        <v>90004</v>
      </c>
      <c r="H132" s="10" t="s">
        <v>68</v>
      </c>
      <c r="I132" s="10" t="s">
        <v>148</v>
      </c>
      <c r="J132" s="10"/>
    </row>
    <row r="133" spans="1:10" x14ac:dyDescent="0.25">
      <c r="A133" s="10">
        <v>130</v>
      </c>
      <c r="B133" s="10" t="s">
        <v>260</v>
      </c>
      <c r="C133" s="11">
        <v>45236</v>
      </c>
      <c r="D133" s="11">
        <v>45240</v>
      </c>
      <c r="E133" s="10" t="s">
        <v>62</v>
      </c>
      <c r="F133" s="10" t="s">
        <v>67</v>
      </c>
      <c r="G133" s="10">
        <v>90004</v>
      </c>
      <c r="H133" s="10" t="s">
        <v>68</v>
      </c>
      <c r="I133" s="10" t="s">
        <v>217</v>
      </c>
      <c r="J133" s="10"/>
    </row>
    <row r="134" spans="1:10" x14ac:dyDescent="0.25">
      <c r="A134" s="10">
        <v>131</v>
      </c>
      <c r="B134" s="10" t="s">
        <v>280</v>
      </c>
      <c r="C134" s="11">
        <v>44959</v>
      </c>
      <c r="D134" s="11">
        <v>44962</v>
      </c>
      <c r="E134" s="10" t="s">
        <v>111</v>
      </c>
      <c r="F134" s="10" t="s">
        <v>202</v>
      </c>
      <c r="G134" s="10">
        <v>43229</v>
      </c>
      <c r="H134" s="10" t="s">
        <v>99</v>
      </c>
      <c r="I134" s="10" t="s">
        <v>218</v>
      </c>
      <c r="J134" s="10"/>
    </row>
    <row r="135" spans="1:10" x14ac:dyDescent="0.25">
      <c r="A135" s="10">
        <v>132</v>
      </c>
      <c r="B135" s="10" t="s">
        <v>280</v>
      </c>
      <c r="C135" s="11">
        <v>44959</v>
      </c>
      <c r="D135" s="11">
        <v>44962</v>
      </c>
      <c r="E135" s="10" t="s">
        <v>111</v>
      </c>
      <c r="F135" s="10" t="s">
        <v>202</v>
      </c>
      <c r="G135" s="10">
        <v>43229</v>
      </c>
      <c r="H135" s="10" t="s">
        <v>99</v>
      </c>
      <c r="I135" s="10" t="s">
        <v>219</v>
      </c>
      <c r="J135" s="10"/>
    </row>
    <row r="136" spans="1:10" x14ac:dyDescent="0.25">
      <c r="A136" s="10">
        <v>133</v>
      </c>
      <c r="B136" s="10" t="s">
        <v>280</v>
      </c>
      <c r="C136" s="11">
        <v>44959</v>
      </c>
      <c r="D136" s="11">
        <v>44962</v>
      </c>
      <c r="E136" s="10" t="s">
        <v>111</v>
      </c>
      <c r="F136" s="10" t="s">
        <v>202</v>
      </c>
      <c r="G136" s="10">
        <v>43229</v>
      </c>
      <c r="H136" s="10" t="s">
        <v>99</v>
      </c>
      <c r="I136" s="10" t="s">
        <v>220</v>
      </c>
      <c r="J136" s="10"/>
    </row>
    <row r="137" spans="1:10" x14ac:dyDescent="0.25">
      <c r="A137" s="10">
        <v>134</v>
      </c>
      <c r="B137" s="10" t="s">
        <v>261</v>
      </c>
      <c r="C137" s="11">
        <v>45212</v>
      </c>
      <c r="D137" s="11">
        <v>45218</v>
      </c>
      <c r="E137" s="10" t="s">
        <v>70</v>
      </c>
      <c r="F137" s="10" t="s">
        <v>67</v>
      </c>
      <c r="G137" s="10">
        <v>95661</v>
      </c>
      <c r="H137" s="10" t="s">
        <v>68</v>
      </c>
      <c r="I137" s="10" t="s">
        <v>221</v>
      </c>
      <c r="J137" s="10"/>
    </row>
    <row r="138" spans="1:10" x14ac:dyDescent="0.25">
      <c r="A138" s="10">
        <v>135</v>
      </c>
      <c r="B138" s="10" t="s">
        <v>261</v>
      </c>
      <c r="C138" s="11">
        <v>45212</v>
      </c>
      <c r="D138" s="11">
        <v>45218</v>
      </c>
      <c r="E138" s="10" t="s">
        <v>70</v>
      </c>
      <c r="F138" s="10" t="s">
        <v>67</v>
      </c>
      <c r="G138" s="10">
        <v>95661</v>
      </c>
      <c r="H138" s="10" t="s">
        <v>68</v>
      </c>
      <c r="I138" s="10" t="s">
        <v>222</v>
      </c>
      <c r="J138" s="10"/>
    </row>
    <row r="139" spans="1:10" x14ac:dyDescent="0.25">
      <c r="A139" s="10">
        <v>136</v>
      </c>
      <c r="B139" s="10" t="s">
        <v>261</v>
      </c>
      <c r="C139" s="11">
        <v>45212</v>
      </c>
      <c r="D139" s="11">
        <v>45218</v>
      </c>
      <c r="E139" s="10" t="s">
        <v>70</v>
      </c>
      <c r="F139" s="10" t="s">
        <v>67</v>
      </c>
      <c r="G139" s="10">
        <v>95661</v>
      </c>
      <c r="H139" s="10" t="s">
        <v>68</v>
      </c>
      <c r="I139" s="10" t="s">
        <v>223</v>
      </c>
      <c r="J139" s="10"/>
    </row>
    <row r="140" spans="1:10" x14ac:dyDescent="0.25">
      <c r="A140" s="10">
        <v>137</v>
      </c>
      <c r="B140" s="10" t="s">
        <v>261</v>
      </c>
      <c r="C140" s="11">
        <v>45212</v>
      </c>
      <c r="D140" s="11">
        <v>45218</v>
      </c>
      <c r="E140" s="10" t="s">
        <v>70</v>
      </c>
      <c r="F140" s="10" t="s">
        <v>67</v>
      </c>
      <c r="G140" s="10">
        <v>95661</v>
      </c>
      <c r="H140" s="10" t="s">
        <v>68</v>
      </c>
      <c r="I140" s="10" t="s">
        <v>224</v>
      </c>
      <c r="J140" s="10"/>
    </row>
    <row r="141" spans="1:10" x14ac:dyDescent="0.25">
      <c r="A141" s="10">
        <v>138</v>
      </c>
      <c r="B141" s="10" t="s">
        <v>261</v>
      </c>
      <c r="C141" s="11">
        <v>45212</v>
      </c>
      <c r="D141" s="11">
        <v>45218</v>
      </c>
      <c r="E141" s="10" t="s">
        <v>70</v>
      </c>
      <c r="F141" s="10" t="s">
        <v>67</v>
      </c>
      <c r="G141" s="10">
        <v>95661</v>
      </c>
      <c r="H141" s="10" t="s">
        <v>68</v>
      </c>
      <c r="I141" s="10" t="s">
        <v>225</v>
      </c>
      <c r="J141" s="10"/>
    </row>
    <row r="142" spans="1:10" x14ac:dyDescent="0.25">
      <c r="A142" s="10">
        <v>139</v>
      </c>
      <c r="B142" s="10" t="s">
        <v>261</v>
      </c>
      <c r="C142" s="11">
        <v>45212</v>
      </c>
      <c r="D142" s="11">
        <v>45218</v>
      </c>
      <c r="E142" s="10" t="s">
        <v>70</v>
      </c>
      <c r="F142" s="10" t="s">
        <v>67</v>
      </c>
      <c r="G142" s="10">
        <v>95661</v>
      </c>
      <c r="H142" s="10" t="s">
        <v>68</v>
      </c>
      <c r="I142" s="10" t="s">
        <v>226</v>
      </c>
      <c r="J142" s="10"/>
    </row>
    <row r="143" spans="1:10" x14ac:dyDescent="0.25">
      <c r="A143" s="10">
        <v>140</v>
      </c>
      <c r="B143" s="10" t="s">
        <v>261</v>
      </c>
      <c r="C143" s="11">
        <v>45212</v>
      </c>
      <c r="D143" s="11">
        <v>45218</v>
      </c>
      <c r="E143" s="10" t="s">
        <v>70</v>
      </c>
      <c r="F143" s="10" t="s">
        <v>67</v>
      </c>
      <c r="G143" s="10">
        <v>95661</v>
      </c>
      <c r="H143" s="10" t="s">
        <v>68</v>
      </c>
      <c r="I143" s="10" t="s">
        <v>133</v>
      </c>
      <c r="J143" s="10"/>
    </row>
    <row r="144" spans="1:10" x14ac:dyDescent="0.25">
      <c r="A144" s="10">
        <v>141</v>
      </c>
      <c r="B144" s="10" t="s">
        <v>262</v>
      </c>
      <c r="C144" s="11">
        <v>45174</v>
      </c>
      <c r="D144" s="11">
        <v>45176</v>
      </c>
      <c r="E144" s="10" t="s">
        <v>62</v>
      </c>
      <c r="F144" s="10" t="s">
        <v>98</v>
      </c>
      <c r="G144" s="10">
        <v>19140</v>
      </c>
      <c r="H144" s="10" t="s">
        <v>99</v>
      </c>
      <c r="I144" s="10" t="s">
        <v>105</v>
      </c>
      <c r="J144" s="10"/>
    </row>
    <row r="145" spans="1:10" x14ac:dyDescent="0.25">
      <c r="A145" s="10">
        <v>142</v>
      </c>
      <c r="B145" s="10" t="s">
        <v>281</v>
      </c>
      <c r="C145" s="11">
        <v>45187</v>
      </c>
      <c r="D145" s="11">
        <v>45192</v>
      </c>
      <c r="E145" s="10" t="s">
        <v>70</v>
      </c>
      <c r="F145" s="10" t="s">
        <v>67</v>
      </c>
      <c r="G145" s="10">
        <v>94122</v>
      </c>
      <c r="H145" s="10" t="s">
        <v>68</v>
      </c>
      <c r="I145" s="10" t="s">
        <v>227</v>
      </c>
      <c r="J145" s="10"/>
    </row>
    <row r="146" spans="1:10" x14ac:dyDescent="0.25">
      <c r="A146" s="10">
        <v>143</v>
      </c>
      <c r="B146" s="10" t="s">
        <v>281</v>
      </c>
      <c r="C146" s="11">
        <v>45187</v>
      </c>
      <c r="D146" s="11">
        <v>45192</v>
      </c>
      <c r="E146" s="10" t="s">
        <v>70</v>
      </c>
      <c r="F146" s="10" t="s">
        <v>67</v>
      </c>
      <c r="G146" s="10">
        <v>94122</v>
      </c>
      <c r="H146" s="10" t="s">
        <v>68</v>
      </c>
      <c r="I146" s="10" t="s">
        <v>228</v>
      </c>
      <c r="J146" s="10"/>
    </row>
    <row r="147" spans="1:10" x14ac:dyDescent="0.25">
      <c r="A147" s="10">
        <v>144</v>
      </c>
      <c r="B147" s="10" t="s">
        <v>281</v>
      </c>
      <c r="C147" s="11">
        <v>45187</v>
      </c>
      <c r="D147" s="11">
        <v>45192</v>
      </c>
      <c r="E147" s="10" t="s">
        <v>70</v>
      </c>
      <c r="F147" s="10" t="s">
        <v>67</v>
      </c>
      <c r="G147" s="10">
        <v>94122</v>
      </c>
      <c r="H147" s="10" t="s">
        <v>68</v>
      </c>
      <c r="I147" s="10" t="s">
        <v>229</v>
      </c>
      <c r="J147" s="10"/>
    </row>
    <row r="148" spans="1:10" x14ac:dyDescent="0.25">
      <c r="A148" s="10">
        <v>145</v>
      </c>
      <c r="B148" s="10" t="s">
        <v>282</v>
      </c>
      <c r="C148" s="11">
        <v>45282</v>
      </c>
      <c r="D148" s="11">
        <v>45287</v>
      </c>
      <c r="E148" s="10" t="s">
        <v>70</v>
      </c>
      <c r="F148" s="10" t="s">
        <v>230</v>
      </c>
      <c r="G148" s="10">
        <v>64055</v>
      </c>
      <c r="H148" s="10" t="s">
        <v>85</v>
      </c>
      <c r="I148" s="10" t="s">
        <v>231</v>
      </c>
      <c r="J148" s="10"/>
    </row>
    <row r="149" spans="1:10" x14ac:dyDescent="0.25">
      <c r="A149" s="10">
        <v>146</v>
      </c>
      <c r="B149" s="10" t="s">
        <v>310</v>
      </c>
      <c r="C149" s="11">
        <v>45176</v>
      </c>
      <c r="D149" s="11">
        <v>45181</v>
      </c>
      <c r="E149" s="10" t="s">
        <v>70</v>
      </c>
      <c r="F149" s="10" t="s">
        <v>67</v>
      </c>
      <c r="G149" s="10">
        <v>91104</v>
      </c>
      <c r="H149" s="10" t="s">
        <v>68</v>
      </c>
      <c r="I149" s="10" t="s">
        <v>170</v>
      </c>
      <c r="J149" s="10"/>
    </row>
    <row r="150" spans="1:10" x14ac:dyDescent="0.25">
      <c r="A150" s="10">
        <v>147</v>
      </c>
      <c r="B150" s="10" t="s">
        <v>294</v>
      </c>
      <c r="C150" s="11">
        <v>45221</v>
      </c>
      <c r="D150" s="11">
        <v>45227</v>
      </c>
      <c r="E150" s="10" t="s">
        <v>70</v>
      </c>
      <c r="F150" s="10" t="s">
        <v>202</v>
      </c>
      <c r="G150" s="10">
        <v>43055</v>
      </c>
      <c r="H150" s="10" t="s">
        <v>99</v>
      </c>
      <c r="I150" s="10" t="s">
        <v>232</v>
      </c>
      <c r="J150" s="10"/>
    </row>
    <row r="151" spans="1:10" x14ac:dyDescent="0.25">
      <c r="A151" s="10">
        <v>148</v>
      </c>
      <c r="B151" s="10" t="s">
        <v>263</v>
      </c>
      <c r="C151" s="11">
        <v>45265</v>
      </c>
      <c r="D151" s="11">
        <v>45269</v>
      </c>
      <c r="E151" s="10" t="s">
        <v>70</v>
      </c>
      <c r="F151" s="10" t="s">
        <v>88</v>
      </c>
      <c r="G151" s="10">
        <v>53132</v>
      </c>
      <c r="H151" s="10" t="s">
        <v>85</v>
      </c>
      <c r="I151" s="10" t="s">
        <v>233</v>
      </c>
      <c r="J151" s="10"/>
    </row>
    <row r="152" spans="1:10" x14ac:dyDescent="0.25">
      <c r="A152" s="10">
        <v>149</v>
      </c>
      <c r="B152" s="10" t="s">
        <v>263</v>
      </c>
      <c r="C152" s="11">
        <v>45265</v>
      </c>
      <c r="D152" s="11">
        <v>45269</v>
      </c>
      <c r="E152" s="10" t="s">
        <v>70</v>
      </c>
      <c r="F152" s="10" t="s">
        <v>88</v>
      </c>
      <c r="G152" s="10">
        <v>53132</v>
      </c>
      <c r="H152" s="10" t="s">
        <v>85</v>
      </c>
      <c r="I152" s="10" t="s">
        <v>234</v>
      </c>
      <c r="J152" s="10"/>
    </row>
    <row r="153" spans="1:10" x14ac:dyDescent="0.25">
      <c r="A153" s="10">
        <v>150</v>
      </c>
      <c r="B153" s="10" t="s">
        <v>263</v>
      </c>
      <c r="C153" s="11">
        <v>45265</v>
      </c>
      <c r="D153" s="11">
        <v>45269</v>
      </c>
      <c r="E153" s="10" t="s">
        <v>70</v>
      </c>
      <c r="F153" s="10" t="s">
        <v>88</v>
      </c>
      <c r="G153" s="10">
        <v>53132</v>
      </c>
      <c r="H153" s="10" t="s">
        <v>85</v>
      </c>
      <c r="I153" s="10" t="s">
        <v>66</v>
      </c>
      <c r="J153" s="10"/>
    </row>
    <row r="154" spans="1:10" x14ac:dyDescent="0.25">
      <c r="A154" s="10">
        <v>151</v>
      </c>
      <c r="B154" s="10" t="s">
        <v>263</v>
      </c>
      <c r="C154" s="11">
        <v>45265</v>
      </c>
      <c r="D154" s="11">
        <v>45269</v>
      </c>
      <c r="E154" s="10" t="s">
        <v>70</v>
      </c>
      <c r="F154" s="10" t="s">
        <v>88</v>
      </c>
      <c r="G154" s="10">
        <v>53132</v>
      </c>
      <c r="H154" s="10" t="s">
        <v>85</v>
      </c>
      <c r="I154" s="10" t="s">
        <v>235</v>
      </c>
      <c r="J154" s="10"/>
    </row>
    <row r="155" spans="1:10" x14ac:dyDescent="0.25">
      <c r="A155" s="10">
        <v>154</v>
      </c>
      <c r="B155" s="10" t="s">
        <v>311</v>
      </c>
      <c r="C155" s="11">
        <v>45077</v>
      </c>
      <c r="D155" s="11">
        <v>45079</v>
      </c>
      <c r="E155" s="10" t="s">
        <v>111</v>
      </c>
      <c r="F155" s="10" t="s">
        <v>67</v>
      </c>
      <c r="G155" s="10">
        <v>95123</v>
      </c>
      <c r="H155" s="10" t="s">
        <v>68</v>
      </c>
      <c r="I155" s="10" t="s">
        <v>238</v>
      </c>
      <c r="J155" s="10"/>
    </row>
  </sheetData>
  <sortState ref="A3:I156">
    <sortCondition sortBy="cellColor" ref="C3:C156" dxfId="4"/>
  </sortState>
  <conditionalFormatting sqref="C2:C155">
    <cfRule type="timePeriod" dxfId="3" priority="3" timePeriod="lastMonth">
      <formula>AND(MONTH(C2)=MONTH(EDATE(TODAY(),0-1)),YEAR(C2)=YEAR(EDATE(TODAY(),0-1)))</formula>
    </cfRule>
    <cfRule type="timePeriod" dxfId="2" priority="4" timePeriod="nextWeek">
      <formula>AND(ROUNDDOWN(C2,0)-TODAY()&gt;(7-WEEKDAY(TODAY())),ROUNDDOWN(C2,0)-TODAY()&lt;(15-WEEKDAY(TODAY())))</formula>
    </cfRule>
  </conditionalFormatting>
  <conditionalFormatting sqref="D2:D155">
    <cfRule type="timePeriod" dxfId="1" priority="2" timePeriod="lastMonth">
      <formula>AND(MONTH(D2)=MONTH(EDATE(TODAY(),0-1)),YEAR(D2)=YEAR(EDATE(TODAY(),0-1)))</formula>
    </cfRule>
  </conditionalFormatting>
  <conditionalFormatting sqref="C2:D155">
    <cfRule type="expression" dxfId="0" priority="1">
      <formula>AND($C3&gt;TODAY(),$C3&lt;=TODAY()+30)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Sheet5</vt:lpstr>
      <vt:lpstr>Sheet7</vt:lpstr>
      <vt:lpstr>Sheet6</vt:lpstr>
      <vt:lpstr>Sheet8</vt:lpstr>
      <vt:lpstr>Sheet9</vt:lpstr>
      <vt:lpstr>Sheet10</vt:lpstr>
      <vt:lpstr>Sheet1</vt:lpstr>
      <vt:lpstr>Sheet2</vt:lpstr>
      <vt:lpstr>Relative_date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Basit Hussain</cp:lastModifiedBy>
  <dcterms:created xsi:type="dcterms:W3CDTF">2020-07-08T13:33:53Z</dcterms:created>
  <dcterms:modified xsi:type="dcterms:W3CDTF">2023-04-07T17:35:39Z</dcterms:modified>
</cp:coreProperties>
</file>